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2\当初提出\"/>
    </mc:Choice>
  </mc:AlternateContent>
  <workbookProtection workbookAlgorithmName="SHA-512" workbookHashValue="+aQ/tYrbDC8FuvtRg7YK7LdthIeCf6UcOqLKnNEb1/VJQJGJWqOt7x2hBihZ4uoxrq4uIDFX48Xah+W15W11Ew==" workbookSaltValue="TkgdrwUIJQyclDDC/MZI0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<sst xmlns="http://schemas.openxmlformats.org/spreadsheetml/2006/main" count="234" uniqueCount="117">
  <si>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</si>
  <si>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</si>
  <si>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</si>
  <si>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</si>
  <si>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</si>
  <si>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</si>
  <si>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</si>
  <si>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</si>
  <si>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</si>
  <si>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</si>
  <si>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</si>
  <si>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</si>
  <si>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</si>
  <si>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</si>
  <si>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</si>
  <si>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</si>
  <si>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</si>
  <si>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</si>
  <si>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</si>
  <si>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</si>
  <si>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</si>
  <si>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</si>
  <si>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</si>
  <si>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</si>
  <si>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</si>
  <si>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</si>
  <si>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</si>
  <si>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</si>
  <si>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</si>
  <si>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</si>
  <si>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</si>
  <si>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</si>
  <si>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</si>
  <si>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</si>
  <si>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</si>
  <si>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</si>
  <si>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</si>
  <si>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</si>
  <si>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</si>
  <si>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</si>
  <si>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</si>
  <si>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</si>
  <si>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</si>
  <si>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</si>
  <si>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</si>
  <si>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</si>
  <si>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</si>
  <si>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</si>
  <si>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</si>
  <si>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</si>
  <si>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</si>
  <si>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</si>
  <si>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</si>
  <si>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</si>
  <si>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</si>
  <si>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</si>
  <si>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</si>
  <si>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</si>
  <si>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</si>
  <si>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</si>
  <si>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</si>
  <si>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</si>
  <si>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</si>
  <si>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</si>
  <si>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</si>
  <si>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</si>
  <si>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</si>
  <si>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</si>
  <si>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</si>
  <si>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</si>
  <si>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</si>
  <si>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</si>
  <si>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</si>
  <si>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</si>
  <si>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</si>
  <si>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</si>
  <si>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</si>
  <si>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</si>
  <si>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</si>
  <si>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</si>
  <si>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</si>
  <si>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</si>
  <si>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</si>
  <si>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</si>
  <si>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</si>
  <si>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</si>
  <si>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</si>
  <si>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</si>
  <si>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</si>
  <si>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</si>
  <si>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</si>
  <si>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</si>
  <si>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</si>
  <si>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</si>
  <si>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</si>
  <si>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</si>
  <si>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</si>
  <si>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</si>
  <si>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</si>
  <si>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</si>
  <si>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</si>
  <si>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</si>
  <si>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</si>
  <si>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</si>
  <si>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</si>
  <si>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</si>
  <si>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</si>
  <si>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</si>
  <si>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</si>
  <si>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</si>
  <si>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</si>
  <si>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</si>
  <si>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</si>
  <si>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</si>
  <si>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②③本市で最も古い管渠の経過年数は49年であり、標準的耐用年数である50年には達しておらず、当該年度で更新改善を実施した管はありません。今後は老朽化の進行にあわせて対応していく予定です。
</t>
    <rPh sb="18" eb="19">
      <t>オオ</t>
    </rPh>
    <rPh sb="30" eb="32">
      <t>ヘイセイ</t>
    </rPh>
    <rPh sb="34" eb="36">
      <t>ネンド</t>
    </rPh>
    <rPh sb="68" eb="69">
      <t>ナオ</t>
    </rPh>
    <rPh sb="79" eb="80">
      <t>オコナ</t>
    </rPh>
    <rPh sb="132" eb="133">
      <t>ネン</t>
    </rPh>
    <phoneticPr fontId="4"/>
  </si>
  <si>
    <t>　特定環境保全公共下水道事業としての下水道事業は、琵琶湖の環境保全を目的に市街化調整区域の下水道整備を行ってきましたが、市街化区域を中心に整備を行う公共下水道事業と合わせて運営を行っています。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引き続き、健全かつ効率的な経営に努める必要があります。</t>
    <rPh sb="1" eb="3">
      <t>トクテイ</t>
    </rPh>
    <rPh sb="3" eb="5">
      <t>カンキョウ</t>
    </rPh>
    <rPh sb="5" eb="7">
      <t>ホゼン</t>
    </rPh>
    <rPh sb="7" eb="9">
      <t>コウキョウ</t>
    </rPh>
    <rPh sb="9" eb="12">
      <t>ゲスイドウ</t>
    </rPh>
    <rPh sb="12" eb="14">
      <t>ジギョウ</t>
    </rPh>
    <rPh sb="18" eb="20">
      <t>ゲスイ</t>
    </rPh>
    <rPh sb="20" eb="21">
      <t>ドウ</t>
    </rPh>
    <rPh sb="21" eb="23">
      <t>ジギョウ</t>
    </rPh>
    <rPh sb="25" eb="28">
      <t>ビワコ</t>
    </rPh>
    <rPh sb="29" eb="31">
      <t>カンキョウ</t>
    </rPh>
    <rPh sb="31" eb="33">
      <t>ホゼン</t>
    </rPh>
    <rPh sb="34" eb="36">
      <t>モクテキ</t>
    </rPh>
    <rPh sb="37" eb="40">
      <t>シガイカ</t>
    </rPh>
    <rPh sb="40" eb="42">
      <t>チョウセイ</t>
    </rPh>
    <rPh sb="42" eb="44">
      <t>クイキ</t>
    </rPh>
    <rPh sb="45" eb="47">
      <t>ゲスイ</t>
    </rPh>
    <rPh sb="47" eb="48">
      <t>ドウ</t>
    </rPh>
    <rPh sb="48" eb="50">
      <t>セイビ</t>
    </rPh>
    <rPh sb="51" eb="52">
      <t>オコナ</t>
    </rPh>
    <rPh sb="60" eb="63">
      <t>シガイカ</t>
    </rPh>
    <rPh sb="63" eb="65">
      <t>クイキ</t>
    </rPh>
    <rPh sb="66" eb="68">
      <t>チュウシン</t>
    </rPh>
    <rPh sb="69" eb="71">
      <t>セイビ</t>
    </rPh>
    <rPh sb="72" eb="73">
      <t>オコナ</t>
    </rPh>
    <rPh sb="74" eb="76">
      <t>コウキョウ</t>
    </rPh>
    <rPh sb="76" eb="78">
      <t>ゲスイ</t>
    </rPh>
    <rPh sb="78" eb="79">
      <t>ドウ</t>
    </rPh>
    <rPh sb="79" eb="81">
      <t>ジギョウ</t>
    </rPh>
    <rPh sb="82" eb="83">
      <t>ア</t>
    </rPh>
    <rPh sb="86" eb="88">
      <t>ウンエイ</t>
    </rPh>
    <rPh sb="89" eb="90">
      <t>オコナ</t>
    </rPh>
    <rPh sb="98" eb="100">
      <t>キンネン</t>
    </rPh>
    <rPh sb="103" eb="105">
      <t>ジンコウ</t>
    </rPh>
    <rPh sb="106" eb="108">
      <t>ゾウカ</t>
    </rPh>
    <rPh sb="116" eb="118">
      <t>セッスイ</t>
    </rPh>
    <rPh sb="118" eb="120">
      <t>イシキ</t>
    </rPh>
    <rPh sb="121" eb="123">
      <t>シントウ</t>
    </rPh>
    <rPh sb="124" eb="126">
      <t>セッスイ</t>
    </rPh>
    <rPh sb="126" eb="128">
      <t>キキ</t>
    </rPh>
    <rPh sb="129" eb="131">
      <t>フキュウ</t>
    </rPh>
    <rPh sb="135" eb="138">
      <t>シヨウリョウ</t>
    </rPh>
    <rPh sb="138" eb="140">
      <t>シュウニュウ</t>
    </rPh>
    <rPh sb="141" eb="142">
      <t>ノ</t>
    </rPh>
    <rPh sb="143" eb="144">
      <t>ナヤ</t>
    </rPh>
    <rPh sb="158" eb="160">
      <t>コンゴ</t>
    </rPh>
    <rPh sb="162" eb="165">
      <t>ケイカクテキ</t>
    </rPh>
    <rPh sb="166" eb="168">
      <t>コウシン</t>
    </rPh>
    <rPh sb="171" eb="174">
      <t>タイシンカ</t>
    </rPh>
    <rPh sb="181" eb="183">
      <t>サイガイ</t>
    </rPh>
    <rPh sb="184" eb="185">
      <t>ツヨ</t>
    </rPh>
    <rPh sb="193" eb="195">
      <t>カクホ</t>
    </rPh>
    <rPh sb="196" eb="197">
      <t>ツト</t>
    </rPh>
    <rPh sb="203" eb="205">
      <t>テキセツ</t>
    </rPh>
    <rPh sb="206" eb="208">
      <t>イジ</t>
    </rPh>
    <rPh sb="208" eb="210">
      <t>カンリ</t>
    </rPh>
    <rPh sb="211" eb="212">
      <t>オコナ</t>
    </rPh>
    <rPh sb="214" eb="216">
      <t>オスイ</t>
    </rPh>
    <rPh sb="216" eb="218">
      <t>ショリ</t>
    </rPh>
    <rPh sb="219" eb="220">
      <t>オコナ</t>
    </rPh>
    <rPh sb="221" eb="223">
      <t>リュウイキ</t>
    </rPh>
    <rPh sb="223" eb="226">
      <t>ゲスイドウ</t>
    </rPh>
    <rPh sb="227" eb="229">
      <t>レンケイ</t>
    </rPh>
    <rPh sb="234" eb="235">
      <t>ヒ</t>
    </rPh>
    <rPh sb="236" eb="237">
      <t>ツヅ</t>
    </rPh>
    <rPh sb="239" eb="241">
      <t>ケンゼン</t>
    </rPh>
    <rPh sb="243" eb="246">
      <t>コウリツテキ</t>
    </rPh>
    <rPh sb="247" eb="249">
      <t>ケイエイ</t>
    </rPh>
    <rPh sb="250" eb="251">
      <t>ツト</t>
    </rPh>
    <rPh sb="253" eb="255">
      <t>ヒツヨウ</t>
    </rPh>
    <phoneticPr fontId="4"/>
  </si>
  <si>
    <t>①単年度の経常的な収支の比率を表す経常収支比率は、100％を下回っており、赤字となっていますが、特定環境保全公共下水道事業は公共下水道事業と合わせて運営しており、全体では黒字となります。
②累積欠損金比率は改善し、類似団体平均値を下回りました。
③短期的な債務に対する支払能力を表す流動比率は100％を上回っています。農業集落排水事業接続に伴う償却資産増加により減価償却費が増加し、現金預金の比重が増えて改善したものです。
④企業債残高対事業規模比率は、類似団体平均値を下回るものの、建設投資を行った企業債残高が多く高い値となっています。今後は年々さらに減少していく見込みです。
⑤費用に対する下水道使用料収入の割合を示す経費回収率は、100％を下回る状況です。令和2年度は減価償却費の増加および基本料金免除による下水道使用料の減少により、類似団体平均値を下回りました。
⑥有収水量１㎥あたりの費用を表す汚水処理原価は増加しましたが、類似団体平均値を下回っており、効率的な運営が行えている状況です。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⑧水洗化率は、類似団体平均値を上回っており、管渠を含めた施設の効率的な利用ができている状況です。</t>
    <rPh sb="48" eb="50">
      <t>トクテイ</t>
    </rPh>
    <rPh sb="50" eb="52">
      <t>カンキョウ</t>
    </rPh>
    <rPh sb="52" eb="54">
      <t>ホゼン</t>
    </rPh>
    <rPh sb="54" eb="56">
      <t>コウキョウ</t>
    </rPh>
    <rPh sb="56" eb="59">
      <t>ゲスイドウ</t>
    </rPh>
    <rPh sb="62" eb="69">
      <t>コウキョウゲスイドウジギョウ</t>
    </rPh>
    <rPh sb="70" eb="71">
      <t>ア</t>
    </rPh>
    <rPh sb="74" eb="76">
      <t>ウンエイ</t>
    </rPh>
    <rPh sb="81" eb="83">
      <t>ゼンタイ</t>
    </rPh>
    <rPh sb="85" eb="87">
      <t>クロジ</t>
    </rPh>
    <rPh sb="103" eb="105">
      <t>カイゼン</t>
    </rPh>
    <rPh sb="107" eb="111">
      <t>ルイジダンタイ</t>
    </rPh>
    <rPh sb="111" eb="114">
      <t>ヘイキンチ</t>
    </rPh>
    <rPh sb="124" eb="127">
      <t>タンキテキ</t>
    </rPh>
    <rPh sb="128" eb="130">
      <t>サイム</t>
    </rPh>
    <rPh sb="131" eb="132">
      <t>タイ</t>
    </rPh>
    <rPh sb="134" eb="136">
      <t>シハラ</t>
    </rPh>
    <rPh sb="136" eb="138">
      <t>ノウリョク</t>
    </rPh>
    <rPh sb="139" eb="140">
      <t>アラワ</t>
    </rPh>
    <rPh sb="141" eb="143">
      <t>リュウドウ</t>
    </rPh>
    <rPh sb="143" eb="145">
      <t>ヒリツ</t>
    </rPh>
    <rPh sb="159" eb="161">
      <t>ノウギョウ</t>
    </rPh>
    <rPh sb="161" eb="163">
      <t>シュウラク</t>
    </rPh>
    <rPh sb="163" eb="165">
      <t>ハイスイ</t>
    </rPh>
    <rPh sb="165" eb="167">
      <t>ジギョウ</t>
    </rPh>
    <rPh sb="167" eb="169">
      <t>セツゾク</t>
    </rPh>
    <rPh sb="170" eb="171">
      <t>トモナ</t>
    </rPh>
    <rPh sb="172" eb="174">
      <t>ショウキャク</t>
    </rPh>
    <rPh sb="174" eb="176">
      <t>シサン</t>
    </rPh>
    <rPh sb="176" eb="178">
      <t>ゾウカ</t>
    </rPh>
    <rPh sb="181" eb="183">
      <t>ゲンカ</t>
    </rPh>
    <rPh sb="183" eb="185">
      <t>ショウキャク</t>
    </rPh>
    <rPh sb="185" eb="186">
      <t>ヒ</t>
    </rPh>
    <rPh sb="187" eb="189">
      <t>ゾウカ</t>
    </rPh>
    <rPh sb="191" eb="193">
      <t>ゲンキン</t>
    </rPh>
    <rPh sb="193" eb="195">
      <t>ヨキン</t>
    </rPh>
    <rPh sb="196" eb="198">
      <t>ヒジュウ</t>
    </rPh>
    <rPh sb="199" eb="200">
      <t>フ</t>
    </rPh>
    <rPh sb="202" eb="204">
      <t>カイゼン</t>
    </rPh>
    <rPh sb="218" eb="219">
      <t>タイ</t>
    </rPh>
    <rPh sb="219" eb="221">
      <t>ジギョウ</t>
    </rPh>
    <rPh sb="221" eb="223">
      <t>キボ</t>
    </rPh>
    <rPh sb="223" eb="225">
      <t>ヒリツ</t>
    </rPh>
    <rPh sb="227" eb="229">
      <t>ルイジ</t>
    </rPh>
    <rPh sb="229" eb="231">
      <t>ダンタイ</t>
    </rPh>
    <rPh sb="231" eb="234">
      <t>ヘイキンチ</t>
    </rPh>
    <rPh sb="235" eb="237">
      <t>シタマワ</t>
    </rPh>
    <rPh sb="242" eb="244">
      <t>ケンセツ</t>
    </rPh>
    <rPh sb="244" eb="246">
      <t>トウシ</t>
    </rPh>
    <rPh sb="247" eb="248">
      <t>オコナ</t>
    </rPh>
    <rPh sb="250" eb="252">
      <t>キギョウ</t>
    </rPh>
    <rPh sb="252" eb="253">
      <t>サイ</t>
    </rPh>
    <rPh sb="253" eb="255">
      <t>ザンダカ</t>
    </rPh>
    <rPh sb="256" eb="257">
      <t>オオ</t>
    </rPh>
    <rPh sb="258" eb="259">
      <t>タカ</t>
    </rPh>
    <rPh sb="260" eb="261">
      <t>アタイ</t>
    </rPh>
    <rPh sb="269" eb="271">
      <t>コンゴ</t>
    </rPh>
    <rPh sb="272" eb="274">
      <t>ネンネン</t>
    </rPh>
    <rPh sb="277" eb="279">
      <t>ゲンショウ</t>
    </rPh>
    <rPh sb="283" eb="285">
      <t>ミコ</t>
    </rPh>
    <rPh sb="303" eb="305">
      <t>シュウニュウ</t>
    </rPh>
    <rPh sb="323" eb="325">
      <t>シタマワ</t>
    </rPh>
    <rPh sb="326" eb="328">
      <t>ジョウキョウ</t>
    </rPh>
    <rPh sb="331" eb="333">
      <t>レイワ</t>
    </rPh>
    <rPh sb="334" eb="336">
      <t>ネンド</t>
    </rPh>
    <rPh sb="337" eb="342">
      <t>ゲンカショウキャクヒ</t>
    </rPh>
    <rPh sb="343" eb="345">
      <t>ゾウカ</t>
    </rPh>
    <rPh sb="348" eb="352">
      <t>キホンリョウキン</t>
    </rPh>
    <rPh sb="352" eb="354">
      <t>メンジョ</t>
    </rPh>
    <rPh sb="357" eb="360">
      <t>ゲスイドウ</t>
    </rPh>
    <rPh sb="360" eb="363">
      <t>シヨウリョウ</t>
    </rPh>
    <rPh sb="364" eb="366">
      <t>ゲンショウ</t>
    </rPh>
    <rPh sb="370" eb="374">
      <t>ルイジダンタイ</t>
    </rPh>
    <rPh sb="374" eb="377">
      <t>ヘイキンチ</t>
    </rPh>
    <rPh sb="378" eb="380">
      <t>シタマワ</t>
    </rPh>
    <rPh sb="387" eb="388">
      <t>ユウ</t>
    </rPh>
    <rPh sb="388" eb="389">
      <t>シュウ</t>
    </rPh>
    <rPh sb="389" eb="391">
      <t>スイリョウ</t>
    </rPh>
    <rPh sb="397" eb="399">
      <t>ヒヨウ</t>
    </rPh>
    <rPh sb="400" eb="401">
      <t>アラワ</t>
    </rPh>
    <rPh sb="402" eb="404">
      <t>オスイ</t>
    </rPh>
    <rPh sb="404" eb="406">
      <t>ショリ</t>
    </rPh>
    <rPh sb="406" eb="408">
      <t>ゲンカ</t>
    </rPh>
    <rPh sb="417" eb="419">
      <t>ルイジ</t>
    </rPh>
    <rPh sb="419" eb="421">
      <t>ダンタイ</t>
    </rPh>
    <rPh sb="421" eb="424">
      <t>ヘイキンチ</t>
    </rPh>
    <rPh sb="425" eb="427">
      <t>シタマワ</t>
    </rPh>
    <rPh sb="432" eb="435">
      <t>コウリツテキ</t>
    </rPh>
    <rPh sb="436" eb="438">
      <t>ウンエイ</t>
    </rPh>
    <rPh sb="439" eb="440">
      <t>オコナ</t>
    </rPh>
    <rPh sb="444" eb="446">
      <t>ジョウキョウ</t>
    </rPh>
    <rPh sb="471" eb="473">
      <t>ヘイセイ</t>
    </rPh>
    <rPh sb="475" eb="477">
      <t>ネンド</t>
    </rPh>
    <rPh sb="479" eb="482">
      <t>シガケン</t>
    </rPh>
    <rPh sb="483" eb="485">
      <t>サンシュツ</t>
    </rPh>
    <rPh sb="493" eb="495">
      <t>ヘイセイ</t>
    </rPh>
    <rPh sb="497" eb="498">
      <t>ネン</t>
    </rPh>
    <rPh sb="498" eb="499">
      <t>ド</t>
    </rPh>
    <rPh sb="499" eb="500">
      <t>ブン</t>
    </rPh>
    <rPh sb="500" eb="502">
      <t>イコウ</t>
    </rPh>
    <rPh sb="503" eb="505">
      <t>キサイ</t>
    </rPh>
    <rPh sb="514" eb="517">
      <t>スイセンカ</t>
    </rPh>
    <rPh sb="517" eb="518">
      <t>リツ</t>
    </rPh>
    <rPh sb="524" eb="527">
      <t>ヘイキンチ</t>
    </rPh>
    <rPh sb="528" eb="530">
      <t>ウワマワ</t>
    </rPh>
    <rPh sb="535" eb="536">
      <t>カン</t>
    </rPh>
    <rPh sb="536" eb="537">
      <t>キョ</t>
    </rPh>
    <rPh sb="538" eb="539">
      <t>フク</t>
    </rPh>
    <rPh sb="541" eb="543">
      <t>シセツ</t>
    </rPh>
    <rPh sb="544" eb="547">
      <t>コウリツテキ</t>
    </rPh>
    <rPh sb="548" eb="550">
      <t>リヨウ</t>
    </rPh>
    <rPh sb="556" eb="55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</si>
</sst>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0-4B5F-AFD2-A5861890CB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8C10-4B5F-AFD2-A5861890CB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0</c:v>
                </c:pt>
                <c:pt idx="3">
                  <c:v>0</c:v>
                </c:pt>
                <c:pt idx="4">
                  <c:v>0</c:v>
                </c:pt>
              </c:numCache>
            </c:numRef>
          </c:val>
          <c:extLst>
            <c:ext xmlns:c16="http://schemas.microsoft.com/office/drawing/2014/chart" uri="{C3380CC4-5D6E-409C-BE32-E72D297353CC}">
              <c16:uniqueId val="{00000000-2063-4B51-91D8-BD7BA91700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2063-4B51-91D8-BD7BA91700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94.69</c:v>
                </c:pt>
                <c:pt idx="1">
                  <c:v>95.26</c:v>
                </c:pt>
                <c:pt idx="2">
                  <c:v>95.57</c:v>
                </c:pt>
                <c:pt idx="3">
                  <c:v>95.9</c:v>
                </c:pt>
                <c:pt idx="4">
                  <c:v>97.13</c:v>
                </c:pt>
              </c:numCache>
            </c:numRef>
          </c:val>
          <c:extLst>
            <c:ext xmlns:c16="http://schemas.microsoft.com/office/drawing/2014/chart" uri="{C3380CC4-5D6E-409C-BE32-E72D297353CC}">
              <c16:uniqueId val="{00000000-B7BF-43A8-84DC-63A49476F3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B7BF-43A8-84DC-63A49476F3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99.09</c:v>
                </c:pt>
                <c:pt idx="1">
                  <c:v>101.51</c:v>
                </c:pt>
                <c:pt idx="2">
                  <c:v>96.49</c:v>
                </c:pt>
                <c:pt idx="3">
                  <c:v>94.22</c:v>
                </c:pt>
                <c:pt idx="4">
                  <c:v>96.48</c:v>
                </c:pt>
              </c:numCache>
            </c:numRef>
          </c:val>
          <c:extLst>
            <c:ext xmlns:c16="http://schemas.microsoft.com/office/drawing/2014/chart" uri="{C3380CC4-5D6E-409C-BE32-E72D297353CC}">
              <c16:uniqueId val="{00000000-B956-420A-9DF9-C63D02A2D7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B956-420A-9DF9-C63D02A2D7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8.16</c:v>
                </c:pt>
                <c:pt idx="1">
                  <c:v>10.8</c:v>
                </c:pt>
                <c:pt idx="2">
                  <c:v>13.43</c:v>
                </c:pt>
                <c:pt idx="3">
                  <c:v>13.49</c:v>
                </c:pt>
                <c:pt idx="4">
                  <c:v>15.8</c:v>
                </c:pt>
              </c:numCache>
            </c:numRef>
          </c:val>
          <c:extLst>
            <c:ext xmlns:c16="http://schemas.microsoft.com/office/drawing/2014/chart" uri="{C3380CC4-5D6E-409C-BE32-E72D297353CC}">
              <c16:uniqueId val="{00000000-9664-4CA0-A788-C9474CDE1D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9664-4CA0-A788-C9474CDE1D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35-415A-B2D3-35BB616117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35-415A-B2D3-35BB616117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15.88</c:v>
                </c:pt>
                <c:pt idx="1">
                  <c:v>12.9</c:v>
                </c:pt>
                <c:pt idx="2">
                  <c:v>21.48</c:v>
                </c:pt>
                <c:pt idx="3">
                  <c:v>32.590000000000003</c:v>
                </c:pt>
                <c:pt idx="4">
                  <c:v>9.81</c:v>
                </c:pt>
              </c:numCache>
            </c:numRef>
          </c:val>
          <c:extLst>
            <c:ext xmlns:c16="http://schemas.microsoft.com/office/drawing/2014/chart" uri="{C3380CC4-5D6E-409C-BE32-E72D297353CC}">
              <c16:uniqueId val="{00000000-71A8-4F19-A98D-3C40942844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71A8-4F19-A98D-3C40942844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66.63</c:v>
                </c:pt>
                <c:pt idx="1">
                  <c:v>31.71</c:v>
                </c:pt>
                <c:pt idx="2">
                  <c:v>6.14</c:v>
                </c:pt>
                <c:pt idx="3">
                  <c:v>78.97</c:v>
                </c:pt>
                <c:pt idx="4">
                  <c:v>189.02</c:v>
                </c:pt>
              </c:numCache>
            </c:numRef>
          </c:val>
          <c:extLst>
            <c:ext xmlns:c16="http://schemas.microsoft.com/office/drawing/2014/chart" uri="{C3380CC4-5D6E-409C-BE32-E72D297353CC}">
              <c16:uniqueId val="{00000000-2A54-4DE2-BC02-61C031A954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2A54-4DE2-BC02-61C031A954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1019.29</c:v>
                </c:pt>
                <c:pt idx="1">
                  <c:v>982.7</c:v>
                </c:pt>
                <c:pt idx="2">
                  <c:v>971.59</c:v>
                </c:pt>
                <c:pt idx="3">
                  <c:v>976.93</c:v>
                </c:pt>
                <c:pt idx="4">
                  <c:v>960.4</c:v>
                </c:pt>
              </c:numCache>
            </c:numRef>
          </c:val>
          <c:extLst>
            <c:ext xmlns:c16="http://schemas.microsoft.com/office/drawing/2014/chart" uri="{C3380CC4-5D6E-409C-BE32-E72D297353CC}">
              <c16:uniqueId val="{00000000-21AE-4E8A-B1FC-9B547C3D2E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21AE-4E8A-B1FC-9B547C3D2E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83.01</c:v>
                </c:pt>
                <c:pt idx="1">
                  <c:v>87.79</c:v>
                </c:pt>
                <c:pt idx="2">
                  <c:v>86.68</c:v>
                </c:pt>
                <c:pt idx="3">
                  <c:v>83.82</c:v>
                </c:pt>
                <c:pt idx="4">
                  <c:v>65.02</c:v>
                </c:pt>
              </c:numCache>
            </c:numRef>
          </c:val>
          <c:extLst>
            <c:ext xmlns:c16="http://schemas.microsoft.com/office/drawing/2014/chart" uri="{C3380CC4-5D6E-409C-BE32-E72D297353CC}">
              <c16:uniqueId val="{00000000-B189-4B2F-A681-8282019E18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B189-4B2F-A681-8282019E18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158.86000000000001</c:v>
                </c:pt>
                <c:pt idx="1">
                  <c:v>149.66</c:v>
                </c:pt>
                <c:pt idx="2">
                  <c:v>151.94</c:v>
                </c:pt>
                <c:pt idx="3">
                  <c:v>156.88999999999999</c:v>
                </c:pt>
                <c:pt idx="4">
                  <c:v>175.46</c:v>
                </c:pt>
              </c:numCache>
            </c:numRef>
          </c:val>
          <c:extLst>
            <c:ext xmlns:c16="http://schemas.microsoft.com/office/drawing/2014/chart" uri="{C3380CC4-5D6E-409C-BE32-E72D297353CC}">
              <c16:uniqueId val="{00000000-871B-4E94-B92D-C78D5AF31A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871B-4E94-B92D-C78D5AF31A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X11" sqref="AX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滋賀県　草津市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135850</v>
      </c>
      <c r="AM8" s="75"/>
      <c r="AN8" s="75"/>
      <c r="AO8" s="75"/>
      <c r="AP8" s="75"/>
      <c r="AQ8" s="75"/>
      <c r="AR8" s="75"/>
      <c r="AS8" s="75"/>
      <c r="AT8" s="74">
        <f>データ!T6</f>
        <v>67.819999999999993</v>
      </c>
      <c r="AU8" s="74"/>
      <c r="AV8" s="74"/>
      <c r="AW8" s="74"/>
      <c r="AX8" s="74"/>
      <c r="AY8" s="74"/>
      <c r="AZ8" s="74"/>
      <c r="BA8" s="74"/>
      <c r="BB8" s="74">
        <f>データ!U6</f>
        <v>2003.1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58</v>
      </c>
      <c r="J10" s="74"/>
      <c r="K10" s="74"/>
      <c r="L10" s="74"/>
      <c r="M10" s="74"/>
      <c r="N10" s="74"/>
      <c r="O10" s="74"/>
      <c r="P10" s="74">
        <f>データ!P6</f>
        <v>16.899999999999999</v>
      </c>
      <c r="Q10" s="74"/>
      <c r="R10" s="74"/>
      <c r="S10" s="74"/>
      <c r="T10" s="74"/>
      <c r="U10" s="74"/>
      <c r="V10" s="74"/>
      <c r="W10" s="74">
        <f>データ!Q6</f>
        <v>83.38</v>
      </c>
      <c r="X10" s="74"/>
      <c r="Y10" s="74"/>
      <c r="Z10" s="74"/>
      <c r="AA10" s="74"/>
      <c r="AB10" s="74"/>
      <c r="AC10" s="74"/>
      <c r="AD10" s="75">
        <f>データ!R6</f>
        <v>2530</v>
      </c>
      <c r="AE10" s="75"/>
      <c r="AF10" s="75"/>
      <c r="AG10" s="75"/>
      <c r="AH10" s="75"/>
      <c r="AI10" s="75"/>
      <c r="AJ10" s="75"/>
      <c r="AK10" s="2"/>
      <c r="AL10" s="75">
        <f>データ!V6</f>
        <v>23025</v>
      </c>
      <c r="AM10" s="75"/>
      <c r="AN10" s="75"/>
      <c r="AO10" s="75"/>
      <c r="AP10" s="75"/>
      <c r="AQ10" s="75"/>
      <c r="AR10" s="75"/>
      <c r="AS10" s="75"/>
      <c r="AT10" s="74">
        <f>データ!W6</f>
        <v>7.74</v>
      </c>
      <c r="AU10" s="74"/>
      <c r="AV10" s="74"/>
      <c r="AW10" s="74"/>
      <c r="AX10" s="74"/>
      <c r="AY10" s="74"/>
      <c r="AZ10" s="74"/>
      <c r="BA10" s="74"/>
      <c r="BB10" s="74">
        <f>データ!X6</f>
        <v>2974.81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TO99TEuz08Go2ZdXuOceKrZtUFENNStuVBmc1NvUrlJwCpRNPHvewoh6L1ZJFHpZd6scRopntt1yrmoZUgGiQ==" saltValue="I4Lfj23IQyBCq5CPjByu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252069</v>
      </c>
      <c r="D6" s="33">
        <f t="shared" si="3"/>
        <v>46</v>
      </c>
      <c r="E6" s="33">
        <f t="shared" si="3"/>
        <v>17</v>
      </c>
      <c r="F6" s="33">
        <f t="shared" si="3"/>
        <v>4</v>
      </c>
      <c r="G6" s="33">
        <f t="shared" si="3"/>
        <v>0</v>
      </c>
      <c r="H6" s="33" t="str">
        <f t="shared" si="3"/>
        <v>滋賀県　草津市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58</v>
      </c>
      <c r="P6" s="34">
        <f t="shared" si="3"/>
        <v>16.899999999999999</v>
      </c>
      <c r="Q6" s="34">
        <f t="shared" si="3"/>
        <v>83.38</v>
      </c>
      <c r="R6" s="34">
        <f t="shared" si="3"/>
        <v>2530</v>
      </c>
      <c r="S6" s="34">
        <f t="shared" si="3"/>
        <v>135850</v>
      </c>
      <c r="T6" s="34">
        <f t="shared" si="3"/>
        <v>67.819999999999993</v>
      </c>
      <c r="U6" s="34">
        <f t="shared" si="3"/>
        <v>2003.1</v>
      </c>
      <c r="V6" s="34">
        <f t="shared" si="3"/>
        <v>23025</v>
      </c>
      <c r="W6" s="34">
        <f t="shared" si="3"/>
        <v>7.74</v>
      </c>
      <c r="X6" s="34">
        <f t="shared" si="3"/>
        <v>2974.81</v>
      </c>
      <c r="Y6" s="35">
        <f>IF(Y7="",NA(),Y7)</f>
        <v>99.09</v>
      </c>
      <c r="Z6" s="35">
        <f t="shared" ref="Z6:AH6" si="4">IF(Z7="",NA(),Z7)</f>
        <v>101.51</v>
      </c>
      <c r="AA6" s="35">
        <f t="shared" si="4"/>
        <v>96.49</v>
      </c>
      <c r="AB6" s="35">
        <f t="shared" si="4"/>
        <v>94.22</v>
      </c>
      <c r="AC6" s="35">
        <f t="shared" si="4"/>
        <v>96.48</v>
      </c>
      <c r="AD6" s="35">
        <f t="shared" si="4"/>
        <v>101.17</v>
      </c>
      <c r="AE6" s="35">
        <f t="shared" si="4"/>
        <v>103.61</v>
      </c>
      <c r="AF6" s="35">
        <f t="shared" si="4"/>
        <v>102.95</v>
      </c>
      <c r="AG6" s="35">
        <f t="shared" si="4"/>
        <v>103.34</v>
      </c>
      <c r="AH6" s="35">
        <f t="shared" si="4"/>
        <v>102.7</v>
      </c>
      <c r="AI6" s="34" t="str">
        <f>IF(AI7="","",IF(AI7="-","【-】","【"&amp;SUBSTITUTE(TEXT(AI7,"#,##0.00"),"-","△")&amp;"】"))</f>
        <v>【104.83】</v>
      </c>
      <c r="AJ6" s="35">
        <f>IF(AJ7="",NA(),AJ7)</f>
        <v>15.88</v>
      </c>
      <c r="AK6" s="35">
        <f t="shared" ref="AK6:AS6" si="5">IF(AK7="",NA(),AK7)</f>
        <v>12.9</v>
      </c>
      <c r="AL6" s="35">
        <f t="shared" si="5"/>
        <v>21.48</v>
      </c>
      <c r="AM6" s="35">
        <f t="shared" si="5"/>
        <v>32.590000000000003</v>
      </c>
      <c r="AN6" s="35">
        <f t="shared" si="5"/>
        <v>9.81</v>
      </c>
      <c r="AO6" s="35">
        <f t="shared" si="5"/>
        <v>68.930000000000007</v>
      </c>
      <c r="AP6" s="35">
        <f t="shared" si="5"/>
        <v>80.63</v>
      </c>
      <c r="AQ6" s="35">
        <f t="shared" si="5"/>
        <v>27.02</v>
      </c>
      <c r="AR6" s="35">
        <f t="shared" si="5"/>
        <v>29.74</v>
      </c>
      <c r="AS6" s="35">
        <f t="shared" si="5"/>
        <v>48.2</v>
      </c>
      <c r="AT6" s="34" t="str">
        <f>IF(AT7="","",IF(AT7="-","【-】","【"&amp;SUBSTITUTE(TEXT(AT7,"#,##0.00"),"-","△")&amp;"】"))</f>
        <v>【61.55】</v>
      </c>
      <c r="AU6" s="35">
        <f>IF(AU7="",NA(),AU7)</f>
        <v>66.63</v>
      </c>
      <c r="AV6" s="35">
        <f t="shared" ref="AV6:BD6" si="6">IF(AV7="",NA(),AV7)</f>
        <v>31.71</v>
      </c>
      <c r="AW6" s="35">
        <f t="shared" si="6"/>
        <v>6.14</v>
      </c>
      <c r="AX6" s="35">
        <f t="shared" si="6"/>
        <v>78.97</v>
      </c>
      <c r="AY6" s="35">
        <f t="shared" si="6"/>
        <v>189.02</v>
      </c>
      <c r="AZ6" s="35">
        <f t="shared" si="6"/>
        <v>70.42</v>
      </c>
      <c r="BA6" s="35">
        <f t="shared" si="6"/>
        <v>70.92</v>
      </c>
      <c r="BB6" s="35">
        <f t="shared" si="6"/>
        <v>60.67</v>
      </c>
      <c r="BC6" s="35">
        <f t="shared" si="6"/>
        <v>53.44</v>
      </c>
      <c r="BD6" s="35">
        <f t="shared" si="6"/>
        <v>46.85</v>
      </c>
      <c r="BE6" s="34" t="str">
        <f>IF(BE7="","",IF(BE7="-","【-】","【"&amp;SUBSTITUTE(TEXT(BE7,"#,##0.00"),"-","△")&amp;"】"))</f>
        <v>【45.34】</v>
      </c>
      <c r="BF6" s="35">
        <f>IF(BF7="",NA(),BF7)</f>
        <v>1019.29</v>
      </c>
      <c r="BG6" s="35">
        <f t="shared" ref="BG6:BO6" si="7">IF(BG7="",NA(),BG7)</f>
        <v>982.7</v>
      </c>
      <c r="BH6" s="35">
        <f t="shared" si="7"/>
        <v>971.59</v>
      </c>
      <c r="BI6" s="35">
        <f t="shared" si="7"/>
        <v>976.93</v>
      </c>
      <c r="BJ6" s="35">
        <f t="shared" si="7"/>
        <v>960.4</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83.01</v>
      </c>
      <c r="BR6" s="35">
        <f t="shared" ref="BR6:BZ6" si="8">IF(BR7="",NA(),BR7)</f>
        <v>87.79</v>
      </c>
      <c r="BS6" s="35">
        <f t="shared" si="8"/>
        <v>86.68</v>
      </c>
      <c r="BT6" s="35">
        <f t="shared" si="8"/>
        <v>83.82</v>
      </c>
      <c r="BU6" s="35">
        <f t="shared" si="8"/>
        <v>65.02</v>
      </c>
      <c r="BV6" s="35">
        <f t="shared" si="8"/>
        <v>83.3</v>
      </c>
      <c r="BW6" s="35">
        <f t="shared" si="8"/>
        <v>88.16</v>
      </c>
      <c r="BX6" s="35">
        <f t="shared" si="8"/>
        <v>87.03</v>
      </c>
      <c r="BY6" s="35">
        <f t="shared" si="8"/>
        <v>84.3</v>
      </c>
      <c r="BZ6" s="35">
        <f t="shared" si="8"/>
        <v>82.88</v>
      </c>
      <c r="CA6" s="34" t="str">
        <f>IF(CA7="","",IF(CA7="-","【-】","【"&amp;SUBSTITUTE(TEXT(CA7,"#,##0.00"),"-","△")&amp;"】"))</f>
        <v>【75.29】</v>
      </c>
      <c r="CB6" s="35">
        <f>IF(CB7="",NA(),CB7)</f>
        <v>158.86000000000001</v>
      </c>
      <c r="CC6" s="35">
        <f t="shared" ref="CC6:CK6" si="9">IF(CC7="",NA(),CC7)</f>
        <v>149.66</v>
      </c>
      <c r="CD6" s="35">
        <f t="shared" si="9"/>
        <v>151.94</v>
      </c>
      <c r="CE6" s="35">
        <f t="shared" si="9"/>
        <v>156.88999999999999</v>
      </c>
      <c r="CF6" s="35">
        <f t="shared" si="9"/>
        <v>175.46</v>
      </c>
      <c r="CG6" s="35">
        <f t="shared" si="9"/>
        <v>184.56</v>
      </c>
      <c r="CH6" s="35">
        <f t="shared" si="9"/>
        <v>173.89</v>
      </c>
      <c r="CI6" s="35">
        <f t="shared" si="9"/>
        <v>177.02</v>
      </c>
      <c r="CJ6" s="35">
        <f t="shared" si="9"/>
        <v>185.47</v>
      </c>
      <c r="CK6" s="35">
        <f t="shared" si="9"/>
        <v>187.76</v>
      </c>
      <c r="CL6" s="34" t="str">
        <f>IF(CL7="","",IF(CL7="-","【-】","【"&amp;SUBSTITUTE(TEXT(CL7,"#,##0.00"),"-","△")&amp;"】"))</f>
        <v>【215.41】</v>
      </c>
      <c r="CM6" s="35">
        <f>IF(CM7="",NA(),CM7)</f>
        <v>91.53</v>
      </c>
      <c r="CN6" s="35">
        <f t="shared" ref="CN6:CV6" si="10">IF(CN7="",NA(),CN7)</f>
        <v>91.44</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94.69</v>
      </c>
      <c r="CY6" s="35">
        <f t="shared" ref="CY6:DG6" si="11">IF(CY7="",NA(),CY7)</f>
        <v>95.26</v>
      </c>
      <c r="CZ6" s="35">
        <f t="shared" si="11"/>
        <v>95.57</v>
      </c>
      <c r="DA6" s="35">
        <f t="shared" si="11"/>
        <v>95.9</v>
      </c>
      <c r="DB6" s="35">
        <f t="shared" si="11"/>
        <v>97.13</v>
      </c>
      <c r="DC6" s="35">
        <f t="shared" si="11"/>
        <v>86.43</v>
      </c>
      <c r="DD6" s="35">
        <f t="shared" si="11"/>
        <v>87.01</v>
      </c>
      <c r="DE6" s="35">
        <f t="shared" si="11"/>
        <v>87.84</v>
      </c>
      <c r="DF6" s="35">
        <f t="shared" si="11"/>
        <v>87.96</v>
      </c>
      <c r="DG6" s="35">
        <f t="shared" si="11"/>
        <v>87.65</v>
      </c>
      <c r="DH6" s="34" t="str">
        <f>IF(DH7="","",IF(DH7="-","【-】","【"&amp;SUBSTITUTE(TEXT(DH7,"#,##0.00"),"-","△")&amp;"】"))</f>
        <v>【84.75】</v>
      </c>
      <c r="DI6" s="35">
        <f>IF(DI7="",NA(),DI7)</f>
        <v>8.16</v>
      </c>
      <c r="DJ6" s="35">
        <f t="shared" ref="DJ6:DR6" si="12">IF(DJ7="",NA(),DJ7)</f>
        <v>10.8</v>
      </c>
      <c r="DK6" s="35">
        <f t="shared" si="12"/>
        <v>13.43</v>
      </c>
      <c r="DL6" s="35">
        <f t="shared" si="12"/>
        <v>13.49</v>
      </c>
      <c r="DM6" s="35">
        <f t="shared" si="12"/>
        <v>15.8</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2">
      <c r="A7" s="28"/>
      <c r="B7" s="37">
        <v>2020</v>
      </c>
      <c r="C7" s="37">
        <v>252069</v>
      </c>
      <c r="D7" s="37">
        <v>46</v>
      </c>
      <c r="E7" s="37">
        <v>17</v>
      </c>
      <c r="F7" s="37">
        <v>4</v>
      </c>
      <c r="G7" s="37">
        <v>0</v>
      </c>
      <c r="H7" s="37" t="s">
        <v>96</v>
      </c>
      <c r="I7" s="37" t="s">
        <v>97</v>
      </c>
      <c r="J7" s="37" t="s">
        <v>98</v>
      </c>
      <c r="K7" s="37" t="s">
        <v>99</v>
      </c>
      <c r="L7" s="37" t="s">
        <v>100</v>
      </c>
      <c r="M7" s="37" t="s">
        <v>101</v>
      </c>
      <c r="N7" s="38" t="s">
        <v>102</v>
      </c>
      <c r="O7" s="38">
        <v>58</v>
      </c>
      <c r="P7" s="38">
        <v>16.899999999999999</v>
      </c>
      <c r="Q7" s="38">
        <v>83.38</v>
      </c>
      <c r="R7" s="38">
        <v>2530</v>
      </c>
      <c r="S7" s="38">
        <v>135850</v>
      </c>
      <c r="T7" s="38">
        <v>67.819999999999993</v>
      </c>
      <c r="U7" s="38">
        <v>2003.1</v>
      </c>
      <c r="V7" s="38">
        <v>23025</v>
      </c>
      <c r="W7" s="38">
        <v>7.74</v>
      </c>
      <c r="X7" s="38">
        <v>2974.81</v>
      </c>
      <c r="Y7" s="38">
        <v>99.09</v>
      </c>
      <c r="Z7" s="38">
        <v>101.51</v>
      </c>
      <c r="AA7" s="38">
        <v>96.49</v>
      </c>
      <c r="AB7" s="38">
        <v>94.22</v>
      </c>
      <c r="AC7" s="38">
        <v>96.48</v>
      </c>
      <c r="AD7" s="38">
        <v>101.17</v>
      </c>
      <c r="AE7" s="38">
        <v>103.61</v>
      </c>
      <c r="AF7" s="38">
        <v>102.95</v>
      </c>
      <c r="AG7" s="38">
        <v>103.34</v>
      </c>
      <c r="AH7" s="38">
        <v>102.7</v>
      </c>
      <c r="AI7" s="38">
        <v>104.83</v>
      </c>
      <c r="AJ7" s="38">
        <v>15.88</v>
      </c>
      <c r="AK7" s="38">
        <v>12.9</v>
      </c>
      <c r="AL7" s="38">
        <v>21.48</v>
      </c>
      <c r="AM7" s="38">
        <v>32.590000000000003</v>
      </c>
      <c r="AN7" s="38">
        <v>9.81</v>
      </c>
      <c r="AO7" s="38">
        <v>68.930000000000007</v>
      </c>
      <c r="AP7" s="38">
        <v>80.63</v>
      </c>
      <c r="AQ7" s="38">
        <v>27.02</v>
      </c>
      <c r="AR7" s="38">
        <v>29.74</v>
      </c>
      <c r="AS7" s="38">
        <v>48.2</v>
      </c>
      <c r="AT7" s="38">
        <v>61.55</v>
      </c>
      <c r="AU7" s="38">
        <v>66.63</v>
      </c>
      <c r="AV7" s="38">
        <v>31.71</v>
      </c>
      <c r="AW7" s="38">
        <v>6.14</v>
      </c>
      <c r="AX7" s="38">
        <v>78.97</v>
      </c>
      <c r="AY7" s="38">
        <v>189.02</v>
      </c>
      <c r="AZ7" s="38">
        <v>70.42</v>
      </c>
      <c r="BA7" s="38">
        <v>70.92</v>
      </c>
      <c r="BB7" s="38">
        <v>60.67</v>
      </c>
      <c r="BC7" s="38">
        <v>53.44</v>
      </c>
      <c r="BD7" s="38">
        <v>46.85</v>
      </c>
      <c r="BE7" s="38">
        <v>45.34</v>
      </c>
      <c r="BF7" s="38">
        <v>1019.29</v>
      </c>
      <c r="BG7" s="38">
        <v>982.7</v>
      </c>
      <c r="BH7" s="38">
        <v>971.59</v>
      </c>
      <c r="BI7" s="38">
        <v>976.93</v>
      </c>
      <c r="BJ7" s="38">
        <v>960.4</v>
      </c>
      <c r="BK7" s="38">
        <v>1467.94</v>
      </c>
      <c r="BL7" s="38">
        <v>1144.94</v>
      </c>
      <c r="BM7" s="38">
        <v>1252.71</v>
      </c>
      <c r="BN7" s="38">
        <v>1267.3900000000001</v>
      </c>
      <c r="BO7" s="38">
        <v>1268.6300000000001</v>
      </c>
      <c r="BP7" s="38">
        <v>1260.21</v>
      </c>
      <c r="BQ7" s="38">
        <v>83.01</v>
      </c>
      <c r="BR7" s="38">
        <v>87.79</v>
      </c>
      <c r="BS7" s="38">
        <v>86.68</v>
      </c>
      <c r="BT7" s="38">
        <v>83.82</v>
      </c>
      <c r="BU7" s="38">
        <v>65.02</v>
      </c>
      <c r="BV7" s="38">
        <v>83.3</v>
      </c>
      <c r="BW7" s="38">
        <v>88.16</v>
      </c>
      <c r="BX7" s="38">
        <v>87.03</v>
      </c>
      <c r="BY7" s="38">
        <v>84.3</v>
      </c>
      <c r="BZ7" s="38">
        <v>82.88</v>
      </c>
      <c r="CA7" s="38">
        <v>75.290000000000006</v>
      </c>
      <c r="CB7" s="38">
        <v>158.86000000000001</v>
      </c>
      <c r="CC7" s="38">
        <v>149.66</v>
      </c>
      <c r="CD7" s="38">
        <v>151.94</v>
      </c>
      <c r="CE7" s="38">
        <v>156.88999999999999</v>
      </c>
      <c r="CF7" s="38">
        <v>175.46</v>
      </c>
      <c r="CG7" s="38">
        <v>184.56</v>
      </c>
      <c r="CH7" s="38">
        <v>173.89</v>
      </c>
      <c r="CI7" s="38">
        <v>177.02</v>
      </c>
      <c r="CJ7" s="38">
        <v>185.47</v>
      </c>
      <c r="CK7" s="38">
        <v>187.76</v>
      </c>
      <c r="CL7" s="38">
        <v>215.41</v>
      </c>
      <c r="CM7" s="38">
        <v>91.53</v>
      </c>
      <c r="CN7" s="38">
        <v>91.44</v>
      </c>
      <c r="CO7" s="38" t="s">
        <v>102</v>
      </c>
      <c r="CP7" s="38" t="s">
        <v>102</v>
      </c>
      <c r="CQ7" s="38" t="s">
        <v>102</v>
      </c>
      <c r="CR7" s="38">
        <v>43.18</v>
      </c>
      <c r="CS7" s="38">
        <v>42.38</v>
      </c>
      <c r="CT7" s="38">
        <v>46.17</v>
      </c>
      <c r="CU7" s="38">
        <v>45.68</v>
      </c>
      <c r="CV7" s="38">
        <v>45.87</v>
      </c>
      <c r="CW7" s="38">
        <v>42.9</v>
      </c>
      <c r="CX7" s="38">
        <v>94.69</v>
      </c>
      <c r="CY7" s="38">
        <v>95.26</v>
      </c>
      <c r="CZ7" s="38">
        <v>95.57</v>
      </c>
      <c r="DA7" s="38">
        <v>95.9</v>
      </c>
      <c r="DB7" s="38">
        <v>97.13</v>
      </c>
      <c r="DC7" s="38">
        <v>86.43</v>
      </c>
      <c r="DD7" s="38">
        <v>87.01</v>
      </c>
      <c r="DE7" s="38">
        <v>87.84</v>
      </c>
      <c r="DF7" s="38">
        <v>87.96</v>
      </c>
      <c r="DG7" s="38">
        <v>87.65</v>
      </c>
      <c r="DH7" s="38">
        <v>84.75</v>
      </c>
      <c r="DI7" s="38">
        <v>8.16</v>
      </c>
      <c r="DJ7" s="38">
        <v>10.8</v>
      </c>
      <c r="DK7" s="38">
        <v>13.43</v>
      </c>
      <c r="DL7" s="38">
        <v>13.49</v>
      </c>
      <c r="DM7" s="38">
        <v>15.8</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0.04</v>
      </c>
      <c r="EK7" s="38">
        <v>0.15</v>
      </c>
      <c r="EL7" s="38">
        <v>0.06</v>
      </c>
      <c r="EM7" s="38">
        <v>0.04</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2022-01-25T00:38:16Z</cp:lastPrinted>
  <dcterms:created xsi:type="dcterms:W3CDTF">2021-12-03T07:25:22Z</dcterms:created>
  <dcterms:modified xsi:type="dcterms:W3CDTF">2022-01-25T00:42:20Z</dcterms:modified>
  <cp:category/>
</cp:coreProperties>
</file>