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2\当初提出\"/>
    </mc:Choice>
  </mc:AlternateContent>
  <workbookProtection workbookAlgorithmName="SHA-512" workbookHashValue="cUh71EaXW5CiGc71MG/IS+Rc0qrj4OJa3/bMdfHx5YSIS0uROvUFW5PFRQQtpprEImHhx7FF0QMsdqrXAGfQMw==" workbookSaltValue="ykyD679toN/9onUR3Kytx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<sst xmlns="http://schemas.openxmlformats.org/spreadsheetml/2006/main" count="234" uniqueCount="117">
  <si>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</si>
  <si>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</si>
  <si>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</si>
  <si>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</si>
  <si>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</si>
  <si>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</si>
  <si>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</si>
  <si>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</si>
  <si>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</si>
  <si>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</si>
  <si>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</si>
  <si>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</si>
  <si>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</si>
  <si>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</si>
  <si>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</si>
  <si>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</si>
  <si>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</si>
  <si>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</si>
  <si>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</si>
  <si>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</si>
  <si>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</si>
  <si>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</si>
  <si>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</si>
  <si>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</si>
  <si>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</si>
  <si>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</si>
  <si>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</si>
  <si>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</si>
  <si>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</si>
  <si>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</si>
  <si>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</si>
  <si>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</si>
  <si>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</si>
  <si>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</si>
  <si>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</si>
  <si>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</si>
  <si>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</si>
  <si>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</si>
  <si>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</si>
  <si>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</si>
  <si>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</si>
  <si>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</si>
  <si>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</si>
  <si>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</si>
  <si>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</si>
  <si>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</si>
  <si>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</si>
  <si>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</si>
  <si>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</si>
  <si>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</si>
  <si>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</si>
  <si>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</si>
  <si>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</si>
  <si>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</si>
  <si>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</si>
  <si>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</si>
  <si>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</si>
  <si>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</si>
  <si>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</si>
  <si>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</si>
  <si>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</si>
  <si>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</si>
  <si>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</si>
  <si>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</si>
  <si>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</si>
  <si>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</si>
  <si>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</si>
  <si>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</si>
  <si>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</si>
  <si>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</si>
  <si>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</si>
  <si>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</si>
  <si>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</si>
  <si>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</si>
  <si>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</si>
  <si>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</si>
  <si>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</si>
  <si>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</si>
  <si>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</si>
  <si>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</si>
  <si>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</si>
  <si>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</si>
  <si>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</si>
  <si>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</si>
  <si>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</si>
  <si>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</si>
  <si>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</si>
  <si>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</si>
  <si>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</si>
  <si>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</si>
  <si>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</si>
  <si>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</si>
  <si>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</si>
  <si>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</si>
  <si>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</si>
  <si>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</si>
  <si>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</si>
  <si>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</si>
  <si>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</si>
  <si>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</si>
  <si>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</si>
  <si>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</si>
  <si>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</si>
  <si>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</si>
  <si>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</si>
  <si>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</si>
  <si>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</si>
  <si>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</si>
  <si>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</si>
  <si>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</si>
  <si>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</si>
  <si>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</si>
  <si>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</si>
  <si>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</si>
  <si>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②③本市で最も古い管渠の経過年数は49年であり、標準的耐用年数である50年には達しておらず、当該年度で更新改善を実施した管はありません。今後は老朽化の進行にあわせて対応していく予定です。
</t>
    <rPh sb="1" eb="3">
      <t>シセツ</t>
    </rPh>
    <rPh sb="3" eb="5">
      <t>ゼンタイ</t>
    </rPh>
    <rPh sb="6" eb="8">
      <t>ゲンカ</t>
    </rPh>
    <rPh sb="8" eb="10">
      <t>ショウキャク</t>
    </rPh>
    <rPh sb="11" eb="13">
      <t>ジョウキョウ</t>
    </rPh>
    <rPh sb="15" eb="17">
      <t>ヘイキン</t>
    </rPh>
    <rPh sb="18" eb="19">
      <t>オオ</t>
    </rPh>
    <rPh sb="21" eb="23">
      <t>シタマワ</t>
    </rPh>
    <rPh sb="30" eb="32">
      <t>ヘイセイ</t>
    </rPh>
    <rPh sb="34" eb="36">
      <t>ネンド</t>
    </rPh>
    <rPh sb="68" eb="69">
      <t>ナオ</t>
    </rPh>
    <rPh sb="74" eb="76">
      <t>ゲンカ</t>
    </rPh>
    <rPh sb="76" eb="78">
      <t>ショウキャク</t>
    </rPh>
    <rPh sb="79" eb="80">
      <t>オコナ</t>
    </rPh>
    <rPh sb="98" eb="100">
      <t>ホンシ</t>
    </rPh>
    <rPh sb="101" eb="102">
      <t>モット</t>
    </rPh>
    <rPh sb="103" eb="104">
      <t>フル</t>
    </rPh>
    <rPh sb="105" eb="106">
      <t>カン</t>
    </rPh>
    <rPh sb="106" eb="107">
      <t>キョ</t>
    </rPh>
    <rPh sb="108" eb="110">
      <t>ケイカ</t>
    </rPh>
    <rPh sb="110" eb="112">
      <t>ネンスウ</t>
    </rPh>
    <rPh sb="115" eb="116">
      <t>ネン</t>
    </rPh>
    <rPh sb="120" eb="122">
      <t>ヒョウジュン</t>
    </rPh>
    <rPh sb="122" eb="123">
      <t>テキ</t>
    </rPh>
    <rPh sb="123" eb="125">
      <t>タイヨウ</t>
    </rPh>
    <rPh sb="125" eb="127">
      <t>ネンスウ</t>
    </rPh>
    <rPh sb="132" eb="133">
      <t>ネン</t>
    </rPh>
    <rPh sb="135" eb="136">
      <t>タッ</t>
    </rPh>
    <rPh sb="142" eb="144">
      <t>トウガイ</t>
    </rPh>
    <rPh sb="144" eb="146">
      <t>ネンド</t>
    </rPh>
    <rPh sb="156" eb="157">
      <t>カン</t>
    </rPh>
    <rPh sb="164" eb="166">
      <t>コンゴ</t>
    </rPh>
    <rPh sb="167" eb="170">
      <t>ロウキュウカ</t>
    </rPh>
    <rPh sb="171" eb="173">
      <t>シンコウ</t>
    </rPh>
    <rPh sb="178" eb="180">
      <t>タイオウ</t>
    </rPh>
    <rPh sb="184" eb="186">
      <t>ヨテイ</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</si>
  <si>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令和2年度決算は、汚水処理原価が上昇し、また基本料金免除により下水道使用料収入が減少したものの、経費回収率は100％を超え、良好な経営状況にあると言えます。
　今後も計画的な更新および耐震化をはじめとする災害に強いライフラインの確保に努め、同時に適切な維持管理を行い、汚水処理を行う流域下水道と連携しながら、引き続き、健全かつ効率的な経営に努める必要があ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69" eb="71">
      <t>キンネン</t>
    </rPh>
    <rPh sb="74" eb="76">
      <t>ジンコウ</t>
    </rPh>
    <rPh sb="77" eb="79">
      <t>ゾウカ</t>
    </rPh>
    <rPh sb="87" eb="89">
      <t>セッスイ</t>
    </rPh>
    <rPh sb="89" eb="91">
      <t>イシキ</t>
    </rPh>
    <rPh sb="92" eb="94">
      <t>シントウ</t>
    </rPh>
    <rPh sb="95" eb="97">
      <t>セッスイ</t>
    </rPh>
    <rPh sb="97" eb="99">
      <t>キキ</t>
    </rPh>
    <rPh sb="100" eb="102">
      <t>フキュウ</t>
    </rPh>
    <rPh sb="106" eb="108">
      <t>シヨウ</t>
    </rPh>
    <rPh sb="108" eb="109">
      <t>リョウ</t>
    </rPh>
    <rPh sb="109" eb="111">
      <t>シュウニュウ</t>
    </rPh>
    <rPh sb="112" eb="113">
      <t>ノ</t>
    </rPh>
    <rPh sb="114" eb="115">
      <t>ナヤ</t>
    </rPh>
    <rPh sb="119" eb="121">
      <t>ケイコウ</t>
    </rPh>
    <rPh sb="129" eb="131">
      <t>レイワ</t>
    </rPh>
    <rPh sb="133" eb="134">
      <t>ド</t>
    </rPh>
    <rPh sb="134" eb="136">
      <t>ケッサン</t>
    </rPh>
    <rPh sb="138" eb="140">
      <t>オスイ</t>
    </rPh>
    <rPh sb="140" eb="142">
      <t>ショリ</t>
    </rPh>
    <rPh sb="142" eb="144">
      <t>ゲンカ</t>
    </rPh>
    <rPh sb="145" eb="147">
      <t>ジョウショウ</t>
    </rPh>
    <rPh sb="151" eb="155">
      <t>キホンリョウキン</t>
    </rPh>
    <rPh sb="155" eb="157">
      <t>メンジョ</t>
    </rPh>
    <rPh sb="160" eb="166">
      <t>ゲスイドウシヨウリョウ</t>
    </rPh>
    <rPh sb="166" eb="168">
      <t>シュウニュウ</t>
    </rPh>
    <rPh sb="169" eb="171">
      <t>ゲンショウ</t>
    </rPh>
    <rPh sb="177" eb="179">
      <t>ケイヒ</t>
    </rPh>
    <rPh sb="179" eb="182">
      <t>カイシュウリツ</t>
    </rPh>
    <rPh sb="188" eb="189">
      <t>コ</t>
    </rPh>
    <rPh sb="191" eb="193">
      <t>リョウコウ</t>
    </rPh>
    <rPh sb="194" eb="196">
      <t>ケイエイ</t>
    </rPh>
    <rPh sb="196" eb="198">
      <t>ジョウキョウ</t>
    </rPh>
    <rPh sb="202" eb="203">
      <t>イ</t>
    </rPh>
    <rPh sb="209" eb="211">
      <t>コンゴ</t>
    </rPh>
    <rPh sb="212" eb="215">
      <t>ケイカクテキ</t>
    </rPh>
    <rPh sb="216" eb="218">
      <t>コウシン</t>
    </rPh>
    <rPh sb="221" eb="224">
      <t>タイシンカ</t>
    </rPh>
    <rPh sb="231" eb="233">
      <t>サイガイ</t>
    </rPh>
    <rPh sb="234" eb="235">
      <t>ツヨ</t>
    </rPh>
    <rPh sb="243" eb="245">
      <t>カクホ</t>
    </rPh>
    <rPh sb="246" eb="247">
      <t>ツト</t>
    </rPh>
    <rPh sb="249" eb="251">
      <t>ドウジ</t>
    </rPh>
    <rPh sb="252" eb="254">
      <t>テキセツ</t>
    </rPh>
    <rPh sb="255" eb="257">
      <t>イジ</t>
    </rPh>
    <rPh sb="257" eb="259">
      <t>カンリ</t>
    </rPh>
    <rPh sb="260" eb="261">
      <t>オコナ</t>
    </rPh>
    <rPh sb="263" eb="265">
      <t>オスイ</t>
    </rPh>
    <rPh sb="265" eb="267">
      <t>ショリ</t>
    </rPh>
    <rPh sb="268" eb="269">
      <t>オコナ</t>
    </rPh>
    <rPh sb="270" eb="272">
      <t>リュウイキ</t>
    </rPh>
    <rPh sb="272" eb="274">
      <t>ゲスイ</t>
    </rPh>
    <rPh sb="274" eb="275">
      <t>ドウ</t>
    </rPh>
    <rPh sb="276" eb="278">
      <t>レンケイ</t>
    </rPh>
    <rPh sb="283" eb="284">
      <t>ヒ</t>
    </rPh>
    <rPh sb="285" eb="286">
      <t>ツヅ</t>
    </rPh>
    <rPh sb="288" eb="290">
      <t>ケンゼン</t>
    </rPh>
    <rPh sb="292" eb="295">
      <t>コウリツテキ</t>
    </rPh>
    <rPh sb="296" eb="298">
      <t>ケイエイ</t>
    </rPh>
    <rPh sb="299" eb="300">
      <t>ツト</t>
    </rPh>
    <rPh sb="302" eb="304">
      <t>ヒツヨウ</t>
    </rPh>
    <phoneticPr fontId="4"/>
  </si>
  <si>
    <t>①単年度の経常的な収支の比率を表す経常収支比率は、100％を超え、黒字となっています。
③短期的な債務に対する支払能力を表す流動比率は企業債償還が多いため、100％を下回っていますが、令和2年度は借入を抑制し、現金預金残高が減少したことから低下したものです。
④企業債残高対事業規模比率は、類似団体平均値を下回るものの、建設投資を行った企業債残高が多く、高い値となっています。
⑤費用に対する下水道使用料収入の割合を示す経費回収率は100％を超え、適切な使用料が確保できている状況です。
⑥有収水量１㎥あたりの費用を表す汚水処理原価は、類似団体平均値を下回っており、効率的な運営が行えています。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⑧水洗化率は、類似団体平均値を上回っており、管渠を含めた施設の効率的な利用が出来ている状況です。
なお、④、⑤の令和2年度の値は、新型コロナウイルス感染症の経済的な影響を踏まえ、基本料金を免除したことにより、令和元年度までと傾向が大きく異なります。</t>
    <rPh sb="1" eb="4">
      <t>タンネンド</t>
    </rPh>
    <rPh sb="5" eb="8">
      <t>ケイジョウテキ</t>
    </rPh>
    <rPh sb="9" eb="11">
      <t>シュウシ</t>
    </rPh>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7" eb="59">
      <t>ノウリョク</t>
    </rPh>
    <rPh sb="60" eb="61">
      <t>アラワ</t>
    </rPh>
    <rPh sb="62" eb="64">
      <t>リュウドウ</t>
    </rPh>
    <rPh sb="64" eb="66">
      <t>ヒリツ</t>
    </rPh>
    <rPh sb="67" eb="70">
      <t>キギョウサイ</t>
    </rPh>
    <rPh sb="70" eb="72">
      <t>ショウカン</t>
    </rPh>
    <rPh sb="73" eb="74">
      <t>オオ</t>
    </rPh>
    <rPh sb="83" eb="85">
      <t>シタマワ</t>
    </rPh>
    <rPh sb="92" eb="94">
      <t>レイワ</t>
    </rPh>
    <rPh sb="95" eb="97">
      <t>ネンド</t>
    </rPh>
    <rPh sb="98" eb="100">
      <t>カリイレ</t>
    </rPh>
    <rPh sb="101" eb="103">
      <t>ヨクセイ</t>
    </rPh>
    <rPh sb="105" eb="107">
      <t>ゲンキン</t>
    </rPh>
    <rPh sb="107" eb="109">
      <t>ヨキン</t>
    </rPh>
    <rPh sb="109" eb="111">
      <t>ザンダカ</t>
    </rPh>
    <rPh sb="136" eb="137">
      <t>タイ</t>
    </rPh>
    <rPh sb="137" eb="139">
      <t>ジギョウ</t>
    </rPh>
    <rPh sb="139" eb="141">
      <t>キボ</t>
    </rPh>
    <rPh sb="141" eb="143">
      <t>ヒリツ</t>
    </rPh>
    <rPh sb="149" eb="152">
      <t>ヘイキンチ</t>
    </rPh>
    <rPh sb="174" eb="175">
      <t>オオ</t>
    </rPh>
    <rPh sb="202" eb="204">
      <t>シュウニュウ</t>
    </rPh>
    <rPh sb="221" eb="222">
      <t>コ</t>
    </rPh>
    <rPh sb="224" eb="226">
      <t>テキセツ</t>
    </rPh>
    <rPh sb="227" eb="229">
      <t>シヨウ</t>
    </rPh>
    <rPh sb="229" eb="230">
      <t>リョウ</t>
    </rPh>
    <rPh sb="238" eb="240">
      <t>ジョウキョウ</t>
    </rPh>
    <rPh sb="245" eb="246">
      <t>ユウ</t>
    </rPh>
    <rPh sb="246" eb="247">
      <t>シュウ</t>
    </rPh>
    <rPh sb="247" eb="249">
      <t>スイリョウ</t>
    </rPh>
    <rPh sb="255" eb="257">
      <t>ヒヨウ</t>
    </rPh>
    <rPh sb="258" eb="259">
      <t>アラワ</t>
    </rPh>
    <rPh sb="260" eb="262">
      <t>オスイ</t>
    </rPh>
    <rPh sb="262" eb="264">
      <t>ショリ</t>
    </rPh>
    <rPh sb="264" eb="266">
      <t>ゲンカ</t>
    </rPh>
    <rPh sb="268" eb="270">
      <t>ルイジ</t>
    </rPh>
    <rPh sb="270" eb="272">
      <t>ダンタイ</t>
    </rPh>
    <rPh sb="272" eb="275">
      <t>ヘイキンチ</t>
    </rPh>
    <rPh sb="276" eb="278">
      <t>シタマワ</t>
    </rPh>
    <rPh sb="283" eb="286">
      <t>コウリツテキ</t>
    </rPh>
    <rPh sb="287" eb="289">
      <t>ウンエイ</t>
    </rPh>
    <rPh sb="290" eb="291">
      <t>オコナ</t>
    </rPh>
    <rPh sb="299" eb="301">
      <t>オスイ</t>
    </rPh>
    <rPh sb="301" eb="303">
      <t>ショリ</t>
    </rPh>
    <rPh sb="304" eb="305">
      <t>オコナ</t>
    </rPh>
    <rPh sb="306" eb="308">
      <t>リュウイキ</t>
    </rPh>
    <rPh sb="308" eb="310">
      <t>ゲスイ</t>
    </rPh>
    <rPh sb="310" eb="311">
      <t>ドウ</t>
    </rPh>
    <rPh sb="312" eb="313">
      <t>シ</t>
    </rPh>
    <rPh sb="313" eb="314">
      <t>セツ</t>
    </rPh>
    <rPh sb="314" eb="317">
      <t>リヨウリツ</t>
    </rPh>
    <rPh sb="319" eb="321">
      <t>ヘイセイ</t>
    </rPh>
    <rPh sb="323" eb="325">
      <t>ネンド</t>
    </rPh>
    <rPh sb="327" eb="330">
      <t>シガケン</t>
    </rPh>
    <rPh sb="331" eb="333">
      <t>サンシュツ</t>
    </rPh>
    <rPh sb="341" eb="343">
      <t>ヘイセイ</t>
    </rPh>
    <rPh sb="345" eb="347">
      <t>ネンド</t>
    </rPh>
    <rPh sb="347" eb="348">
      <t>ブン</t>
    </rPh>
    <rPh sb="348" eb="350">
      <t>イコウ</t>
    </rPh>
    <rPh sb="351" eb="353">
      <t>キサイ</t>
    </rPh>
    <rPh sb="362" eb="365">
      <t>スイセンカ</t>
    </rPh>
    <rPh sb="365" eb="366">
      <t>リツ</t>
    </rPh>
    <rPh sb="372" eb="375">
      <t>ヘイキンチ</t>
    </rPh>
    <rPh sb="376" eb="378">
      <t>ウワマワ</t>
    </rPh>
    <rPh sb="383" eb="384">
      <t>カン</t>
    </rPh>
    <rPh sb="384" eb="385">
      <t>キョ</t>
    </rPh>
    <rPh sb="386" eb="387">
      <t>フク</t>
    </rPh>
    <rPh sb="389" eb="391">
      <t>シセツ</t>
    </rPh>
    <rPh sb="392" eb="395">
      <t>コウリツテキ</t>
    </rPh>
    <rPh sb="396" eb="398">
      <t>リヨウ</t>
    </rPh>
    <rPh sb="399" eb="401">
      <t>デキ</t>
    </rPh>
    <rPh sb="404" eb="406">
      <t>ジョウキョウ</t>
    </rPh>
    <rPh sb="417" eb="419">
      <t>レイワ</t>
    </rPh>
    <rPh sb="420" eb="422">
      <t>ネンド</t>
    </rPh>
    <rPh sb="423" eb="424">
      <t>アタイ</t>
    </rPh>
    <rPh sb="426" eb="428">
      <t>シンガタ</t>
    </rPh>
    <rPh sb="435" eb="438">
      <t>カンセンショウ</t>
    </rPh>
    <rPh sb="439" eb="442">
      <t>ケイザイテキ</t>
    </rPh>
    <rPh sb="443" eb="445">
      <t>エイキョウ</t>
    </rPh>
    <rPh sb="446" eb="447">
      <t>フ</t>
    </rPh>
    <rPh sb="450" eb="454">
      <t>キホンリョウキン</t>
    </rPh>
    <rPh sb="455" eb="457">
      <t>メンジョ</t>
    </rPh>
    <rPh sb="465" eb="467">
      <t>レイワ</t>
    </rPh>
    <rPh sb="467" eb="470">
      <t>ガンネンド</t>
    </rPh>
    <rPh sb="473" eb="475">
      <t>ケイコウ</t>
    </rPh>
    <rPh sb="476" eb="477">
      <t>オオ</t>
    </rPh>
    <rPh sb="479" eb="480">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</si>
</sst>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52-4506-92A9-3830301C06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1652-4506-92A9-3830301C06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0</c:v>
                </c:pt>
                <c:pt idx="3">
                  <c:v>0</c:v>
                </c:pt>
                <c:pt idx="4">
                  <c:v>0</c:v>
                </c:pt>
              </c:numCache>
            </c:numRef>
          </c:val>
          <c:extLst>
            <c:ext xmlns:c16="http://schemas.microsoft.com/office/drawing/2014/chart" uri="{C3380CC4-5D6E-409C-BE32-E72D297353CC}">
              <c16:uniqueId val="{00000000-C8D0-475B-BB66-F22D8D417A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C8D0-475B-BB66-F22D8D417A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c:v>
                </c:pt>
                <c:pt idx="1">
                  <c:v>97.32</c:v>
                </c:pt>
                <c:pt idx="2">
                  <c:v>98.21</c:v>
                </c:pt>
                <c:pt idx="3">
                  <c:v>98.38</c:v>
                </c:pt>
                <c:pt idx="4">
                  <c:v>98.68</c:v>
                </c:pt>
              </c:numCache>
            </c:numRef>
          </c:val>
          <c:extLst>
            <c:ext xmlns:c16="http://schemas.microsoft.com/office/drawing/2014/chart" uri="{C3380CC4-5D6E-409C-BE32-E72D297353CC}">
              <c16:uniqueId val="{00000000-04D5-4D26-8891-937A6672B8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04D5-4D26-8891-937A6672B8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111.14</c:v>
                </c:pt>
                <c:pt idx="1">
                  <c:v>113.52</c:v>
                </c:pt>
                <c:pt idx="2">
                  <c:v>116.03</c:v>
                </c:pt>
                <c:pt idx="3">
                  <c:v>117.32</c:v>
                </c:pt>
                <c:pt idx="4">
                  <c:v>116.97</c:v>
                </c:pt>
              </c:numCache>
            </c:numRef>
          </c:val>
          <c:extLst>
            <c:ext xmlns:c16="http://schemas.microsoft.com/office/drawing/2014/chart" uri="{C3380CC4-5D6E-409C-BE32-E72D297353CC}">
              <c16:uniqueId val="{00000000-179B-4BA1-8EE5-B13DE1F250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179B-4BA1-8EE5-B13DE1F250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8.57</c:v>
                </c:pt>
                <c:pt idx="1">
                  <c:v>11.33</c:v>
                </c:pt>
                <c:pt idx="2">
                  <c:v>13.95</c:v>
                </c:pt>
                <c:pt idx="3">
                  <c:v>16.690000000000001</c:v>
                </c:pt>
                <c:pt idx="4">
                  <c:v>19.84</c:v>
                </c:pt>
              </c:numCache>
            </c:numRef>
          </c:val>
          <c:extLst>
            <c:ext xmlns:c16="http://schemas.microsoft.com/office/drawing/2014/chart" uri="{C3380CC4-5D6E-409C-BE32-E72D297353CC}">
              <c16:uniqueId val="{00000000-97A1-4943-ABA6-AD9F0353F5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97A1-4943-ABA6-AD9F0353F5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E-4256-A666-EFCDC257C1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7F8E-4256-A666-EFCDC257C1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B-4896-8C1D-F7FFD87A73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6B1B-4896-8C1D-F7FFD87A73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16.73</c:v>
                </c:pt>
                <c:pt idx="1">
                  <c:v>32.93</c:v>
                </c:pt>
                <c:pt idx="2">
                  <c:v>61.6</c:v>
                </c:pt>
                <c:pt idx="3">
                  <c:v>49.44</c:v>
                </c:pt>
                <c:pt idx="4">
                  <c:v>29.61</c:v>
                </c:pt>
              </c:numCache>
            </c:numRef>
          </c:val>
          <c:extLst>
            <c:ext xmlns:c16="http://schemas.microsoft.com/office/drawing/2014/chart" uri="{C3380CC4-5D6E-409C-BE32-E72D297353CC}">
              <c16:uniqueId val="{00000000-6A7C-4A5E-B2FC-F5F0E7C88E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6A7C-4A5E-B2FC-F5F0E7C88E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423.44</c:v>
                </c:pt>
                <c:pt idx="1">
                  <c:v>381.02</c:v>
                </c:pt>
                <c:pt idx="2">
                  <c:v>339.13</c:v>
                </c:pt>
                <c:pt idx="3">
                  <c:v>307.54000000000002</c:v>
                </c:pt>
                <c:pt idx="4">
                  <c:v>328.12</c:v>
                </c:pt>
              </c:numCache>
            </c:numRef>
          </c:val>
          <c:extLst>
            <c:ext xmlns:c16="http://schemas.microsoft.com/office/drawing/2014/chart" uri="{C3380CC4-5D6E-409C-BE32-E72D297353CC}">
              <c16:uniqueId val="{00000000-B2A3-4C08-9CBF-4CCBB968CA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B2A3-4C08-9CBF-4CCBB968CA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115.56</c:v>
                </c:pt>
                <c:pt idx="1">
                  <c:v>119.09</c:v>
                </c:pt>
                <c:pt idx="2">
                  <c:v>121.67</c:v>
                </c:pt>
                <c:pt idx="3">
                  <c:v>124.01</c:v>
                </c:pt>
                <c:pt idx="4">
                  <c:v>101.91</c:v>
                </c:pt>
              </c:numCache>
            </c:numRef>
          </c:val>
          <c:extLst>
            <c:ext xmlns:c16="http://schemas.microsoft.com/office/drawing/2014/chart" uri="{C3380CC4-5D6E-409C-BE32-E72D297353CC}">
              <c16:uniqueId val="{00000000-560B-429A-81AE-58719460CE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560B-429A-81AE-58719460CE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114.12</c:v>
                </c:pt>
                <c:pt idx="1">
                  <c:v>110.33</c:v>
                </c:pt>
                <c:pt idx="2">
                  <c:v>108.25</c:v>
                </c:pt>
                <c:pt idx="3">
                  <c:v>106.04</c:v>
                </c:pt>
                <c:pt idx="4">
                  <c:v>111.94</c:v>
                </c:pt>
              </c:numCache>
            </c:numRef>
          </c:val>
          <c:extLst>
            <c:ext xmlns:c16="http://schemas.microsoft.com/office/drawing/2014/chart" uri="{C3380CC4-5D6E-409C-BE32-E72D297353CC}">
              <c16:uniqueId val="{00000000-AF9E-4707-B481-8B42C6830D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AF9E-4707-B481-8B42C6830D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G12" sqref="BG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草津市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135850</v>
      </c>
      <c r="AM8" s="51"/>
      <c r="AN8" s="51"/>
      <c r="AO8" s="51"/>
      <c r="AP8" s="51"/>
      <c r="AQ8" s="51"/>
      <c r="AR8" s="51"/>
      <c r="AS8" s="51"/>
      <c r="AT8" s="46">
        <f>データ!T6</f>
        <v>67.819999999999993</v>
      </c>
      <c r="AU8" s="46"/>
      <c r="AV8" s="46"/>
      <c r="AW8" s="46"/>
      <c r="AX8" s="46"/>
      <c r="AY8" s="46"/>
      <c r="AZ8" s="46"/>
      <c r="BA8" s="46"/>
      <c r="BB8" s="46">
        <f>データ!U6</f>
        <v>2003.1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69.319999999999993</v>
      </c>
      <c r="J10" s="46"/>
      <c r="K10" s="46"/>
      <c r="L10" s="46"/>
      <c r="M10" s="46"/>
      <c r="N10" s="46"/>
      <c r="O10" s="46"/>
      <c r="P10" s="46">
        <f>データ!P6</f>
        <v>82.78</v>
      </c>
      <c r="Q10" s="46"/>
      <c r="R10" s="46"/>
      <c r="S10" s="46"/>
      <c r="T10" s="46"/>
      <c r="U10" s="46"/>
      <c r="V10" s="46"/>
      <c r="W10" s="46">
        <f>データ!Q6</f>
        <v>83.38</v>
      </c>
      <c r="X10" s="46"/>
      <c r="Y10" s="46"/>
      <c r="Z10" s="46"/>
      <c r="AA10" s="46"/>
      <c r="AB10" s="46"/>
      <c r="AC10" s="46"/>
      <c r="AD10" s="51">
        <f>データ!R6</f>
        <v>2530</v>
      </c>
      <c r="AE10" s="51"/>
      <c r="AF10" s="51"/>
      <c r="AG10" s="51"/>
      <c r="AH10" s="51"/>
      <c r="AI10" s="51"/>
      <c r="AJ10" s="51"/>
      <c r="AK10" s="2"/>
      <c r="AL10" s="51">
        <f>データ!V6</f>
        <v>112792</v>
      </c>
      <c r="AM10" s="51"/>
      <c r="AN10" s="51"/>
      <c r="AO10" s="51"/>
      <c r="AP10" s="51"/>
      <c r="AQ10" s="51"/>
      <c r="AR10" s="51"/>
      <c r="AS10" s="51"/>
      <c r="AT10" s="46">
        <f>データ!W6</f>
        <v>18.46</v>
      </c>
      <c r="AU10" s="46"/>
      <c r="AV10" s="46"/>
      <c r="AW10" s="46"/>
      <c r="AX10" s="46"/>
      <c r="AY10" s="46"/>
      <c r="AZ10" s="46"/>
      <c r="BA10" s="46"/>
      <c r="BB10" s="46">
        <f>データ!X6</f>
        <v>6110.08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sBqXLkn8epRGSejHk6dJOH1tFPSqw7wjmjRsAYebHjwiaNSqZh3Clmk5ARvwYWk2uS3LTy7sJBSS+LWthsL3g==" saltValue="m7jBznyG8ykI344CKeQK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252069</v>
      </c>
      <c r="D6" s="33">
        <f t="shared" si="3"/>
        <v>46</v>
      </c>
      <c r="E6" s="33">
        <f t="shared" si="3"/>
        <v>17</v>
      </c>
      <c r="F6" s="33">
        <f t="shared" si="3"/>
        <v>1</v>
      </c>
      <c r="G6" s="33">
        <f t="shared" si="3"/>
        <v>0</v>
      </c>
      <c r="H6" s="33" t="str">
        <f t="shared" si="3"/>
        <v>滋賀県　草津市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69.319999999999993</v>
      </c>
      <c r="P6" s="34">
        <f t="shared" si="3"/>
        <v>82.78</v>
      </c>
      <c r="Q6" s="34">
        <f t="shared" si="3"/>
        <v>83.38</v>
      </c>
      <c r="R6" s="34">
        <f t="shared" si="3"/>
        <v>2530</v>
      </c>
      <c r="S6" s="34">
        <f t="shared" si="3"/>
        <v>135850</v>
      </c>
      <c r="T6" s="34">
        <f t="shared" si="3"/>
        <v>67.819999999999993</v>
      </c>
      <c r="U6" s="34">
        <f t="shared" si="3"/>
        <v>2003.1</v>
      </c>
      <c r="V6" s="34">
        <f t="shared" si="3"/>
        <v>112792</v>
      </c>
      <c r="W6" s="34">
        <f t="shared" si="3"/>
        <v>18.46</v>
      </c>
      <c r="X6" s="34">
        <f t="shared" si="3"/>
        <v>6110.08</v>
      </c>
      <c r="Y6" s="35">
        <f>IF(Y7="",NA(),Y7)</f>
        <v>111.14</v>
      </c>
      <c r="Z6" s="35">
        <f t="shared" ref="Z6:AH6" si="4">IF(Z7="",NA(),Z7)</f>
        <v>113.52</v>
      </c>
      <c r="AA6" s="35">
        <f t="shared" si="4"/>
        <v>116.03</v>
      </c>
      <c r="AB6" s="35">
        <f t="shared" si="4"/>
        <v>117.32</v>
      </c>
      <c r="AC6" s="35">
        <f t="shared" si="4"/>
        <v>116.97</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16.73</v>
      </c>
      <c r="AV6" s="35">
        <f t="shared" ref="AV6:BD6" si="6">IF(AV7="",NA(),AV7)</f>
        <v>32.93</v>
      </c>
      <c r="AW6" s="35">
        <f t="shared" si="6"/>
        <v>61.6</v>
      </c>
      <c r="AX6" s="35">
        <f t="shared" si="6"/>
        <v>49.44</v>
      </c>
      <c r="AY6" s="35">
        <f t="shared" si="6"/>
        <v>29.61</v>
      </c>
      <c r="AZ6" s="35">
        <f t="shared" si="6"/>
        <v>54.03</v>
      </c>
      <c r="BA6" s="35">
        <f t="shared" si="6"/>
        <v>65.83</v>
      </c>
      <c r="BB6" s="35">
        <f t="shared" si="6"/>
        <v>72.22</v>
      </c>
      <c r="BC6" s="35">
        <f t="shared" si="6"/>
        <v>73.02</v>
      </c>
      <c r="BD6" s="35">
        <f t="shared" si="6"/>
        <v>72.930000000000007</v>
      </c>
      <c r="BE6" s="34" t="str">
        <f>IF(BE7="","",IF(BE7="-","【-】","【"&amp;SUBSTITUTE(TEXT(BE7,"#,##0.00"),"-","△")&amp;"】"))</f>
        <v>【67.52】</v>
      </c>
      <c r="BF6" s="35">
        <f>IF(BF7="",NA(),BF7)</f>
        <v>423.44</v>
      </c>
      <c r="BG6" s="35">
        <f t="shared" ref="BG6:BO6" si="7">IF(BG7="",NA(),BG7)</f>
        <v>381.02</v>
      </c>
      <c r="BH6" s="35">
        <f t="shared" si="7"/>
        <v>339.13</v>
      </c>
      <c r="BI6" s="35">
        <f t="shared" si="7"/>
        <v>307.54000000000002</v>
      </c>
      <c r="BJ6" s="35">
        <f t="shared" si="7"/>
        <v>328.12</v>
      </c>
      <c r="BK6" s="35">
        <f t="shared" si="7"/>
        <v>802.49</v>
      </c>
      <c r="BL6" s="35">
        <f t="shared" si="7"/>
        <v>805.14</v>
      </c>
      <c r="BM6" s="35">
        <f t="shared" si="7"/>
        <v>730.93</v>
      </c>
      <c r="BN6" s="35">
        <f t="shared" si="7"/>
        <v>708.89</v>
      </c>
      <c r="BO6" s="35">
        <f t="shared" si="7"/>
        <v>730.52</v>
      </c>
      <c r="BP6" s="34" t="str">
        <f>IF(BP7="","",IF(BP7="-","【-】","【"&amp;SUBSTITUTE(TEXT(BP7,"#,##0.00"),"-","△")&amp;"】"))</f>
        <v>【705.21】</v>
      </c>
      <c r="BQ6" s="35">
        <f>IF(BQ7="",NA(),BQ7)</f>
        <v>115.56</v>
      </c>
      <c r="BR6" s="35">
        <f t="shared" ref="BR6:BZ6" si="8">IF(BR7="",NA(),BR7)</f>
        <v>119.09</v>
      </c>
      <c r="BS6" s="35">
        <f t="shared" si="8"/>
        <v>121.67</v>
      </c>
      <c r="BT6" s="35">
        <f t="shared" si="8"/>
        <v>124.01</v>
      </c>
      <c r="BU6" s="35">
        <f t="shared" si="8"/>
        <v>101.91</v>
      </c>
      <c r="BV6" s="35">
        <f t="shared" si="8"/>
        <v>103.18</v>
      </c>
      <c r="BW6" s="35">
        <f t="shared" si="8"/>
        <v>100.22</v>
      </c>
      <c r="BX6" s="35">
        <f t="shared" si="8"/>
        <v>98.09</v>
      </c>
      <c r="BY6" s="35">
        <f t="shared" si="8"/>
        <v>97.91</v>
      </c>
      <c r="BZ6" s="35">
        <f t="shared" si="8"/>
        <v>98.61</v>
      </c>
      <c r="CA6" s="34" t="str">
        <f>IF(CA7="","",IF(CA7="-","【-】","【"&amp;SUBSTITUTE(TEXT(CA7,"#,##0.00"),"-","△")&amp;"】"))</f>
        <v>【98.96】</v>
      </c>
      <c r="CB6" s="35">
        <f>IF(CB7="",NA(),CB7)</f>
        <v>114.12</v>
      </c>
      <c r="CC6" s="35">
        <f t="shared" ref="CC6:CK6" si="9">IF(CC7="",NA(),CC7)</f>
        <v>110.33</v>
      </c>
      <c r="CD6" s="35">
        <f t="shared" si="9"/>
        <v>108.25</v>
      </c>
      <c r="CE6" s="35">
        <f t="shared" si="9"/>
        <v>106.04</v>
      </c>
      <c r="CF6" s="35">
        <f t="shared" si="9"/>
        <v>111.94</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91.53</v>
      </c>
      <c r="CN6" s="35">
        <f t="shared" ref="CN6:CV6" si="10">IF(CN7="",NA(),CN7)</f>
        <v>91.44</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97</v>
      </c>
      <c r="CY6" s="35">
        <f t="shared" ref="CY6:DG6" si="11">IF(CY7="",NA(),CY7)</f>
        <v>97.32</v>
      </c>
      <c r="CZ6" s="35">
        <f t="shared" si="11"/>
        <v>98.21</v>
      </c>
      <c r="DA6" s="35">
        <f t="shared" si="11"/>
        <v>98.38</v>
      </c>
      <c r="DB6" s="35">
        <f t="shared" si="11"/>
        <v>98.68</v>
      </c>
      <c r="DC6" s="35">
        <f t="shared" si="11"/>
        <v>94.07</v>
      </c>
      <c r="DD6" s="35">
        <f t="shared" si="11"/>
        <v>94.13</v>
      </c>
      <c r="DE6" s="35">
        <f t="shared" si="11"/>
        <v>94.45</v>
      </c>
      <c r="DF6" s="35">
        <f t="shared" si="11"/>
        <v>94.58</v>
      </c>
      <c r="DG6" s="35">
        <f t="shared" si="11"/>
        <v>94.56</v>
      </c>
      <c r="DH6" s="34" t="str">
        <f>IF(DH7="","",IF(DH7="-","【-】","【"&amp;SUBSTITUTE(TEXT(DH7,"#,##0.00"),"-","△")&amp;"】"))</f>
        <v>【95.57】</v>
      </c>
      <c r="DI6" s="35">
        <f>IF(DI7="",NA(),DI7)</f>
        <v>8.57</v>
      </c>
      <c r="DJ6" s="35">
        <f t="shared" ref="DJ6:DR6" si="12">IF(DJ7="",NA(),DJ7)</f>
        <v>11.33</v>
      </c>
      <c r="DK6" s="35">
        <f t="shared" si="12"/>
        <v>13.95</v>
      </c>
      <c r="DL6" s="35">
        <f t="shared" si="12"/>
        <v>16.690000000000001</v>
      </c>
      <c r="DM6" s="35">
        <f t="shared" si="12"/>
        <v>19.84</v>
      </c>
      <c r="DN6" s="35">
        <f t="shared" si="12"/>
        <v>28.95</v>
      </c>
      <c r="DO6" s="35">
        <f t="shared" si="12"/>
        <v>30.11</v>
      </c>
      <c r="DP6" s="35">
        <f t="shared" si="12"/>
        <v>30.45</v>
      </c>
      <c r="DQ6" s="35">
        <f t="shared" si="12"/>
        <v>31.01</v>
      </c>
      <c r="DR6" s="35">
        <f t="shared" si="12"/>
        <v>28.87</v>
      </c>
      <c r="DS6" s="34" t="str">
        <f>IF(DS7="","",IF(DS7="-","【-】","【"&amp;SUBSTITUTE(TEXT(DS7,"#,##0.00"),"-","△")&amp;"】"))</f>
        <v>【36.52】</v>
      </c>
      <c r="DT6" s="34">
        <f>IF(DT7="",NA(),DT7)</f>
        <v>0</v>
      </c>
      <c r="DU6" s="34">
        <f t="shared" ref="DU6:EC6" si="13">IF(DU7="",NA(),DU7)</f>
        <v>0</v>
      </c>
      <c r="DV6" s="34">
        <f t="shared" si="13"/>
        <v>0</v>
      </c>
      <c r="DW6" s="34">
        <f t="shared" si="13"/>
        <v>0</v>
      </c>
      <c r="DX6" s="34">
        <f t="shared" si="13"/>
        <v>0</v>
      </c>
      <c r="DY6" s="35">
        <f t="shared" si="13"/>
        <v>4.07</v>
      </c>
      <c r="DZ6" s="35">
        <f t="shared" si="13"/>
        <v>4.54</v>
      </c>
      <c r="EA6" s="35">
        <f t="shared" si="13"/>
        <v>4.8499999999999996</v>
      </c>
      <c r="EB6" s="35">
        <f t="shared" si="13"/>
        <v>4.95</v>
      </c>
      <c r="EC6" s="35">
        <f t="shared" si="13"/>
        <v>5.64</v>
      </c>
      <c r="ED6" s="34" t="str">
        <f>IF(ED7="","",IF(ED7="-","【-】","【"&amp;SUBSTITUTE(TEXT(ED7,"#,##0.00"),"-","△")&amp;"】"))</f>
        <v>【5.72】</v>
      </c>
      <c r="EE6" s="34">
        <f>IF(EE7="",NA(),EE7)</f>
        <v>0</v>
      </c>
      <c r="EF6" s="34">
        <f t="shared" ref="EF6:EN6" si="14">IF(EF7="",NA(),EF7)</f>
        <v>0</v>
      </c>
      <c r="EG6" s="34">
        <f t="shared" si="14"/>
        <v>0</v>
      </c>
      <c r="EH6" s="34">
        <f t="shared" si="14"/>
        <v>0</v>
      </c>
      <c r="EI6" s="34">
        <f t="shared" si="14"/>
        <v>0</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2">
      <c r="A7" s="28"/>
      <c r="B7" s="37">
        <v>2020</v>
      </c>
      <c r="C7" s="37">
        <v>252069</v>
      </c>
      <c r="D7" s="37">
        <v>46</v>
      </c>
      <c r="E7" s="37">
        <v>17</v>
      </c>
      <c r="F7" s="37">
        <v>1</v>
      </c>
      <c r="G7" s="37">
        <v>0</v>
      </c>
      <c r="H7" s="37" t="s">
        <v>96</v>
      </c>
      <c r="I7" s="37" t="s">
        <v>97</v>
      </c>
      <c r="J7" s="37" t="s">
        <v>98</v>
      </c>
      <c r="K7" s="37" t="s">
        <v>99</v>
      </c>
      <c r="L7" s="37" t="s">
        <v>100</v>
      </c>
      <c r="M7" s="37" t="s">
        <v>101</v>
      </c>
      <c r="N7" s="38" t="s">
        <v>102</v>
      </c>
      <c r="O7" s="38">
        <v>69.319999999999993</v>
      </c>
      <c r="P7" s="38">
        <v>82.78</v>
      </c>
      <c r="Q7" s="38">
        <v>83.38</v>
      </c>
      <c r="R7" s="38">
        <v>2530</v>
      </c>
      <c r="S7" s="38">
        <v>135850</v>
      </c>
      <c r="T7" s="38">
        <v>67.819999999999993</v>
      </c>
      <c r="U7" s="38">
        <v>2003.1</v>
      </c>
      <c r="V7" s="38">
        <v>112792</v>
      </c>
      <c r="W7" s="38">
        <v>18.46</v>
      </c>
      <c r="X7" s="38">
        <v>6110.08</v>
      </c>
      <c r="Y7" s="38">
        <v>111.14</v>
      </c>
      <c r="Z7" s="38">
        <v>113.52</v>
      </c>
      <c r="AA7" s="38">
        <v>116.03</v>
      </c>
      <c r="AB7" s="38">
        <v>117.32</v>
      </c>
      <c r="AC7" s="38">
        <v>116.97</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16.73</v>
      </c>
      <c r="AV7" s="38">
        <v>32.93</v>
      </c>
      <c r="AW7" s="38">
        <v>61.6</v>
      </c>
      <c r="AX7" s="38">
        <v>49.44</v>
      </c>
      <c r="AY7" s="38">
        <v>29.61</v>
      </c>
      <c r="AZ7" s="38">
        <v>54.03</v>
      </c>
      <c r="BA7" s="38">
        <v>65.83</v>
      </c>
      <c r="BB7" s="38">
        <v>72.22</v>
      </c>
      <c r="BC7" s="38">
        <v>73.02</v>
      </c>
      <c r="BD7" s="38">
        <v>72.930000000000007</v>
      </c>
      <c r="BE7" s="38">
        <v>67.52</v>
      </c>
      <c r="BF7" s="38">
        <v>423.44</v>
      </c>
      <c r="BG7" s="38">
        <v>381.02</v>
      </c>
      <c r="BH7" s="38">
        <v>339.13</v>
      </c>
      <c r="BI7" s="38">
        <v>307.54000000000002</v>
      </c>
      <c r="BJ7" s="38">
        <v>328.12</v>
      </c>
      <c r="BK7" s="38">
        <v>802.49</v>
      </c>
      <c r="BL7" s="38">
        <v>805.14</v>
      </c>
      <c r="BM7" s="38">
        <v>730.93</v>
      </c>
      <c r="BN7" s="38">
        <v>708.89</v>
      </c>
      <c r="BO7" s="38">
        <v>730.52</v>
      </c>
      <c r="BP7" s="38">
        <v>705.21</v>
      </c>
      <c r="BQ7" s="38">
        <v>115.56</v>
      </c>
      <c r="BR7" s="38">
        <v>119.09</v>
      </c>
      <c r="BS7" s="38">
        <v>121.67</v>
      </c>
      <c r="BT7" s="38">
        <v>124.01</v>
      </c>
      <c r="BU7" s="38">
        <v>101.91</v>
      </c>
      <c r="BV7" s="38">
        <v>103.18</v>
      </c>
      <c r="BW7" s="38">
        <v>100.22</v>
      </c>
      <c r="BX7" s="38">
        <v>98.09</v>
      </c>
      <c r="BY7" s="38">
        <v>97.91</v>
      </c>
      <c r="BZ7" s="38">
        <v>98.61</v>
      </c>
      <c r="CA7" s="38">
        <v>98.96</v>
      </c>
      <c r="CB7" s="38">
        <v>114.12</v>
      </c>
      <c r="CC7" s="38">
        <v>110.33</v>
      </c>
      <c r="CD7" s="38">
        <v>108.25</v>
      </c>
      <c r="CE7" s="38">
        <v>106.04</v>
      </c>
      <c r="CF7" s="38">
        <v>111.94</v>
      </c>
      <c r="CG7" s="38">
        <v>141.11000000000001</v>
      </c>
      <c r="CH7" s="38">
        <v>144.79</v>
      </c>
      <c r="CI7" s="38">
        <v>146.08000000000001</v>
      </c>
      <c r="CJ7" s="38">
        <v>144.11000000000001</v>
      </c>
      <c r="CK7" s="38">
        <v>141.24</v>
      </c>
      <c r="CL7" s="38">
        <v>134.52000000000001</v>
      </c>
      <c r="CM7" s="38">
        <v>91.53</v>
      </c>
      <c r="CN7" s="38">
        <v>91.44</v>
      </c>
      <c r="CO7" s="38" t="s">
        <v>102</v>
      </c>
      <c r="CP7" s="38" t="s">
        <v>102</v>
      </c>
      <c r="CQ7" s="38" t="s">
        <v>102</v>
      </c>
      <c r="CR7" s="38">
        <v>63.26</v>
      </c>
      <c r="CS7" s="38">
        <v>61.54</v>
      </c>
      <c r="CT7" s="38">
        <v>61.93</v>
      </c>
      <c r="CU7" s="38">
        <v>61.32</v>
      </c>
      <c r="CV7" s="38">
        <v>61.7</v>
      </c>
      <c r="CW7" s="38">
        <v>59.57</v>
      </c>
      <c r="CX7" s="38">
        <v>97</v>
      </c>
      <c r="CY7" s="38">
        <v>97.32</v>
      </c>
      <c r="CZ7" s="38">
        <v>98.21</v>
      </c>
      <c r="DA7" s="38">
        <v>98.38</v>
      </c>
      <c r="DB7" s="38">
        <v>98.68</v>
      </c>
      <c r="DC7" s="38">
        <v>94.07</v>
      </c>
      <c r="DD7" s="38">
        <v>94.13</v>
      </c>
      <c r="DE7" s="38">
        <v>94.45</v>
      </c>
      <c r="DF7" s="38">
        <v>94.58</v>
      </c>
      <c r="DG7" s="38">
        <v>94.56</v>
      </c>
      <c r="DH7" s="38">
        <v>95.57</v>
      </c>
      <c r="DI7" s="38">
        <v>8.57</v>
      </c>
      <c r="DJ7" s="38">
        <v>11.33</v>
      </c>
      <c r="DK7" s="38">
        <v>13.95</v>
      </c>
      <c r="DL7" s="38">
        <v>16.690000000000001</v>
      </c>
      <c r="DM7" s="38">
        <v>19.84</v>
      </c>
      <c r="DN7" s="38">
        <v>28.95</v>
      </c>
      <c r="DO7" s="38">
        <v>30.11</v>
      </c>
      <c r="DP7" s="38">
        <v>30.45</v>
      </c>
      <c r="DQ7" s="38">
        <v>31.01</v>
      </c>
      <c r="DR7" s="38">
        <v>28.87</v>
      </c>
      <c r="DS7" s="38">
        <v>36.520000000000003</v>
      </c>
      <c r="DT7" s="38">
        <v>0</v>
      </c>
      <c r="DU7" s="38">
        <v>0</v>
      </c>
      <c r="DV7" s="38">
        <v>0</v>
      </c>
      <c r="DW7" s="38">
        <v>0</v>
      </c>
      <c r="DX7" s="38">
        <v>0</v>
      </c>
      <c r="DY7" s="38">
        <v>4.07</v>
      </c>
      <c r="DZ7" s="38">
        <v>4.54</v>
      </c>
      <c r="EA7" s="38">
        <v>4.8499999999999996</v>
      </c>
      <c r="EB7" s="38">
        <v>4.95</v>
      </c>
      <c r="EC7" s="38">
        <v>5.64</v>
      </c>
      <c r="ED7" s="38">
        <v>5.72</v>
      </c>
      <c r="EE7" s="38">
        <v>0</v>
      </c>
      <c r="EF7" s="38">
        <v>0</v>
      </c>
      <c r="EG7" s="38">
        <v>0</v>
      </c>
      <c r="EH7" s="38">
        <v>0</v>
      </c>
      <c r="EI7" s="38">
        <v>0</v>
      </c>
      <c r="EJ7" s="38">
        <v>0.13</v>
      </c>
      <c r="EK7" s="38">
        <v>0.17</v>
      </c>
      <c r="EL7" s="38">
        <v>0.21</v>
      </c>
      <c r="EM7" s="38">
        <v>0.19</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2022-01-25T00:43:35Z</cp:lastPrinted>
  <dcterms:created xsi:type="dcterms:W3CDTF">2021-12-03T07:14:42Z</dcterms:created>
  <dcterms:modified xsi:type="dcterms:W3CDTF">2022-01-25T00:43:44Z</dcterms:modified>
  <cp:category/>
</cp:coreProperties>
</file>