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main-p\hikone\財政課\28　企業会計関連\R3\【39】【ご確認ください（128(金)〆）】公営企業に係る経営比較分析表（令和２年度決算）の分析等について\02_各課より提出\下水道事業\"/>
    </mc:Choice>
  </mc:AlternateContent>
  <workbookProtection workbookAlgorithmName="SHA-512" workbookHashValue="o+dlkipV1et+N1xUsMpW/78WpzFXhI1vnO2B0L6AAQuHehNjh1rAI5z2v+C5FLTFjJwYqAYNe3HR0XZQI8ecLQ==" workbookSaltValue="BqDFUjoWNop0nSBD0QPN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<sst xmlns="http://schemas.openxmlformats.org/spreadsheetml/2006/main" count="320" uniqueCount="117">
  <si>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</si>
  <si>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</si>
  <si>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</si>
  <si>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</si>
  <si>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</si>
  <si>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</si>
  <si>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</si>
  <si>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</si>
  <si>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</si>
  <si>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</si>
  <si>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</si>
  <si>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</si>
  <si>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</si>
  <si>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</si>
  <si>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</si>
  <si>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</si>
  <si>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</si>
  <si>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</si>
  <si>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</si>
  <si>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</si>
  <si>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</si>
  <si>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</si>
  <si>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</si>
  <si>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</si>
  <si>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</si>
  <si>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</si>
  <si>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</si>
  <si>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</si>
  <si>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</si>
  <si>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</si>
  <si>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</si>
  <si>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</si>
  <si>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</si>
  <si>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</si>
  <si>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</si>
  <si>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</si>
  <si>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</si>
  <si>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</si>
  <si>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</si>
  <si>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</si>
  <si>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</si>
  <si>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</si>
  <si>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</si>
  <si>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</si>
  <si>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</si>
  <si>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</si>
  <si>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</si>
  <si>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</si>
  <si>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</si>
  <si>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</si>
  <si>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</si>
  <si>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</si>
  <si>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</si>
  <si>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</si>
  <si>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</si>
  <si>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</si>
  <si>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</si>
  <si>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</si>
  <si>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</si>
  <si>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</si>
  <si>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</si>
  <si>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</si>
  <si>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</si>
  <si>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</si>
  <si>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</si>
  <si>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</si>
  <si>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</si>
  <si>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</si>
  <si>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</si>
  <si>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</si>
  <si>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</si>
  <si>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</si>
  <si>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</si>
  <si>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</si>
  <si>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</si>
  <si>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</si>
  <si>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</si>
  <si>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</si>
  <si>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</si>
  <si>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</si>
  <si>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</si>
  <si>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</si>
  <si>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</si>
  <si>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</si>
  <si>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</si>
  <si>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</si>
  <si>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</si>
  <si>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</si>
  <si>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</si>
  <si>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</si>
  <si>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</si>
  <si>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</si>
  <si>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</si>
  <si>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</si>
  <si>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</si>
  <si>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</si>
  <si>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</si>
  <si>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</si>
  <si>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</si>
  <si>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</si>
  <si>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</si>
  <si>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</si>
  <si>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</si>
  <si>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</si>
  <si>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</si>
  <si>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</si>
  <si>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</si>
  <si>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</si>
  <si>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</si>
  <si>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</si>
  <si>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</si>
  <si>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</si>
  <si>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</si>
  <si>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</si>
  <si>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令和2年度から公営企業会計へ移行して初めての決算となるため、令和元年度以前との比較はできない。
　経常収支比率および経費回収率はいずれも100％を上回っているものの、資本費平準化債の活用と一般会計繰入金により収支の均衡を保っており、使用料収入により総費用を賄う健全経営を行うには課題が多い。
　未普及地域解消に向けて整備事業をすすめているため、企業債残高対事業規模比率が類似団体平均値を上回っており、この残高の多さが汚水処理原価を引き上げ、経費回収率の悪さの原因となっている。
　水洗化率については類似団体平均値を上回っているが滋賀県全体と比べると低い。公共下水道への接続は、使用料収益に直結することから、引き続き水洗化普及の推進に努めていく。</t>
    <rPh sb="1" eb="3">
      <t>レイワ</t>
    </rPh>
    <rPh sb="4" eb="6">
      <t>ネンド</t>
    </rPh>
    <rPh sb="8" eb="14">
      <t>コウエイキギョウカイケイ</t>
    </rPh>
    <rPh sb="15" eb="17">
      <t>イコウ</t>
    </rPh>
    <rPh sb="19" eb="20">
      <t>ハジ</t>
    </rPh>
    <rPh sb="23" eb="25">
      <t>ケッサン</t>
    </rPh>
    <rPh sb="31" eb="33">
      <t>レイワ</t>
    </rPh>
    <rPh sb="33" eb="34">
      <t>ガン</t>
    </rPh>
    <rPh sb="34" eb="36">
      <t>ネンド</t>
    </rPh>
    <rPh sb="36" eb="38">
      <t>イゼン</t>
    </rPh>
    <rPh sb="40" eb="42">
      <t>ヒカク</t>
    </rPh>
    <rPh sb="50" eb="52">
      <t>ケイジョウ</t>
    </rPh>
    <rPh sb="52" eb="54">
      <t>シュウシ</t>
    </rPh>
    <rPh sb="54" eb="56">
      <t>ヒリツ</t>
    </rPh>
    <rPh sb="74" eb="76">
      <t>ウワマワ</t>
    </rPh>
    <rPh sb="105" eb="107">
      <t>シュウシ</t>
    </rPh>
    <rPh sb="111" eb="112">
      <t>タモ</t>
    </rPh>
    <rPh sb="265" eb="268">
      <t>シガケン</t>
    </rPh>
    <rPh sb="268" eb="270">
      <t>ゼンタイ</t>
    </rPh>
    <rPh sb="271" eb="272">
      <t>クラ</t>
    </rPh>
    <rPh sb="275" eb="276">
      <t>ヒク</t>
    </rPh>
    <phoneticPr fontId="4"/>
  </si>
  <si>
    <t>　法定耐用年数を超える施設がないため、該当はありません。</t>
    <phoneticPr fontId="4"/>
  </si>
  <si>
    <t>　本市は、多くの未整備地域を残しているため、その早期解消に向けて整備事業を継続して行っている。
　令和2年度に策定した「彦根市公共下水道事業・第6期経営計画(令和3年度～令和7年度)」および平成29年度から10か年間の「経営戦略」に基づき、経営基盤を強化するために諸課題への対応、各種指標の適正化を図っていく。
　また、令和2年度から公営企業会計へ移行したことから、今後は、公営企業会計の下で得られる財務諸表による経営状況の把握や経営分析とともに、使用料の見直しについても検証を進める。
　さらに、滋賀県・関係市町と琵琶湖流域下水道東北部処理区関連の不明水対策などにおいて広域的な連携を積極的に進め、経費縮減に努める。</t>
    <rPh sb="49" eb="51">
      <t>レイワ</t>
    </rPh>
    <rPh sb="52" eb="54">
      <t>ネンド</t>
    </rPh>
    <rPh sb="55" eb="57">
      <t>サクテイ</t>
    </rPh>
    <rPh sb="60" eb="63">
      <t>ヒコネシ</t>
    </rPh>
    <rPh sb="63" eb="65">
      <t>コウキョウ</t>
    </rPh>
    <rPh sb="65" eb="68">
      <t>ゲスイドウ</t>
    </rPh>
    <rPh sb="68" eb="70">
      <t>ジギョウ</t>
    </rPh>
    <rPh sb="71" eb="72">
      <t>ダイ</t>
    </rPh>
    <rPh sb="73" eb="74">
      <t>キ</t>
    </rPh>
    <rPh sb="74" eb="76">
      <t>ケイエイ</t>
    </rPh>
    <rPh sb="76" eb="78">
      <t>ケイカク</t>
    </rPh>
    <rPh sb="79" eb="81">
      <t>レイワ</t>
    </rPh>
    <rPh sb="82" eb="84">
      <t>ネンド</t>
    </rPh>
    <rPh sb="85" eb="87">
      <t>レイワ</t>
    </rPh>
    <rPh sb="88" eb="90">
      <t>ネンド</t>
    </rPh>
    <rPh sb="183" eb="185">
      <t>コンゴ</t>
    </rPh>
    <rPh sb="187" eb="189">
      <t>コウエイ</t>
    </rPh>
    <rPh sb="189" eb="191">
      <t>キギョウ</t>
    </rPh>
    <rPh sb="191" eb="193">
      <t>カイケイ</t>
    </rPh>
    <rPh sb="194" eb="195">
      <t>モト</t>
    </rPh>
    <rPh sb="196" eb="197">
      <t>エ</t>
    </rPh>
    <rPh sb="200" eb="202">
      <t>ザイム</t>
    </rPh>
    <rPh sb="202" eb="204">
      <t>ショヒョウ</t>
    </rPh>
    <rPh sb="207" eb="209">
      <t>ケイエイ</t>
    </rPh>
    <rPh sb="209" eb="211">
      <t>ジョウキョウ</t>
    </rPh>
    <rPh sb="212" eb="214">
      <t>ハアク</t>
    </rPh>
    <rPh sb="215" eb="217">
      <t>ケイエイ</t>
    </rPh>
    <rPh sb="217" eb="219">
      <t>ブンセキ</t>
    </rPh>
    <rPh sb="236" eb="238">
      <t>ケンショウ</t>
    </rPh>
    <rPh sb="239" eb="240">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</si>
</sst>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4BE-4DD4-9873-4A6D76EDA78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94BE-4DD4-9873-4A6D76EDA78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4-4D0C-B496-A73BF7672CC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3264-4D0C-B496-A73BF7672CC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91.18</c:v>
                </c:pt>
              </c:numCache>
            </c:numRef>
          </c:val>
          <c:extLst>
            <c:ext xmlns:c16="http://schemas.microsoft.com/office/drawing/2014/chart" uri="{C3380CC4-5D6E-409C-BE32-E72D297353CC}">
              <c16:uniqueId val="{00000000-C8AD-4B85-9FF9-D57B5B34FC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C8AD-4B85-9FF9-D57B5B34FC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121.7</c:v>
                </c:pt>
              </c:numCache>
            </c:numRef>
          </c:val>
          <c:extLst>
            <c:ext xmlns:c16="http://schemas.microsoft.com/office/drawing/2014/chart" uri="{C3380CC4-5D6E-409C-BE32-E72D297353CC}">
              <c16:uniqueId val="{00000000-CE15-46A2-91AB-9B068A0E7E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CE15-46A2-91AB-9B068A0E7E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3.12</c:v>
                </c:pt>
              </c:numCache>
            </c:numRef>
          </c:val>
          <c:extLst>
            <c:ext xmlns:c16="http://schemas.microsoft.com/office/drawing/2014/chart" uri="{C3380CC4-5D6E-409C-BE32-E72D297353CC}">
              <c16:uniqueId val="{00000000-9DFF-43A0-A2F3-025BAA9C6F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9DFF-43A0-A2F3-025BAA9C6F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7FB-4F7B-8FCE-D82F0DEE4E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07FB-4F7B-8FCE-D82F0DEE4E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3F-415D-8DE5-8AADA946978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743F-415D-8DE5-8AADA946978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22.52</c:v>
                </c:pt>
              </c:numCache>
            </c:numRef>
          </c:val>
          <c:extLst>
            <c:ext xmlns:c16="http://schemas.microsoft.com/office/drawing/2014/chart" uri="{C3380CC4-5D6E-409C-BE32-E72D297353CC}">
              <c16:uniqueId val="{00000000-C36B-40D3-8DA6-3D60B25895D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C36B-40D3-8DA6-3D60B25895D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1924.3</c:v>
                </c:pt>
              </c:numCache>
            </c:numRef>
          </c:val>
          <c:extLst>
            <c:ext xmlns:c16="http://schemas.microsoft.com/office/drawing/2014/chart" uri="{C3380CC4-5D6E-409C-BE32-E72D297353CC}">
              <c16:uniqueId val="{00000000-D285-49E3-BE5F-033C2604A5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D285-49E3-BE5F-033C2604A5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101.61</c:v>
                </c:pt>
              </c:numCache>
            </c:numRef>
          </c:val>
          <c:extLst>
            <c:ext xmlns:c16="http://schemas.microsoft.com/office/drawing/2014/chart" uri="{C3380CC4-5D6E-409C-BE32-E72D297353CC}">
              <c16:uniqueId val="{00000000-F03A-40C8-A96C-EFAED991F2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F03A-40C8-A96C-EFAED991F2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147.68</c:v>
                </c:pt>
              </c:numCache>
            </c:numRef>
          </c:val>
          <c:extLst>
            <c:ext xmlns:c16="http://schemas.microsoft.com/office/drawing/2014/chart" uri="{C3380CC4-5D6E-409C-BE32-E72D297353CC}">
              <c16:uniqueId val="{00000000-0ED7-49DB-B1B7-1CF7559B767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0ED7-49DB-B1B7-1CF7559B767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8"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彦根市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112546</v>
      </c>
      <c r="AM8" s="69"/>
      <c r="AN8" s="69"/>
      <c r="AO8" s="69"/>
      <c r="AP8" s="69"/>
      <c r="AQ8" s="69"/>
      <c r="AR8" s="69"/>
      <c r="AS8" s="69"/>
      <c r="AT8" s="68">
        <f>データ!T6</f>
        <v>196.87</v>
      </c>
      <c r="AU8" s="68"/>
      <c r="AV8" s="68"/>
      <c r="AW8" s="68"/>
      <c r="AX8" s="68"/>
      <c r="AY8" s="68"/>
      <c r="AZ8" s="68"/>
      <c r="BA8" s="68"/>
      <c r="BB8" s="68">
        <f>データ!U6</f>
        <v>571.67999999999995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48.57</v>
      </c>
      <c r="J10" s="68"/>
      <c r="K10" s="68"/>
      <c r="L10" s="68"/>
      <c r="M10" s="68"/>
      <c r="N10" s="68"/>
      <c r="O10" s="68"/>
      <c r="P10" s="68">
        <f>データ!P6</f>
        <v>79.03</v>
      </c>
      <c r="Q10" s="68"/>
      <c r="R10" s="68"/>
      <c r="S10" s="68"/>
      <c r="T10" s="68"/>
      <c r="U10" s="68"/>
      <c r="V10" s="68"/>
      <c r="W10" s="68">
        <f>データ!Q6</f>
        <v>82.96</v>
      </c>
      <c r="X10" s="68"/>
      <c r="Y10" s="68"/>
      <c r="Z10" s="68"/>
      <c r="AA10" s="68"/>
      <c r="AB10" s="68"/>
      <c r="AC10" s="68"/>
      <c r="AD10" s="69">
        <f>データ!R6</f>
        <v>2894</v>
      </c>
      <c r="AE10" s="69"/>
      <c r="AF10" s="69"/>
      <c r="AG10" s="69"/>
      <c r="AH10" s="69"/>
      <c r="AI10" s="69"/>
      <c r="AJ10" s="69"/>
      <c r="AK10" s="2"/>
      <c r="AL10" s="69">
        <f>データ!V6</f>
        <v>88642</v>
      </c>
      <c r="AM10" s="69"/>
      <c r="AN10" s="69"/>
      <c r="AO10" s="69"/>
      <c r="AP10" s="69"/>
      <c r="AQ10" s="69"/>
      <c r="AR10" s="69"/>
      <c r="AS10" s="69"/>
      <c r="AT10" s="68">
        <f>データ!W6</f>
        <v>19.940000000000001</v>
      </c>
      <c r="AU10" s="68"/>
      <c r="AV10" s="68"/>
      <c r="AW10" s="68"/>
      <c r="AX10" s="68"/>
      <c r="AY10" s="68"/>
      <c r="AZ10" s="68"/>
      <c r="BA10" s="68"/>
      <c r="BB10" s="68">
        <f>データ!X6</f>
        <v>4445.4399999999996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rImmAnhYgYW2gglWqVHc7kEoKesCzOvspLHQQ9Z2+eldLNRO51s+Q6mfYm5KmMf4CpaarckdisMe1rYkncIkpw==" saltValue="y7xNO5smZ8sEfqw2o5ntG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252026</v>
      </c>
      <c r="D6" s="33">
        <f t="shared" si="3"/>
        <v>46</v>
      </c>
      <c r="E6" s="33">
        <f t="shared" si="3"/>
        <v>17</v>
      </c>
      <c r="F6" s="33">
        <f t="shared" si="3"/>
        <v>1</v>
      </c>
      <c r="G6" s="33">
        <f t="shared" si="3"/>
        <v>0</v>
      </c>
      <c r="H6" s="33" t="str">
        <f t="shared" si="3"/>
        <v>滋賀県　彦根市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48.57</v>
      </c>
      <c r="P6" s="34">
        <f t="shared" si="3"/>
        <v>79.03</v>
      </c>
      <c r="Q6" s="34">
        <f t="shared" si="3"/>
        <v>82.96</v>
      </c>
      <c r="R6" s="34">
        <f t="shared" si="3"/>
        <v>2894</v>
      </c>
      <c r="S6" s="34">
        <f t="shared" si="3"/>
        <v>112546</v>
      </c>
      <c r="T6" s="34">
        <f t="shared" si="3"/>
        <v>196.87</v>
      </c>
      <c r="U6" s="34">
        <f t="shared" si="3"/>
        <v>571.67999999999995</v>
      </c>
      <c r="V6" s="34">
        <f t="shared" si="3"/>
        <v>88642</v>
      </c>
      <c r="W6" s="34">
        <f t="shared" si="3"/>
        <v>19.940000000000001</v>
      </c>
      <c r="X6" s="34">
        <f t="shared" si="3"/>
        <v>4445.4399999999996</v>
      </c>
      <c r="Y6" s="35" t="str">
        <f>IF(Y7="",NA(),Y7)</f>
        <v>-</v>
      </c>
      <c r="Z6" s="35" t="str">
        <f t="shared" ref="Z6:AH6" si="4">IF(Z7="",NA(),Z7)</f>
        <v>-</v>
      </c>
      <c r="AA6" s="35" t="str">
        <f t="shared" si="4"/>
        <v>-</v>
      </c>
      <c r="AB6" s="35" t="str">
        <f t="shared" si="4"/>
        <v>-</v>
      </c>
      <c r="AC6" s="35">
        <f t="shared" si="4"/>
        <v>121.7</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22.52</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1924.3</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101.61</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147.68</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91.18</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3.12</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252026</v>
      </c>
      <c r="D7" s="37">
        <v>46</v>
      </c>
      <c r="E7" s="37">
        <v>17</v>
      </c>
      <c r="F7" s="37">
        <v>1</v>
      </c>
      <c r="G7" s="37">
        <v>0</v>
      </c>
      <c r="H7" s="37" t="s">
        <v>96</v>
      </c>
      <c r="I7" s="37" t="s">
        <v>97</v>
      </c>
      <c r="J7" s="37" t="s">
        <v>98</v>
      </c>
      <c r="K7" s="37" t="s">
        <v>99</v>
      </c>
      <c r="L7" s="37" t="s">
        <v>100</v>
      </c>
      <c r="M7" s="37" t="s">
        <v>101</v>
      </c>
      <c r="N7" s="38" t="s">
        <v>102</v>
      </c>
      <c r="O7" s="38">
        <v>48.57</v>
      </c>
      <c r="P7" s="38">
        <v>79.03</v>
      </c>
      <c r="Q7" s="38">
        <v>82.96</v>
      </c>
      <c r="R7" s="38">
        <v>2894</v>
      </c>
      <c r="S7" s="38">
        <v>112546</v>
      </c>
      <c r="T7" s="38">
        <v>196.87</v>
      </c>
      <c r="U7" s="38">
        <v>571.67999999999995</v>
      </c>
      <c r="V7" s="38">
        <v>88642</v>
      </c>
      <c r="W7" s="38">
        <v>19.940000000000001</v>
      </c>
      <c r="X7" s="38">
        <v>4445.4399999999996</v>
      </c>
      <c r="Y7" s="38" t="s">
        <v>102</v>
      </c>
      <c r="Z7" s="38" t="s">
        <v>102</v>
      </c>
      <c r="AA7" s="38" t="s">
        <v>102</v>
      </c>
      <c r="AB7" s="38" t="s">
        <v>102</v>
      </c>
      <c r="AC7" s="38">
        <v>121.7</v>
      </c>
      <c r="AD7" s="38" t="s">
        <v>102</v>
      </c>
      <c r="AE7" s="38" t="s">
        <v>102</v>
      </c>
      <c r="AF7" s="38" t="s">
        <v>102</v>
      </c>
      <c r="AG7" s="38" t="s">
        <v>102</v>
      </c>
      <c r="AH7" s="38">
        <v>109.91</v>
      </c>
      <c r="AI7" s="38">
        <v>106.67</v>
      </c>
      <c r="AJ7" s="38" t="s">
        <v>102</v>
      </c>
      <c r="AK7" s="38" t="s">
        <v>102</v>
      </c>
      <c r="AL7" s="38" t="s">
        <v>102</v>
      </c>
      <c r="AM7" s="38" t="s">
        <v>102</v>
      </c>
      <c r="AN7" s="38">
        <v>0</v>
      </c>
      <c r="AO7" s="38" t="s">
        <v>102</v>
      </c>
      <c r="AP7" s="38" t="s">
        <v>102</v>
      </c>
      <c r="AQ7" s="38" t="s">
        <v>102</v>
      </c>
      <c r="AR7" s="38" t="s">
        <v>102</v>
      </c>
      <c r="AS7" s="38">
        <v>9.42</v>
      </c>
      <c r="AT7" s="38">
        <v>3.64</v>
      </c>
      <c r="AU7" s="38" t="s">
        <v>102</v>
      </c>
      <c r="AV7" s="38" t="s">
        <v>102</v>
      </c>
      <c r="AW7" s="38" t="s">
        <v>102</v>
      </c>
      <c r="AX7" s="38" t="s">
        <v>102</v>
      </c>
      <c r="AY7" s="38">
        <v>22.52</v>
      </c>
      <c r="AZ7" s="38" t="s">
        <v>102</v>
      </c>
      <c r="BA7" s="38" t="s">
        <v>102</v>
      </c>
      <c r="BB7" s="38" t="s">
        <v>102</v>
      </c>
      <c r="BC7" s="38" t="s">
        <v>102</v>
      </c>
      <c r="BD7" s="38">
        <v>47.61</v>
      </c>
      <c r="BE7" s="38">
        <v>67.52</v>
      </c>
      <c r="BF7" s="38" t="s">
        <v>102</v>
      </c>
      <c r="BG7" s="38" t="s">
        <v>102</v>
      </c>
      <c r="BH7" s="38" t="s">
        <v>102</v>
      </c>
      <c r="BI7" s="38" t="s">
        <v>102</v>
      </c>
      <c r="BJ7" s="38">
        <v>1924.3</v>
      </c>
      <c r="BK7" s="38" t="s">
        <v>102</v>
      </c>
      <c r="BL7" s="38" t="s">
        <v>102</v>
      </c>
      <c r="BM7" s="38" t="s">
        <v>102</v>
      </c>
      <c r="BN7" s="38" t="s">
        <v>102</v>
      </c>
      <c r="BO7" s="38">
        <v>1092.22</v>
      </c>
      <c r="BP7" s="38">
        <v>705.21</v>
      </c>
      <c r="BQ7" s="38" t="s">
        <v>102</v>
      </c>
      <c r="BR7" s="38" t="s">
        <v>102</v>
      </c>
      <c r="BS7" s="38" t="s">
        <v>102</v>
      </c>
      <c r="BT7" s="38" t="s">
        <v>102</v>
      </c>
      <c r="BU7" s="38">
        <v>101.61</v>
      </c>
      <c r="BV7" s="38" t="s">
        <v>102</v>
      </c>
      <c r="BW7" s="38" t="s">
        <v>102</v>
      </c>
      <c r="BX7" s="38" t="s">
        <v>102</v>
      </c>
      <c r="BY7" s="38" t="s">
        <v>102</v>
      </c>
      <c r="BZ7" s="38">
        <v>97.53</v>
      </c>
      <c r="CA7" s="38">
        <v>98.96</v>
      </c>
      <c r="CB7" s="38" t="s">
        <v>102</v>
      </c>
      <c r="CC7" s="38" t="s">
        <v>102</v>
      </c>
      <c r="CD7" s="38" t="s">
        <v>102</v>
      </c>
      <c r="CE7" s="38" t="s">
        <v>102</v>
      </c>
      <c r="CF7" s="38">
        <v>147.68</v>
      </c>
      <c r="CG7" s="38" t="s">
        <v>102</v>
      </c>
      <c r="CH7" s="38" t="s">
        <v>102</v>
      </c>
      <c r="CI7" s="38" t="s">
        <v>102</v>
      </c>
      <c r="CJ7" s="38" t="s">
        <v>102</v>
      </c>
      <c r="CK7" s="38">
        <v>155.83000000000001</v>
      </c>
      <c r="CL7" s="38">
        <v>134.52000000000001</v>
      </c>
      <c r="CM7" s="38" t="s">
        <v>102</v>
      </c>
      <c r="CN7" s="38" t="s">
        <v>102</v>
      </c>
      <c r="CO7" s="38" t="s">
        <v>102</v>
      </c>
      <c r="CP7" s="38" t="s">
        <v>102</v>
      </c>
      <c r="CQ7" s="38" t="s">
        <v>102</v>
      </c>
      <c r="CR7" s="38" t="s">
        <v>102</v>
      </c>
      <c r="CS7" s="38" t="s">
        <v>102</v>
      </c>
      <c r="CT7" s="38" t="s">
        <v>102</v>
      </c>
      <c r="CU7" s="38" t="s">
        <v>102</v>
      </c>
      <c r="CV7" s="38">
        <v>61.51</v>
      </c>
      <c r="CW7" s="38">
        <v>59.57</v>
      </c>
      <c r="CX7" s="38" t="s">
        <v>102</v>
      </c>
      <c r="CY7" s="38" t="s">
        <v>102</v>
      </c>
      <c r="CZ7" s="38" t="s">
        <v>102</v>
      </c>
      <c r="DA7" s="38" t="s">
        <v>102</v>
      </c>
      <c r="DB7" s="38">
        <v>91.18</v>
      </c>
      <c r="DC7" s="38" t="s">
        <v>102</v>
      </c>
      <c r="DD7" s="38" t="s">
        <v>102</v>
      </c>
      <c r="DE7" s="38" t="s">
        <v>102</v>
      </c>
      <c r="DF7" s="38" t="s">
        <v>102</v>
      </c>
      <c r="DG7" s="38">
        <v>85.82</v>
      </c>
      <c r="DH7" s="38">
        <v>95.57</v>
      </c>
      <c r="DI7" s="38" t="s">
        <v>102</v>
      </c>
      <c r="DJ7" s="38" t="s">
        <v>102</v>
      </c>
      <c r="DK7" s="38" t="s">
        <v>102</v>
      </c>
      <c r="DL7" s="38" t="s">
        <v>102</v>
      </c>
      <c r="DM7" s="38">
        <v>3.12</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浅居 秀規</cp:lastModifiedBy>
  <cp:lastPrinted>2022-01-07T07:12:53Z</cp:lastPrinted>
  <dcterms:created xsi:type="dcterms:W3CDTF">2021-12-03T07:14:39Z</dcterms:created>
  <dcterms:modified xsi:type="dcterms:W3CDTF">2022-01-21T00:23:16Z</dcterms:modified>
  <cp:category/>
</cp:coreProperties>
</file>