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kn2264\上下水道総務課\30 上水道総務係\20 経理\経営比較分析表\案\R3\"/>
    </mc:Choice>
  </mc:AlternateContent>
  <workbookProtection workbookPassword="9D7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E85" i="4"/>
  <c r="BB10" i="4"/>
  <c r="W10" i="4"/>
  <c r="P10" i="4"/>
  <c r="BB8" i="4"/>
  <c r="AT8" i="4"/>
  <c r="AD8" i="4"/>
  <c r="W8" i="4"/>
  <c r="P8" i="4"/>
  <c r="I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<sst xmlns="http://schemas.openxmlformats.org/spreadsheetml/2006/main" count="228" uniqueCount="113">
  <si>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</si>
  <si>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</si>
  <si>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</si>
  <si>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</si>
  <si>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</si>
  <si>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</si>
  <si>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</si>
  <si>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</si>
  <si>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</si>
  <si>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</si>
  <si>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</si>
  <si>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</si>
  <si>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</si>
  <si>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</si>
  <si>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</si>
  <si>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</si>
  <si>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</si>
  <si>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</si>
  <si>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</si>
  <si>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</si>
  <si>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</si>
  <si>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</si>
  <si>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</si>
  <si>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</si>
  <si>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</si>
  <si>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</si>
  <si>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</si>
  <si>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</si>
  <si>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</si>
  <si>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</si>
  <si>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</si>
  <si>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</si>
  <si>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</si>
  <si>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</si>
  <si>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</si>
  <si>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</si>
  <si>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</si>
  <si>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</si>
  <si>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</si>
  <si>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</si>
  <si>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</si>
  <si>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</si>
  <si>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</si>
  <si>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</si>
  <si>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</si>
  <si>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</si>
  <si>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</si>
  <si>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</si>
  <si>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</si>
  <si>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</si>
  <si>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</si>
  <si>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</si>
  <si>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</si>
  <si>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</si>
  <si>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</si>
  <si>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</si>
  <si>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</si>
  <si>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</si>
  <si>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</si>
  <si>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</si>
  <si>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</si>
  <si>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</si>
  <si>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</si>
  <si>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</si>
  <si>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</si>
  <si>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</si>
  <si>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</si>
  <si>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</si>
  <si>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</si>
  <si>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</si>
  <si>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</si>
  <si>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</si>
  <si>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</si>
  <si>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</si>
  <si>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</si>
  <si>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</si>
  <si>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</si>
  <si>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</si>
  <si>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</si>
  <si>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</si>
  <si>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</si>
  <si>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</si>
  <si>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</si>
  <si>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</si>
  <si>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</si>
  <si>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</si>
  <si>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</si>
  <si>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</si>
  <si>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</si>
  <si>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</si>
  <si>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</si>
  <si>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</si>
  <si>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</si>
  <si>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</si>
  <si>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</si>
  <si>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</si>
  <si>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</si>
  <si>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</si>
  <si>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</si>
  <si>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</si>
  <si>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</si>
  <si>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</si>
  <si>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</si>
  <si>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</si>
  <si>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</si>
  <si>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</si>
  <si>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</si>
  <si>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</si>
  <si>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</si>
  <si>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</si>
  <si>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現時点での経営は比較的健全な状況にある。ただし、施設の利用率は類似団体に比べ低くなっており、さらに今後、老朽化した施設が大量に更新時期をむかえることから、経費の節減を実施しつつ、必要な財源を確保し、効率的な施設形態を構築する必要がある。
具体的には、施設の適正な規模を検討しつつ計画的に更新を実施することとなるが、平成28年度に策定した水道事業ビジョンや第3期中期経営計画（経営戦略）による一貫した考えのもと、長期的な視点に立って施設整備を進めていく。
</t>
    <rPh sb="157" eb="159">
      <t>ヘイセイ</t>
    </rPh>
    <rPh sb="161" eb="163">
      <t>ネンド</t>
    </rPh>
    <rPh sb="164" eb="166">
      <t>サクテイ</t>
    </rPh>
    <phoneticPr fontId="4"/>
  </si>
  <si>
    <t xml:space="preserve">[健全性]
収支状況を示す①経常収支比率や⑤料金回収率については、平成26年度より減少傾向にあるが、経常収支比率は類似団体と同様に100％を上回っており健全性は維持できている。また支払能力を示す③流動比率については、大藪浄水場浄水施設更新工事等による流動負債（未払金）が増加したことにより、前年度数値を下回っているものの100％を大きく上回っており、②累積欠損金比率もゼロを維持していることから、現時点において経営は良好と言える。
④企業債残高対給水収益比率は類似団体より高くなっており、今後も金利の動向および施設の更新の必要性を考慮しながら、企業債残高の適正な管理を行う必要がある。
[効率性]
類似団体と比べて⑥給水原価は低くなっており、費用の効率性は良好と言える。⑦施設利用率については類似団体より低くなっているが、地下水の取水能力が低下しており今後は適正な能力での施設更新を検討している。⑧有収率については、積極的な漏水調査を行ってきたことで改善傾向にあるが、今後も引き続き効率性を上げる対策が必要である。
</t>
    <rPh sb="33" eb="35">
      <t>ヘイセイ</t>
    </rPh>
    <rPh sb="37" eb="39">
      <t>ネンド</t>
    </rPh>
    <rPh sb="41" eb="43">
      <t>ゲンショウ</t>
    </rPh>
    <rPh sb="43" eb="45">
      <t>ケイコウ</t>
    </rPh>
    <rPh sb="50" eb="52">
      <t>ケイジョウ</t>
    </rPh>
    <rPh sb="52" eb="54">
      <t>シュウシ</t>
    </rPh>
    <rPh sb="54" eb="56">
      <t>ヒリツ</t>
    </rPh>
    <rPh sb="62" eb="64">
      <t>ドウヨウ</t>
    </rPh>
    <rPh sb="108" eb="110">
      <t>オオヤブ</t>
    </rPh>
    <rPh sb="110" eb="113">
      <t>ジョウスイジョウ</t>
    </rPh>
    <rPh sb="113" eb="115">
      <t>ジョウスイ</t>
    </rPh>
    <rPh sb="115" eb="117">
      <t>シセツ</t>
    </rPh>
    <rPh sb="117" eb="119">
      <t>コウシン</t>
    </rPh>
    <rPh sb="119" eb="121">
      <t>コウジ</t>
    </rPh>
    <rPh sb="121" eb="122">
      <t>トウ</t>
    </rPh>
    <rPh sb="125" eb="127">
      <t>リュウドウ</t>
    </rPh>
    <rPh sb="127" eb="129">
      <t>フサイ</t>
    </rPh>
    <rPh sb="130" eb="131">
      <t>ミ</t>
    </rPh>
    <rPh sb="131" eb="132">
      <t>バラ</t>
    </rPh>
    <rPh sb="132" eb="133">
      <t>キン</t>
    </rPh>
    <rPh sb="135" eb="137">
      <t>ゾウカ</t>
    </rPh>
    <rPh sb="145" eb="148">
      <t>ゼンネンド</t>
    </rPh>
    <rPh sb="148" eb="150">
      <t>スウチ</t>
    </rPh>
    <rPh sb="151" eb="153">
      <t>シタマワ</t>
    </rPh>
    <rPh sb="165" eb="166">
      <t>オオ</t>
    </rPh>
    <rPh sb="286" eb="288">
      <t>ヒツヨウ</t>
    </rPh>
    <rPh sb="408" eb="411">
      <t>セッキョクテキ</t>
    </rPh>
    <rPh sb="412" eb="414">
      <t>ロウスイ</t>
    </rPh>
    <rPh sb="414" eb="416">
      <t>チョウサ</t>
    </rPh>
    <rPh sb="417" eb="418">
      <t>オコナ</t>
    </rPh>
    <rPh sb="425" eb="427">
      <t>カイゼン</t>
    </rPh>
    <rPh sb="427" eb="429">
      <t>ケイコウ</t>
    </rPh>
    <rPh sb="434" eb="436">
      <t>コンゴ</t>
    </rPh>
    <rPh sb="437" eb="438">
      <t>ヒ</t>
    </rPh>
    <rPh sb="439" eb="440">
      <t>ツヅ</t>
    </rPh>
    <rPh sb="441" eb="444">
      <t>コウリツセイ</t>
    </rPh>
    <rPh sb="445" eb="446">
      <t>ア</t>
    </rPh>
    <rPh sb="448" eb="450">
      <t>タイサク</t>
    </rPh>
    <rPh sb="451" eb="453">
      <t>ヒツヨウ</t>
    </rPh>
    <phoneticPr fontId="4"/>
  </si>
  <si>
    <t>施設の老朽度を示す①有形固定資産減価償却率および②管路経年化率は、類似団体より低い値であるものの、有形固定資産減価償却率は増加傾向にある。管路経年化率は類似団体の増加率よりも低く良好に見えるが、本市水道では、管路およびそれ以外の施設においても今後数十年で急激に経年化資産が増加することが予想されているため、施設の健全性を保つための対策が必要である。また③管路更新率は、類似団体より低くなっており、現在の更新ペースでは、将来、管路事故や漏水等が発生する懸念があるため、管路状況、修繕記録、漏水調査結果等を解析し、精度の高いアセットマネジメント(資産管理)を行い、効果的な管路更新を進める必要がある。</t>
    <rPh sb="49" eb="51">
      <t>ユウケイ</t>
    </rPh>
    <rPh sb="51" eb="53">
      <t>コテイ</t>
    </rPh>
    <rPh sb="53" eb="55">
      <t>シサン</t>
    </rPh>
    <rPh sb="55" eb="57">
      <t>ゲンカ</t>
    </rPh>
    <rPh sb="57" eb="59">
      <t>ショウキャク</t>
    </rPh>
    <rPh sb="59" eb="60">
      <t>リツ</t>
    </rPh>
    <rPh sb="61" eb="63">
      <t>ゾウカ</t>
    </rPh>
    <rPh sb="190" eb="19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</si>
</sst>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2" fontId="0" fillId="0" borderId="0" xfId="0" applyNumberForma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0.69</c:v>
                </c:pt>
                <c:pt idx="1">
                  <c:v>0.71</c:v>
                </c:pt>
                <c:pt idx="2">
                  <c:v>0.88</c:v>
                </c:pt>
                <c:pt idx="3">
                  <c:v>0.73</c:v>
                </c:pt>
                <c:pt idx="4">
                  <c:v>0.62</c:v>
                </c:pt>
              </c:numCache>
            </c:numRef>
          </c:val>
          <c:extLst>
            <c:ext xmlns:c16="http://schemas.microsoft.com/office/drawing/2014/chart" uri="{C3380CC4-5D6E-409C-BE32-E72D297353CC}">
              <c16:uniqueId val="{00000000-4335-481A-9D01-ABE019334B79}"/>
            </c:ext>
          </c:extLst>
        </c:ser>
        <c:dLbls>
          <c:showLegendKey val="0"/>
          <c:showVal val="0"/>
          <c:showCatName val="0"/>
          <c:showSerName val="0"/>
          <c:showPercent val="0"/>
          <c:showBubbleSize val="0"/>
        </c:dLbls>
        <c:gapWidth val="150"/>
        <c:axId val="-805220672"/>
        <c:axId val="-8052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4335-481A-9D01-ABE019334B79}"/>
            </c:ext>
          </c:extLst>
        </c:ser>
        <c:dLbls>
          <c:showLegendKey val="0"/>
          <c:showVal val="0"/>
          <c:showCatName val="0"/>
          <c:showSerName val="0"/>
          <c:showPercent val="0"/>
          <c:showBubbleSize val="0"/>
        </c:dLbls>
        <c:marker val="1"/>
        <c:smooth val="0"/>
        <c:axId val="-805220672"/>
        <c:axId val="-805220128"/>
      </c:lineChart>
      <c:dateAx>
        <c:axId val="-805220672"/>
        <c:scaling>
          <c:orientation val="minMax"/>
        </c:scaling>
        <c:delete val="1"/>
        <c:axPos val="b"/>
        <c:numFmt formatCode="&quot;H&quot;yy" sourceLinked="1"/>
        <c:majorTickMark val="none"/>
        <c:minorTickMark val="none"/>
        <c:tickLblPos val="none"/>
        <c:crossAx val="-805220128"/>
        <c:crosses val="autoZero"/>
        <c:auto val="1"/>
        <c:lblOffset val="100"/>
        <c:baseTimeUnit val="years"/>
      </c:dateAx>
      <c:valAx>
        <c:axId val="-8052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2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121.2</c:v>
                </c:pt>
                <c:pt idx="1">
                  <c:v>117.49</c:v>
                </c:pt>
                <c:pt idx="2">
                  <c:v>115.09</c:v>
                </c:pt>
                <c:pt idx="3">
                  <c:v>112.19</c:v>
                </c:pt>
                <c:pt idx="4">
                  <c:v>111.68</c:v>
                </c:pt>
              </c:numCache>
            </c:numRef>
          </c:val>
          <c:extLst>
            <c:ext xmlns:c16="http://schemas.microsoft.com/office/drawing/2014/chart" uri="{C3380CC4-5D6E-409C-BE32-E72D297353CC}">
              <c16:uniqueId val="{00000000-257A-4906-98BE-EF2A41CBC24A}"/>
            </c:ext>
          </c:extLst>
        </c:ser>
        <c:dLbls>
          <c:showLegendKey val="0"/>
          <c:showVal val="0"/>
          <c:showCatName val="0"/>
          <c:showSerName val="0"/>
          <c:showPercent val="0"/>
          <c:showBubbleSize val="0"/>
        </c:dLbls>
        <c:gapWidth val="150"/>
        <c:axId val="-805214688"/>
        <c:axId val="-80521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257A-4906-98BE-EF2A41CBC24A}"/>
            </c:ext>
          </c:extLst>
        </c:ser>
        <c:dLbls>
          <c:showLegendKey val="0"/>
          <c:showVal val="0"/>
          <c:showCatName val="0"/>
          <c:showSerName val="0"/>
          <c:showPercent val="0"/>
          <c:showBubbleSize val="0"/>
        </c:dLbls>
        <c:marker val="1"/>
        <c:smooth val="0"/>
        <c:axId val="-805214688"/>
        <c:axId val="-805214144"/>
      </c:lineChart>
      <c:dateAx>
        <c:axId val="-805214688"/>
        <c:scaling>
          <c:orientation val="minMax"/>
        </c:scaling>
        <c:delete val="1"/>
        <c:axPos val="b"/>
        <c:numFmt formatCode="&quot;H&quot;yy" sourceLinked="1"/>
        <c:majorTickMark val="none"/>
        <c:minorTickMark val="none"/>
        <c:tickLblPos val="none"/>
        <c:crossAx val="-805214144"/>
        <c:crosses val="autoZero"/>
        <c:auto val="1"/>
        <c:lblOffset val="100"/>
        <c:baseTimeUnit val="years"/>
      </c:dateAx>
      <c:valAx>
        <c:axId val="-80521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52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44.51</c:v>
                </c:pt>
                <c:pt idx="1">
                  <c:v>45.44</c:v>
                </c:pt>
                <c:pt idx="2">
                  <c:v>46.86</c:v>
                </c:pt>
                <c:pt idx="3">
                  <c:v>48.36</c:v>
                </c:pt>
                <c:pt idx="4">
                  <c:v>48.54</c:v>
                </c:pt>
              </c:numCache>
            </c:numRef>
          </c:val>
          <c:extLst>
            <c:ext xmlns:c16="http://schemas.microsoft.com/office/drawing/2014/chart" uri="{C3380CC4-5D6E-409C-BE32-E72D297353CC}">
              <c16:uniqueId val="{00000000-5B94-454E-9EEF-BE5052D704E4}"/>
            </c:ext>
          </c:extLst>
        </c:ser>
        <c:dLbls>
          <c:showLegendKey val="0"/>
          <c:showVal val="0"/>
          <c:showCatName val="0"/>
          <c:showSerName val="0"/>
          <c:showPercent val="0"/>
          <c:showBubbleSize val="0"/>
        </c:dLbls>
        <c:gapWidth val="150"/>
        <c:axId val="-967630976"/>
        <c:axId val="-7587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5B94-454E-9EEF-BE5052D704E4}"/>
            </c:ext>
          </c:extLst>
        </c:ser>
        <c:dLbls>
          <c:showLegendKey val="0"/>
          <c:showVal val="0"/>
          <c:showCatName val="0"/>
          <c:showSerName val="0"/>
          <c:showPercent val="0"/>
          <c:showBubbleSize val="0"/>
        </c:dLbls>
        <c:marker val="1"/>
        <c:smooth val="0"/>
        <c:axId val="-967630976"/>
        <c:axId val="-758735296"/>
      </c:lineChart>
      <c:dateAx>
        <c:axId val="-967630976"/>
        <c:scaling>
          <c:orientation val="minMax"/>
        </c:scaling>
        <c:delete val="1"/>
        <c:axPos val="b"/>
        <c:numFmt formatCode="&quot;H&quot;yy" sourceLinked="1"/>
        <c:majorTickMark val="none"/>
        <c:minorTickMark val="none"/>
        <c:tickLblPos val="none"/>
        <c:crossAx val="-758735296"/>
        <c:crosses val="autoZero"/>
        <c:auto val="1"/>
        <c:lblOffset val="100"/>
        <c:baseTimeUnit val="years"/>
      </c:dateAx>
      <c:valAx>
        <c:axId val="-7587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10.52</c:v>
                </c:pt>
                <c:pt idx="1">
                  <c:v>10.54</c:v>
                </c:pt>
                <c:pt idx="2">
                  <c:v>10.66</c:v>
                </c:pt>
                <c:pt idx="3">
                  <c:v>11.46</c:v>
                </c:pt>
                <c:pt idx="4" formatCode="#,##0.00;&quot;△&quot;#,##0.00">
                  <c:v>11.45</c:v>
                </c:pt>
              </c:numCache>
            </c:numRef>
          </c:val>
          <c:extLst>
            <c:ext xmlns:c16="http://schemas.microsoft.com/office/drawing/2014/chart" uri="{C3380CC4-5D6E-409C-BE32-E72D297353CC}">
              <c16:uniqueId val="{00000000-CFF8-4D1F-B7EC-FEEE5D66044C}"/>
            </c:ext>
          </c:extLst>
        </c:ser>
        <c:dLbls>
          <c:showLegendKey val="0"/>
          <c:showVal val="0"/>
          <c:showCatName val="0"/>
          <c:showSerName val="0"/>
          <c:showPercent val="0"/>
          <c:showBubbleSize val="0"/>
        </c:dLbls>
        <c:gapWidth val="150"/>
        <c:axId val="-758738560"/>
        <c:axId val="-7587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FF8-4D1F-B7EC-FEEE5D66044C}"/>
            </c:ext>
          </c:extLst>
        </c:ser>
        <c:dLbls>
          <c:showLegendKey val="0"/>
          <c:showVal val="0"/>
          <c:showCatName val="0"/>
          <c:showSerName val="0"/>
          <c:showPercent val="0"/>
          <c:showBubbleSize val="0"/>
        </c:dLbls>
        <c:marker val="1"/>
        <c:smooth val="0"/>
        <c:axId val="-758738560"/>
        <c:axId val="-758739104"/>
      </c:lineChart>
      <c:dateAx>
        <c:axId val="-758738560"/>
        <c:scaling>
          <c:orientation val="minMax"/>
        </c:scaling>
        <c:delete val="1"/>
        <c:axPos val="b"/>
        <c:numFmt formatCode="&quot;H&quot;yy" sourceLinked="1"/>
        <c:majorTickMark val="none"/>
        <c:minorTickMark val="none"/>
        <c:tickLblPos val="none"/>
        <c:crossAx val="-758739104"/>
        <c:crosses val="autoZero"/>
        <c:auto val="1"/>
        <c:lblOffset val="100"/>
        <c:baseTimeUnit val="years"/>
      </c:dateAx>
      <c:valAx>
        <c:axId val="-7587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09-4FC1-89E7-1854095B31C0}"/>
            </c:ext>
          </c:extLst>
        </c:ser>
        <c:dLbls>
          <c:showLegendKey val="0"/>
          <c:showVal val="0"/>
          <c:showCatName val="0"/>
          <c:showSerName val="0"/>
          <c:showPercent val="0"/>
          <c:showBubbleSize val="0"/>
        </c:dLbls>
        <c:gapWidth val="150"/>
        <c:axId val="-758742368"/>
        <c:axId val="-75874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809-4FC1-89E7-1854095B31C0}"/>
            </c:ext>
          </c:extLst>
        </c:ser>
        <c:dLbls>
          <c:showLegendKey val="0"/>
          <c:showVal val="0"/>
          <c:showCatName val="0"/>
          <c:showSerName val="0"/>
          <c:showPercent val="0"/>
          <c:showBubbleSize val="0"/>
        </c:dLbls>
        <c:marker val="1"/>
        <c:smooth val="0"/>
        <c:axId val="-758742368"/>
        <c:axId val="-758743456"/>
      </c:lineChart>
      <c:dateAx>
        <c:axId val="-758742368"/>
        <c:scaling>
          <c:orientation val="minMax"/>
        </c:scaling>
        <c:delete val="1"/>
        <c:axPos val="b"/>
        <c:numFmt formatCode="&quot;H&quot;yy" sourceLinked="1"/>
        <c:majorTickMark val="none"/>
        <c:minorTickMark val="none"/>
        <c:tickLblPos val="none"/>
        <c:crossAx val="-758743456"/>
        <c:crosses val="autoZero"/>
        <c:auto val="1"/>
        <c:lblOffset val="100"/>
        <c:baseTimeUnit val="years"/>
      </c:dateAx>
      <c:valAx>
        <c:axId val="-75874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87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488.02</c:v>
                </c:pt>
                <c:pt idx="1">
                  <c:v>443.88</c:v>
                </c:pt>
                <c:pt idx="2">
                  <c:v>522.34</c:v>
                </c:pt>
                <c:pt idx="3">
                  <c:v>498.25</c:v>
                </c:pt>
                <c:pt idx="4">
                  <c:v>334.5</c:v>
                </c:pt>
              </c:numCache>
            </c:numRef>
          </c:val>
          <c:extLst>
            <c:ext xmlns:c16="http://schemas.microsoft.com/office/drawing/2014/chart" uri="{C3380CC4-5D6E-409C-BE32-E72D297353CC}">
              <c16:uniqueId val="{00000000-E506-40C1-8CFD-28766F8A4D21}"/>
            </c:ext>
          </c:extLst>
        </c:ser>
        <c:dLbls>
          <c:showLegendKey val="0"/>
          <c:showVal val="0"/>
          <c:showCatName val="0"/>
          <c:showSerName val="0"/>
          <c:showPercent val="0"/>
          <c:showBubbleSize val="0"/>
        </c:dLbls>
        <c:gapWidth val="150"/>
        <c:axId val="-758744544"/>
        <c:axId val="-7587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E506-40C1-8CFD-28766F8A4D21}"/>
            </c:ext>
          </c:extLst>
        </c:ser>
        <c:dLbls>
          <c:showLegendKey val="0"/>
          <c:showVal val="0"/>
          <c:showCatName val="0"/>
          <c:showSerName val="0"/>
          <c:showPercent val="0"/>
          <c:showBubbleSize val="0"/>
        </c:dLbls>
        <c:marker val="1"/>
        <c:smooth val="0"/>
        <c:axId val="-758744544"/>
        <c:axId val="-758738016"/>
      </c:lineChart>
      <c:dateAx>
        <c:axId val="-758744544"/>
        <c:scaling>
          <c:orientation val="minMax"/>
        </c:scaling>
        <c:delete val="1"/>
        <c:axPos val="b"/>
        <c:numFmt formatCode="&quot;H&quot;yy" sourceLinked="1"/>
        <c:majorTickMark val="none"/>
        <c:minorTickMark val="none"/>
        <c:tickLblPos val="none"/>
        <c:crossAx val="-758738016"/>
        <c:crosses val="autoZero"/>
        <c:auto val="1"/>
        <c:lblOffset val="100"/>
        <c:baseTimeUnit val="years"/>
      </c:dateAx>
      <c:valAx>
        <c:axId val="-758738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87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367.87</c:v>
                </c:pt>
                <c:pt idx="1">
                  <c:v>372.43</c:v>
                </c:pt>
                <c:pt idx="2">
                  <c:v>358.68</c:v>
                </c:pt>
                <c:pt idx="3">
                  <c:v>339.39</c:v>
                </c:pt>
                <c:pt idx="4">
                  <c:v>406.63</c:v>
                </c:pt>
              </c:numCache>
            </c:numRef>
          </c:val>
          <c:extLst>
            <c:ext xmlns:c16="http://schemas.microsoft.com/office/drawing/2014/chart" uri="{C3380CC4-5D6E-409C-BE32-E72D297353CC}">
              <c16:uniqueId val="{00000000-39F4-401C-8C5A-784C83585764}"/>
            </c:ext>
          </c:extLst>
        </c:ser>
        <c:dLbls>
          <c:showLegendKey val="0"/>
          <c:showVal val="0"/>
          <c:showCatName val="0"/>
          <c:showSerName val="0"/>
          <c:showPercent val="0"/>
          <c:showBubbleSize val="0"/>
        </c:dLbls>
        <c:gapWidth val="150"/>
        <c:axId val="-758739648"/>
        <c:axId val="-7587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39F4-401C-8C5A-784C83585764}"/>
            </c:ext>
          </c:extLst>
        </c:ser>
        <c:dLbls>
          <c:showLegendKey val="0"/>
          <c:showVal val="0"/>
          <c:showCatName val="0"/>
          <c:showSerName val="0"/>
          <c:showPercent val="0"/>
          <c:showBubbleSize val="0"/>
        </c:dLbls>
        <c:marker val="1"/>
        <c:smooth val="0"/>
        <c:axId val="-758739648"/>
        <c:axId val="-758745632"/>
      </c:lineChart>
      <c:dateAx>
        <c:axId val="-758739648"/>
        <c:scaling>
          <c:orientation val="minMax"/>
        </c:scaling>
        <c:delete val="1"/>
        <c:axPos val="b"/>
        <c:numFmt formatCode="&quot;H&quot;yy" sourceLinked="1"/>
        <c:majorTickMark val="none"/>
        <c:minorTickMark val="none"/>
        <c:tickLblPos val="none"/>
        <c:crossAx val="-758745632"/>
        <c:crosses val="autoZero"/>
        <c:auto val="1"/>
        <c:lblOffset val="100"/>
        <c:baseTimeUnit val="years"/>
      </c:dateAx>
      <c:valAx>
        <c:axId val="-75874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87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117.74</c:v>
                </c:pt>
                <c:pt idx="1">
                  <c:v>117.95</c:v>
                </c:pt>
                <c:pt idx="2">
                  <c:v>113.01</c:v>
                </c:pt>
                <c:pt idx="3">
                  <c:v>110.95</c:v>
                </c:pt>
                <c:pt idx="4">
                  <c:v>108.23</c:v>
                </c:pt>
              </c:numCache>
            </c:numRef>
          </c:val>
          <c:extLst>
            <c:ext xmlns:c16="http://schemas.microsoft.com/office/drawing/2014/chart" uri="{C3380CC4-5D6E-409C-BE32-E72D297353CC}">
              <c16:uniqueId val="{00000000-E2FA-4984-8B29-79AC1F7D31EF}"/>
            </c:ext>
          </c:extLst>
        </c:ser>
        <c:dLbls>
          <c:showLegendKey val="0"/>
          <c:showVal val="0"/>
          <c:showCatName val="0"/>
          <c:showSerName val="0"/>
          <c:showPercent val="0"/>
          <c:showBubbleSize val="0"/>
        </c:dLbls>
        <c:gapWidth val="150"/>
        <c:axId val="-758734208"/>
        <c:axId val="-75873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E2FA-4984-8B29-79AC1F7D31EF}"/>
            </c:ext>
          </c:extLst>
        </c:ser>
        <c:dLbls>
          <c:showLegendKey val="0"/>
          <c:showVal val="0"/>
          <c:showCatName val="0"/>
          <c:showSerName val="0"/>
          <c:showPercent val="0"/>
          <c:showBubbleSize val="0"/>
        </c:dLbls>
        <c:marker val="1"/>
        <c:smooth val="0"/>
        <c:axId val="-758734208"/>
        <c:axId val="-758733664"/>
      </c:lineChart>
      <c:dateAx>
        <c:axId val="-758734208"/>
        <c:scaling>
          <c:orientation val="minMax"/>
        </c:scaling>
        <c:delete val="1"/>
        <c:axPos val="b"/>
        <c:numFmt formatCode="&quot;H&quot;yy" sourceLinked="1"/>
        <c:majorTickMark val="none"/>
        <c:minorTickMark val="none"/>
        <c:tickLblPos val="none"/>
        <c:crossAx val="-758733664"/>
        <c:crosses val="autoZero"/>
        <c:auto val="1"/>
        <c:lblOffset val="100"/>
        <c:baseTimeUnit val="years"/>
      </c:dateAx>
      <c:valAx>
        <c:axId val="-7587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118.9</c:v>
                </c:pt>
                <c:pt idx="1">
                  <c:v>118.77</c:v>
                </c:pt>
                <c:pt idx="2">
                  <c:v>123.87</c:v>
                </c:pt>
                <c:pt idx="3">
                  <c:v>126.15</c:v>
                </c:pt>
                <c:pt idx="4">
                  <c:v>113.87</c:v>
                </c:pt>
              </c:numCache>
            </c:numRef>
          </c:val>
          <c:extLst>
            <c:ext xmlns:c16="http://schemas.microsoft.com/office/drawing/2014/chart" uri="{C3380CC4-5D6E-409C-BE32-E72D297353CC}">
              <c16:uniqueId val="{00000000-ABD8-49C8-B9D1-23CDE0D6B4DC}"/>
            </c:ext>
          </c:extLst>
        </c:ser>
        <c:dLbls>
          <c:showLegendKey val="0"/>
          <c:showVal val="0"/>
          <c:showCatName val="0"/>
          <c:showSerName val="0"/>
          <c:showPercent val="0"/>
          <c:showBubbleSize val="0"/>
        </c:dLbls>
        <c:gapWidth val="150"/>
        <c:axId val="-758736384"/>
        <c:axId val="-75873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ABD8-49C8-B9D1-23CDE0D6B4DC}"/>
            </c:ext>
          </c:extLst>
        </c:ser>
        <c:dLbls>
          <c:showLegendKey val="0"/>
          <c:showVal val="0"/>
          <c:showCatName val="0"/>
          <c:showSerName val="0"/>
          <c:showPercent val="0"/>
          <c:showBubbleSize val="0"/>
        </c:dLbls>
        <c:marker val="1"/>
        <c:smooth val="0"/>
        <c:axId val="-758736384"/>
        <c:axId val="-758732032"/>
      </c:lineChart>
      <c:dateAx>
        <c:axId val="-758736384"/>
        <c:scaling>
          <c:orientation val="minMax"/>
        </c:scaling>
        <c:delete val="1"/>
        <c:axPos val="b"/>
        <c:numFmt formatCode="&quot;H&quot;yy" sourceLinked="1"/>
        <c:majorTickMark val="none"/>
        <c:minorTickMark val="none"/>
        <c:tickLblPos val="none"/>
        <c:crossAx val="-758732032"/>
        <c:crosses val="autoZero"/>
        <c:auto val="1"/>
        <c:lblOffset val="100"/>
        <c:baseTimeUnit val="years"/>
      </c:dateAx>
      <c:valAx>
        <c:axId val="-7587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57.46</c:v>
                </c:pt>
                <c:pt idx="1">
                  <c:v>56.41</c:v>
                </c:pt>
                <c:pt idx="2">
                  <c:v>57.37</c:v>
                </c:pt>
                <c:pt idx="3">
                  <c:v>56.09</c:v>
                </c:pt>
                <c:pt idx="4">
                  <c:v>55.44</c:v>
                </c:pt>
              </c:numCache>
            </c:numRef>
          </c:val>
          <c:extLst>
            <c:ext xmlns:c16="http://schemas.microsoft.com/office/drawing/2014/chart" uri="{C3380CC4-5D6E-409C-BE32-E72D297353CC}">
              <c16:uniqueId val="{00000000-E62F-4AB2-97C7-D52028513144}"/>
            </c:ext>
          </c:extLst>
        </c:ser>
        <c:dLbls>
          <c:showLegendKey val="0"/>
          <c:showVal val="0"/>
          <c:showCatName val="0"/>
          <c:showSerName val="0"/>
          <c:showPercent val="0"/>
          <c:showBubbleSize val="0"/>
        </c:dLbls>
        <c:gapWidth val="150"/>
        <c:axId val="-758736928"/>
        <c:axId val="-7587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E62F-4AB2-97C7-D52028513144}"/>
            </c:ext>
          </c:extLst>
        </c:ser>
        <c:dLbls>
          <c:showLegendKey val="0"/>
          <c:showVal val="0"/>
          <c:showCatName val="0"/>
          <c:showSerName val="0"/>
          <c:showPercent val="0"/>
          <c:showBubbleSize val="0"/>
        </c:dLbls>
        <c:marker val="1"/>
        <c:smooth val="0"/>
        <c:axId val="-758736928"/>
        <c:axId val="-758735840"/>
      </c:lineChart>
      <c:dateAx>
        <c:axId val="-758736928"/>
        <c:scaling>
          <c:orientation val="minMax"/>
        </c:scaling>
        <c:delete val="1"/>
        <c:axPos val="b"/>
        <c:numFmt formatCode="&quot;H&quot;yy" sourceLinked="1"/>
        <c:majorTickMark val="none"/>
        <c:minorTickMark val="none"/>
        <c:tickLblPos val="none"/>
        <c:crossAx val="-758735840"/>
        <c:crosses val="autoZero"/>
        <c:auto val="1"/>
        <c:lblOffset val="100"/>
        <c:baseTimeUnit val="years"/>
      </c:dateAx>
      <c:valAx>
        <c:axId val="-7587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87.3</c:v>
                </c:pt>
                <c:pt idx="1">
                  <c:v>89.16</c:v>
                </c:pt>
                <c:pt idx="2">
                  <c:v>87.26</c:v>
                </c:pt>
                <c:pt idx="3">
                  <c:v>88.84</c:v>
                </c:pt>
                <c:pt idx="4">
                  <c:v>91.14</c:v>
                </c:pt>
              </c:numCache>
            </c:numRef>
          </c:val>
          <c:extLst>
            <c:ext xmlns:c16="http://schemas.microsoft.com/office/drawing/2014/chart" uri="{C3380CC4-5D6E-409C-BE32-E72D297353CC}">
              <c16:uniqueId val="{00000000-4D5C-4C92-83E2-84E3624CBD33}"/>
            </c:ext>
          </c:extLst>
        </c:ser>
        <c:dLbls>
          <c:showLegendKey val="0"/>
          <c:showVal val="0"/>
          <c:showCatName val="0"/>
          <c:showSerName val="0"/>
          <c:showPercent val="0"/>
          <c:showBubbleSize val="0"/>
        </c:dLbls>
        <c:gapWidth val="150"/>
        <c:axId val="-758733120"/>
        <c:axId val="-75873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4D5C-4C92-83E2-84E3624CBD33}"/>
            </c:ext>
          </c:extLst>
        </c:ser>
        <c:dLbls>
          <c:showLegendKey val="0"/>
          <c:showVal val="0"/>
          <c:showCatName val="0"/>
          <c:showSerName val="0"/>
          <c:showPercent val="0"/>
          <c:showBubbleSize val="0"/>
        </c:dLbls>
        <c:marker val="1"/>
        <c:smooth val="0"/>
        <c:axId val="-758733120"/>
        <c:axId val="-758731488"/>
      </c:lineChart>
      <c:dateAx>
        <c:axId val="-758733120"/>
        <c:scaling>
          <c:orientation val="minMax"/>
        </c:scaling>
        <c:delete val="1"/>
        <c:axPos val="b"/>
        <c:numFmt formatCode="&quot;H&quot;yy" sourceLinked="1"/>
        <c:majorTickMark val="none"/>
        <c:minorTickMark val="none"/>
        <c:tickLblPos val="none"/>
        <c:crossAx val="-758731488"/>
        <c:crosses val="autoZero"/>
        <c:auto val="1"/>
        <c:lblOffset val="100"/>
        <c:baseTimeUnit val="years"/>
      </c:dateAx>
      <c:valAx>
        <c:axId val="-7587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90" zoomScaleNormal="90" workbookViewId="0">
      <selection activeCell="H1" sqref="H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7" t="str">
        <f>データ!H6</f>
        <v>滋賀県　彦根市</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8"/>
      <c r="AE6" s="48"/>
      <c r="AF6" s="48"/>
      <c r="AG6" s="4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51"/>
      <c r="P7" s="52" t="s">
        <v>3</v>
      </c>
      <c r="Q7" s="52"/>
      <c r="R7" s="52"/>
      <c r="S7" s="52"/>
      <c r="T7" s="52"/>
      <c r="U7" s="52"/>
      <c r="V7" s="52"/>
      <c r="W7" s="52" t="s">
        <v>4</v>
      </c>
      <c r="X7" s="52"/>
      <c r="Y7" s="52"/>
      <c r="Z7" s="52"/>
      <c r="AA7" s="52"/>
      <c r="AB7" s="52"/>
      <c r="AC7" s="52"/>
      <c r="AD7" s="52" t="s">
        <v>5</v>
      </c>
      <c r="AE7" s="52"/>
      <c r="AF7" s="52"/>
      <c r="AG7" s="52"/>
      <c r="AH7" s="52"/>
      <c r="AI7" s="52"/>
      <c r="AJ7" s="52"/>
      <c r="AK7" s="4"/>
      <c r="AL7" s="52" t="s">
        <v>6</v>
      </c>
      <c r="AM7" s="52"/>
      <c r="AN7" s="52"/>
      <c r="AO7" s="52"/>
      <c r="AP7" s="52"/>
      <c r="AQ7" s="52"/>
      <c r="AR7" s="52"/>
      <c r="AS7" s="52"/>
      <c r="AT7" s="49" t="s">
        <v>7</v>
      </c>
      <c r="AU7" s="50"/>
      <c r="AV7" s="50"/>
      <c r="AW7" s="50"/>
      <c r="AX7" s="50"/>
      <c r="AY7" s="50"/>
      <c r="AZ7" s="50"/>
      <c r="BA7" s="50"/>
      <c r="BB7" s="52" t="s">
        <v>8</v>
      </c>
      <c r="BC7" s="52"/>
      <c r="BD7" s="52"/>
      <c r="BE7" s="52"/>
      <c r="BF7" s="52"/>
      <c r="BG7" s="52"/>
      <c r="BH7" s="52"/>
      <c r="BI7" s="52"/>
      <c r="BJ7" s="3"/>
      <c r="BK7" s="3"/>
      <c r="BL7" s="5" t="s">
        <v>9</v>
      </c>
      <c r="BM7" s="6"/>
      <c r="BN7" s="6"/>
      <c r="BO7" s="6"/>
      <c r="BP7" s="6"/>
      <c r="BQ7" s="6"/>
      <c r="BR7" s="6"/>
      <c r="BS7" s="6"/>
      <c r="BT7" s="6"/>
      <c r="BU7" s="6"/>
      <c r="BV7" s="6"/>
      <c r="BW7" s="6"/>
      <c r="BX7" s="6"/>
      <c r="BY7" s="7"/>
    </row>
    <row r="8" spans="1:78" ht="18.75" customHeight="1" x14ac:dyDescent="0.15">
      <c r="A8" s="2"/>
      <c r="B8" s="58" t="str">
        <f>データ!$I$6</f>
        <v>法適用</v>
      </c>
      <c r="C8" s="59"/>
      <c r="D8" s="59"/>
      <c r="E8" s="59"/>
      <c r="F8" s="59"/>
      <c r="G8" s="59"/>
      <c r="H8" s="59"/>
      <c r="I8" s="58" t="str">
        <f>データ!$J$6</f>
        <v>水道事業</v>
      </c>
      <c r="J8" s="59"/>
      <c r="K8" s="59"/>
      <c r="L8" s="59"/>
      <c r="M8" s="59"/>
      <c r="N8" s="59"/>
      <c r="O8" s="60"/>
      <c r="P8" s="61" t="str">
        <f>データ!$K$6</f>
        <v>末端給水事業</v>
      </c>
      <c r="Q8" s="61"/>
      <c r="R8" s="61"/>
      <c r="S8" s="61"/>
      <c r="T8" s="61"/>
      <c r="U8" s="61"/>
      <c r="V8" s="61"/>
      <c r="W8" s="61" t="str">
        <f>データ!$L$6</f>
        <v>A3</v>
      </c>
      <c r="X8" s="61"/>
      <c r="Y8" s="61"/>
      <c r="Z8" s="61"/>
      <c r="AA8" s="61"/>
      <c r="AB8" s="61"/>
      <c r="AC8" s="61"/>
      <c r="AD8" s="61" t="str">
        <f>データ!$M$6</f>
        <v>非設置</v>
      </c>
      <c r="AE8" s="61"/>
      <c r="AF8" s="61"/>
      <c r="AG8" s="61"/>
      <c r="AH8" s="61"/>
      <c r="AI8" s="61"/>
      <c r="AJ8" s="61"/>
      <c r="AK8" s="4"/>
      <c r="AL8" s="62">
        <f>データ!$R$6</f>
        <v>112546</v>
      </c>
      <c r="AM8" s="62"/>
      <c r="AN8" s="62"/>
      <c r="AO8" s="62"/>
      <c r="AP8" s="62"/>
      <c r="AQ8" s="62"/>
      <c r="AR8" s="62"/>
      <c r="AS8" s="62"/>
      <c r="AT8" s="53">
        <f>データ!$S$6</f>
        <v>196.87</v>
      </c>
      <c r="AU8" s="54"/>
      <c r="AV8" s="54"/>
      <c r="AW8" s="54"/>
      <c r="AX8" s="54"/>
      <c r="AY8" s="54"/>
      <c r="AZ8" s="54"/>
      <c r="BA8" s="54"/>
      <c r="BB8" s="55">
        <f>データ!$T$6</f>
        <v>571.67999999999995</v>
      </c>
      <c r="BC8" s="55"/>
      <c r="BD8" s="55"/>
      <c r="BE8" s="55"/>
      <c r="BF8" s="55"/>
      <c r="BG8" s="55"/>
      <c r="BH8" s="55"/>
      <c r="BI8" s="55"/>
      <c r="BJ8" s="3"/>
      <c r="BK8" s="3"/>
      <c r="BL8" s="56" t="s">
        <v>10</v>
      </c>
      <c r="BM8" s="57"/>
      <c r="BN8" s="8" t="s">
        <v>11</v>
      </c>
      <c r="BO8" s="9"/>
      <c r="BP8" s="9"/>
      <c r="BQ8" s="9"/>
      <c r="BR8" s="9"/>
      <c r="BS8" s="9"/>
      <c r="BT8" s="9"/>
      <c r="BU8" s="9"/>
      <c r="BV8" s="9"/>
      <c r="BW8" s="9"/>
      <c r="BX8" s="9"/>
      <c r="BY8" s="10"/>
    </row>
    <row r="9" spans="1:78" ht="18.75" customHeight="1" x14ac:dyDescent="0.15">
      <c r="A9" s="2"/>
      <c r="B9" s="49" t="s">
        <v>12</v>
      </c>
      <c r="C9" s="50"/>
      <c r="D9" s="50"/>
      <c r="E9" s="50"/>
      <c r="F9" s="50"/>
      <c r="G9" s="50"/>
      <c r="H9" s="50"/>
      <c r="I9" s="49" t="s">
        <v>13</v>
      </c>
      <c r="J9" s="50"/>
      <c r="K9" s="50"/>
      <c r="L9" s="50"/>
      <c r="M9" s="50"/>
      <c r="N9" s="50"/>
      <c r="O9" s="51"/>
      <c r="P9" s="52" t="s">
        <v>14</v>
      </c>
      <c r="Q9" s="52"/>
      <c r="R9" s="52"/>
      <c r="S9" s="52"/>
      <c r="T9" s="52"/>
      <c r="U9" s="52"/>
      <c r="V9" s="52"/>
      <c r="W9" s="52" t="s">
        <v>15</v>
      </c>
      <c r="X9" s="52"/>
      <c r="Y9" s="52"/>
      <c r="Z9" s="52"/>
      <c r="AA9" s="52"/>
      <c r="AB9" s="52"/>
      <c r="AC9" s="52"/>
      <c r="AD9" s="2"/>
      <c r="AE9" s="2"/>
      <c r="AF9" s="2"/>
      <c r="AG9" s="2"/>
      <c r="AH9" s="4"/>
      <c r="AI9" s="4"/>
      <c r="AJ9" s="4"/>
      <c r="AK9" s="4"/>
      <c r="AL9" s="52" t="s">
        <v>16</v>
      </c>
      <c r="AM9" s="52"/>
      <c r="AN9" s="52"/>
      <c r="AO9" s="52"/>
      <c r="AP9" s="52"/>
      <c r="AQ9" s="52"/>
      <c r="AR9" s="52"/>
      <c r="AS9" s="52"/>
      <c r="AT9" s="49" t="s">
        <v>17</v>
      </c>
      <c r="AU9" s="50"/>
      <c r="AV9" s="50"/>
      <c r="AW9" s="50"/>
      <c r="AX9" s="50"/>
      <c r="AY9" s="50"/>
      <c r="AZ9" s="50"/>
      <c r="BA9" s="50"/>
      <c r="BB9" s="52" t="s">
        <v>18</v>
      </c>
      <c r="BC9" s="52"/>
      <c r="BD9" s="52"/>
      <c r="BE9" s="52"/>
      <c r="BF9" s="52"/>
      <c r="BG9" s="52"/>
      <c r="BH9" s="52"/>
      <c r="BI9" s="52"/>
      <c r="BJ9" s="3"/>
      <c r="BK9" s="3"/>
      <c r="BL9" s="63" t="s">
        <v>19</v>
      </c>
      <c r="BM9" s="64"/>
      <c r="BN9" s="11" t="s">
        <v>20</v>
      </c>
      <c r="BO9" s="12"/>
      <c r="BP9" s="12"/>
      <c r="BQ9" s="12"/>
      <c r="BR9" s="12"/>
      <c r="BS9" s="12"/>
      <c r="BT9" s="12"/>
      <c r="BU9" s="12"/>
      <c r="BV9" s="12"/>
      <c r="BW9" s="12"/>
      <c r="BX9" s="12"/>
      <c r="BY9" s="13"/>
    </row>
    <row r="10" spans="1:78" ht="18.75" customHeight="1" x14ac:dyDescent="0.15">
      <c r="A10" s="2"/>
      <c r="B10" s="53" t="str">
        <f>データ!$N$6</f>
        <v>-</v>
      </c>
      <c r="C10" s="54"/>
      <c r="D10" s="54"/>
      <c r="E10" s="54"/>
      <c r="F10" s="54"/>
      <c r="G10" s="54"/>
      <c r="H10" s="54"/>
      <c r="I10" s="53">
        <f>データ!$O$6</f>
        <v>71.709999999999994</v>
      </c>
      <c r="J10" s="54"/>
      <c r="K10" s="54"/>
      <c r="L10" s="54"/>
      <c r="M10" s="54"/>
      <c r="N10" s="54"/>
      <c r="O10" s="65"/>
      <c r="P10" s="55">
        <f>データ!$P$6</f>
        <v>99.8</v>
      </c>
      <c r="Q10" s="55"/>
      <c r="R10" s="55"/>
      <c r="S10" s="55"/>
      <c r="T10" s="55"/>
      <c r="U10" s="55"/>
      <c r="V10" s="55"/>
      <c r="W10" s="62">
        <f>データ!$Q$6</f>
        <v>2530</v>
      </c>
      <c r="X10" s="62"/>
      <c r="Y10" s="62"/>
      <c r="Z10" s="62"/>
      <c r="AA10" s="62"/>
      <c r="AB10" s="62"/>
      <c r="AC10" s="62"/>
      <c r="AD10" s="2"/>
      <c r="AE10" s="2"/>
      <c r="AF10" s="2"/>
      <c r="AG10" s="2"/>
      <c r="AH10" s="4"/>
      <c r="AI10" s="4"/>
      <c r="AJ10" s="4"/>
      <c r="AK10" s="4"/>
      <c r="AL10" s="62">
        <f>データ!$U$6</f>
        <v>111949</v>
      </c>
      <c r="AM10" s="62"/>
      <c r="AN10" s="62"/>
      <c r="AO10" s="62"/>
      <c r="AP10" s="62"/>
      <c r="AQ10" s="62"/>
      <c r="AR10" s="62"/>
      <c r="AS10" s="62"/>
      <c r="AT10" s="53">
        <f>データ!$V$6</f>
        <v>77.349999999999994</v>
      </c>
      <c r="AU10" s="54"/>
      <c r="AV10" s="54"/>
      <c r="AW10" s="54"/>
      <c r="AX10" s="54"/>
      <c r="AY10" s="54"/>
      <c r="AZ10" s="54"/>
      <c r="BA10" s="54"/>
      <c r="BB10" s="55">
        <f>データ!$W$6</f>
        <v>1447.3</v>
      </c>
      <c r="BC10" s="55"/>
      <c r="BD10" s="55"/>
      <c r="BE10" s="55"/>
      <c r="BF10" s="55"/>
      <c r="BG10" s="55"/>
      <c r="BH10" s="55"/>
      <c r="BI10" s="55"/>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15">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1"/>
      <c r="BM15" s="72"/>
      <c r="BN15" s="72"/>
      <c r="BO15" s="72"/>
      <c r="BP15" s="72"/>
      <c r="BQ15" s="72"/>
      <c r="BR15" s="72"/>
      <c r="BS15" s="72"/>
      <c r="BT15" s="72"/>
      <c r="BU15" s="72"/>
      <c r="BV15" s="72"/>
      <c r="BW15" s="72"/>
      <c r="BX15" s="72"/>
      <c r="BY15" s="72"/>
      <c r="BZ15" s="73"/>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4" t="s">
        <v>111</v>
      </c>
      <c r="BM16" s="75"/>
      <c r="BN16" s="75"/>
      <c r="BO16" s="75"/>
      <c r="BP16" s="75"/>
      <c r="BQ16" s="75"/>
      <c r="BR16" s="75"/>
      <c r="BS16" s="75"/>
      <c r="BT16" s="75"/>
      <c r="BU16" s="75"/>
      <c r="BV16" s="75"/>
      <c r="BW16" s="75"/>
      <c r="BX16" s="75"/>
      <c r="BY16" s="75"/>
      <c r="BZ16" s="7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4"/>
      <c r="BM17" s="75"/>
      <c r="BN17" s="75"/>
      <c r="BO17" s="75"/>
      <c r="BP17" s="75"/>
      <c r="BQ17" s="75"/>
      <c r="BR17" s="75"/>
      <c r="BS17" s="75"/>
      <c r="BT17" s="75"/>
      <c r="BU17" s="75"/>
      <c r="BV17" s="75"/>
      <c r="BW17" s="75"/>
      <c r="BX17" s="75"/>
      <c r="BY17" s="75"/>
      <c r="BZ17" s="7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4"/>
      <c r="BM18" s="75"/>
      <c r="BN18" s="75"/>
      <c r="BO18" s="75"/>
      <c r="BP18" s="75"/>
      <c r="BQ18" s="75"/>
      <c r="BR18" s="75"/>
      <c r="BS18" s="75"/>
      <c r="BT18" s="75"/>
      <c r="BU18" s="75"/>
      <c r="BV18" s="75"/>
      <c r="BW18" s="75"/>
      <c r="BX18" s="75"/>
      <c r="BY18" s="75"/>
      <c r="BZ18" s="7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4"/>
      <c r="BM19" s="75"/>
      <c r="BN19" s="75"/>
      <c r="BO19" s="75"/>
      <c r="BP19" s="75"/>
      <c r="BQ19" s="75"/>
      <c r="BR19" s="75"/>
      <c r="BS19" s="75"/>
      <c r="BT19" s="75"/>
      <c r="BU19" s="75"/>
      <c r="BV19" s="75"/>
      <c r="BW19" s="75"/>
      <c r="BX19" s="75"/>
      <c r="BY19" s="75"/>
      <c r="BZ19" s="7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4"/>
      <c r="BM20" s="75"/>
      <c r="BN20" s="75"/>
      <c r="BO20" s="75"/>
      <c r="BP20" s="75"/>
      <c r="BQ20" s="75"/>
      <c r="BR20" s="75"/>
      <c r="BS20" s="75"/>
      <c r="BT20" s="75"/>
      <c r="BU20" s="75"/>
      <c r="BV20" s="75"/>
      <c r="BW20" s="75"/>
      <c r="BX20" s="75"/>
      <c r="BY20" s="75"/>
      <c r="BZ20" s="7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4"/>
      <c r="BM21" s="75"/>
      <c r="BN21" s="75"/>
      <c r="BO21" s="75"/>
      <c r="BP21" s="75"/>
      <c r="BQ21" s="75"/>
      <c r="BR21" s="75"/>
      <c r="BS21" s="75"/>
      <c r="BT21" s="75"/>
      <c r="BU21" s="75"/>
      <c r="BV21" s="75"/>
      <c r="BW21" s="75"/>
      <c r="BX21" s="75"/>
      <c r="BY21" s="75"/>
      <c r="BZ21" s="7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4"/>
      <c r="BM22" s="75"/>
      <c r="BN22" s="75"/>
      <c r="BO22" s="75"/>
      <c r="BP22" s="75"/>
      <c r="BQ22" s="75"/>
      <c r="BR22" s="75"/>
      <c r="BS22" s="75"/>
      <c r="BT22" s="75"/>
      <c r="BU22" s="75"/>
      <c r="BV22" s="75"/>
      <c r="BW22" s="75"/>
      <c r="BX22" s="75"/>
      <c r="BY22" s="75"/>
      <c r="BZ22" s="7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4"/>
      <c r="BM23" s="75"/>
      <c r="BN23" s="75"/>
      <c r="BO23" s="75"/>
      <c r="BP23" s="75"/>
      <c r="BQ23" s="75"/>
      <c r="BR23" s="75"/>
      <c r="BS23" s="75"/>
      <c r="BT23" s="75"/>
      <c r="BU23" s="75"/>
      <c r="BV23" s="75"/>
      <c r="BW23" s="75"/>
      <c r="BX23" s="75"/>
      <c r="BY23" s="75"/>
      <c r="BZ23" s="7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4"/>
      <c r="BM24" s="75"/>
      <c r="BN24" s="75"/>
      <c r="BO24" s="75"/>
      <c r="BP24" s="75"/>
      <c r="BQ24" s="75"/>
      <c r="BR24" s="75"/>
      <c r="BS24" s="75"/>
      <c r="BT24" s="75"/>
      <c r="BU24" s="75"/>
      <c r="BV24" s="75"/>
      <c r="BW24" s="75"/>
      <c r="BX24" s="75"/>
      <c r="BY24" s="75"/>
      <c r="BZ24" s="7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4"/>
      <c r="BM25" s="75"/>
      <c r="BN25" s="75"/>
      <c r="BO25" s="75"/>
      <c r="BP25" s="75"/>
      <c r="BQ25" s="75"/>
      <c r="BR25" s="75"/>
      <c r="BS25" s="75"/>
      <c r="BT25" s="75"/>
      <c r="BU25" s="75"/>
      <c r="BV25" s="75"/>
      <c r="BW25" s="75"/>
      <c r="BX25" s="75"/>
      <c r="BY25" s="75"/>
      <c r="BZ25" s="7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4"/>
      <c r="BM26" s="75"/>
      <c r="BN26" s="75"/>
      <c r="BO26" s="75"/>
      <c r="BP26" s="75"/>
      <c r="BQ26" s="75"/>
      <c r="BR26" s="75"/>
      <c r="BS26" s="75"/>
      <c r="BT26" s="75"/>
      <c r="BU26" s="75"/>
      <c r="BV26" s="75"/>
      <c r="BW26" s="75"/>
      <c r="BX26" s="75"/>
      <c r="BY26" s="75"/>
      <c r="BZ26" s="7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4"/>
      <c r="BM27" s="75"/>
      <c r="BN27" s="75"/>
      <c r="BO27" s="75"/>
      <c r="BP27" s="75"/>
      <c r="BQ27" s="75"/>
      <c r="BR27" s="75"/>
      <c r="BS27" s="75"/>
      <c r="BT27" s="75"/>
      <c r="BU27" s="75"/>
      <c r="BV27" s="75"/>
      <c r="BW27" s="75"/>
      <c r="BX27" s="75"/>
      <c r="BY27" s="75"/>
      <c r="BZ27" s="7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4"/>
      <c r="BM28" s="75"/>
      <c r="BN28" s="75"/>
      <c r="BO28" s="75"/>
      <c r="BP28" s="75"/>
      <c r="BQ28" s="75"/>
      <c r="BR28" s="75"/>
      <c r="BS28" s="75"/>
      <c r="BT28" s="75"/>
      <c r="BU28" s="75"/>
      <c r="BV28" s="75"/>
      <c r="BW28" s="75"/>
      <c r="BX28" s="75"/>
      <c r="BY28" s="75"/>
      <c r="BZ28" s="7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4"/>
      <c r="BM29" s="75"/>
      <c r="BN29" s="75"/>
      <c r="BO29" s="75"/>
      <c r="BP29" s="75"/>
      <c r="BQ29" s="75"/>
      <c r="BR29" s="75"/>
      <c r="BS29" s="75"/>
      <c r="BT29" s="75"/>
      <c r="BU29" s="75"/>
      <c r="BV29" s="75"/>
      <c r="BW29" s="75"/>
      <c r="BX29" s="75"/>
      <c r="BY29" s="75"/>
      <c r="BZ29" s="7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4"/>
      <c r="BM30" s="75"/>
      <c r="BN30" s="75"/>
      <c r="BO30" s="75"/>
      <c r="BP30" s="75"/>
      <c r="BQ30" s="75"/>
      <c r="BR30" s="75"/>
      <c r="BS30" s="75"/>
      <c r="BT30" s="75"/>
      <c r="BU30" s="75"/>
      <c r="BV30" s="75"/>
      <c r="BW30" s="75"/>
      <c r="BX30" s="75"/>
      <c r="BY30" s="75"/>
      <c r="BZ30" s="7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4"/>
      <c r="BM31" s="75"/>
      <c r="BN31" s="75"/>
      <c r="BO31" s="75"/>
      <c r="BP31" s="75"/>
      <c r="BQ31" s="75"/>
      <c r="BR31" s="75"/>
      <c r="BS31" s="75"/>
      <c r="BT31" s="75"/>
      <c r="BU31" s="75"/>
      <c r="BV31" s="75"/>
      <c r="BW31" s="75"/>
      <c r="BX31" s="75"/>
      <c r="BY31" s="75"/>
      <c r="BZ31" s="7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4"/>
      <c r="BM32" s="75"/>
      <c r="BN32" s="75"/>
      <c r="BO32" s="75"/>
      <c r="BP32" s="75"/>
      <c r="BQ32" s="75"/>
      <c r="BR32" s="75"/>
      <c r="BS32" s="75"/>
      <c r="BT32" s="75"/>
      <c r="BU32" s="75"/>
      <c r="BV32" s="75"/>
      <c r="BW32" s="75"/>
      <c r="BX32" s="75"/>
      <c r="BY32" s="75"/>
      <c r="BZ32" s="7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4"/>
      <c r="BM33" s="75"/>
      <c r="BN33" s="75"/>
      <c r="BO33" s="75"/>
      <c r="BP33" s="75"/>
      <c r="BQ33" s="75"/>
      <c r="BR33" s="75"/>
      <c r="BS33" s="75"/>
      <c r="BT33" s="75"/>
      <c r="BU33" s="75"/>
      <c r="BV33" s="75"/>
      <c r="BW33" s="75"/>
      <c r="BX33" s="75"/>
      <c r="BY33" s="75"/>
      <c r="BZ33" s="7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4"/>
      <c r="BM34" s="75"/>
      <c r="BN34" s="75"/>
      <c r="BO34" s="75"/>
      <c r="BP34" s="75"/>
      <c r="BQ34" s="75"/>
      <c r="BR34" s="75"/>
      <c r="BS34" s="75"/>
      <c r="BT34" s="75"/>
      <c r="BU34" s="75"/>
      <c r="BV34" s="75"/>
      <c r="BW34" s="75"/>
      <c r="BX34" s="75"/>
      <c r="BY34" s="75"/>
      <c r="BZ34" s="7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4"/>
      <c r="BM35" s="75"/>
      <c r="BN35" s="75"/>
      <c r="BO35" s="75"/>
      <c r="BP35" s="75"/>
      <c r="BQ35" s="75"/>
      <c r="BR35" s="75"/>
      <c r="BS35" s="75"/>
      <c r="BT35" s="75"/>
      <c r="BU35" s="75"/>
      <c r="BV35" s="75"/>
      <c r="BW35" s="75"/>
      <c r="BX35" s="75"/>
      <c r="BY35" s="75"/>
      <c r="BZ35" s="7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4"/>
      <c r="BM36" s="75"/>
      <c r="BN36" s="75"/>
      <c r="BO36" s="75"/>
      <c r="BP36" s="75"/>
      <c r="BQ36" s="75"/>
      <c r="BR36" s="75"/>
      <c r="BS36" s="75"/>
      <c r="BT36" s="75"/>
      <c r="BU36" s="75"/>
      <c r="BV36" s="75"/>
      <c r="BW36" s="75"/>
      <c r="BX36" s="75"/>
      <c r="BY36" s="75"/>
      <c r="BZ36" s="7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4"/>
      <c r="BM37" s="75"/>
      <c r="BN37" s="75"/>
      <c r="BO37" s="75"/>
      <c r="BP37" s="75"/>
      <c r="BQ37" s="75"/>
      <c r="BR37" s="75"/>
      <c r="BS37" s="75"/>
      <c r="BT37" s="75"/>
      <c r="BU37" s="75"/>
      <c r="BV37" s="75"/>
      <c r="BW37" s="75"/>
      <c r="BX37" s="75"/>
      <c r="BY37" s="75"/>
      <c r="BZ37" s="7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4"/>
      <c r="BM38" s="75"/>
      <c r="BN38" s="75"/>
      <c r="BO38" s="75"/>
      <c r="BP38" s="75"/>
      <c r="BQ38" s="75"/>
      <c r="BR38" s="75"/>
      <c r="BS38" s="75"/>
      <c r="BT38" s="75"/>
      <c r="BU38" s="75"/>
      <c r="BV38" s="75"/>
      <c r="BW38" s="75"/>
      <c r="BX38" s="75"/>
      <c r="BY38" s="75"/>
      <c r="BZ38" s="7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4"/>
      <c r="BM39" s="75"/>
      <c r="BN39" s="75"/>
      <c r="BO39" s="75"/>
      <c r="BP39" s="75"/>
      <c r="BQ39" s="75"/>
      <c r="BR39" s="75"/>
      <c r="BS39" s="75"/>
      <c r="BT39" s="75"/>
      <c r="BU39" s="75"/>
      <c r="BV39" s="75"/>
      <c r="BW39" s="75"/>
      <c r="BX39" s="75"/>
      <c r="BY39" s="75"/>
      <c r="BZ39" s="7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4"/>
      <c r="BM40" s="75"/>
      <c r="BN40" s="75"/>
      <c r="BO40" s="75"/>
      <c r="BP40" s="75"/>
      <c r="BQ40" s="75"/>
      <c r="BR40" s="75"/>
      <c r="BS40" s="75"/>
      <c r="BT40" s="75"/>
      <c r="BU40" s="75"/>
      <c r="BV40" s="75"/>
      <c r="BW40" s="75"/>
      <c r="BX40" s="75"/>
      <c r="BY40" s="75"/>
      <c r="BZ40" s="7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4"/>
      <c r="BM41" s="75"/>
      <c r="BN41" s="75"/>
      <c r="BO41" s="75"/>
      <c r="BP41" s="75"/>
      <c r="BQ41" s="75"/>
      <c r="BR41" s="75"/>
      <c r="BS41" s="75"/>
      <c r="BT41" s="75"/>
      <c r="BU41" s="75"/>
      <c r="BV41" s="75"/>
      <c r="BW41" s="75"/>
      <c r="BX41" s="75"/>
      <c r="BY41" s="75"/>
      <c r="BZ41" s="7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4"/>
      <c r="BM42" s="75"/>
      <c r="BN42" s="75"/>
      <c r="BO42" s="75"/>
      <c r="BP42" s="75"/>
      <c r="BQ42" s="75"/>
      <c r="BR42" s="75"/>
      <c r="BS42" s="75"/>
      <c r="BT42" s="75"/>
      <c r="BU42" s="75"/>
      <c r="BV42" s="75"/>
      <c r="BW42" s="75"/>
      <c r="BX42" s="75"/>
      <c r="BY42" s="75"/>
      <c r="BZ42" s="7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4"/>
      <c r="BM43" s="75"/>
      <c r="BN43" s="75"/>
      <c r="BO43" s="75"/>
      <c r="BP43" s="75"/>
      <c r="BQ43" s="75"/>
      <c r="BR43" s="75"/>
      <c r="BS43" s="75"/>
      <c r="BT43" s="75"/>
      <c r="BU43" s="75"/>
      <c r="BV43" s="75"/>
      <c r="BW43" s="75"/>
      <c r="BX43" s="75"/>
      <c r="BY43" s="75"/>
      <c r="BZ43" s="7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8" t="s">
        <v>26</v>
      </c>
      <c r="BM45" s="69"/>
      <c r="BN45" s="69"/>
      <c r="BO45" s="69"/>
      <c r="BP45" s="69"/>
      <c r="BQ45" s="69"/>
      <c r="BR45" s="69"/>
      <c r="BS45" s="69"/>
      <c r="BT45" s="69"/>
      <c r="BU45" s="69"/>
      <c r="BV45" s="69"/>
      <c r="BW45" s="69"/>
      <c r="BX45" s="69"/>
      <c r="BY45" s="69"/>
      <c r="BZ45" s="70"/>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1"/>
      <c r="BM46" s="72"/>
      <c r="BN46" s="72"/>
      <c r="BO46" s="72"/>
      <c r="BP46" s="72"/>
      <c r="BQ46" s="72"/>
      <c r="BR46" s="72"/>
      <c r="BS46" s="72"/>
      <c r="BT46" s="72"/>
      <c r="BU46" s="72"/>
      <c r="BV46" s="72"/>
      <c r="BW46" s="72"/>
      <c r="BX46" s="72"/>
      <c r="BY46" s="72"/>
      <c r="BZ46" s="73"/>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4" t="s">
        <v>112</v>
      </c>
      <c r="BM47" s="75"/>
      <c r="BN47" s="75"/>
      <c r="BO47" s="75"/>
      <c r="BP47" s="75"/>
      <c r="BQ47" s="75"/>
      <c r="BR47" s="75"/>
      <c r="BS47" s="75"/>
      <c r="BT47" s="75"/>
      <c r="BU47" s="75"/>
      <c r="BV47" s="75"/>
      <c r="BW47" s="75"/>
      <c r="BX47" s="75"/>
      <c r="BY47" s="75"/>
      <c r="BZ47" s="7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4"/>
      <c r="BM48" s="75"/>
      <c r="BN48" s="75"/>
      <c r="BO48" s="75"/>
      <c r="BP48" s="75"/>
      <c r="BQ48" s="75"/>
      <c r="BR48" s="75"/>
      <c r="BS48" s="75"/>
      <c r="BT48" s="75"/>
      <c r="BU48" s="75"/>
      <c r="BV48" s="75"/>
      <c r="BW48" s="75"/>
      <c r="BX48" s="75"/>
      <c r="BY48" s="75"/>
      <c r="BZ48" s="7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4"/>
      <c r="BM49" s="75"/>
      <c r="BN49" s="75"/>
      <c r="BO49" s="75"/>
      <c r="BP49" s="75"/>
      <c r="BQ49" s="75"/>
      <c r="BR49" s="75"/>
      <c r="BS49" s="75"/>
      <c r="BT49" s="75"/>
      <c r="BU49" s="75"/>
      <c r="BV49" s="75"/>
      <c r="BW49" s="75"/>
      <c r="BX49" s="75"/>
      <c r="BY49" s="75"/>
      <c r="BZ49" s="7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4"/>
      <c r="BM50" s="75"/>
      <c r="BN50" s="75"/>
      <c r="BO50" s="75"/>
      <c r="BP50" s="75"/>
      <c r="BQ50" s="75"/>
      <c r="BR50" s="75"/>
      <c r="BS50" s="75"/>
      <c r="BT50" s="75"/>
      <c r="BU50" s="75"/>
      <c r="BV50" s="75"/>
      <c r="BW50" s="75"/>
      <c r="BX50" s="75"/>
      <c r="BY50" s="75"/>
      <c r="BZ50" s="7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4"/>
      <c r="BM51" s="75"/>
      <c r="BN51" s="75"/>
      <c r="BO51" s="75"/>
      <c r="BP51" s="75"/>
      <c r="BQ51" s="75"/>
      <c r="BR51" s="75"/>
      <c r="BS51" s="75"/>
      <c r="BT51" s="75"/>
      <c r="BU51" s="75"/>
      <c r="BV51" s="75"/>
      <c r="BW51" s="75"/>
      <c r="BX51" s="75"/>
      <c r="BY51" s="75"/>
      <c r="BZ51" s="7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4"/>
      <c r="BM52" s="75"/>
      <c r="BN52" s="75"/>
      <c r="BO52" s="75"/>
      <c r="BP52" s="75"/>
      <c r="BQ52" s="75"/>
      <c r="BR52" s="75"/>
      <c r="BS52" s="75"/>
      <c r="BT52" s="75"/>
      <c r="BU52" s="75"/>
      <c r="BV52" s="75"/>
      <c r="BW52" s="75"/>
      <c r="BX52" s="75"/>
      <c r="BY52" s="75"/>
      <c r="BZ52" s="7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4"/>
      <c r="BM53" s="75"/>
      <c r="BN53" s="75"/>
      <c r="BO53" s="75"/>
      <c r="BP53" s="75"/>
      <c r="BQ53" s="75"/>
      <c r="BR53" s="75"/>
      <c r="BS53" s="75"/>
      <c r="BT53" s="75"/>
      <c r="BU53" s="75"/>
      <c r="BV53" s="75"/>
      <c r="BW53" s="75"/>
      <c r="BX53" s="75"/>
      <c r="BY53" s="75"/>
      <c r="BZ53" s="7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4"/>
      <c r="BM54" s="75"/>
      <c r="BN54" s="75"/>
      <c r="BO54" s="75"/>
      <c r="BP54" s="75"/>
      <c r="BQ54" s="75"/>
      <c r="BR54" s="75"/>
      <c r="BS54" s="75"/>
      <c r="BT54" s="75"/>
      <c r="BU54" s="75"/>
      <c r="BV54" s="75"/>
      <c r="BW54" s="75"/>
      <c r="BX54" s="75"/>
      <c r="BY54" s="75"/>
      <c r="BZ54" s="7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4"/>
      <c r="BM55" s="75"/>
      <c r="BN55" s="75"/>
      <c r="BO55" s="75"/>
      <c r="BP55" s="75"/>
      <c r="BQ55" s="75"/>
      <c r="BR55" s="75"/>
      <c r="BS55" s="75"/>
      <c r="BT55" s="75"/>
      <c r="BU55" s="75"/>
      <c r="BV55" s="75"/>
      <c r="BW55" s="75"/>
      <c r="BX55" s="75"/>
      <c r="BY55" s="75"/>
      <c r="BZ55" s="7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4"/>
      <c r="BM56" s="75"/>
      <c r="BN56" s="75"/>
      <c r="BO56" s="75"/>
      <c r="BP56" s="75"/>
      <c r="BQ56" s="75"/>
      <c r="BR56" s="75"/>
      <c r="BS56" s="75"/>
      <c r="BT56" s="75"/>
      <c r="BU56" s="75"/>
      <c r="BV56" s="75"/>
      <c r="BW56" s="75"/>
      <c r="BX56" s="75"/>
      <c r="BY56" s="75"/>
      <c r="BZ56" s="7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4"/>
      <c r="BM57" s="75"/>
      <c r="BN57" s="75"/>
      <c r="BO57" s="75"/>
      <c r="BP57" s="75"/>
      <c r="BQ57" s="75"/>
      <c r="BR57" s="75"/>
      <c r="BS57" s="75"/>
      <c r="BT57" s="75"/>
      <c r="BU57" s="75"/>
      <c r="BV57" s="75"/>
      <c r="BW57" s="75"/>
      <c r="BX57" s="75"/>
      <c r="BY57" s="75"/>
      <c r="BZ57" s="7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4"/>
      <c r="BM58" s="75"/>
      <c r="BN58" s="75"/>
      <c r="BO58" s="75"/>
      <c r="BP58" s="75"/>
      <c r="BQ58" s="75"/>
      <c r="BR58" s="75"/>
      <c r="BS58" s="75"/>
      <c r="BT58" s="75"/>
      <c r="BU58" s="75"/>
      <c r="BV58" s="75"/>
      <c r="BW58" s="75"/>
      <c r="BX58" s="75"/>
      <c r="BY58" s="75"/>
      <c r="BZ58" s="7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4"/>
      <c r="BM59" s="75"/>
      <c r="BN59" s="75"/>
      <c r="BO59" s="75"/>
      <c r="BP59" s="75"/>
      <c r="BQ59" s="75"/>
      <c r="BR59" s="75"/>
      <c r="BS59" s="75"/>
      <c r="BT59" s="75"/>
      <c r="BU59" s="75"/>
      <c r="BV59" s="75"/>
      <c r="BW59" s="75"/>
      <c r="BX59" s="75"/>
      <c r="BY59" s="75"/>
      <c r="BZ59" s="76"/>
    </row>
    <row r="60" spans="1:78" ht="13.5" customHeight="1" x14ac:dyDescent="0.15">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74"/>
      <c r="BM60" s="75"/>
      <c r="BN60" s="75"/>
      <c r="BO60" s="75"/>
      <c r="BP60" s="75"/>
      <c r="BQ60" s="75"/>
      <c r="BR60" s="75"/>
      <c r="BS60" s="75"/>
      <c r="BT60" s="75"/>
      <c r="BU60" s="75"/>
      <c r="BV60" s="75"/>
      <c r="BW60" s="75"/>
      <c r="BX60" s="75"/>
      <c r="BY60" s="75"/>
      <c r="BZ60" s="76"/>
    </row>
    <row r="61" spans="1:78" ht="13.5" customHeight="1" x14ac:dyDescent="0.15">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74"/>
      <c r="BM61" s="75"/>
      <c r="BN61" s="75"/>
      <c r="BO61" s="75"/>
      <c r="BP61" s="75"/>
      <c r="BQ61" s="75"/>
      <c r="BR61" s="75"/>
      <c r="BS61" s="75"/>
      <c r="BT61" s="75"/>
      <c r="BU61" s="75"/>
      <c r="BV61" s="75"/>
      <c r="BW61" s="75"/>
      <c r="BX61" s="75"/>
      <c r="BY61" s="75"/>
      <c r="BZ61" s="7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4"/>
      <c r="BM62" s="75"/>
      <c r="BN62" s="75"/>
      <c r="BO62" s="75"/>
      <c r="BP62" s="75"/>
      <c r="BQ62" s="75"/>
      <c r="BR62" s="75"/>
      <c r="BS62" s="75"/>
      <c r="BT62" s="75"/>
      <c r="BU62" s="75"/>
      <c r="BV62" s="75"/>
      <c r="BW62" s="75"/>
      <c r="BX62" s="75"/>
      <c r="BY62" s="75"/>
      <c r="BZ62" s="7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8" t="s">
        <v>28</v>
      </c>
      <c r="BM64" s="69"/>
      <c r="BN64" s="69"/>
      <c r="BO64" s="69"/>
      <c r="BP64" s="69"/>
      <c r="BQ64" s="69"/>
      <c r="BR64" s="69"/>
      <c r="BS64" s="69"/>
      <c r="BT64" s="69"/>
      <c r="BU64" s="69"/>
      <c r="BV64" s="69"/>
      <c r="BW64" s="69"/>
      <c r="BX64" s="69"/>
      <c r="BY64" s="69"/>
      <c r="BZ64" s="70"/>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1"/>
      <c r="BM65" s="72"/>
      <c r="BN65" s="72"/>
      <c r="BO65" s="72"/>
      <c r="BP65" s="72"/>
      <c r="BQ65" s="72"/>
      <c r="BR65" s="72"/>
      <c r="BS65" s="72"/>
      <c r="BT65" s="72"/>
      <c r="BU65" s="72"/>
      <c r="BV65" s="72"/>
      <c r="BW65" s="72"/>
      <c r="BX65" s="72"/>
      <c r="BY65" s="72"/>
      <c r="BZ65" s="73"/>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4" t="s">
        <v>110</v>
      </c>
      <c r="BM66" s="75"/>
      <c r="BN66" s="75"/>
      <c r="BO66" s="75"/>
      <c r="BP66" s="75"/>
      <c r="BQ66" s="75"/>
      <c r="BR66" s="75"/>
      <c r="BS66" s="75"/>
      <c r="BT66" s="75"/>
      <c r="BU66" s="75"/>
      <c r="BV66" s="75"/>
      <c r="BW66" s="75"/>
      <c r="BX66" s="75"/>
      <c r="BY66" s="75"/>
      <c r="BZ66" s="7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4"/>
      <c r="BM67" s="75"/>
      <c r="BN67" s="75"/>
      <c r="BO67" s="75"/>
      <c r="BP67" s="75"/>
      <c r="BQ67" s="75"/>
      <c r="BR67" s="75"/>
      <c r="BS67" s="75"/>
      <c r="BT67" s="75"/>
      <c r="BU67" s="75"/>
      <c r="BV67" s="75"/>
      <c r="BW67" s="75"/>
      <c r="BX67" s="75"/>
      <c r="BY67" s="75"/>
      <c r="BZ67" s="7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4"/>
      <c r="BM68" s="75"/>
      <c r="BN68" s="75"/>
      <c r="BO68" s="75"/>
      <c r="BP68" s="75"/>
      <c r="BQ68" s="75"/>
      <c r="BR68" s="75"/>
      <c r="BS68" s="75"/>
      <c r="BT68" s="75"/>
      <c r="BU68" s="75"/>
      <c r="BV68" s="75"/>
      <c r="BW68" s="75"/>
      <c r="BX68" s="75"/>
      <c r="BY68" s="75"/>
      <c r="BZ68" s="7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4"/>
      <c r="BM69" s="75"/>
      <c r="BN69" s="75"/>
      <c r="BO69" s="75"/>
      <c r="BP69" s="75"/>
      <c r="BQ69" s="75"/>
      <c r="BR69" s="75"/>
      <c r="BS69" s="75"/>
      <c r="BT69" s="75"/>
      <c r="BU69" s="75"/>
      <c r="BV69" s="75"/>
      <c r="BW69" s="75"/>
      <c r="BX69" s="75"/>
      <c r="BY69" s="75"/>
      <c r="BZ69" s="7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4"/>
      <c r="BM70" s="75"/>
      <c r="BN70" s="75"/>
      <c r="BO70" s="75"/>
      <c r="BP70" s="75"/>
      <c r="BQ70" s="75"/>
      <c r="BR70" s="75"/>
      <c r="BS70" s="75"/>
      <c r="BT70" s="75"/>
      <c r="BU70" s="75"/>
      <c r="BV70" s="75"/>
      <c r="BW70" s="75"/>
      <c r="BX70" s="75"/>
      <c r="BY70" s="75"/>
      <c r="BZ70" s="7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4"/>
      <c r="BM71" s="75"/>
      <c r="BN71" s="75"/>
      <c r="BO71" s="75"/>
      <c r="BP71" s="75"/>
      <c r="BQ71" s="75"/>
      <c r="BR71" s="75"/>
      <c r="BS71" s="75"/>
      <c r="BT71" s="75"/>
      <c r="BU71" s="75"/>
      <c r="BV71" s="75"/>
      <c r="BW71" s="75"/>
      <c r="BX71" s="75"/>
      <c r="BY71" s="75"/>
      <c r="BZ71" s="7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4"/>
      <c r="BM72" s="75"/>
      <c r="BN72" s="75"/>
      <c r="BO72" s="75"/>
      <c r="BP72" s="75"/>
      <c r="BQ72" s="75"/>
      <c r="BR72" s="75"/>
      <c r="BS72" s="75"/>
      <c r="BT72" s="75"/>
      <c r="BU72" s="75"/>
      <c r="BV72" s="75"/>
      <c r="BW72" s="75"/>
      <c r="BX72" s="75"/>
      <c r="BY72" s="75"/>
      <c r="BZ72" s="7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4"/>
      <c r="BM73" s="75"/>
      <c r="BN73" s="75"/>
      <c r="BO73" s="75"/>
      <c r="BP73" s="75"/>
      <c r="BQ73" s="75"/>
      <c r="BR73" s="75"/>
      <c r="BS73" s="75"/>
      <c r="BT73" s="75"/>
      <c r="BU73" s="75"/>
      <c r="BV73" s="75"/>
      <c r="BW73" s="75"/>
      <c r="BX73" s="75"/>
      <c r="BY73" s="75"/>
      <c r="BZ73" s="7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4"/>
      <c r="BM74" s="75"/>
      <c r="BN74" s="75"/>
      <c r="BO74" s="75"/>
      <c r="BP74" s="75"/>
      <c r="BQ74" s="75"/>
      <c r="BR74" s="75"/>
      <c r="BS74" s="75"/>
      <c r="BT74" s="75"/>
      <c r="BU74" s="75"/>
      <c r="BV74" s="75"/>
      <c r="BW74" s="75"/>
      <c r="BX74" s="75"/>
      <c r="BY74" s="75"/>
      <c r="BZ74" s="7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4"/>
      <c r="BM75" s="75"/>
      <c r="BN75" s="75"/>
      <c r="BO75" s="75"/>
      <c r="BP75" s="75"/>
      <c r="BQ75" s="75"/>
      <c r="BR75" s="75"/>
      <c r="BS75" s="75"/>
      <c r="BT75" s="75"/>
      <c r="BU75" s="75"/>
      <c r="BV75" s="75"/>
      <c r="BW75" s="75"/>
      <c r="BX75" s="75"/>
      <c r="BY75" s="75"/>
      <c r="BZ75" s="7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4"/>
      <c r="BM76" s="75"/>
      <c r="BN76" s="75"/>
      <c r="BO76" s="75"/>
      <c r="BP76" s="75"/>
      <c r="BQ76" s="75"/>
      <c r="BR76" s="75"/>
      <c r="BS76" s="75"/>
      <c r="BT76" s="75"/>
      <c r="BU76" s="75"/>
      <c r="BV76" s="75"/>
      <c r="BW76" s="75"/>
      <c r="BX76" s="75"/>
      <c r="BY76" s="75"/>
      <c r="BZ76" s="7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4"/>
      <c r="BM77" s="75"/>
      <c r="BN77" s="75"/>
      <c r="BO77" s="75"/>
      <c r="BP77" s="75"/>
      <c r="BQ77" s="75"/>
      <c r="BR77" s="75"/>
      <c r="BS77" s="75"/>
      <c r="BT77" s="75"/>
      <c r="BU77" s="75"/>
      <c r="BV77" s="75"/>
      <c r="BW77" s="75"/>
      <c r="BX77" s="75"/>
      <c r="BY77" s="75"/>
      <c r="BZ77" s="7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4"/>
      <c r="BM78" s="75"/>
      <c r="BN78" s="75"/>
      <c r="BO78" s="75"/>
      <c r="BP78" s="75"/>
      <c r="BQ78" s="75"/>
      <c r="BR78" s="75"/>
      <c r="BS78" s="75"/>
      <c r="BT78" s="75"/>
      <c r="BU78" s="75"/>
      <c r="BV78" s="75"/>
      <c r="BW78" s="75"/>
      <c r="BX78" s="75"/>
      <c r="BY78" s="75"/>
      <c r="BZ78" s="76"/>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4"/>
      <c r="BM79" s="75"/>
      <c r="BN79" s="75"/>
      <c r="BO79" s="75"/>
      <c r="BP79" s="75"/>
      <c r="BQ79" s="75"/>
      <c r="BR79" s="75"/>
      <c r="BS79" s="75"/>
      <c r="BT79" s="75"/>
      <c r="BU79" s="75"/>
      <c r="BV79" s="75"/>
      <c r="BW79" s="75"/>
      <c r="BX79" s="75"/>
      <c r="BY79" s="75"/>
      <c r="BZ79" s="76"/>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4"/>
      <c r="BM80" s="75"/>
      <c r="BN80" s="75"/>
      <c r="BO80" s="75"/>
      <c r="BP80" s="75"/>
      <c r="BQ80" s="75"/>
      <c r="BR80" s="75"/>
      <c r="BS80" s="75"/>
      <c r="BT80" s="75"/>
      <c r="BU80" s="75"/>
      <c r="BV80" s="75"/>
      <c r="BW80" s="75"/>
      <c r="BX80" s="75"/>
      <c r="BY80" s="75"/>
      <c r="BZ80" s="7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4"/>
      <c r="BM81" s="75"/>
      <c r="BN81" s="75"/>
      <c r="BO81" s="75"/>
      <c r="BP81" s="75"/>
      <c r="BQ81" s="75"/>
      <c r="BR81" s="75"/>
      <c r="BS81" s="75"/>
      <c r="BT81" s="75"/>
      <c r="BU81" s="75"/>
      <c r="BV81" s="75"/>
      <c r="BW81" s="75"/>
      <c r="BX81" s="75"/>
      <c r="BY81" s="75"/>
      <c r="BZ81" s="7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password="9D77"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DN1" workbookViewId="0">
      <selection activeCell="DT11" sqref="DT11"/>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252026</v>
      </c>
      <c r="D6" s="34">
        <f t="shared" si="3"/>
        <v>46</v>
      </c>
      <c r="E6" s="34">
        <f t="shared" si="3"/>
        <v>1</v>
      </c>
      <c r="F6" s="34">
        <f t="shared" si="3"/>
        <v>0</v>
      </c>
      <c r="G6" s="34">
        <f t="shared" si="3"/>
        <v>1</v>
      </c>
      <c r="H6" s="34" t="str">
        <f t="shared" si="3"/>
        <v>滋賀県　彦根市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71.709999999999994</v>
      </c>
      <c r="P6" s="35">
        <f t="shared" si="3"/>
        <v>99.8</v>
      </c>
      <c r="Q6" s="35">
        <f t="shared" si="3"/>
        <v>2530</v>
      </c>
      <c r="R6" s="35">
        <f t="shared" si="3"/>
        <v>112546</v>
      </c>
      <c r="S6" s="35">
        <f t="shared" si="3"/>
        <v>196.87</v>
      </c>
      <c r="T6" s="35">
        <f t="shared" si="3"/>
        <v>571.67999999999995</v>
      </c>
      <c r="U6" s="35">
        <f t="shared" si="3"/>
        <v>111949</v>
      </c>
      <c r="V6" s="35">
        <f t="shared" si="3"/>
        <v>77.349999999999994</v>
      </c>
      <c r="W6" s="35">
        <f t="shared" si="3"/>
        <v>1447.3</v>
      </c>
      <c r="X6" s="36">
        <f>IF(X7="",NA(),X7)</f>
        <v>121.2</v>
      </c>
      <c r="Y6" s="36">
        <f t="shared" ref="Y6:AG6" si="4">IF(Y7="",NA(),Y7)</f>
        <v>117.49</v>
      </c>
      <c r="Z6" s="36">
        <f t="shared" si="4"/>
        <v>115.09</v>
      </c>
      <c r="AA6" s="36">
        <f t="shared" si="4"/>
        <v>112.19</v>
      </c>
      <c r="AB6" s="36">
        <f t="shared" si="4"/>
        <v>111.68</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488.02</v>
      </c>
      <c r="AU6" s="36">
        <f t="shared" ref="AU6:BC6" si="6">IF(AU7="",NA(),AU7)</f>
        <v>443.88</v>
      </c>
      <c r="AV6" s="36">
        <f t="shared" si="6"/>
        <v>522.34</v>
      </c>
      <c r="AW6" s="36">
        <f t="shared" si="6"/>
        <v>498.25</v>
      </c>
      <c r="AX6" s="36">
        <f t="shared" si="6"/>
        <v>334.5</v>
      </c>
      <c r="AY6" s="36">
        <f t="shared" si="6"/>
        <v>349.04</v>
      </c>
      <c r="AZ6" s="36">
        <f t="shared" si="6"/>
        <v>337.49</v>
      </c>
      <c r="BA6" s="36">
        <f t="shared" si="6"/>
        <v>335.6</v>
      </c>
      <c r="BB6" s="36">
        <f t="shared" si="6"/>
        <v>358.91</v>
      </c>
      <c r="BC6" s="36">
        <f t="shared" si="6"/>
        <v>360.96</v>
      </c>
      <c r="BD6" s="35" t="str">
        <f>IF(BD7="","",IF(BD7="-","【-】","【"&amp;SUBSTITUTE(TEXT(BD7,"#,##0.00"),"-","△")&amp;"】"))</f>
        <v>【260.31】</v>
      </c>
      <c r="BE6" s="36">
        <f>IF(BE7="",NA(),BE7)</f>
        <v>367.87</v>
      </c>
      <c r="BF6" s="36">
        <f t="shared" ref="BF6:BN6" si="7">IF(BF7="",NA(),BF7)</f>
        <v>372.43</v>
      </c>
      <c r="BG6" s="36">
        <f t="shared" si="7"/>
        <v>358.68</v>
      </c>
      <c r="BH6" s="36">
        <f t="shared" si="7"/>
        <v>339.39</v>
      </c>
      <c r="BI6" s="36">
        <f t="shared" si="7"/>
        <v>406.63</v>
      </c>
      <c r="BJ6" s="36">
        <f t="shared" si="7"/>
        <v>254.54</v>
      </c>
      <c r="BK6" s="36">
        <f t="shared" si="7"/>
        <v>265.92</v>
      </c>
      <c r="BL6" s="36">
        <f t="shared" si="7"/>
        <v>258.26</v>
      </c>
      <c r="BM6" s="36">
        <f t="shared" si="7"/>
        <v>247.27</v>
      </c>
      <c r="BN6" s="36">
        <f t="shared" si="7"/>
        <v>239.18</v>
      </c>
      <c r="BO6" s="35" t="str">
        <f>IF(BO7="","",IF(BO7="-","【-】","【"&amp;SUBSTITUTE(TEXT(BO7,"#,##0.00"),"-","△")&amp;"】"))</f>
        <v>【275.67】</v>
      </c>
      <c r="BP6" s="36">
        <f>IF(BP7="",NA(),BP7)</f>
        <v>117.74</v>
      </c>
      <c r="BQ6" s="36">
        <f t="shared" ref="BQ6:BY6" si="8">IF(BQ7="",NA(),BQ7)</f>
        <v>117.95</v>
      </c>
      <c r="BR6" s="36">
        <f t="shared" si="8"/>
        <v>113.01</v>
      </c>
      <c r="BS6" s="36">
        <f t="shared" si="8"/>
        <v>110.95</v>
      </c>
      <c r="BT6" s="36">
        <f t="shared" si="8"/>
        <v>108.23</v>
      </c>
      <c r="BU6" s="36">
        <f t="shared" si="8"/>
        <v>106.52</v>
      </c>
      <c r="BV6" s="36">
        <f t="shared" si="8"/>
        <v>105.86</v>
      </c>
      <c r="BW6" s="36">
        <f t="shared" si="8"/>
        <v>106.07</v>
      </c>
      <c r="BX6" s="36">
        <f t="shared" si="8"/>
        <v>105.34</v>
      </c>
      <c r="BY6" s="36">
        <f t="shared" si="8"/>
        <v>101.89</v>
      </c>
      <c r="BZ6" s="35" t="str">
        <f>IF(BZ7="","",IF(BZ7="-","【-】","【"&amp;SUBSTITUTE(TEXT(BZ7,"#,##0.00"),"-","△")&amp;"】"))</f>
        <v>【100.05】</v>
      </c>
      <c r="CA6" s="36">
        <f>IF(CA7="",NA(),CA7)</f>
        <v>118.9</v>
      </c>
      <c r="CB6" s="36">
        <f t="shared" ref="CB6:CJ6" si="9">IF(CB7="",NA(),CB7)</f>
        <v>118.77</v>
      </c>
      <c r="CC6" s="36">
        <f t="shared" si="9"/>
        <v>123.87</v>
      </c>
      <c r="CD6" s="36">
        <f t="shared" si="9"/>
        <v>126.15</v>
      </c>
      <c r="CE6" s="36">
        <f t="shared" si="9"/>
        <v>113.87</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57.46</v>
      </c>
      <c r="CM6" s="36">
        <f t="shared" ref="CM6:CU6" si="10">IF(CM7="",NA(),CM7)</f>
        <v>56.41</v>
      </c>
      <c r="CN6" s="36">
        <f t="shared" si="10"/>
        <v>57.37</v>
      </c>
      <c r="CO6" s="36">
        <f t="shared" si="10"/>
        <v>56.09</v>
      </c>
      <c r="CP6" s="36">
        <f t="shared" si="10"/>
        <v>55.44</v>
      </c>
      <c r="CQ6" s="36">
        <f t="shared" si="10"/>
        <v>62.1</v>
      </c>
      <c r="CR6" s="36">
        <f t="shared" si="10"/>
        <v>62.38</v>
      </c>
      <c r="CS6" s="36">
        <f t="shared" si="10"/>
        <v>62.83</v>
      </c>
      <c r="CT6" s="36">
        <f t="shared" si="10"/>
        <v>62.05</v>
      </c>
      <c r="CU6" s="36">
        <f t="shared" si="10"/>
        <v>63.23</v>
      </c>
      <c r="CV6" s="35" t="str">
        <f>IF(CV7="","",IF(CV7="-","【-】","【"&amp;SUBSTITUTE(TEXT(CV7,"#,##0.00"),"-","△")&amp;"】"))</f>
        <v>【60.69】</v>
      </c>
      <c r="CW6" s="36">
        <f>IF(CW7="",NA(),CW7)</f>
        <v>87.3</v>
      </c>
      <c r="CX6" s="36">
        <f t="shared" ref="CX6:DF6" si="11">IF(CX7="",NA(),CX7)</f>
        <v>89.16</v>
      </c>
      <c r="CY6" s="36">
        <f t="shared" si="11"/>
        <v>87.26</v>
      </c>
      <c r="CZ6" s="36">
        <f t="shared" si="11"/>
        <v>88.84</v>
      </c>
      <c r="DA6" s="36">
        <f t="shared" si="11"/>
        <v>91.14</v>
      </c>
      <c r="DB6" s="36">
        <f t="shared" si="11"/>
        <v>89.52</v>
      </c>
      <c r="DC6" s="36">
        <f t="shared" si="11"/>
        <v>89.17</v>
      </c>
      <c r="DD6" s="36">
        <f t="shared" si="11"/>
        <v>88.86</v>
      </c>
      <c r="DE6" s="36">
        <f t="shared" si="11"/>
        <v>89.11</v>
      </c>
      <c r="DF6" s="36">
        <f t="shared" si="11"/>
        <v>89.35</v>
      </c>
      <c r="DG6" s="35" t="str">
        <f>IF(DG7="","",IF(DG7="-","【-】","【"&amp;SUBSTITUTE(TEXT(DG7,"#,##0.00"),"-","△")&amp;"】"))</f>
        <v>【89.82】</v>
      </c>
      <c r="DH6" s="36">
        <f>IF(DH7="",NA(),DH7)</f>
        <v>44.51</v>
      </c>
      <c r="DI6" s="36">
        <f t="shared" ref="DI6:DQ6" si="12">IF(DI7="",NA(),DI7)</f>
        <v>45.44</v>
      </c>
      <c r="DJ6" s="36">
        <f t="shared" si="12"/>
        <v>46.86</v>
      </c>
      <c r="DK6" s="36">
        <f t="shared" si="12"/>
        <v>48.36</v>
      </c>
      <c r="DL6" s="36">
        <f t="shared" si="12"/>
        <v>48.54</v>
      </c>
      <c r="DM6" s="36">
        <f t="shared" si="12"/>
        <v>46.58</v>
      </c>
      <c r="DN6" s="36">
        <f t="shared" si="12"/>
        <v>46.99</v>
      </c>
      <c r="DO6" s="36">
        <f t="shared" si="12"/>
        <v>47.89</v>
      </c>
      <c r="DP6" s="36">
        <f t="shared" si="12"/>
        <v>48.69</v>
      </c>
      <c r="DQ6" s="36">
        <f t="shared" si="12"/>
        <v>49.62</v>
      </c>
      <c r="DR6" s="35" t="str">
        <f>IF(DR7="","",IF(DR7="-","【-】","【"&amp;SUBSTITUTE(TEXT(DR7,"#,##0.00"),"-","△")&amp;"】"))</f>
        <v>【50.19】</v>
      </c>
      <c r="DS6" s="36">
        <f>IF(DS7="",NA(),DS7)</f>
        <v>10.52</v>
      </c>
      <c r="DT6" s="36">
        <f t="shared" ref="DT6:EB6" si="13">IF(DT7="",NA(),DT7)</f>
        <v>10.54</v>
      </c>
      <c r="DU6" s="36">
        <f t="shared" si="13"/>
        <v>10.66</v>
      </c>
      <c r="DV6" s="36">
        <f t="shared" si="13"/>
        <v>11.46</v>
      </c>
      <c r="DW6" s="35">
        <f t="shared" si="13"/>
        <v>11.45</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0.69</v>
      </c>
      <c r="EE6" s="36">
        <f t="shared" ref="EE6:EM6" si="14">IF(EE7="",NA(),EE7)</f>
        <v>0.71</v>
      </c>
      <c r="EF6" s="36">
        <f t="shared" si="14"/>
        <v>0.88</v>
      </c>
      <c r="EG6" s="36">
        <f t="shared" si="14"/>
        <v>0.73</v>
      </c>
      <c r="EH6" s="36">
        <f t="shared" si="14"/>
        <v>0.62</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252026</v>
      </c>
      <c r="D7" s="38">
        <v>46</v>
      </c>
      <c r="E7" s="38">
        <v>1</v>
      </c>
      <c r="F7" s="38">
        <v>0</v>
      </c>
      <c r="G7" s="38">
        <v>1</v>
      </c>
      <c r="H7" s="38" t="s">
        <v>93</v>
      </c>
      <c r="I7" s="38" t="s">
        <v>94</v>
      </c>
      <c r="J7" s="38" t="s">
        <v>95</v>
      </c>
      <c r="K7" s="38" t="s">
        <v>96</v>
      </c>
      <c r="L7" s="38" t="s">
        <v>97</v>
      </c>
      <c r="M7" s="38" t="s">
        <v>98</v>
      </c>
      <c r="N7" s="39" t="s">
        <v>99</v>
      </c>
      <c r="O7" s="39">
        <v>71.709999999999994</v>
      </c>
      <c r="P7" s="39">
        <v>99.8</v>
      </c>
      <c r="Q7" s="39">
        <v>2530</v>
      </c>
      <c r="R7" s="39">
        <v>112546</v>
      </c>
      <c r="S7" s="39">
        <v>196.87</v>
      </c>
      <c r="T7" s="39">
        <v>571.67999999999995</v>
      </c>
      <c r="U7" s="39">
        <v>111949</v>
      </c>
      <c r="V7" s="39">
        <v>77.349999999999994</v>
      </c>
      <c r="W7" s="39">
        <v>1447.3</v>
      </c>
      <c r="X7" s="39">
        <v>121.2</v>
      </c>
      <c r="Y7" s="39">
        <v>117.49</v>
      </c>
      <c r="Z7" s="39">
        <v>115.09</v>
      </c>
      <c r="AA7" s="39">
        <v>112.19</v>
      </c>
      <c r="AB7" s="39">
        <v>111.68</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488.02</v>
      </c>
      <c r="AU7" s="39">
        <v>443.88</v>
      </c>
      <c r="AV7" s="39">
        <v>522.34</v>
      </c>
      <c r="AW7" s="39">
        <v>498.25</v>
      </c>
      <c r="AX7" s="39">
        <v>334.5</v>
      </c>
      <c r="AY7" s="39">
        <v>349.04</v>
      </c>
      <c r="AZ7" s="39">
        <v>337.49</v>
      </c>
      <c r="BA7" s="39">
        <v>335.6</v>
      </c>
      <c r="BB7" s="39">
        <v>358.91</v>
      </c>
      <c r="BC7" s="39">
        <v>360.96</v>
      </c>
      <c r="BD7" s="39">
        <v>260.31</v>
      </c>
      <c r="BE7" s="39">
        <v>367.87</v>
      </c>
      <c r="BF7" s="39">
        <v>372.43</v>
      </c>
      <c r="BG7" s="39">
        <v>358.68</v>
      </c>
      <c r="BH7" s="39">
        <v>339.39</v>
      </c>
      <c r="BI7" s="39">
        <v>406.63</v>
      </c>
      <c r="BJ7" s="39">
        <v>254.54</v>
      </c>
      <c r="BK7" s="39">
        <v>265.92</v>
      </c>
      <c r="BL7" s="39">
        <v>258.26</v>
      </c>
      <c r="BM7" s="39">
        <v>247.27</v>
      </c>
      <c r="BN7" s="39">
        <v>239.18</v>
      </c>
      <c r="BO7" s="39">
        <v>275.67</v>
      </c>
      <c r="BP7" s="39">
        <v>117.74</v>
      </c>
      <c r="BQ7" s="39">
        <v>117.95</v>
      </c>
      <c r="BR7" s="39">
        <v>113.01</v>
      </c>
      <c r="BS7" s="39">
        <v>110.95</v>
      </c>
      <c r="BT7" s="39">
        <v>108.23</v>
      </c>
      <c r="BU7" s="39">
        <v>106.52</v>
      </c>
      <c r="BV7" s="39">
        <v>105.86</v>
      </c>
      <c r="BW7" s="39">
        <v>106.07</v>
      </c>
      <c r="BX7" s="39">
        <v>105.34</v>
      </c>
      <c r="BY7" s="39">
        <v>101.89</v>
      </c>
      <c r="BZ7" s="39">
        <v>100.05</v>
      </c>
      <c r="CA7" s="39">
        <v>118.9</v>
      </c>
      <c r="CB7" s="39">
        <v>118.77</v>
      </c>
      <c r="CC7" s="39">
        <v>123.87</v>
      </c>
      <c r="CD7" s="39">
        <v>126.15</v>
      </c>
      <c r="CE7" s="39">
        <v>113.87</v>
      </c>
      <c r="CF7" s="39">
        <v>155.80000000000001</v>
      </c>
      <c r="CG7" s="39">
        <v>158.58000000000001</v>
      </c>
      <c r="CH7" s="39">
        <v>159.22</v>
      </c>
      <c r="CI7" s="39">
        <v>159.6</v>
      </c>
      <c r="CJ7" s="39">
        <v>156.32</v>
      </c>
      <c r="CK7" s="39">
        <v>166.4</v>
      </c>
      <c r="CL7" s="39">
        <v>57.46</v>
      </c>
      <c r="CM7" s="39">
        <v>56.41</v>
      </c>
      <c r="CN7" s="39">
        <v>57.37</v>
      </c>
      <c r="CO7" s="39">
        <v>56.09</v>
      </c>
      <c r="CP7" s="39">
        <v>55.44</v>
      </c>
      <c r="CQ7" s="39">
        <v>62.1</v>
      </c>
      <c r="CR7" s="39">
        <v>62.38</v>
      </c>
      <c r="CS7" s="39">
        <v>62.83</v>
      </c>
      <c r="CT7" s="39">
        <v>62.05</v>
      </c>
      <c r="CU7" s="39">
        <v>63.23</v>
      </c>
      <c r="CV7" s="39">
        <v>60.69</v>
      </c>
      <c r="CW7" s="39">
        <v>87.3</v>
      </c>
      <c r="CX7" s="39">
        <v>89.16</v>
      </c>
      <c r="CY7" s="39">
        <v>87.26</v>
      </c>
      <c r="CZ7" s="39">
        <v>88.84</v>
      </c>
      <c r="DA7" s="39">
        <v>91.14</v>
      </c>
      <c r="DB7" s="39">
        <v>89.52</v>
      </c>
      <c r="DC7" s="39">
        <v>89.17</v>
      </c>
      <c r="DD7" s="39">
        <v>88.86</v>
      </c>
      <c r="DE7" s="39">
        <v>89.11</v>
      </c>
      <c r="DF7" s="39">
        <v>89.35</v>
      </c>
      <c r="DG7" s="39">
        <v>89.82</v>
      </c>
      <c r="DH7" s="39">
        <v>44.51</v>
      </c>
      <c r="DI7" s="39">
        <v>45.44</v>
      </c>
      <c r="DJ7" s="39">
        <v>46.86</v>
      </c>
      <c r="DK7" s="39">
        <v>48.36</v>
      </c>
      <c r="DL7" s="39">
        <v>48.54</v>
      </c>
      <c r="DM7" s="39">
        <v>46.58</v>
      </c>
      <c r="DN7" s="39">
        <v>46.99</v>
      </c>
      <c r="DO7" s="39">
        <v>47.89</v>
      </c>
      <c r="DP7" s="39">
        <v>48.69</v>
      </c>
      <c r="DQ7" s="39">
        <v>49.62</v>
      </c>
      <c r="DR7" s="39">
        <v>50.19</v>
      </c>
      <c r="DS7" s="39">
        <v>10.52</v>
      </c>
      <c r="DT7" s="39">
        <v>10.54</v>
      </c>
      <c r="DU7" s="39">
        <v>10.66</v>
      </c>
      <c r="DV7" s="39">
        <v>11.46</v>
      </c>
      <c r="DW7" s="39">
        <v>11.45</v>
      </c>
      <c r="DX7" s="39">
        <v>14.45</v>
      </c>
      <c r="DY7" s="39">
        <v>15.83</v>
      </c>
      <c r="DZ7" s="39">
        <v>16.899999999999999</v>
      </c>
      <c r="EA7" s="39">
        <v>18.260000000000002</v>
      </c>
      <c r="EB7" s="39">
        <v>19.510000000000002</v>
      </c>
      <c r="EC7" s="39">
        <v>20.63</v>
      </c>
      <c r="ED7" s="39">
        <v>0.69</v>
      </c>
      <c r="EE7" s="39">
        <v>0.71</v>
      </c>
      <c r="EF7" s="39">
        <v>0.88</v>
      </c>
      <c r="EG7" s="39">
        <v>0.73</v>
      </c>
      <c r="EH7" s="39">
        <v>0.62</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c r="EA12" s="45"/>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足立 健二</cp:lastModifiedBy>
  <cp:lastPrinted>2022-01-14T05:45:24Z</cp:lastPrinted>
  <dcterms:created xsi:type="dcterms:W3CDTF">2021-12-03T06:52:25Z</dcterms:created>
  <dcterms:modified xsi:type="dcterms:W3CDTF">2022-01-17T05:45:37Z</dcterms:modified>
  <cp:category/>
</cp:coreProperties>
</file>