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IREMDLHFC7bKr325migkBa+ouQCzPgPbaFn89H1f0uULo1vy8/5ydma1+MyM1lW0GFsauvOWXOJAxLhxZdVuVg==" workbookSaltValue="hOMuPS6eH7EAQRn/NAFps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HJ51" i="4" l="1"/>
  <c r="MI76" i="4"/>
  <c r="IT76" i="4"/>
  <c r="CS51" i="4"/>
  <c r="HJ30" i="4"/>
  <c r="CS30" i="4"/>
  <c r="BZ76" i="4"/>
  <c r="MA51" i="4"/>
  <c r="MA30" i="4"/>
  <c r="C11" i="5"/>
  <c r="D11" i="5"/>
  <c r="E11" i="5"/>
  <c r="B11" i="5"/>
  <c r="LH51" i="4" l="1"/>
  <c r="LT76" i="4"/>
  <c r="GQ51" i="4"/>
  <c r="LH30" i="4"/>
  <c r="IE76" i="4"/>
  <c r="BZ51" i="4"/>
  <c r="GQ30" i="4"/>
  <c r="BZ30" i="4"/>
  <c r="BK76" i="4"/>
  <c r="BG30" i="4"/>
  <c r="AV76" i="4"/>
  <c r="KO51" i="4"/>
  <c r="FX51" i="4"/>
  <c r="HP76" i="4"/>
  <c r="BG51" i="4"/>
  <c r="LE76" i="4"/>
  <c r="KO30" i="4"/>
  <c r="FX30" i="4"/>
  <c r="FE51" i="4"/>
  <c r="HA76" i="4"/>
  <c r="FE30" i="4"/>
  <c r="AN30" i="4"/>
  <c r="KP76" i="4"/>
  <c r="JV30" i="4"/>
  <c r="AG76" i="4"/>
  <c r="JV51" i="4"/>
  <c r="AN51" i="4"/>
  <c r="KA76" i="4"/>
  <c r="GL76" i="4"/>
  <c r="U51" i="4"/>
  <c r="EL30" i="4"/>
  <c r="R76" i="4"/>
  <c r="JC51" i="4"/>
  <c r="EL51" i="4"/>
  <c r="JC30" i="4"/>
  <c r="U30" i="4"/>
</calcChain>
</file>

<file path=xl/sharedStrings.xml><?xml version="1.0" encoding="utf-8"?>
<sst xmlns="http://schemas.openxmlformats.org/spreadsheetml/2006/main" count="278" uniqueCount="134">
  <si>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</si>
  <si>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</si>
  <si>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</si>
  <si>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</si>
  <si>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</si>
  <si>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</si>
  <si>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</si>
  <si>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</si>
  <si>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</si>
  <si>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</si>
  <si>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</si>
  <si>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</si>
  <si>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</si>
  <si>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</si>
  <si>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</si>
  <si>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</si>
  <si>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</si>
  <si>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</si>
  <si>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</si>
  <si>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</si>
  <si>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</si>
  <si>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</si>
  <si>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</si>
  <si>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</si>
  <si>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</si>
  <si>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</si>
  <si>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</si>
  <si>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</si>
  <si>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</si>
  <si>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</si>
  <si>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</si>
  <si>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</si>
  <si>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</si>
  <si>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</si>
  <si>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</si>
  <si>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</si>
  <si>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</si>
  <si>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</si>
  <si>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</si>
  <si>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</si>
  <si>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</si>
  <si>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</si>
  <si>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</si>
  <si>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</si>
  <si>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</si>
  <si>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</si>
  <si>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</si>
  <si>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</si>
  <si>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</si>
  <si>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</si>
  <si>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</si>
  <si>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</si>
  <si>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</si>
  <si>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</si>
  <si>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</si>
  <si>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</si>
  <si>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</si>
  <si>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</si>
  <si>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</si>
  <si>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</si>
  <si>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</si>
  <si>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</si>
  <si>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</si>
  <si>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</si>
  <si>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</si>
  <si>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</si>
  <si>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</si>
  <si>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</si>
  <si>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</si>
  <si>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</si>
  <si>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</si>
  <si>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</si>
  <si>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</si>
  <si>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</si>
  <si>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</si>
  <si>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</si>
  <si>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</si>
  <si>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</si>
  <si>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</si>
  <si>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</si>
  <si>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</si>
  <si>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</si>
  <si>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</si>
  <si>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</si>
  <si>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</si>
  <si>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</si>
  <si>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</si>
  <si>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</si>
  <si>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</si>
  <si>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</si>
  <si>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</si>
  <si>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</si>
  <si>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</si>
  <si>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</si>
  <si>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</si>
  <si>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</si>
  <si>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</si>
  <si>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</si>
  <si>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</si>
  <si>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</si>
  <si>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</si>
  <si>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</si>
  <si>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当該値(N-2)</t>
    <phoneticPr fontId="5"/>
  </si>
  <si>
    <t>当該値(N)</t>
    <phoneticPr fontId="5"/>
  </si>
  <si>
    <t>当該値(N-1)</t>
    <phoneticPr fontId="5"/>
  </si>
  <si>
    <t>当該値(N-3)</t>
    <phoneticPr fontId="5"/>
  </si>
  <si>
    <t>当該値(N-1)</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</si>
  <si>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</si>
  <si>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</si>
  <si>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</si>
  <si>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</si>
  <si>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</si>
  <si>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</si>
  <si>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晴嵐公共駐車場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</si>
  <si>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</si>
  <si>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</si>
  <si>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</si>
  <si>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</si>
  <si>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</si>
  <si>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</si>
  <si>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</si>
  <si>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</si>
  <si>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</si>
  <si>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</si>
  <si>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</si>
  <si>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</si>
  <si>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</si>
  <si>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</si>
  <si>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</si>
  <si>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</si>
  <si>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平成29・30年度の2ヵ年で実施した駐車場事業のあり方検討により廃止の方針が示されている。廃止を見据えつつ、運営期間中は、適正な維持管理による健全な経営に努める。</t>
    <rPh sb="1" eb="2">
      <t>ホン</t>
    </rPh>
    <rPh sb="2" eb="4">
      <t>シセツ</t>
    </rPh>
    <rPh sb="6" eb="8">
      <t>ブンセキ</t>
    </rPh>
    <rPh sb="8" eb="10">
      <t>キカン</t>
    </rPh>
    <rPh sb="14" eb="16">
      <t>チホウ</t>
    </rPh>
    <rPh sb="16" eb="17">
      <t>サイ</t>
    </rPh>
    <rPh sb="17" eb="19">
      <t>ショウカン</t>
    </rPh>
    <rPh sb="25" eb="27">
      <t>ヘイセイ</t>
    </rPh>
    <rPh sb="32" eb="34">
      <t>ネンド</t>
    </rPh>
    <rPh sb="37" eb="38">
      <t>ネン</t>
    </rPh>
    <rPh sb="39" eb="41">
      <t>ジッシ</t>
    </rPh>
    <rPh sb="43" eb="45">
      <t>チュウシャ</t>
    </rPh>
    <rPh sb="45" eb="46">
      <t>ジョウ</t>
    </rPh>
    <rPh sb="46" eb="48">
      <t>ジギョウ</t>
    </rPh>
    <rPh sb="51" eb="52">
      <t>カタ</t>
    </rPh>
    <rPh sb="52" eb="54">
      <t>ケントウ</t>
    </rPh>
    <rPh sb="57" eb="59">
      <t>ハイシ</t>
    </rPh>
    <rPh sb="60" eb="62">
      <t>ホウシン</t>
    </rPh>
    <rPh sb="63" eb="64">
      <t>シメ</t>
    </rPh>
    <rPh sb="70" eb="72">
      <t>ハイシ</t>
    </rPh>
    <rPh sb="73" eb="75">
      <t>ミス</t>
    </rPh>
    <rPh sb="79" eb="81">
      <t>ウンエイ</t>
    </rPh>
    <rPh sb="81" eb="83">
      <t>キカン</t>
    </rPh>
    <rPh sb="83" eb="84">
      <t>チュウ</t>
    </rPh>
    <rPh sb="86" eb="88">
      <t>テキセイ</t>
    </rPh>
    <rPh sb="89" eb="91">
      <t>イジ</t>
    </rPh>
    <rPh sb="91" eb="93">
      <t>カンリ</t>
    </rPh>
    <rPh sb="96" eb="98">
      <t>ケンゼン</t>
    </rPh>
    <rPh sb="99" eb="101">
      <t>ケイエイ</t>
    </rPh>
    <rPh sb="102" eb="103">
      <t>ツト</t>
    </rPh>
    <phoneticPr fontId="5"/>
  </si>
  <si>
    <t>　施設の老朽化に伴う大規模修繕や改築更新等の必要な状況についても想定されるが、現在のところ修繕等で対応できている。今後は駐車場事業のあり方検討の結果を踏まえ、適正化を図っていく。</t>
    <rPh sb="1" eb="3">
      <t>シセツ</t>
    </rPh>
    <rPh sb="4" eb="7">
      <t>ロウキュウカ</t>
    </rPh>
    <rPh sb="8" eb="9">
      <t>トモナ</t>
    </rPh>
    <rPh sb="10" eb="13">
      <t>ダイキボ</t>
    </rPh>
    <rPh sb="13" eb="15">
      <t>シュウゼン</t>
    </rPh>
    <rPh sb="16" eb="18">
      <t>カイチク</t>
    </rPh>
    <rPh sb="18" eb="20">
      <t>コウシン</t>
    </rPh>
    <rPh sb="20" eb="21">
      <t>トウ</t>
    </rPh>
    <rPh sb="22" eb="24">
      <t>ヒツヨウ</t>
    </rPh>
    <rPh sb="25" eb="27">
      <t>ジョウキョウ</t>
    </rPh>
    <rPh sb="32" eb="34">
      <t>ソウテイ</t>
    </rPh>
    <rPh sb="39" eb="41">
      <t>ゲンザイ</t>
    </rPh>
    <rPh sb="45" eb="47">
      <t>シュウゼン</t>
    </rPh>
    <rPh sb="47" eb="48">
      <t>トウ</t>
    </rPh>
    <rPh sb="49" eb="51">
      <t>タイオウ</t>
    </rPh>
    <rPh sb="57" eb="59">
      <t>コンゴ</t>
    </rPh>
    <rPh sb="60" eb="62">
      <t>チュウシャ</t>
    </rPh>
    <rPh sb="62" eb="63">
      <t>ジョウ</t>
    </rPh>
    <rPh sb="63" eb="65">
      <t>ジギョウ</t>
    </rPh>
    <rPh sb="68" eb="69">
      <t>カタ</t>
    </rPh>
    <rPh sb="69" eb="71">
      <t>ケントウ</t>
    </rPh>
    <rPh sb="72" eb="74">
      <t>ケッカ</t>
    </rPh>
    <rPh sb="75" eb="76">
      <t>フ</t>
    </rPh>
    <rPh sb="79" eb="81">
      <t>テキセイ</t>
    </rPh>
    <rPh sb="81" eb="82">
      <t>カ</t>
    </rPh>
    <rPh sb="83" eb="84">
      <t>ハカ</t>
    </rPh>
    <phoneticPr fontId="5"/>
  </si>
  <si>
    <t>　「稼動率」は概ね横ばいとなっている。駐車場事業のあり方検討の結果に基づき、廃止を見据えているが、運営期間中は安定して稼動できるよう努める。</t>
    <rPh sb="2" eb="4">
      <t>カドウ</t>
    </rPh>
    <rPh sb="4" eb="5">
      <t>リツ</t>
    </rPh>
    <rPh sb="7" eb="8">
      <t>オオム</t>
    </rPh>
    <rPh sb="9" eb="10">
      <t>ヨコ</t>
    </rPh>
    <rPh sb="19" eb="21">
      <t>チュウシャ</t>
    </rPh>
    <rPh sb="21" eb="22">
      <t>ジョウ</t>
    </rPh>
    <rPh sb="22" eb="24">
      <t>ジギョウ</t>
    </rPh>
    <rPh sb="27" eb="28">
      <t>カタ</t>
    </rPh>
    <rPh sb="28" eb="30">
      <t>ケントウ</t>
    </rPh>
    <rPh sb="31" eb="33">
      <t>ケッカ</t>
    </rPh>
    <rPh sb="34" eb="35">
      <t>モト</t>
    </rPh>
    <rPh sb="38" eb="40">
      <t>ハイシ</t>
    </rPh>
    <rPh sb="41" eb="43">
      <t>ミス</t>
    </rPh>
    <rPh sb="49" eb="51">
      <t>ウンエイ</t>
    </rPh>
    <rPh sb="51" eb="53">
      <t>キカン</t>
    </rPh>
    <rPh sb="53" eb="54">
      <t>チュウ</t>
    </rPh>
    <rPh sb="55" eb="57">
      <t>アンテイ</t>
    </rPh>
    <rPh sb="59" eb="61">
      <t>カドウ</t>
    </rPh>
    <rPh sb="66" eb="67">
      <t>ツト</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</si>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</sst>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243.1</c:v>
                </c:pt>
                <c:pt idx="1">
                  <c:v>194.3</c:v>
                </c:pt>
                <c:pt idx="2">
                  <c:v>163.4</c:v>
                </c:pt>
                <c:pt idx="3">
                  <c:v>173.4</c:v>
                </c:pt>
                <c:pt idx="4">
                  <c:v>290.3</c:v>
                </c:pt>
              </c:numCache>
            </c:numRef>
          </c:val>
          <c:extLst xmlns:c16r2="http://schemas.microsoft.com/office/drawing/2015/06/chart">
            <c:ext xmlns:c16="http://schemas.microsoft.com/office/drawing/2014/chart" uri="{C3380CC4-5D6E-409C-BE32-E72D297353CC}">
              <c16:uniqueId val="{00000000-3844-4E78-AA77-ED5ACAFB4D08}"/>
            </c:ext>
          </c:extLst>
        </c:ser>
        <c:dLbls>
          <c:showLegendKey val="0"/>
          <c:showVal val="0"/>
          <c:showCatName val="0"/>
          <c:showSerName val="0"/>
          <c:showPercent val="0"/>
          <c:showBubbleSize val="0"/>
        </c:dLbls>
        <c:gapWidth val="150"/>
        <c:axId val="81375232"/>
        <c:axId val="8137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3844-4E78-AA77-ED5ACAFB4D08}"/>
            </c:ext>
          </c:extLst>
        </c:ser>
        <c:dLbls>
          <c:showLegendKey val="0"/>
          <c:showVal val="0"/>
          <c:showCatName val="0"/>
          <c:showSerName val="0"/>
          <c:showPercent val="0"/>
          <c:showBubbleSize val="0"/>
        </c:dLbls>
        <c:marker val="1"/>
        <c:smooth val="0"/>
        <c:axId val="81375232"/>
        <c:axId val="81376768"/>
      </c:lineChart>
      <c:catAx>
        <c:axId val="81375232"/>
        <c:scaling>
          <c:orientation val="minMax"/>
        </c:scaling>
        <c:delete val="1"/>
        <c:axPos val="b"/>
        <c:numFmt formatCode="General" sourceLinked="1"/>
        <c:majorTickMark val="none"/>
        <c:minorTickMark val="none"/>
        <c:tickLblPos val="none"/>
        <c:crossAx val="81376768"/>
        <c:crosses val="autoZero"/>
        <c:auto val="1"/>
        <c:lblAlgn val="ctr"/>
        <c:lblOffset val="100"/>
        <c:noMultiLvlLbl val="1"/>
      </c:catAx>
      <c:valAx>
        <c:axId val="81376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375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CC8-4467-80D7-CE194F7CA734}"/>
            </c:ext>
          </c:extLst>
        </c:ser>
        <c:dLbls>
          <c:showLegendKey val="0"/>
          <c:showVal val="0"/>
          <c:showCatName val="0"/>
          <c:showSerName val="0"/>
          <c:showPercent val="0"/>
          <c:showBubbleSize val="0"/>
        </c:dLbls>
        <c:gapWidth val="150"/>
        <c:axId val="103168640"/>
        <c:axId val="10317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ECC8-4467-80D7-CE194F7CA734}"/>
            </c:ext>
          </c:extLst>
        </c:ser>
        <c:dLbls>
          <c:showLegendKey val="0"/>
          <c:showVal val="0"/>
          <c:showCatName val="0"/>
          <c:showSerName val="0"/>
          <c:showPercent val="0"/>
          <c:showBubbleSize val="0"/>
        </c:dLbls>
        <c:marker val="1"/>
        <c:smooth val="0"/>
        <c:axId val="103168640"/>
        <c:axId val="103174912"/>
      </c:lineChart>
      <c:catAx>
        <c:axId val="103168640"/>
        <c:scaling>
          <c:orientation val="minMax"/>
        </c:scaling>
        <c:delete val="1"/>
        <c:axPos val="b"/>
        <c:numFmt formatCode="General" sourceLinked="1"/>
        <c:majorTickMark val="none"/>
        <c:minorTickMark val="none"/>
        <c:tickLblPos val="none"/>
        <c:crossAx val="103174912"/>
        <c:crosses val="autoZero"/>
        <c:auto val="1"/>
        <c:lblAlgn val="ctr"/>
        <c:lblOffset val="100"/>
        <c:noMultiLvlLbl val="1"/>
      </c:catAx>
      <c:valAx>
        <c:axId val="103174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168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705-4CCF-9D84-660519708135}"/>
            </c:ext>
          </c:extLst>
        </c:ser>
        <c:dLbls>
          <c:showLegendKey val="0"/>
          <c:showVal val="0"/>
          <c:showCatName val="0"/>
          <c:showSerName val="0"/>
          <c:showPercent val="0"/>
          <c:showBubbleSize val="0"/>
        </c:dLbls>
        <c:gapWidth val="150"/>
        <c:axId val="103209216"/>
        <c:axId val="10322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705-4CCF-9D84-660519708135}"/>
            </c:ext>
          </c:extLst>
        </c:ser>
        <c:dLbls>
          <c:showLegendKey val="0"/>
          <c:showVal val="0"/>
          <c:showCatName val="0"/>
          <c:showSerName val="0"/>
          <c:showPercent val="0"/>
          <c:showBubbleSize val="0"/>
        </c:dLbls>
        <c:marker val="1"/>
        <c:smooth val="0"/>
        <c:axId val="103209216"/>
        <c:axId val="103223680"/>
      </c:lineChart>
      <c:catAx>
        <c:axId val="103209216"/>
        <c:scaling>
          <c:orientation val="minMax"/>
        </c:scaling>
        <c:delete val="1"/>
        <c:axPos val="b"/>
        <c:numFmt formatCode="General" sourceLinked="1"/>
        <c:majorTickMark val="none"/>
        <c:minorTickMark val="none"/>
        <c:tickLblPos val="none"/>
        <c:crossAx val="103223680"/>
        <c:crosses val="autoZero"/>
        <c:auto val="1"/>
        <c:lblAlgn val="ctr"/>
        <c:lblOffset val="100"/>
        <c:noMultiLvlLbl val="1"/>
      </c:catAx>
      <c:valAx>
        <c:axId val="10322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209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B4B-41BD-A2D8-C42877C663D2}"/>
            </c:ext>
          </c:extLst>
        </c:ser>
        <c:dLbls>
          <c:showLegendKey val="0"/>
          <c:showVal val="0"/>
          <c:showCatName val="0"/>
          <c:showSerName val="0"/>
          <c:showPercent val="0"/>
          <c:showBubbleSize val="0"/>
        </c:dLbls>
        <c:gapWidth val="150"/>
        <c:axId val="98909568"/>
        <c:axId val="10326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B4B-41BD-A2D8-C42877C663D2}"/>
            </c:ext>
          </c:extLst>
        </c:ser>
        <c:dLbls>
          <c:showLegendKey val="0"/>
          <c:showVal val="0"/>
          <c:showCatName val="0"/>
          <c:showSerName val="0"/>
          <c:showPercent val="0"/>
          <c:showBubbleSize val="0"/>
        </c:dLbls>
        <c:marker val="1"/>
        <c:smooth val="0"/>
        <c:axId val="98909568"/>
        <c:axId val="103263232"/>
      </c:lineChart>
      <c:catAx>
        <c:axId val="98909568"/>
        <c:scaling>
          <c:orientation val="minMax"/>
        </c:scaling>
        <c:delete val="1"/>
        <c:axPos val="b"/>
        <c:numFmt formatCode="General" sourceLinked="1"/>
        <c:majorTickMark val="none"/>
        <c:minorTickMark val="none"/>
        <c:tickLblPos val="none"/>
        <c:crossAx val="103263232"/>
        <c:crosses val="autoZero"/>
        <c:auto val="1"/>
        <c:lblAlgn val="ctr"/>
        <c:lblOffset val="100"/>
        <c:noMultiLvlLbl val="1"/>
      </c:catAx>
      <c:valAx>
        <c:axId val="103263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909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95.6</c:v>
                </c:pt>
                <c:pt idx="1">
                  <c:v>83.4</c:v>
                </c:pt>
                <c:pt idx="2">
                  <c:v>20.3</c:v>
                </c:pt>
                <c:pt idx="3">
                  <c:v>0</c:v>
                </c:pt>
                <c:pt idx="4">
                  <c:v>0</c:v>
                </c:pt>
              </c:numCache>
            </c:numRef>
          </c:val>
          <c:extLst xmlns:c16r2="http://schemas.microsoft.com/office/drawing/2015/06/chart">
            <c:ext xmlns:c16="http://schemas.microsoft.com/office/drawing/2014/chart" uri="{C3380CC4-5D6E-409C-BE32-E72D297353CC}">
              <c16:uniqueId val="{00000000-7F61-4892-86EA-0D923EFF29E6}"/>
            </c:ext>
          </c:extLst>
        </c:ser>
        <c:dLbls>
          <c:showLegendKey val="0"/>
          <c:showVal val="0"/>
          <c:showCatName val="0"/>
          <c:showSerName val="0"/>
          <c:showPercent val="0"/>
          <c:showBubbleSize val="0"/>
        </c:dLbls>
        <c:gapWidth val="150"/>
        <c:axId val="103633664"/>
        <c:axId val="10363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7F61-4892-86EA-0D923EFF29E6}"/>
            </c:ext>
          </c:extLst>
        </c:ser>
        <c:dLbls>
          <c:showLegendKey val="0"/>
          <c:showVal val="0"/>
          <c:showCatName val="0"/>
          <c:showSerName val="0"/>
          <c:showPercent val="0"/>
          <c:showBubbleSize val="0"/>
        </c:dLbls>
        <c:marker val="1"/>
        <c:smooth val="0"/>
        <c:axId val="103633664"/>
        <c:axId val="103635584"/>
      </c:lineChart>
      <c:catAx>
        <c:axId val="103633664"/>
        <c:scaling>
          <c:orientation val="minMax"/>
        </c:scaling>
        <c:delete val="1"/>
        <c:axPos val="b"/>
        <c:numFmt formatCode="General" sourceLinked="1"/>
        <c:majorTickMark val="none"/>
        <c:minorTickMark val="none"/>
        <c:tickLblPos val="none"/>
        <c:crossAx val="103635584"/>
        <c:crosses val="autoZero"/>
        <c:auto val="1"/>
        <c:lblAlgn val="ctr"/>
        <c:lblOffset val="100"/>
        <c:noMultiLvlLbl val="1"/>
      </c:catAx>
      <c:valAx>
        <c:axId val="103635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633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153</c:v>
                </c:pt>
                <c:pt idx="1">
                  <c:v>135</c:v>
                </c:pt>
                <c:pt idx="2">
                  <c:v>49</c:v>
                </c:pt>
                <c:pt idx="3">
                  <c:v>0</c:v>
                </c:pt>
                <c:pt idx="4">
                  <c:v>0</c:v>
                </c:pt>
              </c:numCache>
            </c:numRef>
          </c:val>
          <c:extLst xmlns:c16r2="http://schemas.microsoft.com/office/drawing/2015/06/chart">
            <c:ext xmlns:c16="http://schemas.microsoft.com/office/drawing/2014/chart" uri="{C3380CC4-5D6E-409C-BE32-E72D297353CC}">
              <c16:uniqueId val="{00000000-0FBC-4450-80EA-01B2A9847459}"/>
            </c:ext>
          </c:extLst>
        </c:ser>
        <c:dLbls>
          <c:showLegendKey val="0"/>
          <c:showVal val="0"/>
          <c:showCatName val="0"/>
          <c:showSerName val="0"/>
          <c:showPercent val="0"/>
          <c:showBubbleSize val="0"/>
        </c:dLbls>
        <c:gapWidth val="150"/>
        <c:axId val="103428480"/>
        <c:axId val="10343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0FBC-4450-80EA-01B2A9847459}"/>
            </c:ext>
          </c:extLst>
        </c:ser>
        <c:dLbls>
          <c:showLegendKey val="0"/>
          <c:showVal val="0"/>
          <c:showCatName val="0"/>
          <c:showSerName val="0"/>
          <c:showPercent val="0"/>
          <c:showBubbleSize val="0"/>
        </c:dLbls>
        <c:marker val="1"/>
        <c:smooth val="0"/>
        <c:axId val="103428480"/>
        <c:axId val="103430400"/>
      </c:lineChart>
      <c:catAx>
        <c:axId val="103428480"/>
        <c:scaling>
          <c:orientation val="minMax"/>
        </c:scaling>
        <c:delete val="1"/>
        <c:axPos val="b"/>
        <c:numFmt formatCode="General" sourceLinked="1"/>
        <c:majorTickMark val="none"/>
        <c:minorTickMark val="none"/>
        <c:tickLblPos val="none"/>
        <c:crossAx val="103430400"/>
        <c:crosses val="autoZero"/>
        <c:auto val="1"/>
        <c:lblAlgn val="ctr"/>
        <c:lblOffset val="100"/>
        <c:noMultiLvlLbl val="1"/>
      </c:catAx>
      <c:valAx>
        <c:axId val="1034304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3428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338.1</c:v>
                </c:pt>
                <c:pt idx="1">
                  <c:v>376.2</c:v>
                </c:pt>
                <c:pt idx="2">
                  <c:v>419</c:v>
                </c:pt>
                <c:pt idx="3">
                  <c:v>433.3</c:v>
                </c:pt>
                <c:pt idx="4">
                  <c:v>447.6</c:v>
                </c:pt>
              </c:numCache>
            </c:numRef>
          </c:val>
          <c:extLst xmlns:c16r2="http://schemas.microsoft.com/office/drawing/2015/06/chart">
            <c:ext xmlns:c16="http://schemas.microsoft.com/office/drawing/2014/chart" uri="{C3380CC4-5D6E-409C-BE32-E72D297353CC}">
              <c16:uniqueId val="{00000000-5F17-449A-B9B2-8C68C5E92929}"/>
            </c:ext>
          </c:extLst>
        </c:ser>
        <c:dLbls>
          <c:showLegendKey val="0"/>
          <c:showVal val="0"/>
          <c:showCatName val="0"/>
          <c:showSerName val="0"/>
          <c:showPercent val="0"/>
          <c:showBubbleSize val="0"/>
        </c:dLbls>
        <c:gapWidth val="150"/>
        <c:axId val="103464960"/>
        <c:axId val="10346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5F17-449A-B9B2-8C68C5E92929}"/>
            </c:ext>
          </c:extLst>
        </c:ser>
        <c:dLbls>
          <c:showLegendKey val="0"/>
          <c:showVal val="0"/>
          <c:showCatName val="0"/>
          <c:showSerName val="0"/>
          <c:showPercent val="0"/>
          <c:showBubbleSize val="0"/>
        </c:dLbls>
        <c:marker val="1"/>
        <c:smooth val="0"/>
        <c:axId val="103464960"/>
        <c:axId val="103466880"/>
      </c:lineChart>
      <c:catAx>
        <c:axId val="103464960"/>
        <c:scaling>
          <c:orientation val="minMax"/>
        </c:scaling>
        <c:delete val="1"/>
        <c:axPos val="b"/>
        <c:numFmt formatCode="General" sourceLinked="1"/>
        <c:majorTickMark val="none"/>
        <c:minorTickMark val="none"/>
        <c:tickLblPos val="none"/>
        <c:crossAx val="103466880"/>
        <c:crosses val="autoZero"/>
        <c:auto val="1"/>
        <c:lblAlgn val="ctr"/>
        <c:lblOffset val="100"/>
        <c:noMultiLvlLbl val="1"/>
      </c:catAx>
      <c:valAx>
        <c:axId val="103466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464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18.7</c:v>
                </c:pt>
                <c:pt idx="1">
                  <c:v>9.9</c:v>
                </c:pt>
                <c:pt idx="2">
                  <c:v>23.1</c:v>
                </c:pt>
                <c:pt idx="3">
                  <c:v>42.3</c:v>
                </c:pt>
                <c:pt idx="4">
                  <c:v>65.599999999999994</c:v>
                </c:pt>
              </c:numCache>
            </c:numRef>
          </c:val>
          <c:extLst xmlns:c16r2="http://schemas.microsoft.com/office/drawing/2015/06/chart">
            <c:ext xmlns:c16="http://schemas.microsoft.com/office/drawing/2014/chart" uri="{C3380CC4-5D6E-409C-BE32-E72D297353CC}">
              <c16:uniqueId val="{00000000-1E88-4F35-A872-76FF8FF1771C}"/>
            </c:ext>
          </c:extLst>
        </c:ser>
        <c:dLbls>
          <c:showLegendKey val="0"/>
          <c:showVal val="0"/>
          <c:showCatName val="0"/>
          <c:showSerName val="0"/>
          <c:showPercent val="0"/>
          <c:showBubbleSize val="0"/>
        </c:dLbls>
        <c:gapWidth val="150"/>
        <c:axId val="103497088"/>
        <c:axId val="103523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1E88-4F35-A872-76FF8FF1771C}"/>
            </c:ext>
          </c:extLst>
        </c:ser>
        <c:dLbls>
          <c:showLegendKey val="0"/>
          <c:showVal val="0"/>
          <c:showCatName val="0"/>
          <c:showSerName val="0"/>
          <c:showPercent val="0"/>
          <c:showBubbleSize val="0"/>
        </c:dLbls>
        <c:marker val="1"/>
        <c:smooth val="0"/>
        <c:axId val="103497088"/>
        <c:axId val="103523840"/>
      </c:lineChart>
      <c:catAx>
        <c:axId val="103497088"/>
        <c:scaling>
          <c:orientation val="minMax"/>
        </c:scaling>
        <c:delete val="1"/>
        <c:axPos val="b"/>
        <c:numFmt formatCode="General" sourceLinked="1"/>
        <c:majorTickMark val="none"/>
        <c:minorTickMark val="none"/>
        <c:tickLblPos val="none"/>
        <c:crossAx val="103523840"/>
        <c:crosses val="autoZero"/>
        <c:auto val="1"/>
        <c:lblAlgn val="ctr"/>
        <c:lblOffset val="100"/>
        <c:noMultiLvlLbl val="1"/>
      </c:catAx>
      <c:valAx>
        <c:axId val="103523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3497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1975</c:v>
                </c:pt>
                <c:pt idx="1">
                  <c:v>509</c:v>
                </c:pt>
                <c:pt idx="2">
                  <c:v>-862</c:v>
                </c:pt>
                <c:pt idx="3">
                  <c:v>2619</c:v>
                </c:pt>
                <c:pt idx="4">
                  <c:v>3681</c:v>
                </c:pt>
              </c:numCache>
            </c:numRef>
          </c:val>
          <c:extLst xmlns:c16r2="http://schemas.microsoft.com/office/drawing/2015/06/chart">
            <c:ext xmlns:c16="http://schemas.microsoft.com/office/drawing/2014/chart" uri="{C3380CC4-5D6E-409C-BE32-E72D297353CC}">
              <c16:uniqueId val="{00000000-9122-48EB-A117-32F37B1BD6B3}"/>
            </c:ext>
          </c:extLst>
        </c:ser>
        <c:dLbls>
          <c:showLegendKey val="0"/>
          <c:showVal val="0"/>
          <c:showCatName val="0"/>
          <c:showSerName val="0"/>
          <c:showPercent val="0"/>
          <c:showBubbleSize val="0"/>
        </c:dLbls>
        <c:gapWidth val="150"/>
        <c:axId val="103545856"/>
        <c:axId val="103945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9122-48EB-A117-32F37B1BD6B3}"/>
            </c:ext>
          </c:extLst>
        </c:ser>
        <c:dLbls>
          <c:showLegendKey val="0"/>
          <c:showVal val="0"/>
          <c:showCatName val="0"/>
          <c:showSerName val="0"/>
          <c:showPercent val="0"/>
          <c:showBubbleSize val="0"/>
        </c:dLbls>
        <c:marker val="1"/>
        <c:smooth val="0"/>
        <c:axId val="103545856"/>
        <c:axId val="103945344"/>
      </c:lineChart>
      <c:catAx>
        <c:axId val="103545856"/>
        <c:scaling>
          <c:orientation val="minMax"/>
        </c:scaling>
        <c:delete val="1"/>
        <c:axPos val="b"/>
        <c:numFmt formatCode="General" sourceLinked="1"/>
        <c:majorTickMark val="none"/>
        <c:minorTickMark val="none"/>
        <c:tickLblPos val="none"/>
        <c:crossAx val="103945344"/>
        <c:crosses val="autoZero"/>
        <c:auto val="1"/>
        <c:lblAlgn val="ctr"/>
        <c:lblOffset val="100"/>
        <c:noMultiLvlLbl val="1"/>
      </c:catAx>
      <c:valAx>
        <c:axId val="1039453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03545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HB34"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晴嵐公共駐車場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商業施設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340</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120</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21</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130</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243.1</v>
      </c>
      <c r="V31" s="110"/>
      <c r="W31" s="110"/>
      <c r="X31" s="110"/>
      <c r="Y31" s="110"/>
      <c r="Z31" s="110"/>
      <c r="AA31" s="110"/>
      <c r="AB31" s="110"/>
      <c r="AC31" s="110"/>
      <c r="AD31" s="110"/>
      <c r="AE31" s="110"/>
      <c r="AF31" s="110"/>
      <c r="AG31" s="110"/>
      <c r="AH31" s="110"/>
      <c r="AI31" s="110"/>
      <c r="AJ31" s="110"/>
      <c r="AK31" s="110"/>
      <c r="AL31" s="110"/>
      <c r="AM31" s="110"/>
      <c r="AN31" s="110">
        <f>データ!Z7</f>
        <v>194.3</v>
      </c>
      <c r="AO31" s="110"/>
      <c r="AP31" s="110"/>
      <c r="AQ31" s="110"/>
      <c r="AR31" s="110"/>
      <c r="AS31" s="110"/>
      <c r="AT31" s="110"/>
      <c r="AU31" s="110"/>
      <c r="AV31" s="110"/>
      <c r="AW31" s="110"/>
      <c r="AX31" s="110"/>
      <c r="AY31" s="110"/>
      <c r="AZ31" s="110"/>
      <c r="BA31" s="110"/>
      <c r="BB31" s="110"/>
      <c r="BC31" s="110"/>
      <c r="BD31" s="110"/>
      <c r="BE31" s="110"/>
      <c r="BF31" s="110"/>
      <c r="BG31" s="110">
        <f>データ!AA7</f>
        <v>163.4</v>
      </c>
      <c r="BH31" s="110"/>
      <c r="BI31" s="110"/>
      <c r="BJ31" s="110"/>
      <c r="BK31" s="110"/>
      <c r="BL31" s="110"/>
      <c r="BM31" s="110"/>
      <c r="BN31" s="110"/>
      <c r="BO31" s="110"/>
      <c r="BP31" s="110"/>
      <c r="BQ31" s="110"/>
      <c r="BR31" s="110"/>
      <c r="BS31" s="110"/>
      <c r="BT31" s="110"/>
      <c r="BU31" s="110"/>
      <c r="BV31" s="110"/>
      <c r="BW31" s="110"/>
      <c r="BX31" s="110"/>
      <c r="BY31" s="110"/>
      <c r="BZ31" s="110">
        <f>データ!AB7</f>
        <v>173.4</v>
      </c>
      <c r="CA31" s="110"/>
      <c r="CB31" s="110"/>
      <c r="CC31" s="110"/>
      <c r="CD31" s="110"/>
      <c r="CE31" s="110"/>
      <c r="CF31" s="110"/>
      <c r="CG31" s="110"/>
      <c r="CH31" s="110"/>
      <c r="CI31" s="110"/>
      <c r="CJ31" s="110"/>
      <c r="CK31" s="110"/>
      <c r="CL31" s="110"/>
      <c r="CM31" s="110"/>
      <c r="CN31" s="110"/>
      <c r="CO31" s="110"/>
      <c r="CP31" s="110"/>
      <c r="CQ31" s="110"/>
      <c r="CR31" s="110"/>
      <c r="CS31" s="110">
        <f>データ!AC7</f>
        <v>290.3</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95.6</v>
      </c>
      <c r="EM31" s="110"/>
      <c r="EN31" s="110"/>
      <c r="EO31" s="110"/>
      <c r="EP31" s="110"/>
      <c r="EQ31" s="110"/>
      <c r="ER31" s="110"/>
      <c r="ES31" s="110"/>
      <c r="ET31" s="110"/>
      <c r="EU31" s="110"/>
      <c r="EV31" s="110"/>
      <c r="EW31" s="110"/>
      <c r="EX31" s="110"/>
      <c r="EY31" s="110"/>
      <c r="EZ31" s="110"/>
      <c r="FA31" s="110"/>
      <c r="FB31" s="110"/>
      <c r="FC31" s="110"/>
      <c r="FD31" s="110"/>
      <c r="FE31" s="110">
        <f>データ!AK7</f>
        <v>83.4</v>
      </c>
      <c r="FF31" s="110"/>
      <c r="FG31" s="110"/>
      <c r="FH31" s="110"/>
      <c r="FI31" s="110"/>
      <c r="FJ31" s="110"/>
      <c r="FK31" s="110"/>
      <c r="FL31" s="110"/>
      <c r="FM31" s="110"/>
      <c r="FN31" s="110"/>
      <c r="FO31" s="110"/>
      <c r="FP31" s="110"/>
      <c r="FQ31" s="110"/>
      <c r="FR31" s="110"/>
      <c r="FS31" s="110"/>
      <c r="FT31" s="110"/>
      <c r="FU31" s="110"/>
      <c r="FV31" s="110"/>
      <c r="FW31" s="110"/>
      <c r="FX31" s="110">
        <f>データ!AL7</f>
        <v>20.3</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338.1</v>
      </c>
      <c r="JD31" s="81"/>
      <c r="JE31" s="81"/>
      <c r="JF31" s="81"/>
      <c r="JG31" s="81"/>
      <c r="JH31" s="81"/>
      <c r="JI31" s="81"/>
      <c r="JJ31" s="81"/>
      <c r="JK31" s="81"/>
      <c r="JL31" s="81"/>
      <c r="JM31" s="81"/>
      <c r="JN31" s="81"/>
      <c r="JO31" s="81"/>
      <c r="JP31" s="81"/>
      <c r="JQ31" s="81"/>
      <c r="JR31" s="81"/>
      <c r="JS31" s="81"/>
      <c r="JT31" s="81"/>
      <c r="JU31" s="82"/>
      <c r="JV31" s="80">
        <f>データ!DL7</f>
        <v>376.2</v>
      </c>
      <c r="JW31" s="81"/>
      <c r="JX31" s="81"/>
      <c r="JY31" s="81"/>
      <c r="JZ31" s="81"/>
      <c r="KA31" s="81"/>
      <c r="KB31" s="81"/>
      <c r="KC31" s="81"/>
      <c r="KD31" s="81"/>
      <c r="KE31" s="81"/>
      <c r="KF31" s="81"/>
      <c r="KG31" s="81"/>
      <c r="KH31" s="81"/>
      <c r="KI31" s="81"/>
      <c r="KJ31" s="81"/>
      <c r="KK31" s="81"/>
      <c r="KL31" s="81"/>
      <c r="KM31" s="81"/>
      <c r="KN31" s="82"/>
      <c r="KO31" s="80">
        <f>データ!DM7</f>
        <v>419</v>
      </c>
      <c r="KP31" s="81"/>
      <c r="KQ31" s="81"/>
      <c r="KR31" s="81"/>
      <c r="KS31" s="81"/>
      <c r="KT31" s="81"/>
      <c r="KU31" s="81"/>
      <c r="KV31" s="81"/>
      <c r="KW31" s="81"/>
      <c r="KX31" s="81"/>
      <c r="KY31" s="81"/>
      <c r="KZ31" s="81"/>
      <c r="LA31" s="81"/>
      <c r="LB31" s="81"/>
      <c r="LC31" s="81"/>
      <c r="LD31" s="81"/>
      <c r="LE31" s="81"/>
      <c r="LF31" s="81"/>
      <c r="LG31" s="82"/>
      <c r="LH31" s="80">
        <f>データ!DN7</f>
        <v>433.3</v>
      </c>
      <c r="LI31" s="81"/>
      <c r="LJ31" s="81"/>
      <c r="LK31" s="81"/>
      <c r="LL31" s="81"/>
      <c r="LM31" s="81"/>
      <c r="LN31" s="81"/>
      <c r="LO31" s="81"/>
      <c r="LP31" s="81"/>
      <c r="LQ31" s="81"/>
      <c r="LR31" s="81"/>
      <c r="LS31" s="81"/>
      <c r="LT31" s="81"/>
      <c r="LU31" s="81"/>
      <c r="LV31" s="81"/>
      <c r="LW31" s="81"/>
      <c r="LX31" s="81"/>
      <c r="LY31" s="81"/>
      <c r="LZ31" s="82"/>
      <c r="MA31" s="80">
        <f>データ!DO7</f>
        <v>447.6</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131</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132</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153</v>
      </c>
      <c r="V52" s="109"/>
      <c r="W52" s="109"/>
      <c r="X52" s="109"/>
      <c r="Y52" s="109"/>
      <c r="Z52" s="109"/>
      <c r="AA52" s="109"/>
      <c r="AB52" s="109"/>
      <c r="AC52" s="109"/>
      <c r="AD52" s="109"/>
      <c r="AE52" s="109"/>
      <c r="AF52" s="109"/>
      <c r="AG52" s="109"/>
      <c r="AH52" s="109"/>
      <c r="AI52" s="109"/>
      <c r="AJ52" s="109"/>
      <c r="AK52" s="109"/>
      <c r="AL52" s="109"/>
      <c r="AM52" s="109"/>
      <c r="AN52" s="109">
        <f>データ!AV7</f>
        <v>135</v>
      </c>
      <c r="AO52" s="109"/>
      <c r="AP52" s="109"/>
      <c r="AQ52" s="109"/>
      <c r="AR52" s="109"/>
      <c r="AS52" s="109"/>
      <c r="AT52" s="109"/>
      <c r="AU52" s="109"/>
      <c r="AV52" s="109"/>
      <c r="AW52" s="109"/>
      <c r="AX52" s="109"/>
      <c r="AY52" s="109"/>
      <c r="AZ52" s="109"/>
      <c r="BA52" s="109"/>
      <c r="BB52" s="109"/>
      <c r="BC52" s="109"/>
      <c r="BD52" s="109"/>
      <c r="BE52" s="109"/>
      <c r="BF52" s="109"/>
      <c r="BG52" s="109">
        <f>データ!AW7</f>
        <v>49</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18.7</v>
      </c>
      <c r="EM52" s="110"/>
      <c r="EN52" s="110"/>
      <c r="EO52" s="110"/>
      <c r="EP52" s="110"/>
      <c r="EQ52" s="110"/>
      <c r="ER52" s="110"/>
      <c r="ES52" s="110"/>
      <c r="ET52" s="110"/>
      <c r="EU52" s="110"/>
      <c r="EV52" s="110"/>
      <c r="EW52" s="110"/>
      <c r="EX52" s="110"/>
      <c r="EY52" s="110"/>
      <c r="EZ52" s="110"/>
      <c r="FA52" s="110"/>
      <c r="FB52" s="110"/>
      <c r="FC52" s="110"/>
      <c r="FD52" s="110"/>
      <c r="FE52" s="110">
        <f>データ!BG7</f>
        <v>9.9</v>
      </c>
      <c r="FF52" s="110"/>
      <c r="FG52" s="110"/>
      <c r="FH52" s="110"/>
      <c r="FI52" s="110"/>
      <c r="FJ52" s="110"/>
      <c r="FK52" s="110"/>
      <c r="FL52" s="110"/>
      <c r="FM52" s="110"/>
      <c r="FN52" s="110"/>
      <c r="FO52" s="110"/>
      <c r="FP52" s="110"/>
      <c r="FQ52" s="110"/>
      <c r="FR52" s="110"/>
      <c r="FS52" s="110"/>
      <c r="FT52" s="110"/>
      <c r="FU52" s="110"/>
      <c r="FV52" s="110"/>
      <c r="FW52" s="110"/>
      <c r="FX52" s="110">
        <f>データ!BH7</f>
        <v>23.1</v>
      </c>
      <c r="FY52" s="110"/>
      <c r="FZ52" s="110"/>
      <c r="GA52" s="110"/>
      <c r="GB52" s="110"/>
      <c r="GC52" s="110"/>
      <c r="GD52" s="110"/>
      <c r="GE52" s="110"/>
      <c r="GF52" s="110"/>
      <c r="GG52" s="110"/>
      <c r="GH52" s="110"/>
      <c r="GI52" s="110"/>
      <c r="GJ52" s="110"/>
      <c r="GK52" s="110"/>
      <c r="GL52" s="110"/>
      <c r="GM52" s="110"/>
      <c r="GN52" s="110"/>
      <c r="GO52" s="110"/>
      <c r="GP52" s="110"/>
      <c r="GQ52" s="110">
        <f>データ!BI7</f>
        <v>42.3</v>
      </c>
      <c r="GR52" s="110"/>
      <c r="GS52" s="110"/>
      <c r="GT52" s="110"/>
      <c r="GU52" s="110"/>
      <c r="GV52" s="110"/>
      <c r="GW52" s="110"/>
      <c r="GX52" s="110"/>
      <c r="GY52" s="110"/>
      <c r="GZ52" s="110"/>
      <c r="HA52" s="110"/>
      <c r="HB52" s="110"/>
      <c r="HC52" s="110"/>
      <c r="HD52" s="110"/>
      <c r="HE52" s="110"/>
      <c r="HF52" s="110"/>
      <c r="HG52" s="110"/>
      <c r="HH52" s="110"/>
      <c r="HI52" s="110"/>
      <c r="HJ52" s="110">
        <f>データ!BJ7</f>
        <v>65.599999999999994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1975</v>
      </c>
      <c r="JD52" s="109"/>
      <c r="JE52" s="109"/>
      <c r="JF52" s="109"/>
      <c r="JG52" s="109"/>
      <c r="JH52" s="109"/>
      <c r="JI52" s="109"/>
      <c r="JJ52" s="109"/>
      <c r="JK52" s="109"/>
      <c r="JL52" s="109"/>
      <c r="JM52" s="109"/>
      <c r="JN52" s="109"/>
      <c r="JO52" s="109"/>
      <c r="JP52" s="109"/>
      <c r="JQ52" s="109"/>
      <c r="JR52" s="109"/>
      <c r="JS52" s="109"/>
      <c r="JT52" s="109"/>
      <c r="JU52" s="109"/>
      <c r="JV52" s="109">
        <f>データ!BR7</f>
        <v>509</v>
      </c>
      <c r="JW52" s="109"/>
      <c r="JX52" s="109"/>
      <c r="JY52" s="109"/>
      <c r="JZ52" s="109"/>
      <c r="KA52" s="109"/>
      <c r="KB52" s="109"/>
      <c r="KC52" s="109"/>
      <c r="KD52" s="109"/>
      <c r="KE52" s="109"/>
      <c r="KF52" s="109"/>
      <c r="KG52" s="109"/>
      <c r="KH52" s="109"/>
      <c r="KI52" s="109"/>
      <c r="KJ52" s="109"/>
      <c r="KK52" s="109"/>
      <c r="KL52" s="109"/>
      <c r="KM52" s="109"/>
      <c r="KN52" s="109"/>
      <c r="KO52" s="109">
        <f>データ!BS7</f>
        <v>-862</v>
      </c>
      <c r="KP52" s="109"/>
      <c r="KQ52" s="109"/>
      <c r="KR52" s="109"/>
      <c r="KS52" s="109"/>
      <c r="KT52" s="109"/>
      <c r="KU52" s="109"/>
      <c r="KV52" s="109"/>
      <c r="KW52" s="109"/>
      <c r="KX52" s="109"/>
      <c r="KY52" s="109"/>
      <c r="KZ52" s="109"/>
      <c r="LA52" s="109"/>
      <c r="LB52" s="109"/>
      <c r="LC52" s="109"/>
      <c r="LD52" s="109"/>
      <c r="LE52" s="109"/>
      <c r="LF52" s="109"/>
      <c r="LG52" s="109"/>
      <c r="LH52" s="109">
        <f>データ!BT7</f>
        <v>2619</v>
      </c>
      <c r="LI52" s="109"/>
      <c r="LJ52" s="109"/>
      <c r="LK52" s="109"/>
      <c r="LL52" s="109"/>
      <c r="LM52" s="109"/>
      <c r="LN52" s="109"/>
      <c r="LO52" s="109"/>
      <c r="LP52" s="109"/>
      <c r="LQ52" s="109"/>
      <c r="LR52" s="109"/>
      <c r="LS52" s="109"/>
      <c r="LT52" s="109"/>
      <c r="LU52" s="109"/>
      <c r="LV52" s="109"/>
      <c r="LW52" s="109"/>
      <c r="LX52" s="109"/>
      <c r="LY52" s="109"/>
      <c r="LZ52" s="109"/>
      <c r="MA52" s="109">
        <f>データ!BU7</f>
        <v>3681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133</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29916</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K1BLhS1ACZIOBdygByYQM6uk6xXS2pcw7tACUzB0RIsu2jAFSj4NOzfjpiBqzeb48FdpBXuevuBooMkAW3dF5Q==" saltValue="f3Rx8pzKdLq73Nzo7MBuc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40" t="s">
        <v>63</v>
      </c>
      <c r="AK4" s="140"/>
      <c r="AL4" s="140"/>
      <c r="AM4" s="140"/>
      <c r="AN4" s="140"/>
      <c r="AO4" s="140"/>
      <c r="AP4" s="140"/>
      <c r="AQ4" s="140"/>
      <c r="AR4" s="140"/>
      <c r="AS4" s="140"/>
      <c r="AT4" s="140"/>
      <c r="AU4" s="150" t="s">
        <v>64</v>
      </c>
      <c r="AV4" s="140"/>
      <c r="AW4" s="140"/>
      <c r="AX4" s="140"/>
      <c r="AY4" s="140"/>
      <c r="AZ4" s="140"/>
      <c r="BA4" s="140"/>
      <c r="BB4" s="140"/>
      <c r="BC4" s="140"/>
      <c r="BD4" s="140"/>
      <c r="BE4" s="140"/>
      <c r="BF4" s="140" t="s">
        <v>65</v>
      </c>
      <c r="BG4" s="140"/>
      <c r="BH4" s="140"/>
      <c r="BI4" s="140"/>
      <c r="BJ4" s="140"/>
      <c r="BK4" s="140"/>
      <c r="BL4" s="140"/>
      <c r="BM4" s="140"/>
      <c r="BN4" s="140"/>
      <c r="BO4" s="140"/>
      <c r="BP4" s="140"/>
      <c r="BQ4" s="150" t="s">
        <v>66</v>
      </c>
      <c r="BR4" s="140"/>
      <c r="BS4" s="140"/>
      <c r="BT4" s="140"/>
      <c r="BU4" s="140"/>
      <c r="BV4" s="140"/>
      <c r="BW4" s="140"/>
      <c r="BX4" s="140"/>
      <c r="BY4" s="140"/>
      <c r="BZ4" s="140"/>
      <c r="CA4" s="140"/>
      <c r="CB4" s="140" t="s">
        <v>67</v>
      </c>
      <c r="CC4" s="140"/>
      <c r="CD4" s="140"/>
      <c r="CE4" s="140"/>
      <c r="CF4" s="140"/>
      <c r="CG4" s="140"/>
      <c r="CH4" s="140"/>
      <c r="CI4" s="140"/>
      <c r="CJ4" s="140"/>
      <c r="CK4" s="140"/>
      <c r="CL4" s="140"/>
      <c r="CM4" s="141" t="s">
        <v>68</v>
      </c>
      <c r="CN4" s="141" t="s">
        <v>69</v>
      </c>
      <c r="CO4" s="143" t="s">
        <v>70</v>
      </c>
      <c r="CP4" s="144"/>
      <c r="CQ4" s="144"/>
      <c r="CR4" s="144"/>
      <c r="CS4" s="144"/>
      <c r="CT4" s="144"/>
      <c r="CU4" s="144"/>
      <c r="CV4" s="144"/>
      <c r="CW4" s="144"/>
      <c r="CX4" s="144"/>
      <c r="CY4" s="145"/>
      <c r="CZ4" s="140" t="s">
        <v>71</v>
      </c>
      <c r="DA4" s="140"/>
      <c r="DB4" s="140"/>
      <c r="DC4" s="140"/>
      <c r="DD4" s="140"/>
      <c r="DE4" s="140"/>
      <c r="DF4" s="140"/>
      <c r="DG4" s="140"/>
      <c r="DH4" s="140"/>
      <c r="DI4" s="140"/>
      <c r="DJ4" s="140"/>
      <c r="DK4" s="143" t="s">
        <v>72</v>
      </c>
      <c r="DL4" s="144"/>
      <c r="DM4" s="144"/>
      <c r="DN4" s="144"/>
      <c r="DO4" s="144"/>
      <c r="DP4" s="144"/>
      <c r="DQ4" s="144"/>
      <c r="DR4" s="144"/>
      <c r="DS4" s="144"/>
      <c r="DT4" s="144"/>
      <c r="DU4" s="145"/>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89</v>
      </c>
      <c r="AL5" s="59" t="s">
        <v>100</v>
      </c>
      <c r="AM5" s="59" t="s">
        <v>91</v>
      </c>
      <c r="AN5" s="59" t="s">
        <v>101</v>
      </c>
      <c r="AO5" s="59" t="s">
        <v>93</v>
      </c>
      <c r="AP5" s="59" t="s">
        <v>94</v>
      </c>
      <c r="AQ5" s="59" t="s">
        <v>95</v>
      </c>
      <c r="AR5" s="59" t="s">
        <v>96</v>
      </c>
      <c r="AS5" s="59" t="s">
        <v>97</v>
      </c>
      <c r="AT5" s="59" t="s">
        <v>98</v>
      </c>
      <c r="AU5" s="59" t="s">
        <v>99</v>
      </c>
      <c r="AV5" s="59" t="s">
        <v>89</v>
      </c>
      <c r="AW5" s="59" t="s">
        <v>102</v>
      </c>
      <c r="AX5" s="59" t="s">
        <v>91</v>
      </c>
      <c r="AY5" s="59" t="s">
        <v>103</v>
      </c>
      <c r="AZ5" s="59" t="s">
        <v>93</v>
      </c>
      <c r="BA5" s="59" t="s">
        <v>94</v>
      </c>
      <c r="BB5" s="59" t="s">
        <v>95</v>
      </c>
      <c r="BC5" s="59" t="s">
        <v>96</v>
      </c>
      <c r="BD5" s="59" t="s">
        <v>97</v>
      </c>
      <c r="BE5" s="59" t="s">
        <v>98</v>
      </c>
      <c r="BF5" s="59" t="s">
        <v>99</v>
      </c>
      <c r="BG5" s="59" t="s">
        <v>89</v>
      </c>
      <c r="BH5" s="59" t="s">
        <v>90</v>
      </c>
      <c r="BI5" s="59" t="s">
        <v>104</v>
      </c>
      <c r="BJ5" s="59" t="s">
        <v>101</v>
      </c>
      <c r="BK5" s="59" t="s">
        <v>93</v>
      </c>
      <c r="BL5" s="59" t="s">
        <v>94</v>
      </c>
      <c r="BM5" s="59" t="s">
        <v>95</v>
      </c>
      <c r="BN5" s="59" t="s">
        <v>96</v>
      </c>
      <c r="BO5" s="59" t="s">
        <v>97</v>
      </c>
      <c r="BP5" s="59" t="s">
        <v>98</v>
      </c>
      <c r="BQ5" s="59" t="s">
        <v>88</v>
      </c>
      <c r="BR5" s="59" t="s">
        <v>105</v>
      </c>
      <c r="BS5" s="59" t="s">
        <v>90</v>
      </c>
      <c r="BT5" s="59" t="s">
        <v>106</v>
      </c>
      <c r="BU5" s="59" t="s">
        <v>92</v>
      </c>
      <c r="BV5" s="59" t="s">
        <v>93</v>
      </c>
      <c r="BW5" s="59" t="s">
        <v>94</v>
      </c>
      <c r="BX5" s="59" t="s">
        <v>95</v>
      </c>
      <c r="BY5" s="59" t="s">
        <v>96</v>
      </c>
      <c r="BZ5" s="59" t="s">
        <v>97</v>
      </c>
      <c r="CA5" s="59" t="s">
        <v>98</v>
      </c>
      <c r="CB5" s="59" t="s">
        <v>99</v>
      </c>
      <c r="CC5" s="59" t="s">
        <v>89</v>
      </c>
      <c r="CD5" s="59" t="s">
        <v>90</v>
      </c>
      <c r="CE5" s="59" t="s">
        <v>106</v>
      </c>
      <c r="CF5" s="59" t="s">
        <v>92</v>
      </c>
      <c r="CG5" s="59" t="s">
        <v>93</v>
      </c>
      <c r="CH5" s="59" t="s">
        <v>94</v>
      </c>
      <c r="CI5" s="59" t="s">
        <v>95</v>
      </c>
      <c r="CJ5" s="59" t="s">
        <v>96</v>
      </c>
      <c r="CK5" s="59" t="s">
        <v>97</v>
      </c>
      <c r="CL5" s="59" t="s">
        <v>98</v>
      </c>
      <c r="CM5" s="142"/>
      <c r="CN5" s="142"/>
      <c r="CO5" s="59" t="s">
        <v>88</v>
      </c>
      <c r="CP5" s="59" t="s">
        <v>89</v>
      </c>
      <c r="CQ5" s="59" t="s">
        <v>90</v>
      </c>
      <c r="CR5" s="59" t="s">
        <v>91</v>
      </c>
      <c r="CS5" s="59" t="s">
        <v>92</v>
      </c>
      <c r="CT5" s="59" t="s">
        <v>93</v>
      </c>
      <c r="CU5" s="59" t="s">
        <v>94</v>
      </c>
      <c r="CV5" s="59" t="s">
        <v>95</v>
      </c>
      <c r="CW5" s="59" t="s">
        <v>96</v>
      </c>
      <c r="CX5" s="59" t="s">
        <v>97</v>
      </c>
      <c r="CY5" s="59" t="s">
        <v>98</v>
      </c>
      <c r="CZ5" s="59" t="s">
        <v>107</v>
      </c>
      <c r="DA5" s="59" t="s">
        <v>89</v>
      </c>
      <c r="DB5" s="59" t="s">
        <v>102</v>
      </c>
      <c r="DC5" s="59" t="s">
        <v>106</v>
      </c>
      <c r="DD5" s="59" t="s">
        <v>92</v>
      </c>
      <c r="DE5" s="59" t="s">
        <v>93</v>
      </c>
      <c r="DF5" s="59" t="s">
        <v>94</v>
      </c>
      <c r="DG5" s="59" t="s">
        <v>95</v>
      </c>
      <c r="DH5" s="59" t="s">
        <v>96</v>
      </c>
      <c r="DI5" s="59" t="s">
        <v>97</v>
      </c>
      <c r="DJ5" s="59" t="s">
        <v>35</v>
      </c>
      <c r="DK5" s="59" t="s">
        <v>88</v>
      </c>
      <c r="DL5" s="59" t="s">
        <v>89</v>
      </c>
      <c r="DM5" s="59" t="s">
        <v>90</v>
      </c>
      <c r="DN5" s="59" t="s">
        <v>106</v>
      </c>
      <c r="DO5" s="59" t="s">
        <v>92</v>
      </c>
      <c r="DP5" s="59" t="s">
        <v>93</v>
      </c>
      <c r="DQ5" s="59" t="s">
        <v>94</v>
      </c>
      <c r="DR5" s="59" t="s">
        <v>95</v>
      </c>
      <c r="DS5" s="59" t="s">
        <v>96</v>
      </c>
      <c r="DT5" s="59" t="s">
        <v>97</v>
      </c>
      <c r="DU5" s="59" t="s">
        <v>98</v>
      </c>
    </row>
    <row r="6" spans="1:125" s="66" customFormat="1" x14ac:dyDescent="0.15">
      <c r="A6" s="49" t="s">
        <v>108</v>
      </c>
      <c r="B6" s="60">
        <f>B8</f>
        <v>2020</v>
      </c>
      <c r="C6" s="60">
        <f t="shared" ref="C6:X6" si="1">C8</f>
        <v>252018</v>
      </c>
      <c r="D6" s="60">
        <f t="shared" si="1"/>
        <v>47</v>
      </c>
      <c r="E6" s="60">
        <f t="shared" si="1"/>
        <v>14</v>
      </c>
      <c r="F6" s="60">
        <f t="shared" si="1"/>
        <v>0</v>
      </c>
      <c r="G6" s="60">
        <f t="shared" si="1"/>
        <v>7</v>
      </c>
      <c r="H6" s="60" t="str">
        <f>SUBSTITUTE(H8,"　","")</f>
        <v>滋賀県大津市</v>
      </c>
      <c r="I6" s="60" t="str">
        <f t="shared" si="1"/>
        <v>晴嵐公共駐車場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商業施設</v>
      </c>
      <c r="T6" s="62" t="str">
        <f t="shared" si="1"/>
        <v>有</v>
      </c>
      <c r="U6" s="63">
        <f t="shared" si="1"/>
        <v>340</v>
      </c>
      <c r="V6" s="63">
        <f t="shared" si="1"/>
        <v>21</v>
      </c>
      <c r="W6" s="63">
        <f t="shared" si="1"/>
        <v>300</v>
      </c>
      <c r="X6" s="62" t="str">
        <f t="shared" si="1"/>
        <v>代行制</v>
      </c>
      <c r="Y6" s="64">
        <f>IF(Y8="-",NA(),Y8)</f>
        <v>243.1</v>
      </c>
      <c r="Z6" s="64">
        <f t="shared" ref="Z6:AH6" si="2">IF(Z8="-",NA(),Z8)</f>
        <v>194.3</v>
      </c>
      <c r="AA6" s="64">
        <f t="shared" si="2"/>
        <v>163.4</v>
      </c>
      <c r="AB6" s="64">
        <f t="shared" si="2"/>
        <v>173.4</v>
      </c>
      <c r="AC6" s="64">
        <f t="shared" si="2"/>
        <v>290.3</v>
      </c>
      <c r="AD6" s="64">
        <f t="shared" si="2"/>
        <v>378</v>
      </c>
      <c r="AE6" s="64">
        <f t="shared" si="2"/>
        <v>477.8</v>
      </c>
      <c r="AF6" s="64">
        <f t="shared" si="2"/>
        <v>373.2</v>
      </c>
      <c r="AG6" s="64">
        <f t="shared" si="2"/>
        <v>742.8</v>
      </c>
      <c r="AH6" s="64">
        <f t="shared" si="2"/>
        <v>385.7</v>
      </c>
      <c r="AI6" s="61" t="str">
        <f>IF(AI8="-","",IF(AI8="-","【-】","【"&amp;SUBSTITUTE(TEXT(AI8,"#,##0.0"),"-","△")&amp;"】"))</f>
        <v>【630.7】</v>
      </c>
      <c r="AJ6" s="64">
        <f>IF(AJ8="-",NA(),AJ8)</f>
        <v>95.6</v>
      </c>
      <c r="AK6" s="64">
        <f t="shared" ref="AK6:AS6" si="3">IF(AK8="-",NA(),AK8)</f>
        <v>83.4</v>
      </c>
      <c r="AL6" s="64">
        <f t="shared" si="3"/>
        <v>20.3</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153</v>
      </c>
      <c r="AV6" s="65">
        <f t="shared" ref="AV6:BD6" si="4">IF(AV8="-",NA(),AV8)</f>
        <v>135</v>
      </c>
      <c r="AW6" s="65">
        <f t="shared" si="4"/>
        <v>49</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18.7</v>
      </c>
      <c r="BG6" s="64">
        <f t="shared" ref="BG6:BO6" si="5">IF(BG8="-",NA(),BG8)</f>
        <v>9.9</v>
      </c>
      <c r="BH6" s="64">
        <f t="shared" si="5"/>
        <v>23.1</v>
      </c>
      <c r="BI6" s="64">
        <f t="shared" si="5"/>
        <v>42.3</v>
      </c>
      <c r="BJ6" s="64">
        <f t="shared" si="5"/>
        <v>65.599999999999994</v>
      </c>
      <c r="BK6" s="64">
        <f t="shared" si="5"/>
        <v>34.700000000000003</v>
      </c>
      <c r="BL6" s="64">
        <f t="shared" si="5"/>
        <v>39.6</v>
      </c>
      <c r="BM6" s="64">
        <f t="shared" si="5"/>
        <v>29</v>
      </c>
      <c r="BN6" s="64">
        <f t="shared" si="5"/>
        <v>32.9</v>
      </c>
      <c r="BO6" s="64">
        <f t="shared" si="5"/>
        <v>-121.8</v>
      </c>
      <c r="BP6" s="61" t="str">
        <f>IF(BP8="-","",IF(BP8="-","【-】","【"&amp;SUBSTITUTE(TEXT(BP8,"#,##0.0"),"-","△")&amp;"】"))</f>
        <v>【△65.9】</v>
      </c>
      <c r="BQ6" s="65">
        <f>IF(BQ8="-",NA(),BQ8)</f>
        <v>1975</v>
      </c>
      <c r="BR6" s="65">
        <f t="shared" ref="BR6:BZ6" si="6">IF(BR8="-",NA(),BR8)</f>
        <v>509</v>
      </c>
      <c r="BS6" s="65">
        <f t="shared" si="6"/>
        <v>-862</v>
      </c>
      <c r="BT6" s="65">
        <f t="shared" si="6"/>
        <v>2619</v>
      </c>
      <c r="BU6" s="65">
        <f t="shared" si="6"/>
        <v>3681</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109</v>
      </c>
      <c r="CM6" s="63">
        <f t="shared" ref="CM6:CN6" si="7">CM8</f>
        <v>29916</v>
      </c>
      <c r="CN6" s="63">
        <f t="shared" si="7"/>
        <v>0</v>
      </c>
      <c r="CO6" s="64"/>
      <c r="CP6" s="64"/>
      <c r="CQ6" s="64"/>
      <c r="CR6" s="64"/>
      <c r="CS6" s="64"/>
      <c r="CT6" s="64"/>
      <c r="CU6" s="64"/>
      <c r="CV6" s="64"/>
      <c r="CW6" s="64"/>
      <c r="CX6" s="64"/>
      <c r="CY6" s="61" t="s">
        <v>109</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338.1</v>
      </c>
      <c r="DL6" s="64">
        <f t="shared" ref="DL6:DT6" si="9">IF(DL8="-",NA(),DL8)</f>
        <v>376.2</v>
      </c>
      <c r="DM6" s="64">
        <f t="shared" si="9"/>
        <v>419</v>
      </c>
      <c r="DN6" s="64">
        <f t="shared" si="9"/>
        <v>433.3</v>
      </c>
      <c r="DO6" s="64">
        <f t="shared" si="9"/>
        <v>447.6</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110</v>
      </c>
      <c r="B7" s="60">
        <f t="shared" ref="B7:X7" si="10">B8</f>
        <v>2020</v>
      </c>
      <c r="C7" s="60">
        <f t="shared" si="10"/>
        <v>252018</v>
      </c>
      <c r="D7" s="60">
        <f t="shared" si="10"/>
        <v>47</v>
      </c>
      <c r="E7" s="60">
        <f t="shared" si="10"/>
        <v>14</v>
      </c>
      <c r="F7" s="60">
        <f t="shared" si="10"/>
        <v>0</v>
      </c>
      <c r="G7" s="60">
        <f t="shared" si="10"/>
        <v>7</v>
      </c>
      <c r="H7" s="60" t="str">
        <f t="shared" si="10"/>
        <v>滋賀県　大津市</v>
      </c>
      <c r="I7" s="60" t="str">
        <f t="shared" si="10"/>
        <v>晴嵐公共駐車場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商業施設</v>
      </c>
      <c r="T7" s="62" t="str">
        <f t="shared" si="10"/>
        <v>有</v>
      </c>
      <c r="U7" s="63">
        <f t="shared" si="10"/>
        <v>340</v>
      </c>
      <c r="V7" s="63">
        <f t="shared" si="10"/>
        <v>21</v>
      </c>
      <c r="W7" s="63">
        <f t="shared" si="10"/>
        <v>300</v>
      </c>
      <c r="X7" s="62" t="str">
        <f t="shared" si="10"/>
        <v>代行制</v>
      </c>
      <c r="Y7" s="64">
        <f>Y8</f>
        <v>243.1</v>
      </c>
      <c r="Z7" s="64">
        <f t="shared" ref="Z7:AH7" si="11">Z8</f>
        <v>194.3</v>
      </c>
      <c r="AA7" s="64">
        <f t="shared" si="11"/>
        <v>163.4</v>
      </c>
      <c r="AB7" s="64">
        <f t="shared" si="11"/>
        <v>173.4</v>
      </c>
      <c r="AC7" s="64">
        <f t="shared" si="11"/>
        <v>290.3</v>
      </c>
      <c r="AD7" s="64">
        <f t="shared" si="11"/>
        <v>378</v>
      </c>
      <c r="AE7" s="64">
        <f t="shared" si="11"/>
        <v>477.8</v>
      </c>
      <c r="AF7" s="64">
        <f t="shared" si="11"/>
        <v>373.2</v>
      </c>
      <c r="AG7" s="64">
        <f t="shared" si="11"/>
        <v>742.8</v>
      </c>
      <c r="AH7" s="64">
        <f t="shared" si="11"/>
        <v>385.7</v>
      </c>
      <c r="AI7" s="61"/>
      <c r="AJ7" s="64">
        <f>AJ8</f>
        <v>95.6</v>
      </c>
      <c r="AK7" s="64">
        <f t="shared" ref="AK7:AS7" si="12">AK8</f>
        <v>83.4</v>
      </c>
      <c r="AL7" s="64">
        <f t="shared" si="12"/>
        <v>20.3</v>
      </c>
      <c r="AM7" s="64">
        <f t="shared" si="12"/>
        <v>0</v>
      </c>
      <c r="AN7" s="64">
        <f t="shared" si="12"/>
        <v>0</v>
      </c>
      <c r="AO7" s="64">
        <f t="shared" si="12"/>
        <v>3.1</v>
      </c>
      <c r="AP7" s="64">
        <f t="shared" si="12"/>
        <v>6.3</v>
      </c>
      <c r="AQ7" s="64">
        <f t="shared" si="12"/>
        <v>4</v>
      </c>
      <c r="AR7" s="64">
        <f t="shared" si="12"/>
        <v>2</v>
      </c>
      <c r="AS7" s="64">
        <f t="shared" si="12"/>
        <v>9</v>
      </c>
      <c r="AT7" s="61"/>
      <c r="AU7" s="65">
        <f>AU8</f>
        <v>153</v>
      </c>
      <c r="AV7" s="65">
        <f t="shared" ref="AV7:BD7" si="13">AV8</f>
        <v>135</v>
      </c>
      <c r="AW7" s="65">
        <f t="shared" si="13"/>
        <v>49</v>
      </c>
      <c r="AX7" s="65">
        <f t="shared" si="13"/>
        <v>0</v>
      </c>
      <c r="AY7" s="65">
        <f t="shared" si="13"/>
        <v>0</v>
      </c>
      <c r="AZ7" s="65">
        <f t="shared" si="13"/>
        <v>18</v>
      </c>
      <c r="BA7" s="65">
        <f t="shared" si="13"/>
        <v>21</v>
      </c>
      <c r="BB7" s="65">
        <f t="shared" si="13"/>
        <v>18</v>
      </c>
      <c r="BC7" s="65">
        <f t="shared" si="13"/>
        <v>15</v>
      </c>
      <c r="BD7" s="65">
        <f t="shared" si="13"/>
        <v>405</v>
      </c>
      <c r="BE7" s="63"/>
      <c r="BF7" s="64">
        <f>BF8</f>
        <v>18.7</v>
      </c>
      <c r="BG7" s="64">
        <f t="shared" ref="BG7:BO7" si="14">BG8</f>
        <v>9.9</v>
      </c>
      <c r="BH7" s="64">
        <f t="shared" si="14"/>
        <v>23.1</v>
      </c>
      <c r="BI7" s="64">
        <f t="shared" si="14"/>
        <v>42.3</v>
      </c>
      <c r="BJ7" s="64">
        <f t="shared" si="14"/>
        <v>65.599999999999994</v>
      </c>
      <c r="BK7" s="64">
        <f t="shared" si="14"/>
        <v>34.700000000000003</v>
      </c>
      <c r="BL7" s="64">
        <f t="shared" si="14"/>
        <v>39.6</v>
      </c>
      <c r="BM7" s="64">
        <f t="shared" si="14"/>
        <v>29</v>
      </c>
      <c r="BN7" s="64">
        <f t="shared" si="14"/>
        <v>32.9</v>
      </c>
      <c r="BO7" s="64">
        <f t="shared" si="14"/>
        <v>-121.8</v>
      </c>
      <c r="BP7" s="61"/>
      <c r="BQ7" s="65">
        <f>BQ8</f>
        <v>1975</v>
      </c>
      <c r="BR7" s="65">
        <f t="shared" ref="BR7:BZ7" si="15">BR8</f>
        <v>509</v>
      </c>
      <c r="BS7" s="65">
        <f t="shared" si="15"/>
        <v>-862</v>
      </c>
      <c r="BT7" s="65">
        <f t="shared" si="15"/>
        <v>2619</v>
      </c>
      <c r="BU7" s="65">
        <f t="shared" si="15"/>
        <v>3681</v>
      </c>
      <c r="BV7" s="65">
        <f t="shared" si="15"/>
        <v>7123</v>
      </c>
      <c r="BW7" s="65">
        <f t="shared" si="15"/>
        <v>8017</v>
      </c>
      <c r="BX7" s="65">
        <f t="shared" si="15"/>
        <v>8137</v>
      </c>
      <c r="BY7" s="65">
        <f t="shared" si="15"/>
        <v>8005</v>
      </c>
      <c r="BZ7" s="65">
        <f t="shared" si="15"/>
        <v>2698</v>
      </c>
      <c r="CA7" s="63"/>
      <c r="CB7" s="64" t="s">
        <v>111</v>
      </c>
      <c r="CC7" s="64" t="s">
        <v>111</v>
      </c>
      <c r="CD7" s="64" t="s">
        <v>111</v>
      </c>
      <c r="CE7" s="64" t="s">
        <v>111</v>
      </c>
      <c r="CF7" s="64" t="s">
        <v>111</v>
      </c>
      <c r="CG7" s="64" t="s">
        <v>111</v>
      </c>
      <c r="CH7" s="64" t="s">
        <v>111</v>
      </c>
      <c r="CI7" s="64" t="s">
        <v>111</v>
      </c>
      <c r="CJ7" s="64" t="s">
        <v>111</v>
      </c>
      <c r="CK7" s="64" t="s">
        <v>109</v>
      </c>
      <c r="CL7" s="61"/>
      <c r="CM7" s="63">
        <f>CM8</f>
        <v>29916</v>
      </c>
      <c r="CN7" s="63">
        <f>CN8</f>
        <v>0</v>
      </c>
      <c r="CO7" s="64" t="s">
        <v>111</v>
      </c>
      <c r="CP7" s="64" t="s">
        <v>111</v>
      </c>
      <c r="CQ7" s="64" t="s">
        <v>111</v>
      </c>
      <c r="CR7" s="64" t="s">
        <v>111</v>
      </c>
      <c r="CS7" s="64" t="s">
        <v>111</v>
      </c>
      <c r="CT7" s="64" t="s">
        <v>111</v>
      </c>
      <c r="CU7" s="64" t="s">
        <v>111</v>
      </c>
      <c r="CV7" s="64" t="s">
        <v>111</v>
      </c>
      <c r="CW7" s="64" t="s">
        <v>111</v>
      </c>
      <c r="CX7" s="64" t="s">
        <v>109</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338.1</v>
      </c>
      <c r="DL7" s="64">
        <f t="shared" ref="DL7:DT7" si="17">DL8</f>
        <v>376.2</v>
      </c>
      <c r="DM7" s="64">
        <f t="shared" si="17"/>
        <v>419</v>
      </c>
      <c r="DN7" s="64">
        <f t="shared" si="17"/>
        <v>433.3</v>
      </c>
      <c r="DO7" s="64">
        <f t="shared" si="17"/>
        <v>447.6</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7</v>
      </c>
      <c r="H8" s="67" t="s">
        <v>112</v>
      </c>
      <c r="I8" s="67" t="s">
        <v>113</v>
      </c>
      <c r="J8" s="67" t="s">
        <v>114</v>
      </c>
      <c r="K8" s="67" t="s">
        <v>115</v>
      </c>
      <c r="L8" s="67" t="s">
        <v>116</v>
      </c>
      <c r="M8" s="67" t="s">
        <v>117</v>
      </c>
      <c r="N8" s="67" t="s">
        <v>118</v>
      </c>
      <c r="O8" s="68" t="s">
        <v>119</v>
      </c>
      <c r="P8" s="69" t="s">
        <v>120</v>
      </c>
      <c r="Q8" s="69" t="s">
        <v>121</v>
      </c>
      <c r="R8" s="70">
        <v>17</v>
      </c>
      <c r="S8" s="69" t="s">
        <v>122</v>
      </c>
      <c r="T8" s="69" t="s">
        <v>123</v>
      </c>
      <c r="U8" s="70">
        <v>340</v>
      </c>
      <c r="V8" s="70">
        <v>21</v>
      </c>
      <c r="W8" s="70">
        <v>300</v>
      </c>
      <c r="X8" s="69" t="s">
        <v>124</v>
      </c>
      <c r="Y8" s="71">
        <v>243.1</v>
      </c>
      <c r="Z8" s="71">
        <v>194.3</v>
      </c>
      <c r="AA8" s="71">
        <v>163.4</v>
      </c>
      <c r="AB8" s="71">
        <v>173.4</v>
      </c>
      <c r="AC8" s="71">
        <v>290.3</v>
      </c>
      <c r="AD8" s="71">
        <v>378</v>
      </c>
      <c r="AE8" s="71">
        <v>477.8</v>
      </c>
      <c r="AF8" s="71">
        <v>373.2</v>
      </c>
      <c r="AG8" s="71">
        <v>742.8</v>
      </c>
      <c r="AH8" s="71">
        <v>385.7</v>
      </c>
      <c r="AI8" s="68">
        <v>630.70000000000005</v>
      </c>
      <c r="AJ8" s="71">
        <v>95.6</v>
      </c>
      <c r="AK8" s="71">
        <v>83.4</v>
      </c>
      <c r="AL8" s="71">
        <v>20.3</v>
      </c>
      <c r="AM8" s="71">
        <v>0</v>
      </c>
      <c r="AN8" s="71">
        <v>0</v>
      </c>
      <c r="AO8" s="71">
        <v>3.1</v>
      </c>
      <c r="AP8" s="71">
        <v>6.3</v>
      </c>
      <c r="AQ8" s="71">
        <v>4</v>
      </c>
      <c r="AR8" s="71">
        <v>2</v>
      </c>
      <c r="AS8" s="71">
        <v>9</v>
      </c>
      <c r="AT8" s="68">
        <v>8.6</v>
      </c>
      <c r="AU8" s="72">
        <v>153</v>
      </c>
      <c r="AV8" s="72">
        <v>135</v>
      </c>
      <c r="AW8" s="72">
        <v>49</v>
      </c>
      <c r="AX8" s="72">
        <v>0</v>
      </c>
      <c r="AY8" s="72">
        <v>0</v>
      </c>
      <c r="AZ8" s="72">
        <v>18</v>
      </c>
      <c r="BA8" s="72">
        <v>21</v>
      </c>
      <c r="BB8" s="72">
        <v>18</v>
      </c>
      <c r="BC8" s="72">
        <v>15</v>
      </c>
      <c r="BD8" s="72">
        <v>405</v>
      </c>
      <c r="BE8" s="72">
        <v>2345</v>
      </c>
      <c r="BF8" s="71">
        <v>18.7</v>
      </c>
      <c r="BG8" s="71">
        <v>9.9</v>
      </c>
      <c r="BH8" s="71">
        <v>23.1</v>
      </c>
      <c r="BI8" s="71">
        <v>42.3</v>
      </c>
      <c r="BJ8" s="71">
        <v>65.599999999999994</v>
      </c>
      <c r="BK8" s="71">
        <v>34.700000000000003</v>
      </c>
      <c r="BL8" s="71">
        <v>39.6</v>
      </c>
      <c r="BM8" s="71">
        <v>29</v>
      </c>
      <c r="BN8" s="71">
        <v>32.9</v>
      </c>
      <c r="BO8" s="71">
        <v>-121.8</v>
      </c>
      <c r="BP8" s="68">
        <v>-65.900000000000006</v>
      </c>
      <c r="BQ8" s="72">
        <v>1975</v>
      </c>
      <c r="BR8" s="72">
        <v>509</v>
      </c>
      <c r="BS8" s="72">
        <v>-862</v>
      </c>
      <c r="BT8" s="73">
        <v>2619</v>
      </c>
      <c r="BU8" s="73">
        <v>3681</v>
      </c>
      <c r="BV8" s="72">
        <v>7123</v>
      </c>
      <c r="BW8" s="72">
        <v>8017</v>
      </c>
      <c r="BX8" s="72">
        <v>8137</v>
      </c>
      <c r="BY8" s="72">
        <v>8005</v>
      </c>
      <c r="BZ8" s="72">
        <v>2698</v>
      </c>
      <c r="CA8" s="70">
        <v>3932</v>
      </c>
      <c r="CB8" s="71" t="s">
        <v>116</v>
      </c>
      <c r="CC8" s="71" t="s">
        <v>116</v>
      </c>
      <c r="CD8" s="71" t="s">
        <v>116</v>
      </c>
      <c r="CE8" s="71" t="s">
        <v>116</v>
      </c>
      <c r="CF8" s="71" t="s">
        <v>116</v>
      </c>
      <c r="CG8" s="71" t="s">
        <v>116</v>
      </c>
      <c r="CH8" s="71" t="s">
        <v>116</v>
      </c>
      <c r="CI8" s="71" t="s">
        <v>116</v>
      </c>
      <c r="CJ8" s="71" t="s">
        <v>116</v>
      </c>
      <c r="CK8" s="71" t="s">
        <v>116</v>
      </c>
      <c r="CL8" s="68" t="s">
        <v>116</v>
      </c>
      <c r="CM8" s="70">
        <v>29916</v>
      </c>
      <c r="CN8" s="70">
        <v>0</v>
      </c>
      <c r="CO8" s="71" t="s">
        <v>116</v>
      </c>
      <c r="CP8" s="71" t="s">
        <v>116</v>
      </c>
      <c r="CQ8" s="71" t="s">
        <v>116</v>
      </c>
      <c r="CR8" s="71" t="s">
        <v>116</v>
      </c>
      <c r="CS8" s="71" t="s">
        <v>116</v>
      </c>
      <c r="CT8" s="71" t="s">
        <v>116</v>
      </c>
      <c r="CU8" s="71" t="s">
        <v>116</v>
      </c>
      <c r="CV8" s="71" t="s">
        <v>116</v>
      </c>
      <c r="CW8" s="71" t="s">
        <v>116</v>
      </c>
      <c r="CX8" s="71" t="s">
        <v>116</v>
      </c>
      <c r="CY8" s="68" t="s">
        <v>116</v>
      </c>
      <c r="CZ8" s="71">
        <v>0</v>
      </c>
      <c r="DA8" s="71">
        <v>0</v>
      </c>
      <c r="DB8" s="71">
        <v>0</v>
      </c>
      <c r="DC8" s="71">
        <v>0</v>
      </c>
      <c r="DD8" s="71">
        <v>0</v>
      </c>
      <c r="DE8" s="71">
        <v>62.8</v>
      </c>
      <c r="DF8" s="71">
        <v>62.3</v>
      </c>
      <c r="DG8" s="71">
        <v>87.9</v>
      </c>
      <c r="DH8" s="71">
        <v>56.3</v>
      </c>
      <c r="DI8" s="71">
        <v>70.3</v>
      </c>
      <c r="DJ8" s="68">
        <v>183.4</v>
      </c>
      <c r="DK8" s="71">
        <v>338.1</v>
      </c>
      <c r="DL8" s="71">
        <v>376.2</v>
      </c>
      <c r="DM8" s="71">
        <v>419</v>
      </c>
      <c r="DN8" s="71">
        <v>433.3</v>
      </c>
      <c r="DO8" s="71">
        <v>447.6</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2021-12-17T06:04:30Z</dcterms:created>
  <dcterms:modified xsi:type="dcterms:W3CDTF">2022-01-13T06:41:52Z</dcterms:modified>
  <cp:category/>
</cp:coreProperties>
</file>