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01\BH00$\05_財政係（旧理財係）\11 公営企業\R4公営企業\03 経営比較分析表\01 経営比較分析表_R3決算\03 市町等→県\258601_愛知郡広域行政組合\"/>
    </mc:Choice>
  </mc:AlternateContent>
  <workbookProtection workbookAlgorithmName="SHA-512" workbookHashValue="Z1/NnhJvWWHdaSMt+ovq7dnJET1n/qgJeAdRLO6TRCEhuR7A3kH1AXr4JBcsfaIF5Q4wjwXGWrCSl4dcUD/L9g==" workbookSaltValue="qdQY/UsdTCCIx0+l255n0g==" workbookSpinCount="100000" lockStructure="1"/>
  <bookViews>
    <workbookView xWindow="-120" yWindow="-120" windowWidth="29040" windowHeight="1584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W10" i="4" s="1"/>
  <c r="P6" i="5"/>
  <c r="P10" i="4" s="1"/>
  <c r="O6" i="5"/>
  <c r="N6" i="5"/>
  <c r="M6" i="5"/>
  <c r="L6" i="5"/>
  <c r="K6" i="5"/>
  <c r="P8" i="4" s="1"/>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I10" i="4"/>
  <c r="B10" i="4"/>
  <c r="BB8" i="4"/>
  <c r="AD8" i="4"/>
  <c r="W8" i="4"/>
  <c r="B8" i="4"/>
  <c r="B6" i="4"/>
</calcChain>
</file>

<file path=xl/sharedStrings.xml><?xml version="1.0" encoding="utf-8"?>
<sst xmlns="http://schemas.openxmlformats.org/spreadsheetml/2006/main" count="231" uniqueCount="113">
  <si>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</si>
  <si>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</si>
  <si>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</si>
  <si>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</si>
  <si>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</si>
  <si>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</si>
  <si>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</si>
  <si>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</si>
  <si>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</si>
  <si>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</si>
  <si>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</si>
  <si>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</si>
  <si>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</si>
  <si>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</si>
  <si>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</si>
  <si>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</si>
  <si>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</si>
  <si>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</si>
  <si>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</si>
  <si>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</si>
  <si>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</si>
  <si>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</si>
  <si>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</si>
  <si>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</si>
  <si>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</si>
  <si>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</si>
  <si>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</si>
  <si>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</si>
  <si>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</si>
  <si>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</si>
  <si>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</si>
  <si>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</si>
  <si>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</si>
  <si>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</si>
  <si>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</si>
  <si>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</si>
  <si>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</si>
  <si>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</si>
  <si>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</si>
  <si>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</si>
  <si>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</si>
  <si>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</si>
  <si>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</si>
  <si>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</si>
  <si>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</si>
  <si>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</si>
  <si>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</si>
  <si>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</si>
  <si>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</si>
  <si>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</si>
  <si>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</si>
  <si>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</si>
  <si>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</si>
  <si>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</si>
  <si>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</si>
  <si>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</si>
  <si>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</si>
  <si>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</si>
  <si>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</si>
  <si>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</si>
  <si>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</si>
  <si>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</si>
  <si>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</si>
  <si>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</si>
  <si>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</si>
  <si>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</si>
  <si>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</si>
  <si>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</si>
  <si>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</si>
  <si>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</si>
  <si>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</si>
  <si>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</si>
  <si>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</si>
  <si>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</si>
  <si>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</si>
  <si>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</si>
  <si>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</si>
  <si>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</si>
  <si>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</si>
  <si>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</si>
  <si>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</si>
  <si>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</si>
  <si>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</si>
  <si>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</si>
  <si>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</si>
  <si>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</si>
  <si>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</si>
  <si>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</si>
  <si>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</si>
  <si>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</si>
  <si>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</si>
  <si>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</si>
  <si>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愛知郡広域行政組合（事業会計分）</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</si>
  <si>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</si>
  <si>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</si>
  <si>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</si>
  <si>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</si>
  <si>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</si>
  <si>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</si>
  <si>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</si>
  <si>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</si>
  <si>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</si>
  <si>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</si>
  <si>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</si>
  <si>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</si>
  <si>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</si>
  <si>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</si>
  <si>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</si>
  <si>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</si>
  <si>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</si>
  <si>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の経営比較分析表から黒字経営を維持しているものの年々人口が減少し続けていること、また節水器具の普及などによる影響で、収益面では主な収入源である給水収益と上水道新規加入に伴う加入金の低下により収益が大きく減少となりました。
また、老朽化した施設及び管路の更新に伴う減価償却費は年々増加し続け、経常収支比率は低下していくことが予測されます。
③の流動比率について前年度は、低区１号配水池の完成に伴い流動比率が低下し本年度は、施設管理の心臓部である中央監視システムの更新に伴いさらに低下し、類似団体平均値よりも低い状態が続いています。
④の企業債残高対給水収益比率は、前年度と比較して若干減少しましたが、以前類似団体平均値よりも高い水準であり、将来世代に過度な負担を与えないよう企業債発行額の適正な管理と料金の適正化に取り組む必要があります。
⑤・⑥の料金回収率・給水原価については類似団体平均値よりも良好な値を示していますので、今後も適正な料金水準で維持していく必要があります。
⑦の施設利用率については給水人口が減少していくことが予測されることから、施設の有効的な利用について検討していく必要があります。
⑧の有収率について、前年度より上昇しているものの類似団体平均値よりも低い水準であることから漏水調査による早期発見と修繕及び計画的な管路更新を引き続き行い有収率向上に取り組む必要があります。</t>
    <rPh sb="2" eb="4">
      <t>ケイエイ</t>
    </rPh>
    <rPh sb="4" eb="6">
      <t>ヒカク</t>
    </rPh>
    <rPh sb="6" eb="8">
      <t>ブンセキ</t>
    </rPh>
    <rPh sb="8" eb="9">
      <t>ヒョウ</t>
    </rPh>
    <rPh sb="11" eb="13">
      <t>クロジ</t>
    </rPh>
    <rPh sb="13" eb="15">
      <t>ケイエイ</t>
    </rPh>
    <rPh sb="16" eb="18">
      <t>イジ</t>
    </rPh>
    <rPh sb="25" eb="27">
      <t>ネンネン</t>
    </rPh>
    <rPh sb="27" eb="29">
      <t>ジンコウ</t>
    </rPh>
    <rPh sb="30" eb="32">
      <t>ゲンショウ</t>
    </rPh>
    <rPh sb="33" eb="34">
      <t>ツヅ</t>
    </rPh>
    <rPh sb="43" eb="45">
      <t>セッスイ</t>
    </rPh>
    <rPh sb="45" eb="47">
      <t>キグ</t>
    </rPh>
    <rPh sb="48" eb="50">
      <t>フキュウ</t>
    </rPh>
    <rPh sb="55" eb="57">
      <t>エイキョウ</t>
    </rPh>
    <rPh sb="59" eb="62">
      <t>シュウエキメン</t>
    </rPh>
    <rPh sb="64" eb="65">
      <t>オモ</t>
    </rPh>
    <rPh sb="66" eb="69">
      <t>シュウニュウゲン</t>
    </rPh>
    <rPh sb="72" eb="74">
      <t>キュウスイ</t>
    </rPh>
    <rPh sb="74" eb="76">
      <t>シュウエキ</t>
    </rPh>
    <rPh sb="77" eb="80">
      <t>ジョウスイドウ</t>
    </rPh>
    <rPh sb="80" eb="82">
      <t>シンキ</t>
    </rPh>
    <rPh sb="82" eb="84">
      <t>カニュウ</t>
    </rPh>
    <rPh sb="85" eb="86">
      <t>トモナ</t>
    </rPh>
    <rPh sb="87" eb="89">
      <t>カニュウ</t>
    </rPh>
    <rPh sb="89" eb="90">
      <t>キン</t>
    </rPh>
    <rPh sb="91" eb="93">
      <t>テイカ</t>
    </rPh>
    <rPh sb="96" eb="98">
      <t>シュウエキ</t>
    </rPh>
    <rPh sb="99" eb="100">
      <t>オオ</t>
    </rPh>
    <rPh sb="102" eb="104">
      <t>ゲンショウ</t>
    </rPh>
    <rPh sb="115" eb="118">
      <t>ロウキュウカ</t>
    </rPh>
    <rPh sb="120" eb="122">
      <t>シセツ</t>
    </rPh>
    <rPh sb="122" eb="123">
      <t>オヨ</t>
    </rPh>
    <rPh sb="124" eb="126">
      <t>カンロ</t>
    </rPh>
    <rPh sb="127" eb="129">
      <t>コウシン</t>
    </rPh>
    <rPh sb="130" eb="131">
      <t>トモナ</t>
    </rPh>
    <rPh sb="132" eb="134">
      <t>ゲンカ</t>
    </rPh>
    <rPh sb="134" eb="136">
      <t>ショウキャク</t>
    </rPh>
    <rPh sb="136" eb="137">
      <t>ヒ</t>
    </rPh>
    <rPh sb="138" eb="140">
      <t>ネンネン</t>
    </rPh>
    <rPh sb="140" eb="142">
      <t>ゾウカ</t>
    </rPh>
    <rPh sb="143" eb="144">
      <t>ツヅ</t>
    </rPh>
    <rPh sb="146" eb="148">
      <t>ケイジョウ</t>
    </rPh>
    <rPh sb="148" eb="150">
      <t>シュウシ</t>
    </rPh>
    <rPh sb="150" eb="152">
      <t>ヒリツ</t>
    </rPh>
    <rPh sb="153" eb="155">
      <t>テイカ</t>
    </rPh>
    <rPh sb="162" eb="164">
      <t>ヨソク</t>
    </rPh>
    <rPh sb="172" eb="174">
      <t>リュウドウ</t>
    </rPh>
    <rPh sb="174" eb="176">
      <t>ヒリツ</t>
    </rPh>
    <rPh sb="180" eb="183">
      <t>ゼンネンド</t>
    </rPh>
    <rPh sb="185" eb="187">
      <t>テイク</t>
    </rPh>
    <rPh sb="188" eb="189">
      <t>ゴウ</t>
    </rPh>
    <rPh sb="189" eb="191">
      <t>ハイスイ</t>
    </rPh>
    <rPh sb="191" eb="192">
      <t>イケ</t>
    </rPh>
    <rPh sb="193" eb="195">
      <t>カンセイ</t>
    </rPh>
    <rPh sb="196" eb="197">
      <t>トモナ</t>
    </rPh>
    <rPh sb="198" eb="200">
      <t>リュウドウ</t>
    </rPh>
    <rPh sb="200" eb="202">
      <t>ヒリツ</t>
    </rPh>
    <rPh sb="203" eb="205">
      <t>テイカ</t>
    </rPh>
    <rPh sb="206" eb="209">
      <t>ホンネンド</t>
    </rPh>
    <rPh sb="211" eb="213">
      <t>シセツ</t>
    </rPh>
    <rPh sb="213" eb="215">
      <t>カンリ</t>
    </rPh>
    <rPh sb="216" eb="218">
      <t>シンゾウ</t>
    </rPh>
    <rPh sb="218" eb="219">
      <t>ブ</t>
    </rPh>
    <rPh sb="222" eb="224">
      <t>チュウオウ</t>
    </rPh>
    <rPh sb="224" eb="226">
      <t>カンシ</t>
    </rPh>
    <rPh sb="231" eb="233">
      <t>コウシン</t>
    </rPh>
    <rPh sb="234" eb="235">
      <t>トモナ</t>
    </rPh>
    <rPh sb="239" eb="241">
      <t>テイカ</t>
    </rPh>
    <rPh sb="243" eb="245">
      <t>ルイジ</t>
    </rPh>
    <rPh sb="245" eb="247">
      <t>ダンタイ</t>
    </rPh>
    <rPh sb="247" eb="250">
      <t>ヘイキンチ</t>
    </rPh>
    <rPh sb="253" eb="254">
      <t>ヒク</t>
    </rPh>
    <rPh sb="255" eb="257">
      <t>ジョウタイ</t>
    </rPh>
    <rPh sb="258" eb="259">
      <t>ツヅ</t>
    </rPh>
    <rPh sb="268" eb="270">
      <t>キギョウ</t>
    </rPh>
    <rPh sb="270" eb="271">
      <t>サイ</t>
    </rPh>
    <rPh sb="271" eb="273">
      <t>ザンダカ</t>
    </rPh>
    <rPh sb="273" eb="274">
      <t>タイ</t>
    </rPh>
    <rPh sb="274" eb="276">
      <t>キュウスイ</t>
    </rPh>
    <rPh sb="276" eb="278">
      <t>シュウエキ</t>
    </rPh>
    <rPh sb="278" eb="280">
      <t>ヒリツ</t>
    </rPh>
    <rPh sb="282" eb="285">
      <t>ゼンネンド</t>
    </rPh>
    <rPh sb="286" eb="288">
      <t>ヒカク</t>
    </rPh>
    <rPh sb="290" eb="292">
      <t>ジャッカン</t>
    </rPh>
    <rPh sb="292" eb="294">
      <t>ゲンショウ</t>
    </rPh>
    <rPh sb="300" eb="302">
      <t>イゼン</t>
    </rPh>
    <rPh sb="302" eb="304">
      <t>ルイジ</t>
    </rPh>
    <rPh sb="304" eb="306">
      <t>ダンタイ</t>
    </rPh>
    <rPh sb="306" eb="309">
      <t>ヘイキンチ</t>
    </rPh>
    <rPh sb="312" eb="313">
      <t>タカ</t>
    </rPh>
    <rPh sb="314" eb="316">
      <t>スイジュン</t>
    </rPh>
    <rPh sb="320" eb="322">
      <t>ショウライ</t>
    </rPh>
    <rPh sb="322" eb="324">
      <t>セダイ</t>
    </rPh>
    <rPh sb="325" eb="327">
      <t>カド</t>
    </rPh>
    <rPh sb="328" eb="330">
      <t>フタン</t>
    </rPh>
    <rPh sb="331" eb="332">
      <t>アタ</t>
    </rPh>
    <rPh sb="337" eb="339">
      <t>キギョウ</t>
    </rPh>
    <rPh sb="339" eb="340">
      <t>サイ</t>
    </rPh>
    <rPh sb="340" eb="342">
      <t>ハッコウ</t>
    </rPh>
    <rPh sb="342" eb="343">
      <t>ガク</t>
    </rPh>
    <rPh sb="344" eb="346">
      <t>テキセイ</t>
    </rPh>
    <rPh sb="347" eb="349">
      <t>カンリ</t>
    </rPh>
    <rPh sb="350" eb="352">
      <t>リョウキン</t>
    </rPh>
    <rPh sb="353" eb="356">
      <t>テキセイカ</t>
    </rPh>
    <rPh sb="357" eb="358">
      <t>ト</t>
    </rPh>
    <rPh sb="359" eb="360">
      <t>ク</t>
    </rPh>
    <rPh sb="361" eb="363">
      <t>ヒツヨウ</t>
    </rPh>
    <rPh sb="374" eb="376">
      <t>リョウキン</t>
    </rPh>
    <rPh sb="376" eb="378">
      <t>カイシュウ</t>
    </rPh>
    <rPh sb="378" eb="379">
      <t>リツ</t>
    </rPh>
    <rPh sb="380" eb="382">
      <t>キュウスイ</t>
    </rPh>
    <rPh sb="382" eb="384">
      <t>ゲンカ</t>
    </rPh>
    <rPh sb="389" eb="391">
      <t>ルイジ</t>
    </rPh>
    <rPh sb="391" eb="393">
      <t>ダンタイ</t>
    </rPh>
    <rPh sb="393" eb="396">
      <t>ヘイキンチ</t>
    </rPh>
    <rPh sb="399" eb="401">
      <t>リョウコウ</t>
    </rPh>
    <rPh sb="402" eb="403">
      <t>アタイ</t>
    </rPh>
    <rPh sb="404" eb="405">
      <t>シメ</t>
    </rPh>
    <rPh sb="413" eb="415">
      <t>コンゴ</t>
    </rPh>
    <rPh sb="416" eb="418">
      <t>テキセイ</t>
    </rPh>
    <rPh sb="419" eb="421">
      <t>リョウキン</t>
    </rPh>
    <rPh sb="421" eb="423">
      <t>スイジュン</t>
    </rPh>
    <rPh sb="424" eb="426">
      <t>イジ</t>
    </rPh>
    <rPh sb="430" eb="432">
      <t>ヒツヨウ</t>
    </rPh>
    <rPh sb="441" eb="443">
      <t>シセツ</t>
    </rPh>
    <rPh sb="443" eb="446">
      <t>リヨウリツ</t>
    </rPh>
    <rPh sb="451" eb="453">
      <t>キュウスイ</t>
    </rPh>
    <rPh sb="453" eb="455">
      <t>ジンコウ</t>
    </rPh>
    <rPh sb="456" eb="458">
      <t>ゲンショウ</t>
    </rPh>
    <rPh sb="465" eb="467">
      <t>ヨソク</t>
    </rPh>
    <rPh sb="475" eb="477">
      <t>シセツ</t>
    </rPh>
    <rPh sb="478" eb="481">
      <t>ユウコウテキ</t>
    </rPh>
    <rPh sb="482" eb="484">
      <t>リヨウ</t>
    </rPh>
    <rPh sb="488" eb="490">
      <t>ケントウ</t>
    </rPh>
    <rPh sb="494" eb="496">
      <t>ヒツヨウ</t>
    </rPh>
    <rPh sb="505" eb="508">
      <t>ユウシュウリツ</t>
    </rPh>
    <rPh sb="513" eb="516">
      <t>ゼンネンド</t>
    </rPh>
    <rPh sb="518" eb="520">
      <t>ジョウショウ</t>
    </rPh>
    <rPh sb="527" eb="529">
      <t>ルイジ</t>
    </rPh>
    <rPh sb="529" eb="531">
      <t>ダンタイ</t>
    </rPh>
    <rPh sb="531" eb="534">
      <t>ヘイキンチ</t>
    </rPh>
    <rPh sb="537" eb="538">
      <t>ヒク</t>
    </rPh>
    <rPh sb="539" eb="541">
      <t>スイジュン</t>
    </rPh>
    <rPh sb="548" eb="550">
      <t>ロウスイ</t>
    </rPh>
    <rPh sb="550" eb="552">
      <t>チョウサ</t>
    </rPh>
    <rPh sb="555" eb="557">
      <t>ソウキ</t>
    </rPh>
    <rPh sb="557" eb="559">
      <t>ハッケン</t>
    </rPh>
    <rPh sb="560" eb="562">
      <t>シュウゼン</t>
    </rPh>
    <rPh sb="562" eb="563">
      <t>オヨ</t>
    </rPh>
    <rPh sb="564" eb="567">
      <t>ケイカクテキ</t>
    </rPh>
    <rPh sb="568" eb="570">
      <t>カンロ</t>
    </rPh>
    <rPh sb="570" eb="572">
      <t>コウシン</t>
    </rPh>
    <rPh sb="573" eb="574">
      <t>ヒ</t>
    </rPh>
    <rPh sb="575" eb="576">
      <t>ツヅ</t>
    </rPh>
    <rPh sb="577" eb="578">
      <t>オコナ</t>
    </rPh>
    <rPh sb="579" eb="582">
      <t>ユウシュウリツ</t>
    </rPh>
    <rPh sb="582" eb="584">
      <t>コウジョウ</t>
    </rPh>
    <rPh sb="585" eb="586">
      <t>ト</t>
    </rPh>
    <rPh sb="587" eb="588">
      <t>ク</t>
    </rPh>
    <rPh sb="589" eb="591">
      <t>ヒツヨウ</t>
    </rPh>
    <phoneticPr fontId="4"/>
  </si>
  <si>
    <t>①の有形固定資産減価償却率及び②の管路経年化率は類似団体平均値よりも低い水準であるものの、どちらも年々増加していることから、管路の老朽化に対して更新が追いつかない状態あると言えます。
しかし、老朽化した管路の更新には財政面の関係性もあるため、計画的・効率的な更新を行う必要があります。</t>
    <rPh sb="2" eb="4">
      <t>ユウケイ</t>
    </rPh>
    <rPh sb="4" eb="6">
      <t>コテイ</t>
    </rPh>
    <rPh sb="6" eb="8">
      <t>シサン</t>
    </rPh>
    <rPh sb="8" eb="10">
      <t>ゲンカ</t>
    </rPh>
    <rPh sb="10" eb="12">
      <t>ショウキャク</t>
    </rPh>
    <rPh sb="12" eb="13">
      <t>リツ</t>
    </rPh>
    <rPh sb="13" eb="14">
      <t>オヨ</t>
    </rPh>
    <rPh sb="17" eb="19">
      <t>カンロ</t>
    </rPh>
    <rPh sb="19" eb="22">
      <t>ケイネンカ</t>
    </rPh>
    <rPh sb="22" eb="23">
      <t>リツ</t>
    </rPh>
    <rPh sb="24" eb="26">
      <t>ルイジ</t>
    </rPh>
    <rPh sb="26" eb="28">
      <t>ダンタイ</t>
    </rPh>
    <rPh sb="28" eb="31">
      <t>ヘイキンチ</t>
    </rPh>
    <rPh sb="34" eb="35">
      <t>ヒク</t>
    </rPh>
    <rPh sb="36" eb="38">
      <t>スイジュン</t>
    </rPh>
    <rPh sb="49" eb="51">
      <t>ネンネン</t>
    </rPh>
    <rPh sb="51" eb="53">
      <t>ゾウカ</t>
    </rPh>
    <rPh sb="62" eb="64">
      <t>カンロ</t>
    </rPh>
    <rPh sb="65" eb="68">
      <t>ロウキュウカ</t>
    </rPh>
    <rPh sb="69" eb="70">
      <t>タイ</t>
    </rPh>
    <rPh sb="72" eb="74">
      <t>コウシン</t>
    </rPh>
    <rPh sb="75" eb="76">
      <t>オ</t>
    </rPh>
    <rPh sb="81" eb="83">
      <t>ジョウタイ</t>
    </rPh>
    <rPh sb="86" eb="87">
      <t>イ</t>
    </rPh>
    <rPh sb="96" eb="99">
      <t>ロウキュウカ</t>
    </rPh>
    <rPh sb="101" eb="103">
      <t>カンロ</t>
    </rPh>
    <rPh sb="104" eb="106">
      <t>コウシン</t>
    </rPh>
    <rPh sb="108" eb="111">
      <t>ザイセイメン</t>
    </rPh>
    <rPh sb="112" eb="114">
      <t>カンケイ</t>
    </rPh>
    <rPh sb="114" eb="115">
      <t>セイ</t>
    </rPh>
    <rPh sb="121" eb="124">
      <t>ケイカクテキ</t>
    </rPh>
    <rPh sb="125" eb="128">
      <t>コウリツテキ</t>
    </rPh>
    <rPh sb="129" eb="131">
      <t>コウシン</t>
    </rPh>
    <rPh sb="132" eb="133">
      <t>オコナ</t>
    </rPh>
    <rPh sb="134" eb="136">
      <t>ヒツヨウ</t>
    </rPh>
    <phoneticPr fontId="4"/>
  </si>
  <si>
    <t>今後も安定的で健全な経営を行うため、水道ビジョン及び経営戦略で抽出した現状把握と今後の事業環境の変化に対応し、適宜見直しを行いながら掲げた目標を達成していく必要があります。
今後の水需要の減少と更新需要の増加に対応していくため、施設の長寿命化及び管路更新時の管種・口径選定などの検討を行いまた、更新費用の資金確保のため適正な料金水準を維持し、経営の合理化・効率化及び費用の削減に取り組む必要があります。</t>
    <rPh sb="0" eb="2">
      <t>コンゴ</t>
    </rPh>
    <rPh sb="3" eb="6">
      <t>アンテイテキ</t>
    </rPh>
    <rPh sb="7" eb="9">
      <t>ケンゼン</t>
    </rPh>
    <rPh sb="10" eb="12">
      <t>ケイエイ</t>
    </rPh>
    <rPh sb="13" eb="14">
      <t>オコナ</t>
    </rPh>
    <rPh sb="18" eb="20">
      <t>スイドウ</t>
    </rPh>
    <rPh sb="24" eb="25">
      <t>オヨ</t>
    </rPh>
    <rPh sb="26" eb="28">
      <t>ケイエイ</t>
    </rPh>
    <rPh sb="28" eb="30">
      <t>センリャク</t>
    </rPh>
    <rPh sb="31" eb="33">
      <t>チュウシュツ</t>
    </rPh>
    <rPh sb="35" eb="37">
      <t>ゲンジョウ</t>
    </rPh>
    <rPh sb="37" eb="39">
      <t>ハアク</t>
    </rPh>
    <rPh sb="40" eb="42">
      <t>コンゴ</t>
    </rPh>
    <rPh sb="43" eb="45">
      <t>ジギョウ</t>
    </rPh>
    <rPh sb="45" eb="47">
      <t>カンキョウ</t>
    </rPh>
    <rPh sb="48" eb="50">
      <t>ヘンカ</t>
    </rPh>
    <rPh sb="51" eb="53">
      <t>タイオウ</t>
    </rPh>
    <rPh sb="55" eb="57">
      <t>テキギ</t>
    </rPh>
    <rPh sb="57" eb="59">
      <t>ミナオ</t>
    </rPh>
    <rPh sb="61" eb="62">
      <t>オコナ</t>
    </rPh>
    <rPh sb="66" eb="67">
      <t>カカ</t>
    </rPh>
    <rPh sb="69" eb="71">
      <t>モクヒョウ</t>
    </rPh>
    <rPh sb="72" eb="74">
      <t>タッセイ</t>
    </rPh>
    <rPh sb="78" eb="80">
      <t>ヒツヨウ</t>
    </rPh>
    <rPh sb="87" eb="89">
      <t>コンゴ</t>
    </rPh>
    <rPh sb="90" eb="91">
      <t>ミズ</t>
    </rPh>
    <rPh sb="91" eb="93">
      <t>ジュヨウ</t>
    </rPh>
    <rPh sb="94" eb="96">
      <t>ゲンショウ</t>
    </rPh>
    <rPh sb="97" eb="99">
      <t>コウシン</t>
    </rPh>
    <rPh sb="99" eb="101">
      <t>ジュヨウ</t>
    </rPh>
    <rPh sb="102" eb="104">
      <t>ゾウカ</t>
    </rPh>
    <rPh sb="105" eb="107">
      <t>タイオウ</t>
    </rPh>
    <rPh sb="114" eb="116">
      <t>シセツ</t>
    </rPh>
    <rPh sb="117" eb="121">
      <t>チョウジュミョウカ</t>
    </rPh>
    <rPh sb="121" eb="122">
      <t>オヨ</t>
    </rPh>
    <rPh sb="123" eb="125">
      <t>カンロ</t>
    </rPh>
    <rPh sb="125" eb="127">
      <t>コウシン</t>
    </rPh>
    <rPh sb="127" eb="128">
      <t>ジ</t>
    </rPh>
    <rPh sb="129" eb="131">
      <t>カンシュ</t>
    </rPh>
    <rPh sb="132" eb="134">
      <t>コウケイ</t>
    </rPh>
    <rPh sb="134" eb="136">
      <t>センテイ</t>
    </rPh>
    <rPh sb="139" eb="141">
      <t>ケントウ</t>
    </rPh>
    <rPh sb="142" eb="143">
      <t>オコナ</t>
    </rPh>
    <rPh sb="147" eb="149">
      <t>コウシン</t>
    </rPh>
    <rPh sb="149" eb="151">
      <t>ヒヨウ</t>
    </rPh>
    <rPh sb="152" eb="154">
      <t>シキン</t>
    </rPh>
    <rPh sb="154" eb="156">
      <t>カクホ</t>
    </rPh>
    <rPh sb="159" eb="161">
      <t>テキセイ</t>
    </rPh>
    <rPh sb="162" eb="164">
      <t>リョウキン</t>
    </rPh>
    <rPh sb="164" eb="166">
      <t>スイジュン</t>
    </rPh>
    <rPh sb="167" eb="169">
      <t>イジ</t>
    </rPh>
    <rPh sb="171" eb="173">
      <t>ケイエイ</t>
    </rPh>
    <rPh sb="174" eb="177">
      <t>ゴウリカ</t>
    </rPh>
    <rPh sb="178" eb="181">
      <t>コウリツカ</t>
    </rPh>
    <rPh sb="181" eb="182">
      <t>オヨ</t>
    </rPh>
    <rPh sb="183" eb="185">
      <t>ヒヨウ</t>
    </rPh>
    <rPh sb="186" eb="188">
      <t>サクゲン</t>
    </rPh>
    <rPh sb="189" eb="190">
      <t>ト</t>
    </rPh>
    <rPh sb="191" eb="192">
      <t>ク</t>
    </rPh>
    <rPh sb="193" eb="19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</si>
</sst>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0.64</c:v>
                </c:pt>
                <c:pt idx="1">
                  <c:v>0.45</c:v>
                </c:pt>
                <c:pt idx="2">
                  <c:v>0.35</c:v>
                </c:pt>
                <c:pt idx="3">
                  <c:v>0.78</c:v>
                </c:pt>
                <c:pt idx="4">
                  <c:v>0.08</c:v>
                </c:pt>
              </c:numCache>
            </c:numRef>
          </c:val>
          <c:extLst xmlns:c16r2="http://schemas.microsoft.com/office/drawing/2015/06/chart">
            <c:ext xmlns:c16="http://schemas.microsoft.com/office/drawing/2014/chart" uri="{C3380CC4-5D6E-409C-BE32-E72D297353CC}">
              <c16:uniqueId val="{00000000-758A-435C-A8A5-2D516E47E7E0}"/>
            </c:ext>
          </c:extLst>
        </c:ser>
        <c:dLbls>
          <c:showLegendKey val="0"/>
          <c:showVal val="0"/>
          <c:showCatName val="0"/>
          <c:showSerName val="0"/>
          <c:showPercent val="0"/>
          <c:showBubbleSize val="0"/>
        </c:dLbls>
        <c:gapWidth val="150"/>
        <c:axId val="-285517056"/>
        <c:axId val="-285516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xmlns:c16r2="http://schemas.microsoft.com/office/drawing/2015/06/chart">
            <c:ext xmlns:c16="http://schemas.microsoft.com/office/drawing/2014/chart" uri="{C3380CC4-5D6E-409C-BE32-E72D297353CC}">
              <c16:uniqueId val="{00000001-758A-435C-A8A5-2D516E47E7E0}"/>
            </c:ext>
          </c:extLst>
        </c:ser>
        <c:dLbls>
          <c:showLegendKey val="0"/>
          <c:showVal val="0"/>
          <c:showCatName val="0"/>
          <c:showSerName val="0"/>
          <c:showPercent val="0"/>
          <c:showBubbleSize val="0"/>
        </c:dLbls>
        <c:marker val="1"/>
        <c:smooth val="0"/>
        <c:axId val="-285517056"/>
        <c:axId val="-285516512"/>
      </c:lineChart>
      <c:dateAx>
        <c:axId val="-285517056"/>
        <c:scaling>
          <c:orientation val="minMax"/>
        </c:scaling>
        <c:delete val="1"/>
        <c:axPos val="b"/>
        <c:numFmt formatCode="&quot;H&quot;yy" sourceLinked="1"/>
        <c:majorTickMark val="none"/>
        <c:minorTickMark val="none"/>
        <c:tickLblPos val="none"/>
        <c:crossAx val="-285516512"/>
        <c:crosses val="autoZero"/>
        <c:auto val="1"/>
        <c:lblOffset val="100"/>
        <c:baseTimeUnit val="years"/>
      </c:dateAx>
      <c:valAx>
        <c:axId val="-285516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517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70.67</c:v>
                </c:pt>
                <c:pt idx="1">
                  <c:v>74.150000000000006</c:v>
                </c:pt>
                <c:pt idx="2">
                  <c:v>73.45</c:v>
                </c:pt>
                <c:pt idx="3">
                  <c:v>73.819999999999993</c:v>
                </c:pt>
                <c:pt idx="4">
                  <c:v>72.930000000000007</c:v>
                </c:pt>
              </c:numCache>
            </c:numRef>
          </c:val>
          <c:extLst xmlns:c16r2="http://schemas.microsoft.com/office/drawing/2015/06/chart">
            <c:ext xmlns:c16="http://schemas.microsoft.com/office/drawing/2014/chart" uri="{C3380CC4-5D6E-409C-BE32-E72D297353CC}">
              <c16:uniqueId val="{00000000-D4CE-41BD-BDB2-DA2D47D496ED}"/>
            </c:ext>
          </c:extLst>
        </c:ser>
        <c:dLbls>
          <c:showLegendKey val="0"/>
          <c:showVal val="0"/>
          <c:showCatName val="0"/>
          <c:showSerName val="0"/>
          <c:showPercent val="0"/>
          <c:showBubbleSize val="0"/>
        </c:dLbls>
        <c:gapWidth val="150"/>
        <c:axId val="-289584368"/>
        <c:axId val="-28958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xmlns:c16r2="http://schemas.microsoft.com/office/drawing/2015/06/chart">
            <c:ext xmlns:c16="http://schemas.microsoft.com/office/drawing/2014/chart" uri="{C3380CC4-5D6E-409C-BE32-E72D297353CC}">
              <c16:uniqueId val="{00000001-D4CE-41BD-BDB2-DA2D47D496ED}"/>
            </c:ext>
          </c:extLst>
        </c:ser>
        <c:dLbls>
          <c:showLegendKey val="0"/>
          <c:showVal val="0"/>
          <c:showCatName val="0"/>
          <c:showSerName val="0"/>
          <c:showPercent val="0"/>
          <c:showBubbleSize val="0"/>
        </c:dLbls>
        <c:marker val="1"/>
        <c:smooth val="0"/>
        <c:axId val="-289584368"/>
        <c:axId val="-289583824"/>
      </c:lineChart>
      <c:dateAx>
        <c:axId val="-289584368"/>
        <c:scaling>
          <c:orientation val="minMax"/>
        </c:scaling>
        <c:delete val="1"/>
        <c:axPos val="b"/>
        <c:numFmt formatCode="&quot;H&quot;yy" sourceLinked="1"/>
        <c:majorTickMark val="none"/>
        <c:minorTickMark val="none"/>
        <c:tickLblPos val="none"/>
        <c:crossAx val="-289583824"/>
        <c:crosses val="autoZero"/>
        <c:auto val="1"/>
        <c:lblOffset val="100"/>
        <c:baseTimeUnit val="years"/>
      </c:dateAx>
      <c:valAx>
        <c:axId val="-28958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58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80.77</c:v>
                </c:pt>
                <c:pt idx="1">
                  <c:v>80.209999999999994</c:v>
                </c:pt>
                <c:pt idx="2">
                  <c:v>80.02</c:v>
                </c:pt>
                <c:pt idx="3">
                  <c:v>81</c:v>
                </c:pt>
                <c:pt idx="4">
                  <c:v>81.92</c:v>
                </c:pt>
              </c:numCache>
            </c:numRef>
          </c:val>
          <c:extLst xmlns:c16r2="http://schemas.microsoft.com/office/drawing/2015/06/chart">
            <c:ext xmlns:c16="http://schemas.microsoft.com/office/drawing/2014/chart" uri="{C3380CC4-5D6E-409C-BE32-E72D297353CC}">
              <c16:uniqueId val="{00000000-DC03-4180-A435-CF92AF86B3C2}"/>
            </c:ext>
          </c:extLst>
        </c:ser>
        <c:dLbls>
          <c:showLegendKey val="0"/>
          <c:showVal val="0"/>
          <c:showCatName val="0"/>
          <c:showSerName val="0"/>
          <c:showPercent val="0"/>
          <c:showBubbleSize val="0"/>
        </c:dLbls>
        <c:gapWidth val="150"/>
        <c:axId val="-407052160"/>
        <c:axId val="-407049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xmlns:c16r2="http://schemas.microsoft.com/office/drawing/2015/06/chart">
            <c:ext xmlns:c16="http://schemas.microsoft.com/office/drawing/2014/chart" uri="{C3380CC4-5D6E-409C-BE32-E72D297353CC}">
              <c16:uniqueId val="{00000001-DC03-4180-A435-CF92AF86B3C2}"/>
            </c:ext>
          </c:extLst>
        </c:ser>
        <c:dLbls>
          <c:showLegendKey val="0"/>
          <c:showVal val="0"/>
          <c:showCatName val="0"/>
          <c:showSerName val="0"/>
          <c:showPercent val="0"/>
          <c:showBubbleSize val="0"/>
        </c:dLbls>
        <c:marker val="1"/>
        <c:smooth val="0"/>
        <c:axId val="-407052160"/>
        <c:axId val="-407049440"/>
      </c:lineChart>
      <c:dateAx>
        <c:axId val="-407052160"/>
        <c:scaling>
          <c:orientation val="minMax"/>
        </c:scaling>
        <c:delete val="1"/>
        <c:axPos val="b"/>
        <c:numFmt formatCode="&quot;H&quot;yy" sourceLinked="1"/>
        <c:majorTickMark val="none"/>
        <c:minorTickMark val="none"/>
        <c:tickLblPos val="none"/>
        <c:crossAx val="-407049440"/>
        <c:crosses val="autoZero"/>
        <c:auto val="1"/>
        <c:lblOffset val="100"/>
        <c:baseTimeUnit val="years"/>
      </c:dateAx>
      <c:valAx>
        <c:axId val="-40704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705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110.4</c:v>
                </c:pt>
                <c:pt idx="1">
                  <c:v>113.65</c:v>
                </c:pt>
                <c:pt idx="2">
                  <c:v>112.75</c:v>
                </c:pt>
                <c:pt idx="3">
                  <c:v>113.12</c:v>
                </c:pt>
                <c:pt idx="4">
                  <c:v>111.41</c:v>
                </c:pt>
              </c:numCache>
            </c:numRef>
          </c:val>
          <c:extLst xmlns:c16r2="http://schemas.microsoft.com/office/drawing/2015/06/chart">
            <c:ext xmlns:c16="http://schemas.microsoft.com/office/drawing/2014/chart" uri="{C3380CC4-5D6E-409C-BE32-E72D297353CC}">
              <c16:uniqueId val="{00000000-E70B-4F8A-8662-76BA210E24A1}"/>
            </c:ext>
          </c:extLst>
        </c:ser>
        <c:dLbls>
          <c:showLegendKey val="0"/>
          <c:showVal val="0"/>
          <c:showCatName val="0"/>
          <c:showSerName val="0"/>
          <c:showPercent val="0"/>
          <c:showBubbleSize val="0"/>
        </c:dLbls>
        <c:gapWidth val="150"/>
        <c:axId val="-1274978240"/>
        <c:axId val="-1274978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xmlns:c16r2="http://schemas.microsoft.com/office/drawing/2015/06/chart">
            <c:ext xmlns:c16="http://schemas.microsoft.com/office/drawing/2014/chart" uri="{C3380CC4-5D6E-409C-BE32-E72D297353CC}">
              <c16:uniqueId val="{00000001-E70B-4F8A-8662-76BA210E24A1}"/>
            </c:ext>
          </c:extLst>
        </c:ser>
        <c:dLbls>
          <c:showLegendKey val="0"/>
          <c:showVal val="0"/>
          <c:showCatName val="0"/>
          <c:showSerName val="0"/>
          <c:showPercent val="0"/>
          <c:showBubbleSize val="0"/>
        </c:dLbls>
        <c:marker val="1"/>
        <c:smooth val="0"/>
        <c:axId val="-1274978240"/>
        <c:axId val="-1274978784"/>
      </c:lineChart>
      <c:dateAx>
        <c:axId val="-1274978240"/>
        <c:scaling>
          <c:orientation val="minMax"/>
        </c:scaling>
        <c:delete val="1"/>
        <c:axPos val="b"/>
        <c:numFmt formatCode="&quot;H&quot;yy" sourceLinked="1"/>
        <c:majorTickMark val="none"/>
        <c:minorTickMark val="none"/>
        <c:tickLblPos val="none"/>
        <c:crossAx val="-1274978784"/>
        <c:crosses val="autoZero"/>
        <c:auto val="1"/>
        <c:lblOffset val="100"/>
        <c:baseTimeUnit val="years"/>
      </c:dateAx>
      <c:valAx>
        <c:axId val="-12749787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7497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38.68</c:v>
                </c:pt>
                <c:pt idx="1">
                  <c:v>39.799999999999997</c:v>
                </c:pt>
                <c:pt idx="2">
                  <c:v>40.47</c:v>
                </c:pt>
                <c:pt idx="3">
                  <c:v>40.340000000000003</c:v>
                </c:pt>
                <c:pt idx="4">
                  <c:v>42.35</c:v>
                </c:pt>
              </c:numCache>
            </c:numRef>
          </c:val>
          <c:extLst xmlns:c16r2="http://schemas.microsoft.com/office/drawing/2015/06/chart">
            <c:ext xmlns:c16="http://schemas.microsoft.com/office/drawing/2014/chart" uri="{C3380CC4-5D6E-409C-BE32-E72D297353CC}">
              <c16:uniqueId val="{00000000-9EE5-4379-A0AC-7D09FE27A2FE}"/>
            </c:ext>
          </c:extLst>
        </c:ser>
        <c:dLbls>
          <c:showLegendKey val="0"/>
          <c:showVal val="0"/>
          <c:showCatName val="0"/>
          <c:showSerName val="0"/>
          <c:showPercent val="0"/>
          <c:showBubbleSize val="0"/>
        </c:dLbls>
        <c:gapWidth val="150"/>
        <c:axId val="-1274976064"/>
        <c:axId val="-1274979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xmlns:c16r2="http://schemas.microsoft.com/office/drawing/2015/06/chart">
            <c:ext xmlns:c16="http://schemas.microsoft.com/office/drawing/2014/chart" uri="{C3380CC4-5D6E-409C-BE32-E72D297353CC}">
              <c16:uniqueId val="{00000001-9EE5-4379-A0AC-7D09FE27A2FE}"/>
            </c:ext>
          </c:extLst>
        </c:ser>
        <c:dLbls>
          <c:showLegendKey val="0"/>
          <c:showVal val="0"/>
          <c:showCatName val="0"/>
          <c:showSerName val="0"/>
          <c:showPercent val="0"/>
          <c:showBubbleSize val="0"/>
        </c:dLbls>
        <c:marker val="1"/>
        <c:smooth val="0"/>
        <c:axId val="-1274976064"/>
        <c:axId val="-1274979328"/>
      </c:lineChart>
      <c:dateAx>
        <c:axId val="-1274976064"/>
        <c:scaling>
          <c:orientation val="minMax"/>
        </c:scaling>
        <c:delete val="1"/>
        <c:axPos val="b"/>
        <c:numFmt formatCode="&quot;H&quot;yy" sourceLinked="1"/>
        <c:majorTickMark val="none"/>
        <c:minorTickMark val="none"/>
        <c:tickLblPos val="none"/>
        <c:crossAx val="-1274979328"/>
        <c:crosses val="autoZero"/>
        <c:auto val="1"/>
        <c:lblOffset val="100"/>
        <c:baseTimeUnit val="years"/>
      </c:dateAx>
      <c:valAx>
        <c:axId val="-127497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497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6.34</c:v>
                </c:pt>
                <c:pt idx="1">
                  <c:v>6.85</c:v>
                </c:pt>
                <c:pt idx="2">
                  <c:v>8.5</c:v>
                </c:pt>
                <c:pt idx="3">
                  <c:v>9.0500000000000007</c:v>
                </c:pt>
                <c:pt idx="4">
                  <c:v>9.34</c:v>
                </c:pt>
              </c:numCache>
            </c:numRef>
          </c:val>
          <c:extLst xmlns:c16r2="http://schemas.microsoft.com/office/drawing/2015/06/chart">
            <c:ext xmlns:c16="http://schemas.microsoft.com/office/drawing/2014/chart" uri="{C3380CC4-5D6E-409C-BE32-E72D297353CC}">
              <c16:uniqueId val="{00000000-286F-4833-8519-6275299A61BD}"/>
            </c:ext>
          </c:extLst>
        </c:ser>
        <c:dLbls>
          <c:showLegendKey val="0"/>
          <c:showVal val="0"/>
          <c:showCatName val="0"/>
          <c:showSerName val="0"/>
          <c:showPercent val="0"/>
          <c:showBubbleSize val="0"/>
        </c:dLbls>
        <c:gapWidth val="150"/>
        <c:axId val="-289529488"/>
        <c:axId val="-289528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xmlns:c16r2="http://schemas.microsoft.com/office/drawing/2015/06/chart">
            <c:ext xmlns:c16="http://schemas.microsoft.com/office/drawing/2014/chart" uri="{C3380CC4-5D6E-409C-BE32-E72D297353CC}">
              <c16:uniqueId val="{00000001-286F-4833-8519-6275299A61BD}"/>
            </c:ext>
          </c:extLst>
        </c:ser>
        <c:dLbls>
          <c:showLegendKey val="0"/>
          <c:showVal val="0"/>
          <c:showCatName val="0"/>
          <c:showSerName val="0"/>
          <c:showPercent val="0"/>
          <c:showBubbleSize val="0"/>
        </c:dLbls>
        <c:marker val="1"/>
        <c:smooth val="0"/>
        <c:axId val="-289529488"/>
        <c:axId val="-289528944"/>
      </c:lineChart>
      <c:dateAx>
        <c:axId val="-289529488"/>
        <c:scaling>
          <c:orientation val="minMax"/>
        </c:scaling>
        <c:delete val="1"/>
        <c:axPos val="b"/>
        <c:numFmt formatCode="&quot;H&quot;yy" sourceLinked="1"/>
        <c:majorTickMark val="none"/>
        <c:minorTickMark val="none"/>
        <c:tickLblPos val="none"/>
        <c:crossAx val="-289528944"/>
        <c:crosses val="autoZero"/>
        <c:auto val="1"/>
        <c:lblOffset val="100"/>
        <c:baseTimeUnit val="years"/>
      </c:dateAx>
      <c:valAx>
        <c:axId val="-28952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52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E81-4427-9634-D4C1A549D905}"/>
            </c:ext>
          </c:extLst>
        </c:ser>
        <c:dLbls>
          <c:showLegendKey val="0"/>
          <c:showVal val="0"/>
          <c:showCatName val="0"/>
          <c:showSerName val="0"/>
          <c:showPercent val="0"/>
          <c:showBubbleSize val="0"/>
        </c:dLbls>
        <c:gapWidth val="150"/>
        <c:axId val="-289531120"/>
        <c:axId val="-289531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xmlns:c16r2="http://schemas.microsoft.com/office/drawing/2015/06/chart">
            <c:ext xmlns:c16="http://schemas.microsoft.com/office/drawing/2014/chart" uri="{C3380CC4-5D6E-409C-BE32-E72D297353CC}">
              <c16:uniqueId val="{00000001-5E81-4427-9634-D4C1A549D905}"/>
            </c:ext>
          </c:extLst>
        </c:ser>
        <c:dLbls>
          <c:showLegendKey val="0"/>
          <c:showVal val="0"/>
          <c:showCatName val="0"/>
          <c:showSerName val="0"/>
          <c:showPercent val="0"/>
          <c:showBubbleSize val="0"/>
        </c:dLbls>
        <c:marker val="1"/>
        <c:smooth val="0"/>
        <c:axId val="-289531120"/>
        <c:axId val="-289531664"/>
      </c:lineChart>
      <c:dateAx>
        <c:axId val="-289531120"/>
        <c:scaling>
          <c:orientation val="minMax"/>
        </c:scaling>
        <c:delete val="1"/>
        <c:axPos val="b"/>
        <c:numFmt formatCode="&quot;H&quot;yy" sourceLinked="1"/>
        <c:majorTickMark val="none"/>
        <c:minorTickMark val="none"/>
        <c:tickLblPos val="none"/>
        <c:crossAx val="-289531664"/>
        <c:crosses val="autoZero"/>
        <c:auto val="1"/>
        <c:lblOffset val="100"/>
        <c:baseTimeUnit val="years"/>
      </c:dateAx>
      <c:valAx>
        <c:axId val="-2895316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953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220.38</c:v>
                </c:pt>
                <c:pt idx="1">
                  <c:v>229.93</c:v>
                </c:pt>
                <c:pt idx="2">
                  <c:v>382.18</c:v>
                </c:pt>
                <c:pt idx="3">
                  <c:v>296.23</c:v>
                </c:pt>
                <c:pt idx="4">
                  <c:v>262.38</c:v>
                </c:pt>
              </c:numCache>
            </c:numRef>
          </c:val>
          <c:extLst xmlns:c16r2="http://schemas.microsoft.com/office/drawing/2015/06/chart">
            <c:ext xmlns:c16="http://schemas.microsoft.com/office/drawing/2014/chart" uri="{C3380CC4-5D6E-409C-BE32-E72D297353CC}">
              <c16:uniqueId val="{00000000-917C-4618-9F53-CA7F3D871D80}"/>
            </c:ext>
          </c:extLst>
        </c:ser>
        <c:dLbls>
          <c:showLegendKey val="0"/>
          <c:showVal val="0"/>
          <c:showCatName val="0"/>
          <c:showSerName val="0"/>
          <c:showPercent val="0"/>
          <c:showBubbleSize val="0"/>
        </c:dLbls>
        <c:gapWidth val="150"/>
        <c:axId val="-289532208"/>
        <c:axId val="-289581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xmlns:c16r2="http://schemas.microsoft.com/office/drawing/2015/06/chart">
            <c:ext xmlns:c16="http://schemas.microsoft.com/office/drawing/2014/chart" uri="{C3380CC4-5D6E-409C-BE32-E72D297353CC}">
              <c16:uniqueId val="{00000001-917C-4618-9F53-CA7F3D871D80}"/>
            </c:ext>
          </c:extLst>
        </c:ser>
        <c:dLbls>
          <c:showLegendKey val="0"/>
          <c:showVal val="0"/>
          <c:showCatName val="0"/>
          <c:showSerName val="0"/>
          <c:showPercent val="0"/>
          <c:showBubbleSize val="0"/>
        </c:dLbls>
        <c:marker val="1"/>
        <c:smooth val="0"/>
        <c:axId val="-289532208"/>
        <c:axId val="-289581648"/>
      </c:lineChart>
      <c:dateAx>
        <c:axId val="-289532208"/>
        <c:scaling>
          <c:orientation val="minMax"/>
        </c:scaling>
        <c:delete val="1"/>
        <c:axPos val="b"/>
        <c:numFmt formatCode="&quot;H&quot;yy" sourceLinked="1"/>
        <c:majorTickMark val="none"/>
        <c:minorTickMark val="none"/>
        <c:tickLblPos val="none"/>
        <c:crossAx val="-289581648"/>
        <c:crosses val="autoZero"/>
        <c:auto val="1"/>
        <c:lblOffset val="100"/>
        <c:baseTimeUnit val="years"/>
      </c:dateAx>
      <c:valAx>
        <c:axId val="-2895816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9532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452.85</c:v>
                </c:pt>
                <c:pt idx="1">
                  <c:v>476.35</c:v>
                </c:pt>
                <c:pt idx="2">
                  <c:v>481.3</c:v>
                </c:pt>
                <c:pt idx="3">
                  <c:v>475</c:v>
                </c:pt>
                <c:pt idx="4">
                  <c:v>464.69</c:v>
                </c:pt>
              </c:numCache>
            </c:numRef>
          </c:val>
          <c:extLst xmlns:c16r2="http://schemas.microsoft.com/office/drawing/2015/06/chart">
            <c:ext xmlns:c16="http://schemas.microsoft.com/office/drawing/2014/chart" uri="{C3380CC4-5D6E-409C-BE32-E72D297353CC}">
              <c16:uniqueId val="{00000000-1E31-48B2-8929-FAA82D793D3B}"/>
            </c:ext>
          </c:extLst>
        </c:ser>
        <c:dLbls>
          <c:showLegendKey val="0"/>
          <c:showVal val="0"/>
          <c:showCatName val="0"/>
          <c:showSerName val="0"/>
          <c:showPercent val="0"/>
          <c:showBubbleSize val="0"/>
        </c:dLbls>
        <c:gapWidth val="150"/>
        <c:axId val="-289580560"/>
        <c:axId val="-289586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xmlns:c16r2="http://schemas.microsoft.com/office/drawing/2015/06/chart">
            <c:ext xmlns:c16="http://schemas.microsoft.com/office/drawing/2014/chart" uri="{C3380CC4-5D6E-409C-BE32-E72D297353CC}">
              <c16:uniqueId val="{00000001-1E31-48B2-8929-FAA82D793D3B}"/>
            </c:ext>
          </c:extLst>
        </c:ser>
        <c:dLbls>
          <c:showLegendKey val="0"/>
          <c:showVal val="0"/>
          <c:showCatName val="0"/>
          <c:showSerName val="0"/>
          <c:showPercent val="0"/>
          <c:showBubbleSize val="0"/>
        </c:dLbls>
        <c:marker val="1"/>
        <c:smooth val="0"/>
        <c:axId val="-289580560"/>
        <c:axId val="-289586000"/>
      </c:lineChart>
      <c:dateAx>
        <c:axId val="-289580560"/>
        <c:scaling>
          <c:orientation val="minMax"/>
        </c:scaling>
        <c:delete val="1"/>
        <c:axPos val="b"/>
        <c:numFmt formatCode="&quot;H&quot;yy" sourceLinked="1"/>
        <c:majorTickMark val="none"/>
        <c:minorTickMark val="none"/>
        <c:tickLblPos val="none"/>
        <c:crossAx val="-289586000"/>
        <c:crosses val="autoZero"/>
        <c:auto val="1"/>
        <c:lblOffset val="100"/>
        <c:baseTimeUnit val="years"/>
      </c:dateAx>
      <c:valAx>
        <c:axId val="-2895860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89580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104.3</c:v>
                </c:pt>
                <c:pt idx="1">
                  <c:v>106.55</c:v>
                </c:pt>
                <c:pt idx="2">
                  <c:v>105.89</c:v>
                </c:pt>
                <c:pt idx="3">
                  <c:v>104.77</c:v>
                </c:pt>
                <c:pt idx="4">
                  <c:v>105.67</c:v>
                </c:pt>
              </c:numCache>
            </c:numRef>
          </c:val>
          <c:extLst xmlns:c16r2="http://schemas.microsoft.com/office/drawing/2015/06/chart">
            <c:ext xmlns:c16="http://schemas.microsoft.com/office/drawing/2014/chart" uri="{C3380CC4-5D6E-409C-BE32-E72D297353CC}">
              <c16:uniqueId val="{00000000-F547-4845-8BD7-E11F93B76D5D}"/>
            </c:ext>
          </c:extLst>
        </c:ser>
        <c:dLbls>
          <c:showLegendKey val="0"/>
          <c:showVal val="0"/>
          <c:showCatName val="0"/>
          <c:showSerName val="0"/>
          <c:showPercent val="0"/>
          <c:showBubbleSize val="0"/>
        </c:dLbls>
        <c:gapWidth val="150"/>
        <c:axId val="-289582736"/>
        <c:axId val="-289581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xmlns:c16r2="http://schemas.microsoft.com/office/drawing/2015/06/chart">
            <c:ext xmlns:c16="http://schemas.microsoft.com/office/drawing/2014/chart" uri="{C3380CC4-5D6E-409C-BE32-E72D297353CC}">
              <c16:uniqueId val="{00000001-F547-4845-8BD7-E11F93B76D5D}"/>
            </c:ext>
          </c:extLst>
        </c:ser>
        <c:dLbls>
          <c:showLegendKey val="0"/>
          <c:showVal val="0"/>
          <c:showCatName val="0"/>
          <c:showSerName val="0"/>
          <c:showPercent val="0"/>
          <c:showBubbleSize val="0"/>
        </c:dLbls>
        <c:marker val="1"/>
        <c:smooth val="0"/>
        <c:axId val="-289582736"/>
        <c:axId val="-289581104"/>
      </c:lineChart>
      <c:dateAx>
        <c:axId val="-289582736"/>
        <c:scaling>
          <c:orientation val="minMax"/>
        </c:scaling>
        <c:delete val="1"/>
        <c:axPos val="b"/>
        <c:numFmt formatCode="&quot;H&quot;yy" sourceLinked="1"/>
        <c:majorTickMark val="none"/>
        <c:minorTickMark val="none"/>
        <c:tickLblPos val="none"/>
        <c:crossAx val="-289581104"/>
        <c:crosses val="autoZero"/>
        <c:auto val="1"/>
        <c:lblOffset val="100"/>
        <c:baseTimeUnit val="years"/>
      </c:dateAx>
      <c:valAx>
        <c:axId val="-289581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582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113.56</c:v>
                </c:pt>
                <c:pt idx="1">
                  <c:v>112.15</c:v>
                </c:pt>
                <c:pt idx="2">
                  <c:v>112.69</c:v>
                </c:pt>
                <c:pt idx="3">
                  <c:v>114.18</c:v>
                </c:pt>
                <c:pt idx="4">
                  <c:v>113.15</c:v>
                </c:pt>
              </c:numCache>
            </c:numRef>
          </c:val>
          <c:extLst xmlns:c16r2="http://schemas.microsoft.com/office/drawing/2015/06/chart">
            <c:ext xmlns:c16="http://schemas.microsoft.com/office/drawing/2014/chart" uri="{C3380CC4-5D6E-409C-BE32-E72D297353CC}">
              <c16:uniqueId val="{00000000-1227-416D-AD6E-E26C3EA4D95F}"/>
            </c:ext>
          </c:extLst>
        </c:ser>
        <c:dLbls>
          <c:showLegendKey val="0"/>
          <c:showVal val="0"/>
          <c:showCatName val="0"/>
          <c:showSerName val="0"/>
          <c:showPercent val="0"/>
          <c:showBubbleSize val="0"/>
        </c:dLbls>
        <c:gapWidth val="150"/>
        <c:axId val="-289587088"/>
        <c:axId val="-289586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xmlns:c16r2="http://schemas.microsoft.com/office/drawing/2015/06/chart">
            <c:ext xmlns:c16="http://schemas.microsoft.com/office/drawing/2014/chart" uri="{C3380CC4-5D6E-409C-BE32-E72D297353CC}">
              <c16:uniqueId val="{00000001-1227-416D-AD6E-E26C3EA4D95F}"/>
            </c:ext>
          </c:extLst>
        </c:ser>
        <c:dLbls>
          <c:showLegendKey val="0"/>
          <c:showVal val="0"/>
          <c:showCatName val="0"/>
          <c:showSerName val="0"/>
          <c:showPercent val="0"/>
          <c:showBubbleSize val="0"/>
        </c:dLbls>
        <c:marker val="1"/>
        <c:smooth val="0"/>
        <c:axId val="-289587088"/>
        <c:axId val="-289586544"/>
      </c:lineChart>
      <c:dateAx>
        <c:axId val="-289587088"/>
        <c:scaling>
          <c:orientation val="minMax"/>
        </c:scaling>
        <c:delete val="1"/>
        <c:axPos val="b"/>
        <c:numFmt formatCode="&quot;H&quot;yy" sourceLinked="1"/>
        <c:majorTickMark val="none"/>
        <c:minorTickMark val="none"/>
        <c:tickLblPos val="none"/>
        <c:crossAx val="-289586544"/>
        <c:crosses val="autoZero"/>
        <c:auto val="1"/>
        <c:lblOffset val="100"/>
        <c:baseTimeUnit val="years"/>
      </c:dateAx>
      <c:valAx>
        <c:axId val="-28958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958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130" zoomScaleNormal="13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滋賀県　愛知郡広域行政組合（事業会計分）</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A5</v>
      </c>
      <c r="X8" s="75"/>
      <c r="Y8" s="75"/>
      <c r="Z8" s="75"/>
      <c r="AA8" s="75"/>
      <c r="AB8" s="75"/>
      <c r="AC8" s="75"/>
      <c r="AD8" s="75" t="str">
        <f>データ!$M$6</f>
        <v>非設置</v>
      </c>
      <c r="AE8" s="75"/>
      <c r="AF8" s="75"/>
      <c r="AG8" s="75"/>
      <c r="AH8" s="75"/>
      <c r="AI8" s="75"/>
      <c r="AJ8" s="75"/>
      <c r="AK8" s="2"/>
      <c r="AL8" s="66" t="str">
        <f>データ!$R$6</f>
        <v>-</v>
      </c>
      <c r="AM8" s="66"/>
      <c r="AN8" s="66"/>
      <c r="AO8" s="66"/>
      <c r="AP8" s="66"/>
      <c r="AQ8" s="66"/>
      <c r="AR8" s="66"/>
      <c r="AS8" s="66"/>
      <c r="AT8" s="37" t="str">
        <f>データ!$S$6</f>
        <v>-</v>
      </c>
      <c r="AU8" s="38"/>
      <c r="AV8" s="38"/>
      <c r="AW8" s="38"/>
      <c r="AX8" s="38"/>
      <c r="AY8" s="38"/>
      <c r="AZ8" s="38"/>
      <c r="BA8" s="38"/>
      <c r="BB8" s="55" t="str">
        <f>データ!$T$6</f>
        <v>-</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15">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60.49</v>
      </c>
      <c r="J10" s="38"/>
      <c r="K10" s="38"/>
      <c r="L10" s="38"/>
      <c r="M10" s="38"/>
      <c r="N10" s="38"/>
      <c r="O10" s="65"/>
      <c r="P10" s="55">
        <f>データ!$P$6</f>
        <v>97.94</v>
      </c>
      <c r="Q10" s="55"/>
      <c r="R10" s="55"/>
      <c r="S10" s="55"/>
      <c r="T10" s="55"/>
      <c r="U10" s="55"/>
      <c r="V10" s="55"/>
      <c r="W10" s="66">
        <f>データ!$Q$6</f>
        <v>2410</v>
      </c>
      <c r="X10" s="66"/>
      <c r="Y10" s="66"/>
      <c r="Z10" s="66"/>
      <c r="AA10" s="66"/>
      <c r="AB10" s="66"/>
      <c r="AC10" s="66"/>
      <c r="AD10" s="2"/>
      <c r="AE10" s="2"/>
      <c r="AF10" s="2"/>
      <c r="AG10" s="2"/>
      <c r="AH10" s="2"/>
      <c r="AI10" s="2"/>
      <c r="AJ10" s="2"/>
      <c r="AK10" s="2"/>
      <c r="AL10" s="66">
        <f>データ!$U$6</f>
        <v>33436</v>
      </c>
      <c r="AM10" s="66"/>
      <c r="AN10" s="66"/>
      <c r="AO10" s="66"/>
      <c r="AP10" s="66"/>
      <c r="AQ10" s="66"/>
      <c r="AR10" s="66"/>
      <c r="AS10" s="66"/>
      <c r="AT10" s="37">
        <f>データ!$V$6</f>
        <v>63</v>
      </c>
      <c r="AU10" s="38"/>
      <c r="AV10" s="38"/>
      <c r="AW10" s="38"/>
      <c r="AX10" s="38"/>
      <c r="AY10" s="38"/>
      <c r="AZ10" s="38"/>
      <c r="BA10" s="38"/>
      <c r="BB10" s="55">
        <f>データ!$W$6</f>
        <v>530.73</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110</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111</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fXQjydjCVezXKhijqH9XqAxIa+4IAK79LfDA1QZFQQDTiUuLWv6eU6vPdwxXc1I28Tu3DuSVc7fRa62y24OmZg==" saltValue="1EF9n3VEsQV15B4LoCJBm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27</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52</v>
      </c>
      <c r="B4" s="17"/>
      <c r="C4" s="17"/>
      <c r="D4" s="17"/>
      <c r="E4" s="17"/>
      <c r="F4" s="17"/>
      <c r="G4" s="17"/>
      <c r="H4" s="86"/>
      <c r="I4" s="87"/>
      <c r="J4" s="87"/>
      <c r="K4" s="87"/>
      <c r="L4" s="87"/>
      <c r="M4" s="87"/>
      <c r="N4" s="87"/>
      <c r="O4" s="87"/>
      <c r="P4" s="87"/>
      <c r="Q4" s="87"/>
      <c r="R4" s="87"/>
      <c r="S4" s="87"/>
      <c r="T4" s="87"/>
      <c r="U4" s="87"/>
      <c r="V4" s="87"/>
      <c r="W4" s="88"/>
      <c r="X4" s="82" t="s">
        <v>53</v>
      </c>
      <c r="Y4" s="82"/>
      <c r="Z4" s="82"/>
      <c r="AA4" s="82"/>
      <c r="AB4" s="82"/>
      <c r="AC4" s="82"/>
      <c r="AD4" s="82"/>
      <c r="AE4" s="82"/>
      <c r="AF4" s="82"/>
      <c r="AG4" s="82"/>
      <c r="AH4" s="82"/>
      <c r="AI4" s="82" t="s">
        <v>54</v>
      </c>
      <c r="AJ4" s="82"/>
      <c r="AK4" s="82"/>
      <c r="AL4" s="82"/>
      <c r="AM4" s="82"/>
      <c r="AN4" s="82"/>
      <c r="AO4" s="82"/>
      <c r="AP4" s="82"/>
      <c r="AQ4" s="82"/>
      <c r="AR4" s="82"/>
      <c r="AS4" s="82"/>
      <c r="AT4" s="82" t="s">
        <v>55</v>
      </c>
      <c r="AU4" s="82"/>
      <c r="AV4" s="82"/>
      <c r="AW4" s="82"/>
      <c r="AX4" s="82"/>
      <c r="AY4" s="82"/>
      <c r="AZ4" s="82"/>
      <c r="BA4" s="82"/>
      <c r="BB4" s="82"/>
      <c r="BC4" s="82"/>
      <c r="BD4" s="82"/>
      <c r="BE4" s="82" t="s">
        <v>56</v>
      </c>
      <c r="BF4" s="82"/>
      <c r="BG4" s="82"/>
      <c r="BH4" s="82"/>
      <c r="BI4" s="82"/>
      <c r="BJ4" s="82"/>
      <c r="BK4" s="82"/>
      <c r="BL4" s="82"/>
      <c r="BM4" s="82"/>
      <c r="BN4" s="82"/>
      <c r="BO4" s="82"/>
      <c r="BP4" s="82" t="s">
        <v>57</v>
      </c>
      <c r="BQ4" s="82"/>
      <c r="BR4" s="82"/>
      <c r="BS4" s="82"/>
      <c r="BT4" s="82"/>
      <c r="BU4" s="82"/>
      <c r="BV4" s="82"/>
      <c r="BW4" s="82"/>
      <c r="BX4" s="82"/>
      <c r="BY4" s="82"/>
      <c r="BZ4" s="82"/>
      <c r="CA4" s="82" t="s">
        <v>58</v>
      </c>
      <c r="CB4" s="82"/>
      <c r="CC4" s="82"/>
      <c r="CD4" s="82"/>
      <c r="CE4" s="82"/>
      <c r="CF4" s="82"/>
      <c r="CG4" s="82"/>
      <c r="CH4" s="82"/>
      <c r="CI4" s="82"/>
      <c r="CJ4" s="82"/>
      <c r="CK4" s="82"/>
      <c r="CL4" s="82" t="s">
        <v>59</v>
      </c>
      <c r="CM4" s="82"/>
      <c r="CN4" s="82"/>
      <c r="CO4" s="82"/>
      <c r="CP4" s="82"/>
      <c r="CQ4" s="82"/>
      <c r="CR4" s="82"/>
      <c r="CS4" s="82"/>
      <c r="CT4" s="82"/>
      <c r="CU4" s="82"/>
      <c r="CV4" s="82"/>
      <c r="CW4" s="82" t="s">
        <v>60</v>
      </c>
      <c r="CX4" s="82"/>
      <c r="CY4" s="82"/>
      <c r="CZ4" s="82"/>
      <c r="DA4" s="82"/>
      <c r="DB4" s="82"/>
      <c r="DC4" s="82"/>
      <c r="DD4" s="82"/>
      <c r="DE4" s="82"/>
      <c r="DF4" s="82"/>
      <c r="DG4" s="82"/>
      <c r="DH4" s="82" t="s">
        <v>61</v>
      </c>
      <c r="DI4" s="82"/>
      <c r="DJ4" s="82"/>
      <c r="DK4" s="82"/>
      <c r="DL4" s="82"/>
      <c r="DM4" s="82"/>
      <c r="DN4" s="82"/>
      <c r="DO4" s="82"/>
      <c r="DP4" s="82"/>
      <c r="DQ4" s="82"/>
      <c r="DR4" s="82"/>
      <c r="DS4" s="82" t="s">
        <v>62</v>
      </c>
      <c r="DT4" s="82"/>
      <c r="DU4" s="82"/>
      <c r="DV4" s="82"/>
      <c r="DW4" s="82"/>
      <c r="DX4" s="82"/>
      <c r="DY4" s="82"/>
      <c r="DZ4" s="82"/>
      <c r="EA4" s="82"/>
      <c r="EB4" s="82"/>
      <c r="EC4" s="82"/>
      <c r="ED4" s="82" t="s">
        <v>63</v>
      </c>
      <c r="EE4" s="82"/>
      <c r="EF4" s="82"/>
      <c r="EG4" s="82"/>
      <c r="EH4" s="82"/>
      <c r="EI4" s="82"/>
      <c r="EJ4" s="82"/>
      <c r="EK4" s="82"/>
      <c r="EL4" s="82"/>
      <c r="EM4" s="82"/>
      <c r="EN4" s="82"/>
    </row>
    <row r="5" spans="1:144" x14ac:dyDescent="0.15">
      <c r="A5" s="15" t="s">
        <v>64</v>
      </c>
      <c r="B5" s="18"/>
      <c r="C5" s="18"/>
      <c r="D5" s="18"/>
      <c r="E5" s="18"/>
      <c r="F5" s="18"/>
      <c r="G5" s="18"/>
      <c r="H5" s="19" t="s">
        <v>65</v>
      </c>
      <c r="I5" s="19" t="s">
        <v>66</v>
      </c>
      <c r="J5" s="19" t="s">
        <v>67</v>
      </c>
      <c r="K5" s="19" t="s">
        <v>68</v>
      </c>
      <c r="L5" s="19" t="s">
        <v>69</v>
      </c>
      <c r="M5" s="19" t="s">
        <v>5</v>
      </c>
      <c r="N5" s="19" t="s">
        <v>70</v>
      </c>
      <c r="O5" s="19" t="s">
        <v>71</v>
      </c>
      <c r="P5" s="19" t="s">
        <v>72</v>
      </c>
      <c r="Q5" s="19" t="s">
        <v>73</v>
      </c>
      <c r="R5" s="19" t="s">
        <v>74</v>
      </c>
      <c r="S5" s="19" t="s">
        <v>75</v>
      </c>
      <c r="T5" s="19" t="s">
        <v>76</v>
      </c>
      <c r="U5" s="19" t="s">
        <v>77</v>
      </c>
      <c r="V5" s="19" t="s">
        <v>78</v>
      </c>
      <c r="W5" s="19" t="s">
        <v>79</v>
      </c>
      <c r="X5" s="19" t="s">
        <v>80</v>
      </c>
      <c r="Y5" s="19" t="s">
        <v>81</v>
      </c>
      <c r="Z5" s="19" t="s">
        <v>82</v>
      </c>
      <c r="AA5" s="19" t="s">
        <v>83</v>
      </c>
      <c r="AB5" s="19" t="s">
        <v>84</v>
      </c>
      <c r="AC5" s="19" t="s">
        <v>85</v>
      </c>
      <c r="AD5" s="19" t="s">
        <v>86</v>
      </c>
      <c r="AE5" s="19" t="s">
        <v>87</v>
      </c>
      <c r="AF5" s="19" t="s">
        <v>88</v>
      </c>
      <c r="AG5" s="19" t="s">
        <v>89</v>
      </c>
      <c r="AH5" s="19" t="s">
        <v>29</v>
      </c>
      <c r="AI5" s="19" t="s">
        <v>80</v>
      </c>
      <c r="AJ5" s="19" t="s">
        <v>81</v>
      </c>
      <c r="AK5" s="19" t="s">
        <v>82</v>
      </c>
      <c r="AL5" s="19" t="s">
        <v>83</v>
      </c>
      <c r="AM5" s="19" t="s">
        <v>84</v>
      </c>
      <c r="AN5" s="19" t="s">
        <v>85</v>
      </c>
      <c r="AO5" s="19" t="s">
        <v>86</v>
      </c>
      <c r="AP5" s="19" t="s">
        <v>87</v>
      </c>
      <c r="AQ5" s="19" t="s">
        <v>88</v>
      </c>
      <c r="AR5" s="19" t="s">
        <v>89</v>
      </c>
      <c r="AS5" s="19" t="s">
        <v>90</v>
      </c>
      <c r="AT5" s="19" t="s">
        <v>80</v>
      </c>
      <c r="AU5" s="19" t="s">
        <v>81</v>
      </c>
      <c r="AV5" s="19" t="s">
        <v>82</v>
      </c>
      <c r="AW5" s="19" t="s">
        <v>83</v>
      </c>
      <c r="AX5" s="19" t="s">
        <v>84</v>
      </c>
      <c r="AY5" s="19" t="s">
        <v>85</v>
      </c>
      <c r="AZ5" s="19" t="s">
        <v>86</v>
      </c>
      <c r="BA5" s="19" t="s">
        <v>87</v>
      </c>
      <c r="BB5" s="19" t="s">
        <v>88</v>
      </c>
      <c r="BC5" s="19" t="s">
        <v>89</v>
      </c>
      <c r="BD5" s="19" t="s">
        <v>90</v>
      </c>
      <c r="BE5" s="19" t="s">
        <v>80</v>
      </c>
      <c r="BF5" s="19" t="s">
        <v>81</v>
      </c>
      <c r="BG5" s="19" t="s">
        <v>82</v>
      </c>
      <c r="BH5" s="19" t="s">
        <v>83</v>
      </c>
      <c r="BI5" s="19" t="s">
        <v>84</v>
      </c>
      <c r="BJ5" s="19" t="s">
        <v>85</v>
      </c>
      <c r="BK5" s="19" t="s">
        <v>86</v>
      </c>
      <c r="BL5" s="19" t="s">
        <v>87</v>
      </c>
      <c r="BM5" s="19" t="s">
        <v>88</v>
      </c>
      <c r="BN5" s="19" t="s">
        <v>89</v>
      </c>
      <c r="BO5" s="19" t="s">
        <v>90</v>
      </c>
      <c r="BP5" s="19" t="s">
        <v>80</v>
      </c>
      <c r="BQ5" s="19" t="s">
        <v>81</v>
      </c>
      <c r="BR5" s="19" t="s">
        <v>82</v>
      </c>
      <c r="BS5" s="19" t="s">
        <v>83</v>
      </c>
      <c r="BT5" s="19" t="s">
        <v>84</v>
      </c>
      <c r="BU5" s="19" t="s">
        <v>85</v>
      </c>
      <c r="BV5" s="19" t="s">
        <v>86</v>
      </c>
      <c r="BW5" s="19" t="s">
        <v>87</v>
      </c>
      <c r="BX5" s="19" t="s">
        <v>88</v>
      </c>
      <c r="BY5" s="19" t="s">
        <v>89</v>
      </c>
      <c r="BZ5" s="19" t="s">
        <v>90</v>
      </c>
      <c r="CA5" s="19" t="s">
        <v>80</v>
      </c>
      <c r="CB5" s="19" t="s">
        <v>81</v>
      </c>
      <c r="CC5" s="19" t="s">
        <v>82</v>
      </c>
      <c r="CD5" s="19" t="s">
        <v>83</v>
      </c>
      <c r="CE5" s="19" t="s">
        <v>84</v>
      </c>
      <c r="CF5" s="19" t="s">
        <v>85</v>
      </c>
      <c r="CG5" s="19" t="s">
        <v>86</v>
      </c>
      <c r="CH5" s="19" t="s">
        <v>87</v>
      </c>
      <c r="CI5" s="19" t="s">
        <v>88</v>
      </c>
      <c r="CJ5" s="19" t="s">
        <v>89</v>
      </c>
      <c r="CK5" s="19" t="s">
        <v>90</v>
      </c>
      <c r="CL5" s="19" t="s">
        <v>80</v>
      </c>
      <c r="CM5" s="19" t="s">
        <v>81</v>
      </c>
      <c r="CN5" s="19" t="s">
        <v>82</v>
      </c>
      <c r="CO5" s="19" t="s">
        <v>83</v>
      </c>
      <c r="CP5" s="19" t="s">
        <v>84</v>
      </c>
      <c r="CQ5" s="19" t="s">
        <v>85</v>
      </c>
      <c r="CR5" s="19" t="s">
        <v>86</v>
      </c>
      <c r="CS5" s="19" t="s">
        <v>87</v>
      </c>
      <c r="CT5" s="19" t="s">
        <v>88</v>
      </c>
      <c r="CU5" s="19" t="s">
        <v>89</v>
      </c>
      <c r="CV5" s="19" t="s">
        <v>90</v>
      </c>
      <c r="CW5" s="19" t="s">
        <v>80</v>
      </c>
      <c r="CX5" s="19" t="s">
        <v>81</v>
      </c>
      <c r="CY5" s="19" t="s">
        <v>82</v>
      </c>
      <c r="CZ5" s="19" t="s">
        <v>83</v>
      </c>
      <c r="DA5" s="19" t="s">
        <v>84</v>
      </c>
      <c r="DB5" s="19" t="s">
        <v>85</v>
      </c>
      <c r="DC5" s="19" t="s">
        <v>86</v>
      </c>
      <c r="DD5" s="19" t="s">
        <v>87</v>
      </c>
      <c r="DE5" s="19" t="s">
        <v>88</v>
      </c>
      <c r="DF5" s="19" t="s">
        <v>89</v>
      </c>
      <c r="DG5" s="19" t="s">
        <v>90</v>
      </c>
      <c r="DH5" s="19" t="s">
        <v>80</v>
      </c>
      <c r="DI5" s="19" t="s">
        <v>81</v>
      </c>
      <c r="DJ5" s="19" t="s">
        <v>82</v>
      </c>
      <c r="DK5" s="19" t="s">
        <v>83</v>
      </c>
      <c r="DL5" s="19" t="s">
        <v>84</v>
      </c>
      <c r="DM5" s="19" t="s">
        <v>85</v>
      </c>
      <c r="DN5" s="19" t="s">
        <v>86</v>
      </c>
      <c r="DO5" s="19" t="s">
        <v>87</v>
      </c>
      <c r="DP5" s="19" t="s">
        <v>88</v>
      </c>
      <c r="DQ5" s="19" t="s">
        <v>89</v>
      </c>
      <c r="DR5" s="19" t="s">
        <v>90</v>
      </c>
      <c r="DS5" s="19" t="s">
        <v>80</v>
      </c>
      <c r="DT5" s="19" t="s">
        <v>81</v>
      </c>
      <c r="DU5" s="19" t="s">
        <v>82</v>
      </c>
      <c r="DV5" s="19" t="s">
        <v>83</v>
      </c>
      <c r="DW5" s="19" t="s">
        <v>84</v>
      </c>
      <c r="DX5" s="19" t="s">
        <v>85</v>
      </c>
      <c r="DY5" s="19" t="s">
        <v>86</v>
      </c>
      <c r="DZ5" s="19" t="s">
        <v>87</v>
      </c>
      <c r="EA5" s="19" t="s">
        <v>88</v>
      </c>
      <c r="EB5" s="19" t="s">
        <v>89</v>
      </c>
      <c r="EC5" s="19" t="s">
        <v>90</v>
      </c>
      <c r="ED5" s="19" t="s">
        <v>80</v>
      </c>
      <c r="EE5" s="19" t="s">
        <v>81</v>
      </c>
      <c r="EF5" s="19" t="s">
        <v>82</v>
      </c>
      <c r="EG5" s="19" t="s">
        <v>83</v>
      </c>
      <c r="EH5" s="19" t="s">
        <v>84</v>
      </c>
      <c r="EI5" s="19" t="s">
        <v>85</v>
      </c>
      <c r="EJ5" s="19" t="s">
        <v>86</v>
      </c>
      <c r="EK5" s="19" t="s">
        <v>87</v>
      </c>
      <c r="EL5" s="19" t="s">
        <v>88</v>
      </c>
      <c r="EM5" s="19" t="s">
        <v>89</v>
      </c>
      <c r="EN5" s="19" t="s">
        <v>90</v>
      </c>
    </row>
    <row r="6" spans="1:144" s="23" customFormat="1" x14ac:dyDescent="0.15">
      <c r="A6" s="15" t="s">
        <v>91</v>
      </c>
      <c r="B6" s="20">
        <f>B7</f>
        <v>2021</v>
      </c>
      <c r="C6" s="20">
        <f t="shared" ref="C6:W6" si="3">C7</f>
        <v>258601</v>
      </c>
      <c r="D6" s="20">
        <f t="shared" si="3"/>
        <v>46</v>
      </c>
      <c r="E6" s="20">
        <f t="shared" si="3"/>
        <v>1</v>
      </c>
      <c r="F6" s="20">
        <f t="shared" si="3"/>
        <v>0</v>
      </c>
      <c r="G6" s="20">
        <f t="shared" si="3"/>
        <v>1</v>
      </c>
      <c r="H6" s="20" t="str">
        <f t="shared" si="3"/>
        <v>滋賀県　愛知郡広域行政組合（事業会計分）</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60.49</v>
      </c>
      <c r="P6" s="21">
        <f t="shared" si="3"/>
        <v>97.94</v>
      </c>
      <c r="Q6" s="21">
        <f t="shared" si="3"/>
        <v>2410</v>
      </c>
      <c r="R6" s="21" t="str">
        <f t="shared" si="3"/>
        <v>-</v>
      </c>
      <c r="S6" s="21" t="str">
        <f t="shared" si="3"/>
        <v>-</v>
      </c>
      <c r="T6" s="21" t="str">
        <f t="shared" si="3"/>
        <v>-</v>
      </c>
      <c r="U6" s="21">
        <f t="shared" si="3"/>
        <v>33436</v>
      </c>
      <c r="V6" s="21">
        <f t="shared" si="3"/>
        <v>63</v>
      </c>
      <c r="W6" s="21">
        <f t="shared" si="3"/>
        <v>530.73</v>
      </c>
      <c r="X6" s="22">
        <f>IF(X7="",NA(),X7)</f>
        <v>110.4</v>
      </c>
      <c r="Y6" s="22">
        <f t="shared" ref="Y6:AG6" si="4">IF(Y7="",NA(),Y7)</f>
        <v>113.65</v>
      </c>
      <c r="Z6" s="22">
        <f t="shared" si="4"/>
        <v>112.75</v>
      </c>
      <c r="AA6" s="22">
        <f t="shared" si="4"/>
        <v>113.12</v>
      </c>
      <c r="AB6" s="22">
        <f t="shared" si="4"/>
        <v>111.41</v>
      </c>
      <c r="AC6" s="22">
        <f t="shared" si="4"/>
        <v>110.68</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4.6900000000000004</v>
      </c>
      <c r="AS6" s="21" t="str">
        <f>IF(AS7="","",IF(AS7="-","【-】","【"&amp;SUBSTITUTE(TEXT(AS7,"#,##0.00"),"-","△")&amp;"】"))</f>
        <v>【1.30】</v>
      </c>
      <c r="AT6" s="22">
        <f>IF(AT7="",NA(),AT7)</f>
        <v>220.38</v>
      </c>
      <c r="AU6" s="22">
        <f t="shared" ref="AU6:BC6" si="6">IF(AU7="",NA(),AU7)</f>
        <v>229.93</v>
      </c>
      <c r="AV6" s="22">
        <f t="shared" si="6"/>
        <v>382.18</v>
      </c>
      <c r="AW6" s="22">
        <f t="shared" si="6"/>
        <v>296.23</v>
      </c>
      <c r="AX6" s="22">
        <f t="shared" si="6"/>
        <v>262.38</v>
      </c>
      <c r="AY6" s="22">
        <f t="shared" si="6"/>
        <v>357.34</v>
      </c>
      <c r="AZ6" s="22">
        <f t="shared" si="6"/>
        <v>366.03</v>
      </c>
      <c r="BA6" s="22">
        <f t="shared" si="6"/>
        <v>365.18</v>
      </c>
      <c r="BB6" s="22">
        <f t="shared" si="6"/>
        <v>327.77</v>
      </c>
      <c r="BC6" s="22">
        <f t="shared" si="6"/>
        <v>338.02</v>
      </c>
      <c r="BD6" s="21" t="str">
        <f>IF(BD7="","",IF(BD7="-","【-】","【"&amp;SUBSTITUTE(TEXT(BD7,"#,##0.00"),"-","△")&amp;"】"))</f>
        <v>【261.51】</v>
      </c>
      <c r="BE6" s="22">
        <f>IF(BE7="",NA(),BE7)</f>
        <v>452.85</v>
      </c>
      <c r="BF6" s="22">
        <f t="shared" ref="BF6:BN6" si="7">IF(BF7="",NA(),BF7)</f>
        <v>476.35</v>
      </c>
      <c r="BG6" s="22">
        <f t="shared" si="7"/>
        <v>481.3</v>
      </c>
      <c r="BH6" s="22">
        <f t="shared" si="7"/>
        <v>475</v>
      </c>
      <c r="BI6" s="22">
        <f t="shared" si="7"/>
        <v>464.69</v>
      </c>
      <c r="BJ6" s="22">
        <f t="shared" si="7"/>
        <v>373.69</v>
      </c>
      <c r="BK6" s="22">
        <f t="shared" si="7"/>
        <v>370.12</v>
      </c>
      <c r="BL6" s="22">
        <f t="shared" si="7"/>
        <v>371.65</v>
      </c>
      <c r="BM6" s="22">
        <f t="shared" si="7"/>
        <v>397.1</v>
      </c>
      <c r="BN6" s="22">
        <f t="shared" si="7"/>
        <v>379.91</v>
      </c>
      <c r="BO6" s="21" t="str">
        <f>IF(BO7="","",IF(BO7="-","【-】","【"&amp;SUBSTITUTE(TEXT(BO7,"#,##0.00"),"-","△")&amp;"】"))</f>
        <v>【265.16】</v>
      </c>
      <c r="BP6" s="22">
        <f>IF(BP7="",NA(),BP7)</f>
        <v>104.3</v>
      </c>
      <c r="BQ6" s="22">
        <f t="shared" ref="BQ6:BY6" si="8">IF(BQ7="",NA(),BQ7)</f>
        <v>106.55</v>
      </c>
      <c r="BR6" s="22">
        <f t="shared" si="8"/>
        <v>105.89</v>
      </c>
      <c r="BS6" s="22">
        <f t="shared" si="8"/>
        <v>104.77</v>
      </c>
      <c r="BT6" s="22">
        <f t="shared" si="8"/>
        <v>105.67</v>
      </c>
      <c r="BU6" s="22">
        <f t="shared" si="8"/>
        <v>99.87</v>
      </c>
      <c r="BV6" s="22">
        <f t="shared" si="8"/>
        <v>100.42</v>
      </c>
      <c r="BW6" s="22">
        <f t="shared" si="8"/>
        <v>98.77</v>
      </c>
      <c r="BX6" s="22">
        <f t="shared" si="8"/>
        <v>95.79</v>
      </c>
      <c r="BY6" s="22">
        <f t="shared" si="8"/>
        <v>98.3</v>
      </c>
      <c r="BZ6" s="21" t="str">
        <f>IF(BZ7="","",IF(BZ7="-","【-】","【"&amp;SUBSTITUTE(TEXT(BZ7,"#,##0.00"),"-","△")&amp;"】"))</f>
        <v>【102.35】</v>
      </c>
      <c r="CA6" s="22">
        <f>IF(CA7="",NA(),CA7)</f>
        <v>113.56</v>
      </c>
      <c r="CB6" s="22">
        <f t="shared" ref="CB6:CJ6" si="9">IF(CB7="",NA(),CB7)</f>
        <v>112.15</v>
      </c>
      <c r="CC6" s="22">
        <f t="shared" si="9"/>
        <v>112.69</v>
      </c>
      <c r="CD6" s="22">
        <f t="shared" si="9"/>
        <v>114.18</v>
      </c>
      <c r="CE6" s="22">
        <f t="shared" si="9"/>
        <v>113.15</v>
      </c>
      <c r="CF6" s="22">
        <f t="shared" si="9"/>
        <v>171.81</v>
      </c>
      <c r="CG6" s="22">
        <f t="shared" si="9"/>
        <v>171.67</v>
      </c>
      <c r="CH6" s="22">
        <f t="shared" si="9"/>
        <v>173.67</v>
      </c>
      <c r="CI6" s="22">
        <f t="shared" si="9"/>
        <v>171.13</v>
      </c>
      <c r="CJ6" s="22">
        <f t="shared" si="9"/>
        <v>173.7</v>
      </c>
      <c r="CK6" s="21" t="str">
        <f>IF(CK7="","",IF(CK7="-","【-】","【"&amp;SUBSTITUTE(TEXT(CK7,"#,##0.00"),"-","△")&amp;"】"))</f>
        <v>【167.74】</v>
      </c>
      <c r="CL6" s="22">
        <f>IF(CL7="",NA(),CL7)</f>
        <v>70.67</v>
      </c>
      <c r="CM6" s="22">
        <f t="shared" ref="CM6:CU6" si="10">IF(CM7="",NA(),CM7)</f>
        <v>74.150000000000006</v>
      </c>
      <c r="CN6" s="22">
        <f t="shared" si="10"/>
        <v>73.45</v>
      </c>
      <c r="CO6" s="22">
        <f t="shared" si="10"/>
        <v>73.819999999999993</v>
      </c>
      <c r="CP6" s="22">
        <f t="shared" si="10"/>
        <v>72.930000000000007</v>
      </c>
      <c r="CQ6" s="22">
        <f t="shared" si="10"/>
        <v>60.03</v>
      </c>
      <c r="CR6" s="22">
        <f t="shared" si="10"/>
        <v>59.74</v>
      </c>
      <c r="CS6" s="22">
        <f t="shared" si="10"/>
        <v>59.67</v>
      </c>
      <c r="CT6" s="22">
        <f t="shared" si="10"/>
        <v>60.12</v>
      </c>
      <c r="CU6" s="22">
        <f t="shared" si="10"/>
        <v>60.34</v>
      </c>
      <c r="CV6" s="21" t="str">
        <f>IF(CV7="","",IF(CV7="-","【-】","【"&amp;SUBSTITUTE(TEXT(CV7,"#,##0.00"),"-","△")&amp;"】"))</f>
        <v>【60.29】</v>
      </c>
      <c r="CW6" s="22">
        <f>IF(CW7="",NA(),CW7)</f>
        <v>80.77</v>
      </c>
      <c r="CX6" s="22">
        <f t="shared" ref="CX6:DF6" si="11">IF(CX7="",NA(),CX7)</f>
        <v>80.209999999999994</v>
      </c>
      <c r="CY6" s="22">
        <f t="shared" si="11"/>
        <v>80.02</v>
      </c>
      <c r="CZ6" s="22">
        <f t="shared" si="11"/>
        <v>81</v>
      </c>
      <c r="DA6" s="22">
        <f t="shared" si="11"/>
        <v>81.92</v>
      </c>
      <c r="DB6" s="22">
        <f t="shared" si="11"/>
        <v>84.81</v>
      </c>
      <c r="DC6" s="22">
        <f t="shared" si="11"/>
        <v>84.8</v>
      </c>
      <c r="DD6" s="22">
        <f t="shared" si="11"/>
        <v>84.6</v>
      </c>
      <c r="DE6" s="22">
        <f t="shared" si="11"/>
        <v>84.24</v>
      </c>
      <c r="DF6" s="22">
        <f t="shared" si="11"/>
        <v>84.19</v>
      </c>
      <c r="DG6" s="21" t="str">
        <f>IF(DG7="","",IF(DG7="-","【-】","【"&amp;SUBSTITUTE(TEXT(DG7,"#,##0.00"),"-","△")&amp;"】"))</f>
        <v>【90.12】</v>
      </c>
      <c r="DH6" s="22">
        <f>IF(DH7="",NA(),DH7)</f>
        <v>38.68</v>
      </c>
      <c r="DI6" s="22">
        <f t="shared" ref="DI6:DQ6" si="12">IF(DI7="",NA(),DI7)</f>
        <v>39.799999999999997</v>
      </c>
      <c r="DJ6" s="22">
        <f t="shared" si="12"/>
        <v>40.47</v>
      </c>
      <c r="DK6" s="22">
        <f t="shared" si="12"/>
        <v>40.340000000000003</v>
      </c>
      <c r="DL6" s="22">
        <f t="shared" si="12"/>
        <v>42.35</v>
      </c>
      <c r="DM6" s="22">
        <f t="shared" si="12"/>
        <v>47.28</v>
      </c>
      <c r="DN6" s="22">
        <f t="shared" si="12"/>
        <v>47.66</v>
      </c>
      <c r="DO6" s="22">
        <f t="shared" si="12"/>
        <v>48.17</v>
      </c>
      <c r="DP6" s="22">
        <f t="shared" si="12"/>
        <v>48.83</v>
      </c>
      <c r="DQ6" s="22">
        <f t="shared" si="12"/>
        <v>49.96</v>
      </c>
      <c r="DR6" s="21" t="str">
        <f>IF(DR7="","",IF(DR7="-","【-】","【"&amp;SUBSTITUTE(TEXT(DR7,"#,##0.00"),"-","△")&amp;"】"))</f>
        <v>【50.88】</v>
      </c>
      <c r="DS6" s="22">
        <f>IF(DS7="",NA(),DS7)</f>
        <v>6.34</v>
      </c>
      <c r="DT6" s="22">
        <f t="shared" ref="DT6:EB6" si="13">IF(DT7="",NA(),DT7)</f>
        <v>6.85</v>
      </c>
      <c r="DU6" s="22">
        <f t="shared" si="13"/>
        <v>8.5</v>
      </c>
      <c r="DV6" s="22">
        <f t="shared" si="13"/>
        <v>9.0500000000000007</v>
      </c>
      <c r="DW6" s="22">
        <f t="shared" si="13"/>
        <v>9.34</v>
      </c>
      <c r="DX6" s="22">
        <f t="shared" si="13"/>
        <v>12.19</v>
      </c>
      <c r="DY6" s="22">
        <f t="shared" si="13"/>
        <v>15.1</v>
      </c>
      <c r="DZ6" s="22">
        <f t="shared" si="13"/>
        <v>17.12</v>
      </c>
      <c r="EA6" s="22">
        <f t="shared" si="13"/>
        <v>18.18</v>
      </c>
      <c r="EB6" s="22">
        <f t="shared" si="13"/>
        <v>19.32</v>
      </c>
      <c r="EC6" s="21" t="str">
        <f>IF(EC7="","",IF(EC7="-","【-】","【"&amp;SUBSTITUTE(TEXT(EC7,"#,##0.00"),"-","△")&amp;"】"))</f>
        <v>【22.30】</v>
      </c>
      <c r="ED6" s="22">
        <f>IF(ED7="",NA(),ED7)</f>
        <v>0.64</v>
      </c>
      <c r="EE6" s="22">
        <f t="shared" ref="EE6:EM6" si="14">IF(EE7="",NA(),EE7)</f>
        <v>0.45</v>
      </c>
      <c r="EF6" s="22">
        <f t="shared" si="14"/>
        <v>0.35</v>
      </c>
      <c r="EG6" s="22">
        <f t="shared" si="14"/>
        <v>0.78</v>
      </c>
      <c r="EH6" s="22">
        <f t="shared" si="14"/>
        <v>0.08</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15">
      <c r="A7" s="15"/>
      <c r="B7" s="24">
        <v>2021</v>
      </c>
      <c r="C7" s="24">
        <v>258601</v>
      </c>
      <c r="D7" s="24">
        <v>46</v>
      </c>
      <c r="E7" s="24">
        <v>1</v>
      </c>
      <c r="F7" s="24">
        <v>0</v>
      </c>
      <c r="G7" s="24">
        <v>1</v>
      </c>
      <c r="H7" s="24" t="s">
        <v>92</v>
      </c>
      <c r="I7" s="24" t="s">
        <v>93</v>
      </c>
      <c r="J7" s="24" t="s">
        <v>94</v>
      </c>
      <c r="K7" s="24" t="s">
        <v>95</v>
      </c>
      <c r="L7" s="24" t="s">
        <v>96</v>
      </c>
      <c r="M7" s="24" t="s">
        <v>97</v>
      </c>
      <c r="N7" s="25" t="s">
        <v>98</v>
      </c>
      <c r="O7" s="25">
        <v>60.49</v>
      </c>
      <c r="P7" s="25">
        <v>97.94</v>
      </c>
      <c r="Q7" s="25">
        <v>2410</v>
      </c>
      <c r="R7" s="25" t="s">
        <v>98</v>
      </c>
      <c r="S7" s="25" t="s">
        <v>98</v>
      </c>
      <c r="T7" s="25" t="s">
        <v>98</v>
      </c>
      <c r="U7" s="25">
        <v>33436</v>
      </c>
      <c r="V7" s="25">
        <v>63</v>
      </c>
      <c r="W7" s="25">
        <v>530.73</v>
      </c>
      <c r="X7" s="25">
        <v>110.4</v>
      </c>
      <c r="Y7" s="25">
        <v>113.65</v>
      </c>
      <c r="Z7" s="25">
        <v>112.75</v>
      </c>
      <c r="AA7" s="25">
        <v>113.12</v>
      </c>
      <c r="AB7" s="25">
        <v>111.41</v>
      </c>
      <c r="AC7" s="25">
        <v>110.68</v>
      </c>
      <c r="AD7" s="25">
        <v>110.66</v>
      </c>
      <c r="AE7" s="25">
        <v>109.01</v>
      </c>
      <c r="AF7" s="25">
        <v>108.83</v>
      </c>
      <c r="AG7" s="25">
        <v>109.23</v>
      </c>
      <c r="AH7" s="25">
        <v>111.39</v>
      </c>
      <c r="AI7" s="25">
        <v>0</v>
      </c>
      <c r="AJ7" s="25">
        <v>0</v>
      </c>
      <c r="AK7" s="25">
        <v>0</v>
      </c>
      <c r="AL7" s="25">
        <v>0</v>
      </c>
      <c r="AM7" s="25">
        <v>0</v>
      </c>
      <c r="AN7" s="25">
        <v>3.56</v>
      </c>
      <c r="AO7" s="25">
        <v>2.74</v>
      </c>
      <c r="AP7" s="25">
        <v>3.7</v>
      </c>
      <c r="AQ7" s="25">
        <v>4.34</v>
      </c>
      <c r="AR7" s="25">
        <v>4.6900000000000004</v>
      </c>
      <c r="AS7" s="25">
        <v>1.3</v>
      </c>
      <c r="AT7" s="25">
        <v>220.38</v>
      </c>
      <c r="AU7" s="25">
        <v>229.93</v>
      </c>
      <c r="AV7" s="25">
        <v>382.18</v>
      </c>
      <c r="AW7" s="25">
        <v>296.23</v>
      </c>
      <c r="AX7" s="25">
        <v>262.38</v>
      </c>
      <c r="AY7" s="25">
        <v>357.34</v>
      </c>
      <c r="AZ7" s="25">
        <v>366.03</v>
      </c>
      <c r="BA7" s="25">
        <v>365.18</v>
      </c>
      <c r="BB7" s="25">
        <v>327.77</v>
      </c>
      <c r="BC7" s="25">
        <v>338.02</v>
      </c>
      <c r="BD7" s="25">
        <v>261.51</v>
      </c>
      <c r="BE7" s="25">
        <v>452.85</v>
      </c>
      <c r="BF7" s="25">
        <v>476.35</v>
      </c>
      <c r="BG7" s="25">
        <v>481.3</v>
      </c>
      <c r="BH7" s="25">
        <v>475</v>
      </c>
      <c r="BI7" s="25">
        <v>464.69</v>
      </c>
      <c r="BJ7" s="25">
        <v>373.69</v>
      </c>
      <c r="BK7" s="25">
        <v>370.12</v>
      </c>
      <c r="BL7" s="25">
        <v>371.65</v>
      </c>
      <c r="BM7" s="25">
        <v>397.1</v>
      </c>
      <c r="BN7" s="25">
        <v>379.91</v>
      </c>
      <c r="BO7" s="25">
        <v>265.16000000000003</v>
      </c>
      <c r="BP7" s="25">
        <v>104.3</v>
      </c>
      <c r="BQ7" s="25">
        <v>106.55</v>
      </c>
      <c r="BR7" s="25">
        <v>105.89</v>
      </c>
      <c r="BS7" s="25">
        <v>104.77</v>
      </c>
      <c r="BT7" s="25">
        <v>105.67</v>
      </c>
      <c r="BU7" s="25">
        <v>99.87</v>
      </c>
      <c r="BV7" s="25">
        <v>100.42</v>
      </c>
      <c r="BW7" s="25">
        <v>98.77</v>
      </c>
      <c r="BX7" s="25">
        <v>95.79</v>
      </c>
      <c r="BY7" s="25">
        <v>98.3</v>
      </c>
      <c r="BZ7" s="25">
        <v>102.35</v>
      </c>
      <c r="CA7" s="25">
        <v>113.56</v>
      </c>
      <c r="CB7" s="25">
        <v>112.15</v>
      </c>
      <c r="CC7" s="25">
        <v>112.69</v>
      </c>
      <c r="CD7" s="25">
        <v>114.18</v>
      </c>
      <c r="CE7" s="25">
        <v>113.15</v>
      </c>
      <c r="CF7" s="25">
        <v>171.81</v>
      </c>
      <c r="CG7" s="25">
        <v>171.67</v>
      </c>
      <c r="CH7" s="25">
        <v>173.67</v>
      </c>
      <c r="CI7" s="25">
        <v>171.13</v>
      </c>
      <c r="CJ7" s="25">
        <v>173.7</v>
      </c>
      <c r="CK7" s="25">
        <v>167.74</v>
      </c>
      <c r="CL7" s="25">
        <v>70.67</v>
      </c>
      <c r="CM7" s="25">
        <v>74.150000000000006</v>
      </c>
      <c r="CN7" s="25">
        <v>73.45</v>
      </c>
      <c r="CO7" s="25">
        <v>73.819999999999993</v>
      </c>
      <c r="CP7" s="25">
        <v>72.930000000000007</v>
      </c>
      <c r="CQ7" s="25">
        <v>60.03</v>
      </c>
      <c r="CR7" s="25">
        <v>59.74</v>
      </c>
      <c r="CS7" s="25">
        <v>59.67</v>
      </c>
      <c r="CT7" s="25">
        <v>60.12</v>
      </c>
      <c r="CU7" s="25">
        <v>60.34</v>
      </c>
      <c r="CV7" s="25">
        <v>60.29</v>
      </c>
      <c r="CW7" s="25">
        <v>80.77</v>
      </c>
      <c r="CX7" s="25">
        <v>80.209999999999994</v>
      </c>
      <c r="CY7" s="25">
        <v>80.02</v>
      </c>
      <c r="CZ7" s="25">
        <v>81</v>
      </c>
      <c r="DA7" s="25">
        <v>81.92</v>
      </c>
      <c r="DB7" s="25">
        <v>84.81</v>
      </c>
      <c r="DC7" s="25">
        <v>84.8</v>
      </c>
      <c r="DD7" s="25">
        <v>84.6</v>
      </c>
      <c r="DE7" s="25">
        <v>84.24</v>
      </c>
      <c r="DF7" s="25">
        <v>84.19</v>
      </c>
      <c r="DG7" s="25">
        <v>90.12</v>
      </c>
      <c r="DH7" s="25">
        <v>38.68</v>
      </c>
      <c r="DI7" s="25">
        <v>39.799999999999997</v>
      </c>
      <c r="DJ7" s="25">
        <v>40.47</v>
      </c>
      <c r="DK7" s="25">
        <v>40.340000000000003</v>
      </c>
      <c r="DL7" s="25">
        <v>42.35</v>
      </c>
      <c r="DM7" s="25">
        <v>47.28</v>
      </c>
      <c r="DN7" s="25">
        <v>47.66</v>
      </c>
      <c r="DO7" s="25">
        <v>48.17</v>
      </c>
      <c r="DP7" s="25">
        <v>48.83</v>
      </c>
      <c r="DQ7" s="25">
        <v>49.96</v>
      </c>
      <c r="DR7" s="25">
        <v>50.88</v>
      </c>
      <c r="DS7" s="25">
        <v>6.34</v>
      </c>
      <c r="DT7" s="25">
        <v>6.85</v>
      </c>
      <c r="DU7" s="25">
        <v>8.5</v>
      </c>
      <c r="DV7" s="25">
        <v>9.0500000000000007</v>
      </c>
      <c r="DW7" s="25">
        <v>9.34</v>
      </c>
      <c r="DX7" s="25">
        <v>12.19</v>
      </c>
      <c r="DY7" s="25">
        <v>15.1</v>
      </c>
      <c r="DZ7" s="25">
        <v>17.12</v>
      </c>
      <c r="EA7" s="25">
        <v>18.18</v>
      </c>
      <c r="EB7" s="25">
        <v>19.32</v>
      </c>
      <c r="EC7" s="25">
        <v>22.3</v>
      </c>
      <c r="ED7" s="25">
        <v>0.64</v>
      </c>
      <c r="EE7" s="25">
        <v>0.45</v>
      </c>
      <c r="EF7" s="25">
        <v>0.35</v>
      </c>
      <c r="EG7" s="25">
        <v>0.78</v>
      </c>
      <c r="EH7" s="25">
        <v>0.08</v>
      </c>
      <c r="EI7" s="25">
        <v>0.51</v>
      </c>
      <c r="EJ7" s="25">
        <v>0.57999999999999996</v>
      </c>
      <c r="EK7" s="25">
        <v>0.54</v>
      </c>
      <c r="EL7" s="25">
        <v>0.56999999999999995</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99</v>
      </c>
      <c r="C9" s="28" t="s">
        <v>100</v>
      </c>
      <c r="D9" s="28" t="s">
        <v>101</v>
      </c>
      <c r="E9" s="28" t="s">
        <v>102</v>
      </c>
      <c r="F9" s="28" t="s">
        <v>103</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104</v>
      </c>
    </row>
    <row r="12" spans="1:144" x14ac:dyDescent="0.15">
      <c r="B12">
        <v>1</v>
      </c>
      <c r="C12">
        <v>1</v>
      </c>
      <c r="D12">
        <v>1</v>
      </c>
      <c r="E12">
        <v>2</v>
      </c>
      <c r="F12">
        <v>3</v>
      </c>
      <c r="G12" t="s">
        <v>105</v>
      </c>
    </row>
    <row r="13" spans="1:144" x14ac:dyDescent="0.15">
      <c r="B13" t="s">
        <v>106</v>
      </c>
      <c r="C13" t="s">
        <v>106</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cp:lastPrinted>2023-02-22T09:58:25Z</cp:lastPrinted>
  <dcterms:created xsi:type="dcterms:W3CDTF">2022-12-01T01:01:04Z</dcterms:created>
  <dcterms:modified xsi:type="dcterms:W3CDTF">2023-02-22T10:27:46Z</dcterms:modified>
  <cp:category/>
</cp:coreProperties>
</file>