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hiiki\Desktop\"/>
    </mc:Choice>
  </mc:AlternateContent>
  <xr:revisionPtr revIDLastSave="0" documentId="13_ncr:1_{0C4CA447-C634-4A48-B77C-EDF02086D218}" xr6:coauthVersionLast="47" xr6:coauthVersionMax="47" xr10:uidLastSave="{00000000-0000-0000-0000-000000000000}"/>
  <workbookProtection workbookAlgorithmName="SHA-512" workbookHashValue="kqaFDAbv1Y634KtboZBp2/njs3eIE23bfGjTgboz+ySynoOWnc8bOsp1WHdVNDjV2ga5f9Uzp1P56Y4mzhtbjA==" workbookSaltValue="PagZDTidQgEik1APcxpGU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W10" i="4"/>
  <c r="P10" i="4"/>
  <c r="BB8" i="4"/>
  <c r="AT8" i="4"/>
  <c r="AD8" i="4"/>
  <c r="W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<sst xmlns="http://schemas.openxmlformats.org/spreadsheetml/2006/main" count="299" uniqueCount="116">
  <si>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</si>
  <si>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</si>
  <si>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</si>
  <si>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</si>
  <si>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</si>
  <si>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</si>
  <si>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</si>
  <si>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</si>
  <si>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</si>
  <si>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</si>
  <si>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</si>
  <si>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</si>
  <si>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</si>
  <si>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</si>
  <si>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</si>
  <si>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</si>
  <si>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</si>
  <si>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</si>
  <si>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</si>
  <si>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</si>
  <si>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</si>
  <si>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</si>
  <si>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</si>
  <si>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</si>
  <si>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</si>
  <si>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</si>
  <si>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</si>
  <si>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</si>
  <si>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</si>
  <si>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</si>
  <si>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</si>
  <si>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</si>
  <si>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</si>
  <si>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</si>
  <si>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</si>
  <si>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</si>
  <si>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</si>
  <si>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</si>
  <si>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</si>
  <si>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</si>
  <si>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</si>
  <si>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</si>
  <si>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</si>
  <si>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</si>
  <si>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</si>
  <si>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</si>
  <si>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</si>
  <si>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</si>
  <si>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</si>
  <si>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</si>
  <si>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</si>
  <si>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</si>
  <si>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</si>
  <si>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</si>
  <si>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</si>
  <si>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</si>
  <si>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</si>
  <si>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</si>
  <si>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</si>
  <si>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</si>
  <si>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</si>
  <si>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</si>
  <si>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</si>
  <si>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</si>
  <si>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</si>
  <si>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</si>
  <si>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</si>
  <si>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</si>
  <si>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</si>
  <si>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</si>
  <si>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</si>
  <si>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</si>
  <si>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</si>
  <si>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</si>
  <si>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</si>
  <si>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</si>
  <si>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</si>
  <si>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</si>
  <si>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</si>
  <si>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</si>
  <si>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</si>
  <si>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</si>
  <si>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</si>
  <si>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</si>
  <si>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</si>
  <si>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</si>
  <si>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</si>
  <si>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</si>
  <si>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</si>
  <si>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</si>
  <si>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</si>
  <si>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</si>
  <si>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</si>
  <si>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</si>
  <si>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</si>
  <si>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</si>
  <si>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</si>
  <si>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</si>
  <si>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</si>
  <si>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</si>
  <si>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</si>
  <si>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</si>
  <si>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</si>
  <si>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</si>
  <si>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</si>
  <si>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</si>
  <si>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</si>
  <si>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</si>
  <si>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</si>
  <si>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</si>
  <si>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</si>
  <si>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</si>
  <si>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</si>
  <si>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平成７年の供用開始から26年が経過していますが、耐用年数を経過した管渠はありません。
　①有形固定資産減価償却率は、令和２年度からの２年分の減価償却費で算定されています。早期に法適用をしている団体が平均値を押し上げていることから、平均値より低い値となっています。
　②管渠老朽化率、③管渠改善率は、耐用年数を経過した管渠がないことから0％となっています。
　現在のところ、管渠の老朽化は発生していませんが、今後、急速に整備してきた管渠等の老朽化が懸念されることから、令和２年度に策定しましたストックマネジメント計画に基づき、適正な修繕や改築を通じて維持管理を図り、また、計画的な更新を行っていきます。</t>
    <rPh sb="1" eb="3">
      <t>ヘイセイ</t>
    </rPh>
    <rPh sb="4" eb="5">
      <t>ネン</t>
    </rPh>
    <rPh sb="6" eb="10">
      <t>キョウヨウカイシ</t>
    </rPh>
    <rPh sb="14" eb="15">
      <t>トシ</t>
    </rPh>
    <rPh sb="16" eb="18">
      <t>ケイカ</t>
    </rPh>
    <rPh sb="25" eb="29">
      <t>タイヨウネンスウ</t>
    </rPh>
    <rPh sb="30" eb="32">
      <t>ケイカ</t>
    </rPh>
    <rPh sb="34" eb="36">
      <t>カンキョ</t>
    </rPh>
    <rPh sb="46" eb="52">
      <t>ユウケイコテイシサン</t>
    </rPh>
    <rPh sb="52" eb="57">
      <t>ゲンカショウキャクリツ</t>
    </rPh>
    <rPh sb="59" eb="61">
      <t>レイワ</t>
    </rPh>
    <rPh sb="62" eb="64">
      <t>ネンド</t>
    </rPh>
    <rPh sb="68" eb="70">
      <t>ネンブン</t>
    </rPh>
    <rPh sb="71" eb="76">
      <t>ゲンカショウキャクヒ</t>
    </rPh>
    <rPh sb="77" eb="79">
      <t>サンテイ</t>
    </rPh>
    <rPh sb="86" eb="88">
      <t>ソウキ</t>
    </rPh>
    <rPh sb="89" eb="92">
      <t>ホウテキヨウ</t>
    </rPh>
    <rPh sb="97" eb="99">
      <t>ダンタイ</t>
    </rPh>
    <rPh sb="100" eb="103">
      <t>ヘイキンチ</t>
    </rPh>
    <rPh sb="104" eb="105">
      <t>オ</t>
    </rPh>
    <rPh sb="106" eb="107">
      <t>ア</t>
    </rPh>
    <rPh sb="116" eb="119">
      <t>ヘイキンチ</t>
    </rPh>
    <rPh sb="121" eb="122">
      <t>ヒク</t>
    </rPh>
    <rPh sb="123" eb="124">
      <t>アタイ</t>
    </rPh>
    <rPh sb="135" eb="137">
      <t>カンキョ</t>
    </rPh>
    <rPh sb="137" eb="141">
      <t>ロウキュウカリツ</t>
    </rPh>
    <rPh sb="143" eb="145">
      <t>カンキョ</t>
    </rPh>
    <rPh sb="145" eb="148">
      <t>カイゼンリツ</t>
    </rPh>
    <rPh sb="150" eb="154">
      <t>タイヨウネンスウ</t>
    </rPh>
    <rPh sb="155" eb="157">
      <t>ケイカ</t>
    </rPh>
    <rPh sb="159" eb="161">
      <t>カンキョ</t>
    </rPh>
    <rPh sb="180" eb="182">
      <t>ゲンザイ</t>
    </rPh>
    <rPh sb="187" eb="189">
      <t>カンキョ</t>
    </rPh>
    <rPh sb="190" eb="193">
      <t>ロウキュウカ</t>
    </rPh>
    <rPh sb="194" eb="196">
      <t>ハッセイ</t>
    </rPh>
    <rPh sb="204" eb="206">
      <t>コンゴ</t>
    </rPh>
    <rPh sb="207" eb="209">
      <t>キュウソク</t>
    </rPh>
    <rPh sb="210" eb="212">
      <t>セイビ</t>
    </rPh>
    <rPh sb="216" eb="219">
      <t>カンキョトウ</t>
    </rPh>
    <rPh sb="220" eb="223">
      <t>ロウキュウカ</t>
    </rPh>
    <rPh sb="224" eb="226">
      <t>ケネン</t>
    </rPh>
    <rPh sb="234" eb="236">
      <t>レイワ</t>
    </rPh>
    <rPh sb="237" eb="239">
      <t>ネンド</t>
    </rPh>
    <rPh sb="240" eb="242">
      <t>サクテイ</t>
    </rPh>
    <rPh sb="256" eb="258">
      <t>ケイカク</t>
    </rPh>
    <rPh sb="259" eb="260">
      <t>モト</t>
    </rPh>
    <rPh sb="263" eb="265">
      <t>テキセイ</t>
    </rPh>
    <rPh sb="266" eb="268">
      <t>シュウゼン</t>
    </rPh>
    <rPh sb="269" eb="271">
      <t>カイチク</t>
    </rPh>
    <rPh sb="272" eb="273">
      <t>ツウ</t>
    </rPh>
    <rPh sb="275" eb="279">
      <t>イジカンリ</t>
    </rPh>
    <rPh sb="280" eb="281">
      <t>ハカ</t>
    </rPh>
    <rPh sb="286" eb="289">
      <t>ケイカクテキ</t>
    </rPh>
    <rPh sb="290" eb="292">
      <t>コウシン</t>
    </rPh>
    <rPh sb="293" eb="294">
      <t>オコナ</t>
    </rPh>
    <phoneticPr fontId="4"/>
  </si>
  <si>
    <t>　多賀町の下水道事業は、昭和63年に事業着手、平成７年度から供用を開始し、現在は概ね計画区域内の整備は完成しています。
　現在の経営状況については、初期投資に係る企業債の償還額が多額で厳しい資金状況にあり、経費回収率も100％ですが、一般会計からの繰入金で賄っている状況です。
　このため、経営戦略の見直しを行い、経営基盤の強化を図っていくとともに、料金改定も検討しつつ、経営状況の改善を図ります。</t>
    <rPh sb="1" eb="4">
      <t>タガチョウ</t>
    </rPh>
    <rPh sb="5" eb="10">
      <t>ゲスイドウジギョウ</t>
    </rPh>
    <rPh sb="12" eb="14">
      <t>ショウワ</t>
    </rPh>
    <rPh sb="16" eb="17">
      <t>ネン</t>
    </rPh>
    <rPh sb="18" eb="20">
      <t>ジギョウ</t>
    </rPh>
    <rPh sb="20" eb="22">
      <t>チャクシュ</t>
    </rPh>
    <rPh sb="23" eb="25">
      <t>ヘイセイ</t>
    </rPh>
    <rPh sb="26" eb="27">
      <t>ネン</t>
    </rPh>
    <rPh sb="27" eb="28">
      <t>ド</t>
    </rPh>
    <rPh sb="30" eb="32">
      <t>キョウヨウ</t>
    </rPh>
    <rPh sb="33" eb="35">
      <t>カイシ</t>
    </rPh>
    <rPh sb="37" eb="39">
      <t>ゲンザイ</t>
    </rPh>
    <rPh sb="40" eb="41">
      <t>オオム</t>
    </rPh>
    <rPh sb="42" eb="44">
      <t>ケイカク</t>
    </rPh>
    <rPh sb="44" eb="47">
      <t>クイキナイ</t>
    </rPh>
    <rPh sb="48" eb="50">
      <t>セイビ</t>
    </rPh>
    <rPh sb="51" eb="53">
      <t>カンセイ</t>
    </rPh>
    <rPh sb="61" eb="63">
      <t>ゲンザイ</t>
    </rPh>
    <rPh sb="64" eb="68">
      <t>ケイエイジョウキョウ</t>
    </rPh>
    <rPh sb="74" eb="78">
      <t>ショキトウシ</t>
    </rPh>
    <rPh sb="79" eb="80">
      <t>カカ</t>
    </rPh>
    <rPh sb="81" eb="84">
      <t>キギョウサイ</t>
    </rPh>
    <rPh sb="85" eb="87">
      <t>ショウカン</t>
    </rPh>
    <rPh sb="87" eb="88">
      <t>ガク</t>
    </rPh>
    <rPh sb="89" eb="91">
      <t>タガク</t>
    </rPh>
    <rPh sb="92" eb="93">
      <t>キビ</t>
    </rPh>
    <rPh sb="95" eb="97">
      <t>シキン</t>
    </rPh>
    <rPh sb="97" eb="99">
      <t>ジョウキョウ</t>
    </rPh>
    <rPh sb="145" eb="149">
      <t>ケイエイセンリャク</t>
    </rPh>
    <rPh sb="150" eb="152">
      <t>ミナオ</t>
    </rPh>
    <rPh sb="154" eb="155">
      <t>オコナ</t>
    </rPh>
    <phoneticPr fontId="4"/>
  </si>
  <si>
    <t>　令和２年度から地方公営企業法を一部適用したことにより、令和２年度以降のグラフとなっています。
　①経常収支比率は、100％を超え、黒字となっています。
　②累積欠損金はありません。
　③流動比率は100％を下回っており、類似団体の平均を下回っています。企業債の償還に係る現金の不足を一般会計からの繰入金や資本費平準化債で賄っているため、今後もこの状況が当面続くことが見込まれます。
　④企業債残高対事業規模比率は、汚水に係る管渠整備は概ね完成し、新たな借入れは少ないため、類似団体平均を下回っています。今後も投資の平準化を図り、計画的な借入れに努めていきます。
　⑤経費回収率は100％となりました。今後も100％を上回るよう引き続き汚水処理費の削減および適正な使用料収入の確保を図っていきます。
　⑥汚水処理原価は、工場・事業所による有収水量が大きいため、類似団体の平均を下回っています。
　⑦施設利用率は、流域関連公共下水道であるため、当町で処理施設を有していません。
　⑧水洗化率は、類似団体平均を上回っていますが、引き続き100％を目指し、接続率の向上を図っていきます。</t>
    <rPh sb="1" eb="3">
      <t>レイワ</t>
    </rPh>
    <rPh sb="4" eb="6">
      <t>ネンド</t>
    </rPh>
    <rPh sb="8" eb="15">
      <t>チホウコウエイキギョウホウ</t>
    </rPh>
    <rPh sb="16" eb="18">
      <t>イチブ</t>
    </rPh>
    <rPh sb="18" eb="20">
      <t>テキヨウ</t>
    </rPh>
    <rPh sb="28" eb="30">
      <t>レイワ</t>
    </rPh>
    <rPh sb="31" eb="33">
      <t>ネンド</t>
    </rPh>
    <rPh sb="33" eb="35">
      <t>イコウ</t>
    </rPh>
    <rPh sb="50" eb="52">
      <t>ケイジョウ</t>
    </rPh>
    <rPh sb="52" eb="54">
      <t>シュウシ</t>
    </rPh>
    <rPh sb="54" eb="56">
      <t>ヒリツ</t>
    </rPh>
    <rPh sb="63" eb="64">
      <t>コ</t>
    </rPh>
    <rPh sb="66" eb="68">
      <t>クロジ</t>
    </rPh>
    <rPh sb="79" eb="84">
      <t>ルイセキケッソンキン</t>
    </rPh>
    <rPh sb="94" eb="98">
      <t>リュウドウヒリツ</t>
    </rPh>
    <rPh sb="104" eb="106">
      <t>シタマワ</t>
    </rPh>
    <rPh sb="111" eb="115">
      <t>ルイジダンタイ</t>
    </rPh>
    <rPh sb="116" eb="118">
      <t>ヘイキン</t>
    </rPh>
    <rPh sb="119" eb="121">
      <t>シタマワ</t>
    </rPh>
    <rPh sb="127" eb="131">
      <t>キギョ</t>
    </rPh>
    <rPh sb="131" eb="133">
      <t>ショウカン</t>
    </rPh>
    <rPh sb="134" eb="135">
      <t>カカ</t>
    </rPh>
    <rPh sb="136" eb="138">
      <t>ゲンキン</t>
    </rPh>
    <rPh sb="139" eb="141">
      <t>フソク</t>
    </rPh>
    <rPh sb="142" eb="146">
      <t>イッパンカイケイ</t>
    </rPh>
    <rPh sb="149" eb="152">
      <t>クリイレキン</t>
    </rPh>
    <rPh sb="153" eb="156">
      <t>シホンヒ</t>
    </rPh>
    <rPh sb="156" eb="160">
      <t>ヘイジュンカサイ</t>
    </rPh>
    <rPh sb="161" eb="162">
      <t>マカナ</t>
    </rPh>
    <rPh sb="169" eb="171">
      <t>コンゴ</t>
    </rPh>
    <rPh sb="174" eb="176">
      <t>ジョウキョウ</t>
    </rPh>
    <rPh sb="177" eb="179">
      <t>トウメン</t>
    </rPh>
    <rPh sb="179" eb="180">
      <t>ツヅ</t>
    </rPh>
    <rPh sb="184" eb="186">
      <t>ミコ</t>
    </rPh>
    <rPh sb="194" eb="197">
      <t>キギョウサイ</t>
    </rPh>
    <rPh sb="197" eb="199">
      <t>ザンダカ</t>
    </rPh>
    <rPh sb="199" eb="200">
      <t>タイ</t>
    </rPh>
    <rPh sb="200" eb="204">
      <t>ジギョウキボ</t>
    </rPh>
    <rPh sb="204" eb="206">
      <t>ヒリツ</t>
    </rPh>
    <rPh sb="208" eb="210">
      <t>オスイ</t>
    </rPh>
    <rPh sb="211" eb="212">
      <t>カカ</t>
    </rPh>
    <rPh sb="213" eb="217">
      <t>カンキョセイビ</t>
    </rPh>
    <rPh sb="218" eb="219">
      <t>オオム</t>
    </rPh>
    <rPh sb="220" eb="222">
      <t>カンセイ</t>
    </rPh>
    <rPh sb="224" eb="225">
      <t>アラ</t>
    </rPh>
    <rPh sb="227" eb="229">
      <t>カリイレ</t>
    </rPh>
    <rPh sb="231" eb="232">
      <t>スク</t>
    </rPh>
    <rPh sb="237" eb="241">
      <t>ルイジダンタイ</t>
    </rPh>
    <rPh sb="241" eb="243">
      <t>ヘイキン</t>
    </rPh>
    <rPh sb="244" eb="246">
      <t>シタマワ</t>
    </rPh>
    <rPh sb="252" eb="254">
      <t>コンゴ</t>
    </rPh>
    <rPh sb="255" eb="257">
      <t>トウシ</t>
    </rPh>
    <rPh sb="258" eb="261">
      <t>ヘイジュンカ</t>
    </rPh>
    <rPh sb="262" eb="263">
      <t>ハカ</t>
    </rPh>
    <rPh sb="265" eb="268">
      <t>ケイカクテキ</t>
    </rPh>
    <rPh sb="269" eb="271">
      <t>カリイ</t>
    </rPh>
    <rPh sb="273" eb="274">
      <t>ツト</t>
    </rPh>
    <rPh sb="284" eb="289">
      <t>ケイヒカイシュウリツ</t>
    </rPh>
    <rPh sb="301" eb="303">
      <t>コンゴ</t>
    </rPh>
    <rPh sb="309" eb="310">
      <t>ウエ</t>
    </rPh>
    <rPh sb="310" eb="311">
      <t>マワ</t>
    </rPh>
    <rPh sb="314" eb="315">
      <t>ヒ</t>
    </rPh>
    <rPh sb="316" eb="317">
      <t>ツヅ</t>
    </rPh>
    <rPh sb="318" eb="323">
      <t>オスイショリヒ</t>
    </rPh>
    <rPh sb="324" eb="326">
      <t>サクゲン</t>
    </rPh>
    <rPh sb="329" eb="331">
      <t>テキセイ</t>
    </rPh>
    <rPh sb="332" eb="335">
      <t>シヨウリョウ</t>
    </rPh>
    <rPh sb="335" eb="337">
      <t>シュウニュウ</t>
    </rPh>
    <rPh sb="338" eb="340">
      <t>カクホ</t>
    </rPh>
    <rPh sb="341" eb="342">
      <t>ハカ</t>
    </rPh>
    <rPh sb="352" eb="356">
      <t>オスイショリ</t>
    </rPh>
    <rPh sb="356" eb="358">
      <t>ゲンカ</t>
    </rPh>
    <rPh sb="374" eb="375">
      <t>オオ</t>
    </rPh>
    <rPh sb="380" eb="384">
      <t>ルイジダンタイ</t>
    </rPh>
    <rPh sb="385" eb="387">
      <t>ヘイキン</t>
    </rPh>
    <rPh sb="388" eb="390">
      <t>シタマワ</t>
    </rPh>
    <rPh sb="399" eb="401">
      <t>シセツ</t>
    </rPh>
    <rPh sb="401" eb="404">
      <t>リヨウリツ</t>
    </rPh>
    <rPh sb="406" eb="410">
      <t>リュウイキカンレン</t>
    </rPh>
    <rPh sb="410" eb="412">
      <t>コウキョウ</t>
    </rPh>
    <rPh sb="412" eb="415">
      <t>ゲスイドウ</t>
    </rPh>
    <rPh sb="421" eb="423">
      <t>トウチョウ</t>
    </rPh>
    <rPh sb="424" eb="428">
      <t>ショリシセツ</t>
    </rPh>
    <rPh sb="429" eb="430">
      <t>ユウ</t>
    </rPh>
    <rPh sb="440" eb="444">
      <t>スイセンカリツ</t>
    </rPh>
    <rPh sb="446" eb="452">
      <t>ルイジダンタイヘイキン</t>
    </rPh>
    <rPh sb="453" eb="455">
      <t>ウワマワ</t>
    </rPh>
    <rPh sb="462" eb="463">
      <t>ヒ</t>
    </rPh>
    <rPh sb="464" eb="465">
      <t>ツヅ</t>
    </rPh>
    <rPh sb="471" eb="473">
      <t>メザ</t>
    </rPh>
    <rPh sb="475" eb="478">
      <t>セツゾクリツ</t>
    </rPh>
    <rPh sb="479" eb="481">
      <t>コウジョウ</t>
    </rPh>
    <rPh sb="482" eb="48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</si>
</sst>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AAD-463C-B934-C3ED57ACAD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DAAD-463C-B934-C3ED57ACAD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A7-41AC-8093-EBEFDF9E5E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A8A7-41AC-8093-EBEFDF9E5E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96.54</c:v>
                </c:pt>
                <c:pt idx="4">
                  <c:v>97.92</c:v>
                </c:pt>
              </c:numCache>
            </c:numRef>
          </c:val>
          <c:extLst>
            <c:ext xmlns:c16="http://schemas.microsoft.com/office/drawing/2014/chart" uri="{C3380CC4-5D6E-409C-BE32-E72D297353CC}">
              <c16:uniqueId val="{00000000-4282-477F-A30B-602DD05C8C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4282-477F-A30B-602DD05C8C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97.83</c:v>
                </c:pt>
                <c:pt idx="4">
                  <c:v>101.36</c:v>
                </c:pt>
              </c:numCache>
            </c:numRef>
          </c:val>
          <c:extLst>
            <c:ext xmlns:c16="http://schemas.microsoft.com/office/drawing/2014/chart" uri="{C3380CC4-5D6E-409C-BE32-E72D297353CC}">
              <c16:uniqueId val="{00000000-D939-468A-95BD-5CF4BA705E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c:ext xmlns:c16="http://schemas.microsoft.com/office/drawing/2014/chart" uri="{C3380CC4-5D6E-409C-BE32-E72D297353CC}">
              <c16:uniqueId val="{00000001-D939-468A-95BD-5CF4BA705E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3.31</c:v>
                </c:pt>
                <c:pt idx="4">
                  <c:v>6.64</c:v>
                </c:pt>
              </c:numCache>
            </c:numRef>
          </c:val>
          <c:extLst>
            <c:ext xmlns:c16="http://schemas.microsoft.com/office/drawing/2014/chart" uri="{C3380CC4-5D6E-409C-BE32-E72D297353CC}">
              <c16:uniqueId val="{00000000-DE82-45EF-9194-8399B516B18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c:ext xmlns:c16="http://schemas.microsoft.com/office/drawing/2014/chart" uri="{C3380CC4-5D6E-409C-BE32-E72D297353CC}">
              <c16:uniqueId val="{00000001-DE82-45EF-9194-8399B516B18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D97-4674-83A9-CCFCEE1A28C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9D97-4674-83A9-CCFCEE1A28C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2FC-40C8-A3E7-4F945A24138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c:ext xmlns:c16="http://schemas.microsoft.com/office/drawing/2014/chart" uri="{C3380CC4-5D6E-409C-BE32-E72D297353CC}">
              <c16:uniqueId val="{00000001-92FC-40C8-A3E7-4F945A24138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27.43</c:v>
                </c:pt>
                <c:pt idx="4">
                  <c:v>26.78</c:v>
                </c:pt>
              </c:numCache>
            </c:numRef>
          </c:val>
          <c:extLst>
            <c:ext xmlns:c16="http://schemas.microsoft.com/office/drawing/2014/chart" uri="{C3380CC4-5D6E-409C-BE32-E72D297353CC}">
              <c16:uniqueId val="{00000000-1F1C-4B89-A5F1-A74B252887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c:ext xmlns:c16="http://schemas.microsoft.com/office/drawing/2014/chart" uri="{C3380CC4-5D6E-409C-BE32-E72D297353CC}">
              <c16:uniqueId val="{00000001-1F1C-4B89-A5F1-A74B252887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718.65</c:v>
                </c:pt>
                <c:pt idx="4">
                  <c:v>628.66999999999996</c:v>
                </c:pt>
              </c:numCache>
            </c:numRef>
          </c:val>
          <c:extLst>
            <c:ext xmlns:c16="http://schemas.microsoft.com/office/drawing/2014/chart" uri="{C3380CC4-5D6E-409C-BE32-E72D297353CC}">
              <c16:uniqueId val="{00000000-F5A5-4909-8EC4-5286940EFF1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F5A5-4909-8EC4-5286940EFF1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94.72</c:v>
                </c:pt>
                <c:pt idx="4">
                  <c:v>100</c:v>
                </c:pt>
              </c:numCache>
            </c:numRef>
          </c:val>
          <c:extLst>
            <c:ext xmlns:c16="http://schemas.microsoft.com/office/drawing/2014/chart" uri="{C3380CC4-5D6E-409C-BE32-E72D297353CC}">
              <c16:uniqueId val="{00000000-9B58-4A88-BEB1-CBD81E69816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9B58-4A88-BEB1-CBD81E69816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178.77</c:v>
                </c:pt>
                <c:pt idx="4">
                  <c:v>170.07</c:v>
                </c:pt>
              </c:numCache>
            </c:numRef>
          </c:val>
          <c:extLst>
            <c:ext xmlns:c16="http://schemas.microsoft.com/office/drawing/2014/chart" uri="{C3380CC4-5D6E-409C-BE32-E72D297353CC}">
              <c16:uniqueId val="{00000000-7028-49F7-BA61-1019400AFBF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7028-49F7-BA61-1019400AFBF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50"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多賀町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7527</v>
      </c>
      <c r="AM8" s="37"/>
      <c r="AN8" s="37"/>
      <c r="AO8" s="37"/>
      <c r="AP8" s="37"/>
      <c r="AQ8" s="37"/>
      <c r="AR8" s="37"/>
      <c r="AS8" s="37"/>
      <c r="AT8" s="38">
        <f>データ!T6</f>
        <v>135.77000000000001</v>
      </c>
      <c r="AU8" s="38"/>
      <c r="AV8" s="38"/>
      <c r="AW8" s="38"/>
      <c r="AX8" s="38"/>
      <c r="AY8" s="38"/>
      <c r="AZ8" s="38"/>
      <c r="BA8" s="38"/>
      <c r="BB8" s="38">
        <f>データ!U6</f>
        <v>55.44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59.09</v>
      </c>
      <c r="J10" s="38"/>
      <c r="K10" s="38"/>
      <c r="L10" s="38"/>
      <c r="M10" s="38"/>
      <c r="N10" s="38"/>
      <c r="O10" s="38"/>
      <c r="P10" s="38">
        <f>データ!P6</f>
        <v>66.63</v>
      </c>
      <c r="Q10" s="38"/>
      <c r="R10" s="38"/>
      <c r="S10" s="38"/>
      <c r="T10" s="38"/>
      <c r="U10" s="38"/>
      <c r="V10" s="38"/>
      <c r="W10" s="38">
        <f>データ!Q6</f>
        <v>84.02</v>
      </c>
      <c r="X10" s="38"/>
      <c r="Y10" s="38"/>
      <c r="Z10" s="38"/>
      <c r="AA10" s="38"/>
      <c r="AB10" s="38"/>
      <c r="AC10" s="38"/>
      <c r="AD10" s="37">
        <f>データ!R6</f>
        <v>2750</v>
      </c>
      <c r="AE10" s="37"/>
      <c r="AF10" s="37"/>
      <c r="AG10" s="37"/>
      <c r="AH10" s="37"/>
      <c r="AI10" s="37"/>
      <c r="AJ10" s="37"/>
      <c r="AK10" s="2"/>
      <c r="AL10" s="37">
        <f>データ!V6</f>
        <v>5008</v>
      </c>
      <c r="AM10" s="37"/>
      <c r="AN10" s="37"/>
      <c r="AO10" s="37"/>
      <c r="AP10" s="37"/>
      <c r="AQ10" s="37"/>
      <c r="AR10" s="37"/>
      <c r="AS10" s="37"/>
      <c r="AT10" s="38">
        <f>データ!W6</f>
        <v>2.16</v>
      </c>
      <c r="AU10" s="38"/>
      <c r="AV10" s="38"/>
      <c r="AW10" s="38"/>
      <c r="AX10" s="38"/>
      <c r="AY10" s="38"/>
      <c r="AZ10" s="38"/>
      <c r="BA10" s="38"/>
      <c r="BB10" s="38">
        <f>データ!X6</f>
        <v>2318.52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xQqqClKpSpREkqGoJ+BY8ZrMk90q6ScDtJ7AyuTmiOl4qkoXussQt64y7PdUf+OW+kCtRqMXz7MG93hgqqpjcg==" saltValue="zsts+6g62n3ndoMeFFzaa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254436</v>
      </c>
      <c r="D6" s="19">
        <f t="shared" si="3"/>
        <v>46</v>
      </c>
      <c r="E6" s="19">
        <f t="shared" si="3"/>
        <v>17</v>
      </c>
      <c r="F6" s="19">
        <f t="shared" si="3"/>
        <v>1</v>
      </c>
      <c r="G6" s="19">
        <f t="shared" si="3"/>
        <v>0</v>
      </c>
      <c r="H6" s="19" t="str">
        <f t="shared" si="3"/>
        <v>滋賀県　多賀町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59.09</v>
      </c>
      <c r="P6" s="20">
        <f t="shared" si="3"/>
        <v>66.63</v>
      </c>
      <c r="Q6" s="20">
        <f t="shared" si="3"/>
        <v>84.02</v>
      </c>
      <c r="R6" s="20">
        <f t="shared" si="3"/>
        <v>2750</v>
      </c>
      <c r="S6" s="20">
        <f t="shared" si="3"/>
        <v>7527</v>
      </c>
      <c r="T6" s="20">
        <f t="shared" si="3"/>
        <v>135.77000000000001</v>
      </c>
      <c r="U6" s="20">
        <f t="shared" si="3"/>
        <v>55.44</v>
      </c>
      <c r="V6" s="20">
        <f t="shared" si="3"/>
        <v>5008</v>
      </c>
      <c r="W6" s="20">
        <f t="shared" si="3"/>
        <v>2.16</v>
      </c>
      <c r="X6" s="20">
        <f t="shared" si="3"/>
        <v>2318.52</v>
      </c>
      <c r="Y6" s="21" t="str">
        <f>IF(Y7="",NA(),Y7)</f>
        <v>-</v>
      </c>
      <c r="Z6" s="21" t="str">
        <f t="shared" ref="Z6:AH6" si="4">IF(Z7="",NA(),Z7)</f>
        <v>-</v>
      </c>
      <c r="AA6" s="21" t="str">
        <f t="shared" si="4"/>
        <v>-</v>
      </c>
      <c r="AB6" s="21">
        <f t="shared" si="4"/>
        <v>97.83</v>
      </c>
      <c r="AC6" s="21">
        <f t="shared" si="4"/>
        <v>101.36</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27.43</v>
      </c>
      <c r="AY6" s="21">
        <f t="shared" si="6"/>
        <v>26.78</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1">
        <f t="shared" si="7"/>
        <v>718.65</v>
      </c>
      <c r="BJ6" s="21">
        <f t="shared" si="7"/>
        <v>628.66999999999996</v>
      </c>
      <c r="BK6" s="21" t="str">
        <f t="shared" si="7"/>
        <v>-</v>
      </c>
      <c r="BL6" s="21" t="str">
        <f t="shared" si="7"/>
        <v>-</v>
      </c>
      <c r="BM6" s="21" t="str">
        <f t="shared" si="7"/>
        <v>-</v>
      </c>
      <c r="BN6" s="21">
        <f t="shared" si="7"/>
        <v>1245.0999999999999</v>
      </c>
      <c r="BO6" s="21">
        <f t="shared" si="7"/>
        <v>1108.8</v>
      </c>
      <c r="BP6" s="20" t="str">
        <f>IF(BP7="","",IF(BP7="-","【-】","【"&amp;SUBSTITUTE(TEXT(BP7,"#,##0.00"),"-","△")&amp;"】"))</f>
        <v>【669.12】</v>
      </c>
      <c r="BQ6" s="21" t="str">
        <f>IF(BQ7="",NA(),BQ7)</f>
        <v>-</v>
      </c>
      <c r="BR6" s="21" t="str">
        <f t="shared" ref="BR6:BZ6" si="8">IF(BR7="",NA(),BR7)</f>
        <v>-</v>
      </c>
      <c r="BS6" s="21" t="str">
        <f t="shared" si="8"/>
        <v>-</v>
      </c>
      <c r="BT6" s="21">
        <f t="shared" si="8"/>
        <v>94.72</v>
      </c>
      <c r="BU6" s="21">
        <f t="shared" si="8"/>
        <v>100</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178.77</v>
      </c>
      <c r="CF6" s="21">
        <f t="shared" si="9"/>
        <v>170.07</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96.54</v>
      </c>
      <c r="DB6" s="21">
        <f t="shared" si="11"/>
        <v>97.92</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3.31</v>
      </c>
      <c r="DM6" s="21">
        <f t="shared" si="12"/>
        <v>6.64</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15">
      <c r="A7" s="14"/>
      <c r="B7" s="23">
        <v>2021</v>
      </c>
      <c r="C7" s="23">
        <v>254436</v>
      </c>
      <c r="D7" s="23">
        <v>46</v>
      </c>
      <c r="E7" s="23">
        <v>17</v>
      </c>
      <c r="F7" s="23">
        <v>1</v>
      </c>
      <c r="G7" s="23">
        <v>0</v>
      </c>
      <c r="H7" s="23" t="s">
        <v>96</v>
      </c>
      <c r="I7" s="23" t="s">
        <v>97</v>
      </c>
      <c r="J7" s="23" t="s">
        <v>98</v>
      </c>
      <c r="K7" s="23" t="s">
        <v>99</v>
      </c>
      <c r="L7" s="23" t="s">
        <v>100</v>
      </c>
      <c r="M7" s="23" t="s">
        <v>101</v>
      </c>
      <c r="N7" s="24" t="s">
        <v>102</v>
      </c>
      <c r="O7" s="24">
        <v>59.09</v>
      </c>
      <c r="P7" s="24">
        <v>66.63</v>
      </c>
      <c r="Q7" s="24">
        <v>84.02</v>
      </c>
      <c r="R7" s="24">
        <v>2750</v>
      </c>
      <c r="S7" s="24">
        <v>7527</v>
      </c>
      <c r="T7" s="24">
        <v>135.77000000000001</v>
      </c>
      <c r="U7" s="24">
        <v>55.44</v>
      </c>
      <c r="V7" s="24">
        <v>5008</v>
      </c>
      <c r="W7" s="24">
        <v>2.16</v>
      </c>
      <c r="X7" s="24">
        <v>2318.52</v>
      </c>
      <c r="Y7" s="24" t="s">
        <v>102</v>
      </c>
      <c r="Z7" s="24" t="s">
        <v>102</v>
      </c>
      <c r="AA7" s="24" t="s">
        <v>102</v>
      </c>
      <c r="AB7" s="24">
        <v>97.83</v>
      </c>
      <c r="AC7" s="24">
        <v>101.36</v>
      </c>
      <c r="AD7" s="24" t="s">
        <v>102</v>
      </c>
      <c r="AE7" s="24" t="s">
        <v>102</v>
      </c>
      <c r="AF7" s="24" t="s">
        <v>102</v>
      </c>
      <c r="AG7" s="24">
        <v>107.81</v>
      </c>
      <c r="AH7" s="24">
        <v>107.54</v>
      </c>
      <c r="AI7" s="24">
        <v>107.02</v>
      </c>
      <c r="AJ7" s="24" t="s">
        <v>102</v>
      </c>
      <c r="AK7" s="24" t="s">
        <v>102</v>
      </c>
      <c r="AL7" s="24" t="s">
        <v>102</v>
      </c>
      <c r="AM7" s="24">
        <v>0</v>
      </c>
      <c r="AN7" s="24">
        <v>0</v>
      </c>
      <c r="AO7" s="24" t="s">
        <v>102</v>
      </c>
      <c r="AP7" s="24" t="s">
        <v>102</v>
      </c>
      <c r="AQ7" s="24" t="s">
        <v>102</v>
      </c>
      <c r="AR7" s="24">
        <v>18.2</v>
      </c>
      <c r="AS7" s="24">
        <v>19.059999999999999</v>
      </c>
      <c r="AT7" s="24">
        <v>3.09</v>
      </c>
      <c r="AU7" s="24" t="s">
        <v>102</v>
      </c>
      <c r="AV7" s="24" t="s">
        <v>102</v>
      </c>
      <c r="AW7" s="24" t="s">
        <v>102</v>
      </c>
      <c r="AX7" s="24">
        <v>27.43</v>
      </c>
      <c r="AY7" s="24">
        <v>26.78</v>
      </c>
      <c r="AZ7" s="24" t="s">
        <v>102</v>
      </c>
      <c r="BA7" s="24" t="s">
        <v>102</v>
      </c>
      <c r="BB7" s="24" t="s">
        <v>102</v>
      </c>
      <c r="BC7" s="24">
        <v>48.56</v>
      </c>
      <c r="BD7" s="24">
        <v>47.58</v>
      </c>
      <c r="BE7" s="24">
        <v>71.39</v>
      </c>
      <c r="BF7" s="24" t="s">
        <v>102</v>
      </c>
      <c r="BG7" s="24" t="s">
        <v>102</v>
      </c>
      <c r="BH7" s="24" t="s">
        <v>102</v>
      </c>
      <c r="BI7" s="24">
        <v>718.65</v>
      </c>
      <c r="BJ7" s="24">
        <v>628.66999999999996</v>
      </c>
      <c r="BK7" s="24" t="s">
        <v>102</v>
      </c>
      <c r="BL7" s="24" t="s">
        <v>102</v>
      </c>
      <c r="BM7" s="24" t="s">
        <v>102</v>
      </c>
      <c r="BN7" s="24">
        <v>1245.0999999999999</v>
      </c>
      <c r="BO7" s="24">
        <v>1108.8</v>
      </c>
      <c r="BP7" s="24">
        <v>669.12</v>
      </c>
      <c r="BQ7" s="24" t="s">
        <v>102</v>
      </c>
      <c r="BR7" s="24" t="s">
        <v>102</v>
      </c>
      <c r="BS7" s="24" t="s">
        <v>102</v>
      </c>
      <c r="BT7" s="24">
        <v>94.72</v>
      </c>
      <c r="BU7" s="24">
        <v>100</v>
      </c>
      <c r="BV7" s="24" t="s">
        <v>102</v>
      </c>
      <c r="BW7" s="24" t="s">
        <v>102</v>
      </c>
      <c r="BX7" s="24" t="s">
        <v>102</v>
      </c>
      <c r="BY7" s="24">
        <v>79.77</v>
      </c>
      <c r="BZ7" s="24">
        <v>79.63</v>
      </c>
      <c r="CA7" s="24">
        <v>99.73</v>
      </c>
      <c r="CB7" s="24" t="s">
        <v>102</v>
      </c>
      <c r="CC7" s="24" t="s">
        <v>102</v>
      </c>
      <c r="CD7" s="24" t="s">
        <v>102</v>
      </c>
      <c r="CE7" s="24">
        <v>178.77</v>
      </c>
      <c r="CF7" s="24">
        <v>170.07</v>
      </c>
      <c r="CG7" s="24" t="s">
        <v>102</v>
      </c>
      <c r="CH7" s="24" t="s">
        <v>102</v>
      </c>
      <c r="CI7" s="24" t="s">
        <v>102</v>
      </c>
      <c r="CJ7" s="24">
        <v>214.56</v>
      </c>
      <c r="CK7" s="24">
        <v>213.66</v>
      </c>
      <c r="CL7" s="24">
        <v>134.97999999999999</v>
      </c>
      <c r="CM7" s="24" t="s">
        <v>102</v>
      </c>
      <c r="CN7" s="24" t="s">
        <v>102</v>
      </c>
      <c r="CO7" s="24" t="s">
        <v>102</v>
      </c>
      <c r="CP7" s="24" t="s">
        <v>102</v>
      </c>
      <c r="CQ7" s="24" t="s">
        <v>102</v>
      </c>
      <c r="CR7" s="24" t="s">
        <v>102</v>
      </c>
      <c r="CS7" s="24" t="s">
        <v>102</v>
      </c>
      <c r="CT7" s="24" t="s">
        <v>102</v>
      </c>
      <c r="CU7" s="24">
        <v>49.47</v>
      </c>
      <c r="CV7" s="24">
        <v>48.19</v>
      </c>
      <c r="CW7" s="24">
        <v>59.99</v>
      </c>
      <c r="CX7" s="24" t="s">
        <v>102</v>
      </c>
      <c r="CY7" s="24" t="s">
        <v>102</v>
      </c>
      <c r="CZ7" s="24" t="s">
        <v>102</v>
      </c>
      <c r="DA7" s="24">
        <v>96.54</v>
      </c>
      <c r="DB7" s="24">
        <v>97.92</v>
      </c>
      <c r="DC7" s="24" t="s">
        <v>102</v>
      </c>
      <c r="DD7" s="24" t="s">
        <v>102</v>
      </c>
      <c r="DE7" s="24" t="s">
        <v>102</v>
      </c>
      <c r="DF7" s="24">
        <v>82.06</v>
      </c>
      <c r="DG7" s="24">
        <v>82.26</v>
      </c>
      <c r="DH7" s="24">
        <v>95.72</v>
      </c>
      <c r="DI7" s="24" t="s">
        <v>102</v>
      </c>
      <c r="DJ7" s="24" t="s">
        <v>102</v>
      </c>
      <c r="DK7" s="24" t="s">
        <v>102</v>
      </c>
      <c r="DL7" s="24">
        <v>3.31</v>
      </c>
      <c r="DM7" s="24">
        <v>6.64</v>
      </c>
      <c r="DN7" s="24" t="s">
        <v>102</v>
      </c>
      <c r="DO7" s="24" t="s">
        <v>102</v>
      </c>
      <c r="DP7" s="24" t="s">
        <v>102</v>
      </c>
      <c r="DQ7" s="24">
        <v>19.93</v>
      </c>
      <c r="DR7" s="24">
        <v>21.94</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2023-01-13T04:36:03Z</cp:lastPrinted>
  <dcterms:created xsi:type="dcterms:W3CDTF">2022-12-01T01:20:00Z</dcterms:created>
  <dcterms:modified xsi:type="dcterms:W3CDTF">2023-01-13T04:43:43Z</dcterms:modified>
  <cp:category/>
</cp:coreProperties>
</file>