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ibun1\部門フォルダ\10 上下水道課\水道\R4年度\各種調査\経営比較分析表\"/>
    </mc:Choice>
  </mc:AlternateContent>
  <workbookProtection workbookAlgorithmName="SHA-512" workbookHashValue="CjKzjYom1jhJAmmH349NCCuXRVdKofRaaJ+gla3sfVZPl1IPOggtPFzrw8VK+tYuOBy5mI+4pDDeIpJQN9GmXA==" workbookSaltValue="v9mZaBCoBoQNA05aDV/D6w==" workbookSpinCount="100000" lockStructure="1"/>
  <bookViews>
    <workbookView xWindow="0" yWindow="0" windowWidth="20490" windowHeight="895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<sst xmlns="http://schemas.openxmlformats.org/spreadsheetml/2006/main" count="228" uniqueCount="115">
  <si>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</si>
  <si>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</si>
  <si>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</si>
  <si>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</si>
  <si>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</si>
  <si>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</si>
  <si>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</si>
  <si>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</si>
  <si>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</si>
  <si>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</si>
  <si>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</si>
  <si>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</si>
  <si>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</si>
  <si>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</si>
  <si>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</si>
  <si>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</si>
  <si>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</si>
  <si>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</si>
  <si>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</si>
  <si>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</si>
  <si>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</si>
  <si>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</si>
  <si>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</si>
  <si>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</si>
  <si>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</si>
  <si>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</si>
  <si>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</si>
  <si>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</si>
  <si>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</si>
  <si>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</si>
  <si>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</si>
  <si>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</si>
  <si>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</si>
  <si>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</si>
  <si>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</si>
  <si>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</si>
  <si>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</si>
  <si>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</si>
  <si>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</si>
  <si>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</si>
  <si>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</si>
  <si>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</si>
  <si>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</si>
  <si>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</si>
  <si>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</si>
  <si>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</si>
  <si>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</si>
  <si>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</si>
  <si>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</si>
  <si>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</si>
  <si>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</si>
  <si>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</si>
  <si>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</si>
  <si>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</si>
  <si>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</si>
  <si>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</si>
  <si>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</si>
  <si>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</si>
  <si>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</si>
  <si>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</si>
  <si>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</si>
  <si>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</si>
  <si>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</si>
  <si>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</si>
  <si>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</si>
  <si>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</si>
  <si>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</si>
  <si>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</si>
  <si>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</si>
  <si>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</si>
  <si>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</si>
  <si>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</si>
  <si>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</si>
  <si>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</si>
  <si>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</si>
  <si>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</si>
  <si>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</si>
  <si>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</si>
  <si>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</si>
  <si>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</si>
  <si>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</si>
  <si>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</si>
  <si>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</si>
  <si>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</si>
  <si>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</si>
  <si>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</si>
  <si>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</si>
  <si>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</si>
  <si>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</si>
  <si>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</si>
  <si>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</si>
  <si>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</si>
  <si>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</si>
  <si>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豊郷町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</si>
  <si>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</si>
  <si>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</si>
  <si>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</si>
  <si>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</si>
  <si>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</si>
  <si>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</si>
  <si>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</si>
  <si>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</si>
  <si>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</si>
  <si>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</si>
  <si>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</si>
  <si>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</si>
  <si>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</si>
  <si>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</si>
  <si>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</si>
  <si>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</si>
  <si>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</si>
  <si>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</si>
  <si>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経営面においては、基準となる経常収支比率100％を現状下回るため、費用面におけるコスト削減や、収益面における料金収納率の向上に努める必要がある。
管路老朽化においては、中長期的な計画に則り更新を行う必要がある。
ただし、財源確保が必要となることから、経営面の健全化を図る必要がある。</t>
    <rPh sb="0" eb="2">
      <t>ケイエイ</t>
    </rPh>
    <rPh sb="2" eb="3">
      <t>メン</t>
    </rPh>
    <rPh sb="9" eb="11">
      <t>キジュン</t>
    </rPh>
    <rPh sb="14" eb="20">
      <t>ケイジョウシュウシヒリツ</t>
    </rPh>
    <rPh sb="25" eb="27">
      <t>ゲンジョウ</t>
    </rPh>
    <rPh sb="27" eb="29">
      <t>シタマワ</t>
    </rPh>
    <rPh sb="33" eb="36">
      <t>ヒヨウメン</t>
    </rPh>
    <rPh sb="43" eb="45">
      <t>サクゲン</t>
    </rPh>
    <rPh sb="47" eb="49">
      <t>シュウエキ</t>
    </rPh>
    <rPh sb="49" eb="50">
      <t>メン</t>
    </rPh>
    <rPh sb="54" eb="56">
      <t>リョウキン</t>
    </rPh>
    <rPh sb="56" eb="58">
      <t>シュウノウ</t>
    </rPh>
    <rPh sb="58" eb="59">
      <t>リツ</t>
    </rPh>
    <rPh sb="60" eb="62">
      <t>コウジョウ</t>
    </rPh>
    <rPh sb="63" eb="64">
      <t>ツト</t>
    </rPh>
    <rPh sb="66" eb="68">
      <t>ヒツヨウ</t>
    </rPh>
    <rPh sb="73" eb="75">
      <t>カンロ</t>
    </rPh>
    <rPh sb="75" eb="78">
      <t>ロウキュウカ</t>
    </rPh>
    <rPh sb="84" eb="88">
      <t>チュウチョウキテキ</t>
    </rPh>
    <rPh sb="89" eb="91">
      <t>ケイカク</t>
    </rPh>
    <rPh sb="92" eb="93">
      <t>ノット</t>
    </rPh>
    <rPh sb="94" eb="96">
      <t>コウシン</t>
    </rPh>
    <rPh sb="97" eb="98">
      <t>オコナ</t>
    </rPh>
    <rPh sb="99" eb="101">
      <t>ヒツヨウ</t>
    </rPh>
    <rPh sb="110" eb="112">
      <t>ザイゲン</t>
    </rPh>
    <rPh sb="112" eb="114">
      <t>カクホ</t>
    </rPh>
    <rPh sb="115" eb="117">
      <t>ヒツヨウ</t>
    </rPh>
    <rPh sb="125" eb="127">
      <t>ケイエイ</t>
    </rPh>
    <rPh sb="127" eb="128">
      <t>メン</t>
    </rPh>
    <rPh sb="129" eb="132">
      <t>ケンゼンカ</t>
    </rPh>
    <rPh sb="133" eb="134">
      <t>ハカ</t>
    </rPh>
    <rPh sb="135" eb="137">
      <t>ヒツヨウ</t>
    </rPh>
    <phoneticPr fontId="4"/>
  </si>
  <si>
    <t>昭和59年3月から町水道事業が開始され、次々と事業追加承認を経て、平成10年12月に現在の水道事業が完備した。そのため耐用年数を経過しているものは少なく、今後徐々に経年化率が上昇することが想定されることから、財源確保を行った上、中長期的な計画で更新を行う必要がある。</t>
    <rPh sb="0" eb="2">
      <t>ショウワ</t>
    </rPh>
    <rPh sb="4" eb="5">
      <t>ネン</t>
    </rPh>
    <rPh sb="6" eb="7">
      <t>ガツ</t>
    </rPh>
    <rPh sb="9" eb="10">
      <t>チョウ</t>
    </rPh>
    <rPh sb="10" eb="12">
      <t>スイドウ</t>
    </rPh>
    <rPh sb="12" eb="14">
      <t>ジギョウ</t>
    </rPh>
    <rPh sb="15" eb="17">
      <t>カイシ</t>
    </rPh>
    <rPh sb="20" eb="22">
      <t>ツギツギ</t>
    </rPh>
    <rPh sb="23" eb="25">
      <t>ジギョウ</t>
    </rPh>
    <rPh sb="25" eb="27">
      <t>ツイカ</t>
    </rPh>
    <rPh sb="27" eb="29">
      <t>ショウニン</t>
    </rPh>
    <rPh sb="30" eb="31">
      <t>ヘ</t>
    </rPh>
    <rPh sb="33" eb="35">
      <t>ヘイセイ</t>
    </rPh>
    <rPh sb="37" eb="38">
      <t>ネン</t>
    </rPh>
    <rPh sb="40" eb="41">
      <t>ガツ</t>
    </rPh>
    <rPh sb="42" eb="44">
      <t>ゲンザイ</t>
    </rPh>
    <rPh sb="45" eb="47">
      <t>スイドウ</t>
    </rPh>
    <rPh sb="47" eb="49">
      <t>ジギョウ</t>
    </rPh>
    <rPh sb="50" eb="52">
      <t>カンビ</t>
    </rPh>
    <rPh sb="59" eb="61">
      <t>タイヨウ</t>
    </rPh>
    <rPh sb="61" eb="63">
      <t>ネンスウ</t>
    </rPh>
    <rPh sb="64" eb="66">
      <t>ケイカ</t>
    </rPh>
    <rPh sb="73" eb="74">
      <t>スク</t>
    </rPh>
    <rPh sb="77" eb="79">
      <t>コンゴ</t>
    </rPh>
    <rPh sb="79" eb="81">
      <t>ジョジョ</t>
    </rPh>
    <rPh sb="82" eb="85">
      <t>ケイネンカ</t>
    </rPh>
    <rPh sb="85" eb="86">
      <t>リツ</t>
    </rPh>
    <rPh sb="87" eb="89">
      <t>ジョウショウ</t>
    </rPh>
    <rPh sb="94" eb="96">
      <t>ソウテイ</t>
    </rPh>
    <rPh sb="104" eb="108">
      <t>ザイゲンカクホ</t>
    </rPh>
    <rPh sb="109" eb="110">
      <t>オコナ</t>
    </rPh>
    <rPh sb="112" eb="113">
      <t>ウエ</t>
    </rPh>
    <rPh sb="114" eb="118">
      <t>チュウチョウキテキ</t>
    </rPh>
    <rPh sb="119" eb="121">
      <t>ケイカク</t>
    </rPh>
    <rPh sb="122" eb="124">
      <t>コウシン</t>
    </rPh>
    <rPh sb="125" eb="126">
      <t>オコナ</t>
    </rPh>
    <rPh sb="127" eb="129">
      <t>ヒツヨウ</t>
    </rPh>
    <phoneticPr fontId="4"/>
  </si>
  <si>
    <t>浄水場耐震化工事等資本的支出の増に伴い、現金等の流動資産が約13%減少したものの、経常費用については、修繕費や委託料等営業費用の減少により令和2年度の約95％に抑えることができた。このため、経常収支比率については、健全経営の基準とされる100％は下回っているものの、令和2年度比2.9ポイント増と改善されている。
耐震化工事等大規模工事についての起債借入を行ったため、企業債現在高合計については、令和2年度末より増加したものの、給水収益が令和2年度比で約15％増加したため、企業債残高対給水比率は大きく減少した。
同じく給水収益の増に伴い、供給単価は増加している。また営業費用の減に伴い、給水原価は減少している。このため、料金回収率は令和2年度比10.77ポイント増と改善されている。
配水量については、平均配水量および総配水量ともに増加したため、施設利用率については、令和2年度比1.68%ポイント増となった。有収率については、令和2年度比2.35ポイント減となった。</t>
    <rPh sb="0" eb="3">
      <t>ジョウスイジョウ</t>
    </rPh>
    <rPh sb="3" eb="5">
      <t>タイシン</t>
    </rPh>
    <rPh sb="5" eb="6">
      <t>カ</t>
    </rPh>
    <rPh sb="6" eb="8">
      <t>コウジ</t>
    </rPh>
    <rPh sb="8" eb="9">
      <t>トウ</t>
    </rPh>
    <rPh sb="9" eb="14">
      <t>シホンテキシシュツ</t>
    </rPh>
    <rPh sb="15" eb="16">
      <t>ゾウ</t>
    </rPh>
    <rPh sb="17" eb="18">
      <t>トモナ</t>
    </rPh>
    <rPh sb="20" eb="22">
      <t>ゲンキン</t>
    </rPh>
    <rPh sb="22" eb="23">
      <t>トウ</t>
    </rPh>
    <rPh sb="24" eb="26">
      <t>リュウドウ</t>
    </rPh>
    <rPh sb="26" eb="28">
      <t>シサン</t>
    </rPh>
    <rPh sb="29" eb="30">
      <t>ヤク</t>
    </rPh>
    <rPh sb="33" eb="35">
      <t>ゲンショウ</t>
    </rPh>
    <rPh sb="41" eb="43">
      <t>ケイジョウ</t>
    </rPh>
    <rPh sb="43" eb="45">
      <t>ヒヨウ</t>
    </rPh>
    <rPh sb="51" eb="54">
      <t>シュウゼンヒ</t>
    </rPh>
    <rPh sb="55" eb="58">
      <t>イタクリョウ</t>
    </rPh>
    <rPh sb="58" eb="59">
      <t>トウ</t>
    </rPh>
    <rPh sb="59" eb="61">
      <t>エイギョウ</t>
    </rPh>
    <rPh sb="61" eb="63">
      <t>ヒヨウ</t>
    </rPh>
    <rPh sb="64" eb="66">
      <t>ゲンショウ</t>
    </rPh>
    <rPh sb="69" eb="71">
      <t>レイワ</t>
    </rPh>
    <rPh sb="72" eb="74">
      <t>ネンド</t>
    </rPh>
    <rPh sb="75" eb="76">
      <t>ヤク</t>
    </rPh>
    <rPh sb="80" eb="81">
      <t>オサ</t>
    </rPh>
    <rPh sb="95" eb="99">
      <t>ケイジョウシュウシ</t>
    </rPh>
    <rPh sb="99" eb="101">
      <t>ヒリツ</t>
    </rPh>
    <rPh sb="107" eb="109">
      <t>ケンゼン</t>
    </rPh>
    <rPh sb="109" eb="111">
      <t>ケイエイ</t>
    </rPh>
    <rPh sb="112" eb="114">
      <t>キジュン</t>
    </rPh>
    <rPh sb="123" eb="125">
      <t>シタマワ</t>
    </rPh>
    <rPh sb="133" eb="135">
      <t>レイワ</t>
    </rPh>
    <rPh sb="136" eb="138">
      <t>ネンド</t>
    </rPh>
    <rPh sb="138" eb="139">
      <t>ヒ</t>
    </rPh>
    <rPh sb="146" eb="147">
      <t>ゾウ</t>
    </rPh>
    <rPh sb="148" eb="150">
      <t>カイゼン</t>
    </rPh>
    <rPh sb="157" eb="160">
      <t>タイシンカ</t>
    </rPh>
    <rPh sb="160" eb="162">
      <t>コウジ</t>
    </rPh>
    <rPh sb="162" eb="163">
      <t>トウ</t>
    </rPh>
    <rPh sb="163" eb="166">
      <t>ダイキボ</t>
    </rPh>
    <rPh sb="166" eb="168">
      <t>コウジ</t>
    </rPh>
    <rPh sb="173" eb="175">
      <t>キサイ</t>
    </rPh>
    <rPh sb="175" eb="177">
      <t>カリイレ</t>
    </rPh>
    <rPh sb="178" eb="179">
      <t>オコナ</t>
    </rPh>
    <rPh sb="184" eb="186">
      <t>キギョウ</t>
    </rPh>
    <rPh sb="186" eb="187">
      <t>サイ</t>
    </rPh>
    <rPh sb="187" eb="190">
      <t>ゲンザイダカ</t>
    </rPh>
    <rPh sb="190" eb="192">
      <t>ゴウケイ</t>
    </rPh>
    <rPh sb="203" eb="204">
      <t>マツ</t>
    </rPh>
    <rPh sb="206" eb="208">
      <t>ゾウカ</t>
    </rPh>
    <rPh sb="214" eb="218">
      <t>キュウスイシュウエキ</t>
    </rPh>
    <rPh sb="226" eb="227">
      <t>ヤク</t>
    </rPh>
    <rPh sb="230" eb="232">
      <t>ゾウカ</t>
    </rPh>
    <rPh sb="237" eb="240">
      <t>キギョウサイ</t>
    </rPh>
    <rPh sb="240" eb="242">
      <t>ザンダカ</t>
    </rPh>
    <rPh sb="242" eb="243">
      <t>タイ</t>
    </rPh>
    <rPh sb="243" eb="245">
      <t>キュウスイ</t>
    </rPh>
    <rPh sb="245" eb="247">
      <t>ヒリツ</t>
    </rPh>
    <rPh sb="248" eb="249">
      <t>オオ</t>
    </rPh>
    <rPh sb="251" eb="253">
      <t>ゲンショウ</t>
    </rPh>
    <rPh sb="257" eb="258">
      <t>オナ</t>
    </rPh>
    <rPh sb="260" eb="264">
      <t>キュウスイシュウエキ</t>
    </rPh>
    <rPh sb="265" eb="266">
      <t>ゾウ</t>
    </rPh>
    <rPh sb="267" eb="268">
      <t>トモナ</t>
    </rPh>
    <rPh sb="270" eb="274">
      <t>キョウキュウタンカ</t>
    </rPh>
    <rPh sb="275" eb="277">
      <t>ゾウカ</t>
    </rPh>
    <rPh sb="284" eb="288">
      <t>エイギョウヒヨウ</t>
    </rPh>
    <rPh sb="289" eb="290">
      <t>ゲン</t>
    </rPh>
    <rPh sb="291" eb="292">
      <t>トモナ</t>
    </rPh>
    <rPh sb="294" eb="296">
      <t>キュウスイ</t>
    </rPh>
    <rPh sb="296" eb="298">
      <t>ゲンカ</t>
    </rPh>
    <rPh sb="299" eb="301">
      <t>ゲンショウ</t>
    </rPh>
    <rPh sb="311" eb="313">
      <t>リョウキン</t>
    </rPh>
    <rPh sb="313" eb="315">
      <t>カイシュウ</t>
    </rPh>
    <rPh sb="315" eb="316">
      <t>リツ</t>
    </rPh>
    <rPh sb="317" eb="319">
      <t>レイワ</t>
    </rPh>
    <rPh sb="320" eb="322">
      <t>ネンド</t>
    </rPh>
    <rPh sb="322" eb="323">
      <t>ヒ</t>
    </rPh>
    <rPh sb="332" eb="333">
      <t>ゾウ</t>
    </rPh>
    <rPh sb="334" eb="336">
      <t>カイゼン</t>
    </rPh>
    <rPh sb="343" eb="345">
      <t>ハイスイ</t>
    </rPh>
    <rPh sb="345" eb="346">
      <t>リョウ</t>
    </rPh>
    <rPh sb="352" eb="354">
      <t>ヘイキン</t>
    </rPh>
    <rPh sb="354" eb="356">
      <t>ハイスイ</t>
    </rPh>
    <rPh sb="356" eb="357">
      <t>リョウ</t>
    </rPh>
    <rPh sb="360" eb="361">
      <t>ソウ</t>
    </rPh>
    <rPh sb="361" eb="363">
      <t>ハイスイ</t>
    </rPh>
    <rPh sb="363" eb="364">
      <t>リョウ</t>
    </rPh>
    <rPh sb="367" eb="369">
      <t>ゾウカ</t>
    </rPh>
    <rPh sb="374" eb="376">
      <t>シセツ</t>
    </rPh>
    <rPh sb="376" eb="378">
      <t>リヨウ</t>
    </rPh>
    <rPh sb="378" eb="379">
      <t>リツ</t>
    </rPh>
    <rPh sb="385" eb="387">
      <t>レイワ</t>
    </rPh>
    <rPh sb="388" eb="390">
      <t>ネンド</t>
    </rPh>
    <rPh sb="390" eb="391">
      <t>ヒ</t>
    </rPh>
    <rPh sb="400" eb="401">
      <t>ゾウ</t>
    </rPh>
    <rPh sb="406" eb="409">
      <t>ユウシュウリツ</t>
    </rPh>
    <rPh sb="429" eb="430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</si>
</sst>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4-4B1D-98C1-753A99EE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4-4B1D-98C1-753A99EE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28.66</c:v>
                </c:pt>
                <c:pt idx="1">
                  <c:v>65.790000000000006</c:v>
                </c:pt>
                <c:pt idx="2">
                  <c:v>59.9</c:v>
                </c:pt>
                <c:pt idx="3">
                  <c:v>59.42</c:v>
                </c:pt>
                <c:pt idx="4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9-43B0-B7C3-A64B3839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9-43B0-B7C3-A64B3839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82.1</c:v>
                </c:pt>
                <c:pt idx="1">
                  <c:v>81.52</c:v>
                </c:pt>
                <c:pt idx="2">
                  <c:v>90.84</c:v>
                </c:pt>
                <c:pt idx="3">
                  <c:v>95.36</c:v>
                </c:pt>
                <c:pt idx="4">
                  <c:v>93.01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9-487E-A6AB-8D9E5E16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9-487E-A6AB-8D9E5E16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81.25</c:v>
                </c:pt>
                <c:pt idx="1">
                  <c:v>77.819999999999993</c:v>
                </c:pt>
                <c:pt idx="2">
                  <c:v>83.75</c:v>
                </c:pt>
                <c:pt idx="3">
                  <c:v>87.32</c:v>
                </c:pt>
                <c:pt idx="4">
                  <c:v>90.22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0-42CB-B4F8-CC6FEE4D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0-42CB-B4F8-CC6FEE4D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15.67</c:v>
                </c:pt>
                <c:pt idx="2" formatCode="#,##0.00;&quot;△&quot;#,##0.00">
                  <c:v>0</c:v>
                </c:pt>
                <c:pt idx="3">
                  <c:v>27.64</c:v>
                </c:pt>
                <c:pt idx="4">
                  <c:v>32.08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6-47C5-B6DD-079E4A39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6-47C5-B6DD-079E4A39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9.9</c:v>
                </c:pt>
                <c:pt idx="3" formatCode="#,##0.00;&quot;△&quot;#,##0.00;&quot;-&quot;">
                  <c:v>9.9</c:v>
                </c:pt>
                <c:pt idx="4" formatCode="#,##0.00;&quot;△&quot;#,##0.00;&quot;-&quot;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C-49AE-9C50-3BB76C57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C-49AE-9C50-3BB76C57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18.77</c:v>
                </c:pt>
                <c:pt idx="1">
                  <c:v>88.23</c:v>
                </c:pt>
                <c:pt idx="2">
                  <c:v>118.49</c:v>
                </c:pt>
                <c:pt idx="3">
                  <c:v>158.93</c:v>
                </c:pt>
                <c:pt idx="4">
                  <c:v>152.68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F-4232-8C0C-D92C736E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F-4232-8C0C-D92C736E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285.08999999999997</c:v>
                </c:pt>
                <c:pt idx="2">
                  <c:v>283.79000000000002</c:v>
                </c:pt>
                <c:pt idx="3">
                  <c:v>282.89999999999998</c:v>
                </c:pt>
                <c:pt idx="4">
                  <c:v>281.44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6-40FB-9EF3-8A3A4988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6-40FB-9EF3-8A3A4988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1096.8900000000001</c:v>
                </c:pt>
                <c:pt idx="1">
                  <c:v>1019.72</c:v>
                </c:pt>
                <c:pt idx="2">
                  <c:v>932.59</c:v>
                </c:pt>
                <c:pt idx="3">
                  <c:v>980.88</c:v>
                </c:pt>
                <c:pt idx="4">
                  <c:v>862.16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6-4D11-94AB-6D1243D8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6-4D11-94AB-6D1243D8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58.15</c:v>
                </c:pt>
                <c:pt idx="1">
                  <c:v>55.57</c:v>
                </c:pt>
                <c:pt idx="2">
                  <c:v>61.78</c:v>
                </c:pt>
                <c:pt idx="3">
                  <c:v>59.29</c:v>
                </c:pt>
                <c:pt idx="4">
                  <c:v>70.06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A-4D9E-ABA7-756F7D8B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A-4D9E-ABA7-756F7D8B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273.48</c:v>
                </c:pt>
                <c:pt idx="1">
                  <c:v>288.55</c:v>
                </c:pt>
                <c:pt idx="2">
                  <c:v>258.02999999999997</c:v>
                </c:pt>
                <c:pt idx="3">
                  <c:v>233.84</c:v>
                </c:pt>
                <c:pt idx="4">
                  <c:v>226.79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2-43AD-9824-F96F71E47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2-43AD-9824-F96F71E47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N8" sqref="BN8:BY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滋賀県　豊郷町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7252</v>
      </c>
      <c r="AM8" s="45"/>
      <c r="AN8" s="45"/>
      <c r="AO8" s="45"/>
      <c r="AP8" s="45"/>
      <c r="AQ8" s="45"/>
      <c r="AR8" s="45"/>
      <c r="AS8" s="45"/>
      <c r="AT8" s="46">
        <f>データ!$S$6</f>
        <v>7.8</v>
      </c>
      <c r="AU8" s="47"/>
      <c r="AV8" s="47"/>
      <c r="AW8" s="47"/>
      <c r="AX8" s="47"/>
      <c r="AY8" s="47"/>
      <c r="AZ8" s="47"/>
      <c r="BA8" s="47"/>
      <c r="BB8" s="48">
        <f>データ!$T$6</f>
        <v>929.74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42.54</v>
      </c>
      <c r="J10" s="47"/>
      <c r="K10" s="47"/>
      <c r="L10" s="47"/>
      <c r="M10" s="47"/>
      <c r="N10" s="47"/>
      <c r="O10" s="81"/>
      <c r="P10" s="48">
        <f>データ!$P$6</f>
        <v>92.04</v>
      </c>
      <c r="Q10" s="48"/>
      <c r="R10" s="48"/>
      <c r="S10" s="48"/>
      <c r="T10" s="48"/>
      <c r="U10" s="48"/>
      <c r="V10" s="48"/>
      <c r="W10" s="45">
        <f>データ!$Q$6</f>
        <v>2970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6625</v>
      </c>
      <c r="AM10" s="45"/>
      <c r="AN10" s="45"/>
      <c r="AO10" s="45"/>
      <c r="AP10" s="45"/>
      <c r="AQ10" s="45"/>
      <c r="AR10" s="45"/>
      <c r="AS10" s="45"/>
      <c r="AT10" s="46">
        <f>データ!$V$6</f>
        <v>7.8</v>
      </c>
      <c r="AU10" s="47"/>
      <c r="AV10" s="47"/>
      <c r="AW10" s="47"/>
      <c r="AX10" s="47"/>
      <c r="AY10" s="47"/>
      <c r="AZ10" s="47"/>
      <c r="BA10" s="47"/>
      <c r="BB10" s="48">
        <f>データ!$W$6</f>
        <v>849.36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114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jzGsV4Il4cC3m1hNifgs9+G08yfqNYL9AYJ7ykFEgnIFiBAVlEAxMouXH3FP4oafU2W3OklkQRD8Z7NpeeZSZw==" saltValue="nk5WQ8RMpwQ06oVdPKAwT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254410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滋賀県　豊郷町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42.54</v>
      </c>
      <c r="P6" s="21">
        <f t="shared" si="3"/>
        <v>92.04</v>
      </c>
      <c r="Q6" s="21">
        <f t="shared" si="3"/>
        <v>2970</v>
      </c>
      <c r="R6" s="21">
        <f t="shared" si="3"/>
        <v>7252</v>
      </c>
      <c r="S6" s="21">
        <f t="shared" si="3"/>
        <v>7.8</v>
      </c>
      <c r="T6" s="21">
        <f t="shared" si="3"/>
        <v>929.74</v>
      </c>
      <c r="U6" s="21">
        <f t="shared" si="3"/>
        <v>6625</v>
      </c>
      <c r="V6" s="21">
        <f t="shared" si="3"/>
        <v>7.8</v>
      </c>
      <c r="W6" s="21">
        <f t="shared" si="3"/>
        <v>849.36</v>
      </c>
      <c r="X6" s="22">
        <f>IF(X7="",NA(),X7)</f>
        <v>81.25</v>
      </c>
      <c r="Y6" s="22">
        <f t="shared" ref="Y6:AG6" si="4">IF(Y7="",NA(),Y7)</f>
        <v>77.819999999999993</v>
      </c>
      <c r="Z6" s="22">
        <f t="shared" si="4"/>
        <v>83.75</v>
      </c>
      <c r="AA6" s="22">
        <f t="shared" si="4"/>
        <v>87.32</v>
      </c>
      <c r="AB6" s="22">
        <f t="shared" si="4"/>
        <v>90.22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2">
        <f>IF(AI7="",NA(),AI7)</f>
        <v>18.77</v>
      </c>
      <c r="AJ6" s="22">
        <f t="shared" ref="AJ6:AR6" si="5">IF(AJ7="",NA(),AJ7)</f>
        <v>88.23</v>
      </c>
      <c r="AK6" s="22">
        <f t="shared" si="5"/>
        <v>118.49</v>
      </c>
      <c r="AL6" s="22">
        <f t="shared" si="5"/>
        <v>158.93</v>
      </c>
      <c r="AM6" s="22">
        <f t="shared" si="5"/>
        <v>152.68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371.89</v>
      </c>
      <c r="AU6" s="22">
        <f t="shared" ref="AU6:BC6" si="6">IF(AU7="",NA(),AU7)</f>
        <v>285.08999999999997</v>
      </c>
      <c r="AV6" s="22">
        <f t="shared" si="6"/>
        <v>283.79000000000002</v>
      </c>
      <c r="AW6" s="22">
        <f t="shared" si="6"/>
        <v>282.89999999999998</v>
      </c>
      <c r="AX6" s="22">
        <f t="shared" si="6"/>
        <v>281.44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1096.8900000000001</v>
      </c>
      <c r="BF6" s="22">
        <f t="shared" ref="BF6:BN6" si="7">IF(BF7="",NA(),BF7)</f>
        <v>1019.72</v>
      </c>
      <c r="BG6" s="22">
        <f t="shared" si="7"/>
        <v>932.59</v>
      </c>
      <c r="BH6" s="22">
        <f t="shared" si="7"/>
        <v>980.88</v>
      </c>
      <c r="BI6" s="22">
        <f t="shared" si="7"/>
        <v>862.16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58.15</v>
      </c>
      <c r="BQ6" s="22">
        <f t="shared" ref="BQ6:BY6" si="8">IF(BQ7="",NA(),BQ7)</f>
        <v>55.57</v>
      </c>
      <c r="BR6" s="22">
        <f t="shared" si="8"/>
        <v>61.78</v>
      </c>
      <c r="BS6" s="22">
        <f t="shared" si="8"/>
        <v>59.29</v>
      </c>
      <c r="BT6" s="22">
        <f t="shared" si="8"/>
        <v>70.06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273.48</v>
      </c>
      <c r="CB6" s="22">
        <f t="shared" ref="CB6:CJ6" si="9">IF(CB7="",NA(),CB7)</f>
        <v>288.55</v>
      </c>
      <c r="CC6" s="22">
        <f t="shared" si="9"/>
        <v>258.02999999999997</v>
      </c>
      <c r="CD6" s="22">
        <f t="shared" si="9"/>
        <v>233.84</v>
      </c>
      <c r="CE6" s="22">
        <f t="shared" si="9"/>
        <v>226.79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28.66</v>
      </c>
      <c r="CM6" s="22">
        <f t="shared" ref="CM6:CU6" si="10">IF(CM7="",NA(),CM7)</f>
        <v>65.790000000000006</v>
      </c>
      <c r="CN6" s="22">
        <f t="shared" si="10"/>
        <v>59.9</v>
      </c>
      <c r="CO6" s="22">
        <f t="shared" si="10"/>
        <v>59.42</v>
      </c>
      <c r="CP6" s="22">
        <f t="shared" si="10"/>
        <v>61.1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82.1</v>
      </c>
      <c r="CX6" s="22">
        <f t="shared" ref="CX6:DF6" si="11">IF(CX7="",NA(),CX7)</f>
        <v>81.52</v>
      </c>
      <c r="CY6" s="22">
        <f t="shared" si="11"/>
        <v>90.84</v>
      </c>
      <c r="CZ6" s="22">
        <f t="shared" si="11"/>
        <v>95.36</v>
      </c>
      <c r="DA6" s="22">
        <f t="shared" si="11"/>
        <v>93.01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8.2200000000000006</v>
      </c>
      <c r="DI6" s="22">
        <f t="shared" ref="DI6:DQ6" si="12">IF(DI7="",NA(),DI7)</f>
        <v>15.67</v>
      </c>
      <c r="DJ6" s="21">
        <f t="shared" si="12"/>
        <v>0</v>
      </c>
      <c r="DK6" s="22">
        <f t="shared" si="12"/>
        <v>27.64</v>
      </c>
      <c r="DL6" s="22">
        <f t="shared" si="12"/>
        <v>32.08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2">
        <f t="shared" si="13"/>
        <v>9.9</v>
      </c>
      <c r="DV6" s="22">
        <f t="shared" si="13"/>
        <v>9.9</v>
      </c>
      <c r="DW6" s="22">
        <f t="shared" si="13"/>
        <v>9.9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254410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42.54</v>
      </c>
      <c r="P7" s="25">
        <v>92.04</v>
      </c>
      <c r="Q7" s="25">
        <v>2970</v>
      </c>
      <c r="R7" s="25">
        <v>7252</v>
      </c>
      <c r="S7" s="25">
        <v>7.8</v>
      </c>
      <c r="T7" s="25">
        <v>929.74</v>
      </c>
      <c r="U7" s="25">
        <v>6625</v>
      </c>
      <c r="V7" s="25">
        <v>7.8</v>
      </c>
      <c r="W7" s="25">
        <v>849.36</v>
      </c>
      <c r="X7" s="25">
        <v>81.25</v>
      </c>
      <c r="Y7" s="25">
        <v>77.819999999999993</v>
      </c>
      <c r="Z7" s="25">
        <v>83.75</v>
      </c>
      <c r="AA7" s="25">
        <v>87.32</v>
      </c>
      <c r="AB7" s="25">
        <v>90.22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18.77</v>
      </c>
      <c r="AJ7" s="25">
        <v>88.23</v>
      </c>
      <c r="AK7" s="25">
        <v>118.49</v>
      </c>
      <c r="AL7" s="25">
        <v>158.93</v>
      </c>
      <c r="AM7" s="25">
        <v>152.68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371.89</v>
      </c>
      <c r="AU7" s="25">
        <v>285.08999999999997</v>
      </c>
      <c r="AV7" s="25">
        <v>283.79000000000002</v>
      </c>
      <c r="AW7" s="25">
        <v>282.89999999999998</v>
      </c>
      <c r="AX7" s="25">
        <v>281.44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1096.8900000000001</v>
      </c>
      <c r="BF7" s="25">
        <v>1019.72</v>
      </c>
      <c r="BG7" s="25">
        <v>932.59</v>
      </c>
      <c r="BH7" s="25">
        <v>980.88</v>
      </c>
      <c r="BI7" s="25">
        <v>862.16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58.15</v>
      </c>
      <c r="BQ7" s="25">
        <v>55.57</v>
      </c>
      <c r="BR7" s="25">
        <v>61.78</v>
      </c>
      <c r="BS7" s="25">
        <v>59.29</v>
      </c>
      <c r="BT7" s="25">
        <v>70.06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273.48</v>
      </c>
      <c r="CB7" s="25">
        <v>288.55</v>
      </c>
      <c r="CC7" s="25">
        <v>258.02999999999997</v>
      </c>
      <c r="CD7" s="25">
        <v>233.84</v>
      </c>
      <c r="CE7" s="25">
        <v>226.79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28.66</v>
      </c>
      <c r="CM7" s="25">
        <v>65.790000000000006</v>
      </c>
      <c r="CN7" s="25">
        <v>59.9</v>
      </c>
      <c r="CO7" s="25">
        <v>59.42</v>
      </c>
      <c r="CP7" s="25">
        <v>61.1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82.1</v>
      </c>
      <c r="CX7" s="25">
        <v>81.52</v>
      </c>
      <c r="CY7" s="25">
        <v>90.84</v>
      </c>
      <c r="CZ7" s="25">
        <v>95.36</v>
      </c>
      <c r="DA7" s="25">
        <v>93.01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8.2200000000000006</v>
      </c>
      <c r="DI7" s="25">
        <v>15.67</v>
      </c>
      <c r="DJ7" s="25">
        <v>0</v>
      </c>
      <c r="DK7" s="25">
        <v>27.64</v>
      </c>
      <c r="DL7" s="25">
        <v>32.08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0</v>
      </c>
      <c r="DT7" s="25">
        <v>0</v>
      </c>
      <c r="DU7" s="25">
        <v>9.9</v>
      </c>
      <c r="DV7" s="25">
        <v>9.9</v>
      </c>
      <c r="DW7" s="25">
        <v>9.9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2022-12-01T01:01:01Z</dcterms:created>
  <dcterms:modified xsi:type="dcterms:W3CDTF">2023-01-18T00:32:08Z</dcterms:modified>
  <cp:category/>
</cp:coreProperties>
</file>