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T\0901A_総括\01　決算統計\R04(R3分)\"/>
    </mc:Choice>
  </mc:AlternateContent>
  <workbookProtection workbookAlgorithmName="SHA-512" workbookHashValue="x4OKBDV73m/E8LAAZMTUKQLF5VYvnu9hdr6Hg+/4PMHYQwgPmnMQZT5fuupqeBlAxXbyfm5QagY5XUy1NGUyeA==" workbookSaltValue="jU7AFyCBVIPgtbS1ErhtmQ==" workbookSpinCount="100000" lockStructure="1"/>
  <bookViews>
    <workbookView xWindow="0" yWindow="0" windowWidth="20490" windowHeight="892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<sst xmlns="http://schemas.openxmlformats.org/spreadsheetml/2006/main" count="236" uniqueCount="121">
  <si>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</si>
  <si>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</si>
  <si>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</si>
  <si>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</si>
  <si>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</si>
  <si>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</si>
  <si>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</si>
  <si>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</si>
  <si>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</si>
  <si>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</si>
  <si>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</si>
  <si>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</si>
  <si>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</si>
  <si>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</si>
  <si>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</si>
  <si>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</si>
  <si>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</si>
  <si>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</si>
  <si>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</si>
  <si>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</si>
  <si>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</si>
  <si>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</si>
  <si>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</si>
  <si>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</si>
  <si>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</si>
  <si>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</si>
  <si>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</si>
  <si>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</si>
  <si>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</si>
  <si>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</si>
  <si>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</si>
  <si>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</si>
  <si>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</si>
  <si>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</si>
  <si>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</si>
  <si>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</si>
  <si>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</si>
  <si>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</si>
  <si>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</si>
  <si>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</si>
  <si>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</si>
  <si>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</si>
  <si>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</si>
  <si>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</si>
  <si>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</si>
  <si>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</si>
  <si>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</si>
  <si>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</si>
  <si>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</si>
  <si>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</si>
  <si>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</si>
  <si>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</si>
  <si>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</si>
  <si>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</si>
  <si>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</si>
  <si>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</si>
  <si>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</si>
  <si>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</si>
  <si>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</si>
  <si>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</si>
  <si>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</si>
  <si>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</si>
  <si>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</si>
  <si>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</si>
  <si>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</si>
  <si>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</si>
  <si>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</si>
  <si>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</si>
  <si>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</si>
  <si>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</si>
  <si>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</si>
  <si>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</si>
  <si>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</si>
  <si>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</si>
  <si>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</si>
  <si>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</si>
  <si>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</si>
  <si>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</si>
  <si>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</si>
  <si>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</si>
  <si>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</si>
  <si>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</si>
  <si>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</si>
  <si>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</si>
  <si>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</si>
  <si>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</si>
  <si>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</si>
  <si>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</si>
  <si>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</si>
  <si>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</si>
  <si>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</si>
  <si>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</si>
  <si>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</si>
  <si>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</si>
  <si>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</si>
  <si>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</si>
  <si>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</si>
  <si>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</si>
  <si>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</si>
  <si>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</si>
  <si>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</si>
  <si>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</si>
  <si>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</si>
  <si>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</si>
  <si>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</si>
  <si>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</si>
  <si>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</si>
  <si>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</si>
  <si>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</si>
  <si>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</si>
  <si>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</si>
  <si>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</si>
  <si>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</si>
  <si>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</si>
  <si>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</si>
  <si>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</si>
  <si>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</si>
  <si>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</si>
  <si>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企業債残高対事業規模比率と経費回収率は、ほぼ類似団体の平均値であるが、汚水処理原価は大きく平均値を下回った結果となった。
　施設利用率と水洗化率は、類似団体、全国平均をいずれも大きく上回っている。水洗化率が９９％近いことから、新たな使用料収入は見込めない。
　令和５年度から地方公営企業法を適用し、下水道事業会計となる。</t>
    <rPh sb="1" eb="3">
      <t>キギョウ</t>
    </rPh>
    <rPh sb="3" eb="4">
      <t>サイ</t>
    </rPh>
    <rPh sb="4" eb="6">
      <t>ザンダカ</t>
    </rPh>
    <rPh sb="6" eb="7">
      <t>タイ</t>
    </rPh>
    <rPh sb="7" eb="9">
      <t>ジギョウ</t>
    </rPh>
    <rPh sb="9" eb="11">
      <t>キボ</t>
    </rPh>
    <rPh sb="11" eb="13">
      <t>ヒリツ</t>
    </rPh>
    <rPh sb="14" eb="16">
      <t>ケイヒ</t>
    </rPh>
    <rPh sb="16" eb="18">
      <t>カイシュウ</t>
    </rPh>
    <rPh sb="18" eb="19">
      <t>リツ</t>
    </rPh>
    <rPh sb="23" eb="25">
      <t>ルイジ</t>
    </rPh>
    <rPh sb="25" eb="27">
      <t>ダンタイ</t>
    </rPh>
    <rPh sb="28" eb="31">
      <t>ヘイキンチ</t>
    </rPh>
    <rPh sb="36" eb="38">
      <t>オスイ</t>
    </rPh>
    <rPh sb="38" eb="40">
      <t>ショリ</t>
    </rPh>
    <rPh sb="40" eb="42">
      <t>ゲンカ</t>
    </rPh>
    <rPh sb="43" eb="44">
      <t>オオ</t>
    </rPh>
    <rPh sb="46" eb="49">
      <t>ヘイキンチ</t>
    </rPh>
    <rPh sb="50" eb="52">
      <t>シタマワ</t>
    </rPh>
    <rPh sb="54" eb="56">
      <t>ケッカ</t>
    </rPh>
    <rPh sb="63" eb="65">
      <t>シセツ</t>
    </rPh>
    <rPh sb="65" eb="67">
      <t>リヨウ</t>
    </rPh>
    <rPh sb="67" eb="68">
      <t>リツ</t>
    </rPh>
    <rPh sb="69" eb="72">
      <t>スイセンカ</t>
    </rPh>
    <rPh sb="72" eb="73">
      <t>リツ</t>
    </rPh>
    <rPh sb="75" eb="77">
      <t>ルイジ</t>
    </rPh>
    <rPh sb="77" eb="79">
      <t>ダンタイ</t>
    </rPh>
    <rPh sb="80" eb="82">
      <t>ゼンコク</t>
    </rPh>
    <rPh sb="82" eb="84">
      <t>ヘイキン</t>
    </rPh>
    <rPh sb="89" eb="90">
      <t>オオ</t>
    </rPh>
    <rPh sb="92" eb="94">
      <t>ウワマワ</t>
    </rPh>
    <rPh sb="99" eb="102">
      <t>スイセンカ</t>
    </rPh>
    <rPh sb="102" eb="103">
      <t>リツ</t>
    </rPh>
    <rPh sb="107" eb="108">
      <t>チカ</t>
    </rPh>
    <rPh sb="114" eb="115">
      <t>アラ</t>
    </rPh>
    <rPh sb="117" eb="120">
      <t>シヨウリョウ</t>
    </rPh>
    <rPh sb="120" eb="122">
      <t>シュウニュウ</t>
    </rPh>
    <rPh sb="123" eb="125">
      <t>ミコ</t>
    </rPh>
    <rPh sb="131" eb="132">
      <t>レイ</t>
    </rPh>
    <rPh sb="132" eb="133">
      <t>ワ</t>
    </rPh>
    <rPh sb="134" eb="135">
      <t>ネン</t>
    </rPh>
    <rPh sb="135" eb="136">
      <t>ド</t>
    </rPh>
    <rPh sb="138" eb="140">
      <t>チホウ</t>
    </rPh>
    <rPh sb="140" eb="142">
      <t>コウエイ</t>
    </rPh>
    <rPh sb="142" eb="144">
      <t>キギョウ</t>
    </rPh>
    <rPh sb="144" eb="145">
      <t>ホウ</t>
    </rPh>
    <rPh sb="146" eb="148">
      <t>テキヨウ</t>
    </rPh>
    <rPh sb="150" eb="153">
      <t>ゲスイドウ</t>
    </rPh>
    <rPh sb="153" eb="155">
      <t>ジギョウ</t>
    </rPh>
    <rPh sb="155" eb="157">
      <t>カイケイ</t>
    </rPh>
    <phoneticPr fontId="4"/>
  </si>
  <si>
    <t xml:space="preserve"> 管路の殆どが塩ビ管であり現時点では更新を行っていないが、今後は老朽化の対策として、管路及びマンホール、ポンプ施設において、重要度が高い箇所より点検、調査を行い今後の対策を計画していく。</t>
    <phoneticPr fontId="4"/>
  </si>
  <si>
    <t xml:space="preserve"> 事業費の内、企業債の返済割合が大きいなか、収益的収支比率の値が100%を大きく下回っている。一般会計からの繰入に頼っているが、比率を上げていくためには使用料の増収対策等が必然となっている。令和５年度からの法適用し、下水道事業会計への統合となるため、今後は処理施設等の維持管理・修繕を計画的に進めると共に、経営改善のための取組が必要になってく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</si>
</sst>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77-4AF4-A3DE-1D0A416CE4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4177-4AF4-A3DE-1D0A416CE4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82.33</c:v>
                </c:pt>
                <c:pt idx="1">
                  <c:v>82.33</c:v>
                </c:pt>
                <c:pt idx="2">
                  <c:v>82.33</c:v>
                </c:pt>
                <c:pt idx="3">
                  <c:v>82.33</c:v>
                </c:pt>
                <c:pt idx="4">
                  <c:v>82.33</c:v>
                </c:pt>
              </c:numCache>
            </c:numRef>
          </c:val>
          <c:extLst>
            <c:ext xmlns:c16="http://schemas.microsoft.com/office/drawing/2014/chart" uri="{C3380CC4-5D6E-409C-BE32-E72D297353CC}">
              <c16:uniqueId val="{00000000-32CF-494A-91B2-20F71B9CC6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32CF-494A-91B2-20F71B9CC6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98.44</c:v>
                </c:pt>
                <c:pt idx="1">
                  <c:v>98.53</c:v>
                </c:pt>
                <c:pt idx="2">
                  <c:v>98.31</c:v>
                </c:pt>
                <c:pt idx="3">
                  <c:v>98.52</c:v>
                </c:pt>
                <c:pt idx="4">
                  <c:v>98.96</c:v>
                </c:pt>
              </c:numCache>
            </c:numRef>
          </c:val>
          <c:extLst>
            <c:ext xmlns:c16="http://schemas.microsoft.com/office/drawing/2014/chart" uri="{C3380CC4-5D6E-409C-BE32-E72D297353CC}">
              <c16:uniqueId val="{00000000-C1B2-4B67-B574-8859B46BAB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C1B2-4B67-B574-8859B46BAB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48.58</c:v>
                </c:pt>
                <c:pt idx="1">
                  <c:v>49.63</c:v>
                </c:pt>
                <c:pt idx="2">
                  <c:v>64.150000000000006</c:v>
                </c:pt>
                <c:pt idx="3">
                  <c:v>61.34</c:v>
                </c:pt>
                <c:pt idx="4">
                  <c:v>62.94</c:v>
                </c:pt>
              </c:numCache>
            </c:numRef>
          </c:val>
          <c:extLst>
            <c:ext xmlns:c16="http://schemas.microsoft.com/office/drawing/2014/chart" uri="{C3380CC4-5D6E-409C-BE32-E72D297353CC}">
              <c16:uniqueId val="{00000000-0DE7-476A-8313-E98F07FD67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E7-476A-8313-E98F07FD67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C6-4266-8C57-712238A9E3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C6-4266-8C57-712238A9E3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E7-4531-BA7D-5E7952EEE3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E7-4531-BA7D-5E7952EEE3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EC-4789-85FE-FFFD5B091A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EC-4789-85FE-FFFD5B091A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85-40BC-9584-62976C1BD6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85-40BC-9584-62976C1BD6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1137.7</c:v>
                </c:pt>
                <c:pt idx="1">
                  <c:v>1675.59</c:v>
                </c:pt>
                <c:pt idx="2">
                  <c:v>732.95</c:v>
                </c:pt>
                <c:pt idx="3">
                  <c:v>795.5</c:v>
                </c:pt>
                <c:pt idx="4">
                  <c:v>749.18</c:v>
                </c:pt>
              </c:numCache>
            </c:numRef>
          </c:val>
          <c:extLst>
            <c:ext xmlns:c16="http://schemas.microsoft.com/office/drawing/2014/chart" uri="{C3380CC4-5D6E-409C-BE32-E72D297353CC}">
              <c16:uniqueId val="{00000000-211C-43C1-83B8-28F66737CC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211C-43C1-83B8-28F66737CC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47.62</c:v>
                </c:pt>
                <c:pt idx="1">
                  <c:v>67.39</c:v>
                </c:pt>
                <c:pt idx="2">
                  <c:v>69.569999999999993</c:v>
                </c:pt>
                <c:pt idx="3">
                  <c:v>65.489999999999995</c:v>
                </c:pt>
                <c:pt idx="4">
                  <c:v>67.47</c:v>
                </c:pt>
              </c:numCache>
            </c:numRef>
          </c:val>
          <c:extLst>
            <c:ext xmlns:c16="http://schemas.microsoft.com/office/drawing/2014/chart" uri="{C3380CC4-5D6E-409C-BE32-E72D297353CC}">
              <c16:uniqueId val="{00000000-5886-41DA-95F9-1EF10B52376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5886-41DA-95F9-1EF10B52376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200.62</c:v>
                </c:pt>
                <c:pt idx="1">
                  <c:v>150</c:v>
                </c:pt>
                <c:pt idx="2">
                  <c:v>150</c:v>
                </c:pt>
                <c:pt idx="3">
                  <c:v>155.26</c:v>
                </c:pt>
                <c:pt idx="4">
                  <c:v>150</c:v>
                </c:pt>
              </c:numCache>
            </c:numRef>
          </c:val>
          <c:extLst>
            <c:ext xmlns:c16="http://schemas.microsoft.com/office/drawing/2014/chart" uri="{C3380CC4-5D6E-409C-BE32-E72D297353CC}">
              <c16:uniqueId val="{00000000-CDB7-4C82-9522-EC9CFE5A95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CDB7-4C82-9522-EC9CFE5A95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日野町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21160</v>
      </c>
      <c r="AM8" s="46"/>
      <c r="AN8" s="46"/>
      <c r="AO8" s="46"/>
      <c r="AP8" s="46"/>
      <c r="AQ8" s="46"/>
      <c r="AR8" s="46"/>
      <c r="AS8" s="46"/>
      <c r="AT8" s="45">
        <f>データ!T6</f>
        <v>117.6</v>
      </c>
      <c r="AU8" s="45"/>
      <c r="AV8" s="45"/>
      <c r="AW8" s="45"/>
      <c r="AX8" s="45"/>
      <c r="AY8" s="45"/>
      <c r="AZ8" s="45"/>
      <c r="BA8" s="45"/>
      <c r="BB8" s="45">
        <f>データ!U6</f>
        <v>179.93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20.02</v>
      </c>
      <c r="Q10" s="45"/>
      <c r="R10" s="45"/>
      <c r="S10" s="45"/>
      <c r="T10" s="45"/>
      <c r="U10" s="45"/>
      <c r="V10" s="45"/>
      <c r="W10" s="45">
        <f>データ!Q6</f>
        <v>100</v>
      </c>
      <c r="X10" s="45"/>
      <c r="Y10" s="45"/>
      <c r="Z10" s="45"/>
      <c r="AA10" s="45"/>
      <c r="AB10" s="45"/>
      <c r="AC10" s="45"/>
      <c r="AD10" s="46">
        <f>データ!R6</f>
        <v>2600</v>
      </c>
      <c r="AE10" s="46"/>
      <c r="AF10" s="46"/>
      <c r="AG10" s="46"/>
      <c r="AH10" s="46"/>
      <c r="AI10" s="46"/>
      <c r="AJ10" s="46"/>
      <c r="AK10" s="2"/>
      <c r="AL10" s="46">
        <f>データ!V6</f>
        <v>4211</v>
      </c>
      <c r="AM10" s="46"/>
      <c r="AN10" s="46"/>
      <c r="AO10" s="46"/>
      <c r="AP10" s="46"/>
      <c r="AQ10" s="46"/>
      <c r="AR10" s="46"/>
      <c r="AS10" s="46"/>
      <c r="AT10" s="45">
        <f>データ!W6</f>
        <v>2.0499999999999998</v>
      </c>
      <c r="AU10" s="45"/>
      <c r="AV10" s="45"/>
      <c r="AW10" s="45"/>
      <c r="AX10" s="45"/>
      <c r="AY10" s="45"/>
      <c r="AZ10" s="45"/>
      <c r="BA10" s="45"/>
      <c r="BB10" s="45">
        <f>データ!X6</f>
        <v>2054.15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idukyrkYxzT6alPMuFhOyvUTtASRUDU6gD/1yURALPRNbEaQuilbom7l7BGQbEpGnNmS2DT3VvnBbA3LtKItLg==" saltValue="SdncG2YWAtOwqKyWsw/t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253839</v>
      </c>
      <c r="D6" s="19">
        <f t="shared" si="3"/>
        <v>47</v>
      </c>
      <c r="E6" s="19">
        <f t="shared" si="3"/>
        <v>17</v>
      </c>
      <c r="F6" s="19">
        <f t="shared" si="3"/>
        <v>5</v>
      </c>
      <c r="G6" s="19">
        <f t="shared" si="3"/>
        <v>0</v>
      </c>
      <c r="H6" s="19" t="str">
        <f t="shared" si="3"/>
        <v>滋賀県　日野町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20.02</v>
      </c>
      <c r="Q6" s="20">
        <f t="shared" si="3"/>
        <v>100</v>
      </c>
      <c r="R6" s="20">
        <f t="shared" si="3"/>
        <v>2600</v>
      </c>
      <c r="S6" s="20">
        <f t="shared" si="3"/>
        <v>21160</v>
      </c>
      <c r="T6" s="20">
        <f t="shared" si="3"/>
        <v>117.6</v>
      </c>
      <c r="U6" s="20">
        <f t="shared" si="3"/>
        <v>179.93</v>
      </c>
      <c r="V6" s="20">
        <f t="shared" si="3"/>
        <v>4211</v>
      </c>
      <c r="W6" s="20">
        <f t="shared" si="3"/>
        <v>2.0499999999999998</v>
      </c>
      <c r="X6" s="20">
        <f t="shared" si="3"/>
        <v>2054.15</v>
      </c>
      <c r="Y6" s="21">
        <f>IF(Y7="",NA(),Y7)</f>
        <v>48.58</v>
      </c>
      <c r="Z6" s="21">
        <f t="shared" ref="Z6:AH6" si="4">IF(Z7="",NA(),Z7)</f>
        <v>49.63</v>
      </c>
      <c r="AA6" s="21">
        <f t="shared" si="4"/>
        <v>64.150000000000006</v>
      </c>
      <c r="AB6" s="21">
        <f t="shared" si="4"/>
        <v>61.34</v>
      </c>
      <c r="AC6" s="21">
        <f t="shared" si="4"/>
        <v>62.94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1137.7</v>
      </c>
      <c r="BG6" s="21">
        <f t="shared" ref="BG6:BO6" si="7">IF(BG7="",NA(),BG7)</f>
        <v>1675.59</v>
      </c>
      <c r="BH6" s="21">
        <f t="shared" si="7"/>
        <v>732.95</v>
      </c>
      <c r="BI6" s="21">
        <f t="shared" si="7"/>
        <v>795.5</v>
      </c>
      <c r="BJ6" s="21">
        <f t="shared" si="7"/>
        <v>749.18</v>
      </c>
      <c r="BK6" s="21">
        <f t="shared" si="7"/>
        <v>855.8</v>
      </c>
      <c r="BL6" s="21">
        <f t="shared" si="7"/>
        <v>789.46</v>
      </c>
      <c r="BM6" s="21">
        <f t="shared" si="7"/>
        <v>654.71</v>
      </c>
      <c r="BN6" s="21">
        <f t="shared" si="7"/>
        <v>783.8</v>
      </c>
      <c r="BO6" s="21">
        <f t="shared" si="7"/>
        <v>778.81</v>
      </c>
      <c r="BP6" s="20" t="str">
        <f>IF(BP7="","",IF(BP7="-","【-】","【"&amp;SUBSTITUTE(TEXT(BP7,"#,##0.00"),"-","△")&amp;"】"))</f>
        <v>【786.37】</v>
      </c>
      <c r="BQ6" s="21">
        <f>IF(BQ7="",NA(),BQ7)</f>
        <v>47.62</v>
      </c>
      <c r="BR6" s="21">
        <f t="shared" ref="BR6:BZ6" si="8">IF(BR7="",NA(),BR7)</f>
        <v>67.39</v>
      </c>
      <c r="BS6" s="21">
        <f t="shared" si="8"/>
        <v>69.569999999999993</v>
      </c>
      <c r="BT6" s="21">
        <f t="shared" si="8"/>
        <v>65.489999999999995</v>
      </c>
      <c r="BU6" s="21">
        <f t="shared" si="8"/>
        <v>67.47</v>
      </c>
      <c r="BV6" s="21">
        <f t="shared" si="8"/>
        <v>59.8</v>
      </c>
      <c r="BW6" s="21">
        <f t="shared" si="8"/>
        <v>57.77</v>
      </c>
      <c r="BX6" s="21">
        <f t="shared" si="8"/>
        <v>65.37</v>
      </c>
      <c r="BY6" s="21">
        <f t="shared" si="8"/>
        <v>68.11</v>
      </c>
      <c r="BZ6" s="21">
        <f t="shared" si="8"/>
        <v>67.23</v>
      </c>
      <c r="CA6" s="20" t="str">
        <f>IF(CA7="","",IF(CA7="-","【-】","【"&amp;SUBSTITUTE(TEXT(CA7,"#,##0.00"),"-","△")&amp;"】"))</f>
        <v>【60.65】</v>
      </c>
      <c r="CB6" s="21">
        <f>IF(CB7="",NA(),CB7)</f>
        <v>200.62</v>
      </c>
      <c r="CC6" s="21">
        <f t="shared" ref="CC6:CK6" si="9">IF(CC7="",NA(),CC7)</f>
        <v>150</v>
      </c>
      <c r="CD6" s="21">
        <f t="shared" si="9"/>
        <v>150</v>
      </c>
      <c r="CE6" s="21">
        <f t="shared" si="9"/>
        <v>155.26</v>
      </c>
      <c r="CF6" s="21">
        <f t="shared" si="9"/>
        <v>150</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82.33</v>
      </c>
      <c r="CN6" s="21">
        <f t="shared" ref="CN6:CV6" si="10">IF(CN7="",NA(),CN7)</f>
        <v>82.33</v>
      </c>
      <c r="CO6" s="21">
        <f t="shared" si="10"/>
        <v>82.33</v>
      </c>
      <c r="CP6" s="21">
        <f t="shared" si="10"/>
        <v>82.33</v>
      </c>
      <c r="CQ6" s="21">
        <f t="shared" si="10"/>
        <v>82.33</v>
      </c>
      <c r="CR6" s="21">
        <f t="shared" si="10"/>
        <v>51.75</v>
      </c>
      <c r="CS6" s="21">
        <f t="shared" si="10"/>
        <v>50.68</v>
      </c>
      <c r="CT6" s="21">
        <f t="shared" si="10"/>
        <v>54.06</v>
      </c>
      <c r="CU6" s="21">
        <f t="shared" si="10"/>
        <v>55.26</v>
      </c>
      <c r="CV6" s="21">
        <f t="shared" si="10"/>
        <v>54.54</v>
      </c>
      <c r="CW6" s="20" t="str">
        <f>IF(CW7="","",IF(CW7="-","【-】","【"&amp;SUBSTITUTE(TEXT(CW7,"#,##0.00"),"-","△")&amp;"】"))</f>
        <v>【61.14】</v>
      </c>
      <c r="CX6" s="21">
        <f>IF(CX7="",NA(),CX7)</f>
        <v>98.44</v>
      </c>
      <c r="CY6" s="21">
        <f t="shared" ref="CY6:DG6" si="11">IF(CY7="",NA(),CY7)</f>
        <v>98.53</v>
      </c>
      <c r="CZ6" s="21">
        <f t="shared" si="11"/>
        <v>98.31</v>
      </c>
      <c r="DA6" s="21">
        <f t="shared" si="11"/>
        <v>98.52</v>
      </c>
      <c r="DB6" s="21">
        <f t="shared" si="11"/>
        <v>98.96</v>
      </c>
      <c r="DC6" s="21">
        <f t="shared" si="11"/>
        <v>84.84</v>
      </c>
      <c r="DD6" s="21">
        <f t="shared" si="11"/>
        <v>84.86</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15">
      <c r="A7" s="14"/>
      <c r="B7" s="23">
        <v>2021</v>
      </c>
      <c r="C7" s="23">
        <v>253839</v>
      </c>
      <c r="D7" s="23">
        <v>47</v>
      </c>
      <c r="E7" s="23">
        <v>17</v>
      </c>
      <c r="F7" s="23">
        <v>5</v>
      </c>
      <c r="G7" s="23">
        <v>0</v>
      </c>
      <c r="H7" s="23" t="s">
        <v>99</v>
      </c>
      <c r="I7" s="23" t="s">
        <v>100</v>
      </c>
      <c r="J7" s="23" t="s">
        <v>101</v>
      </c>
      <c r="K7" s="23" t="s">
        <v>102</v>
      </c>
      <c r="L7" s="23" t="s">
        <v>103</v>
      </c>
      <c r="M7" s="23" t="s">
        <v>104</v>
      </c>
      <c r="N7" s="24" t="s">
        <v>105</v>
      </c>
      <c r="O7" s="24" t="s">
        <v>106</v>
      </c>
      <c r="P7" s="24">
        <v>20.02</v>
      </c>
      <c r="Q7" s="24">
        <v>100</v>
      </c>
      <c r="R7" s="24">
        <v>2600</v>
      </c>
      <c r="S7" s="24">
        <v>21160</v>
      </c>
      <c r="T7" s="24">
        <v>117.6</v>
      </c>
      <c r="U7" s="24">
        <v>179.93</v>
      </c>
      <c r="V7" s="24">
        <v>4211</v>
      </c>
      <c r="W7" s="24">
        <v>2.0499999999999998</v>
      </c>
      <c r="X7" s="24">
        <v>2054.15</v>
      </c>
      <c r="Y7" s="24">
        <v>48.58</v>
      </c>
      <c r="Z7" s="24">
        <v>49.63</v>
      </c>
      <c r="AA7" s="24">
        <v>64.150000000000006</v>
      </c>
      <c r="AB7" s="24">
        <v>61.34</v>
      </c>
      <c r="AC7" s="24">
        <v>62.94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1137.7</v>
      </c>
      <c r="BG7" s="24">
        <v>1675.59</v>
      </c>
      <c r="BH7" s="24">
        <v>732.95</v>
      </c>
      <c r="BI7" s="24">
        <v>795.5</v>
      </c>
      <c r="BJ7" s="24">
        <v>749.18</v>
      </c>
      <c r="BK7" s="24">
        <v>855.8</v>
      </c>
      <c r="BL7" s="24">
        <v>789.46</v>
      </c>
      <c r="BM7" s="24">
        <v>654.71</v>
      </c>
      <c r="BN7" s="24">
        <v>783.8</v>
      </c>
      <c r="BO7" s="24">
        <v>778.81</v>
      </c>
      <c r="BP7" s="24">
        <v>786.37</v>
      </c>
      <c r="BQ7" s="24">
        <v>47.62</v>
      </c>
      <c r="BR7" s="24">
        <v>67.39</v>
      </c>
      <c r="BS7" s="24">
        <v>69.569999999999993</v>
      </c>
      <c r="BT7" s="24">
        <v>65.489999999999995</v>
      </c>
      <c r="BU7" s="24">
        <v>67.47</v>
      </c>
      <c r="BV7" s="24">
        <v>59.8</v>
      </c>
      <c r="BW7" s="24">
        <v>57.77</v>
      </c>
      <c r="BX7" s="24">
        <v>65.37</v>
      </c>
      <c r="BY7" s="24">
        <v>68.11</v>
      </c>
      <c r="BZ7" s="24">
        <v>67.23</v>
      </c>
      <c r="CA7" s="24">
        <v>60.65</v>
      </c>
      <c r="CB7" s="24">
        <v>200.62</v>
      </c>
      <c r="CC7" s="24">
        <v>150</v>
      </c>
      <c r="CD7" s="24">
        <v>150</v>
      </c>
      <c r="CE7" s="24">
        <v>155.26</v>
      </c>
      <c r="CF7" s="24">
        <v>150</v>
      </c>
      <c r="CG7" s="24">
        <v>263.76</v>
      </c>
      <c r="CH7" s="24">
        <v>274.35000000000002</v>
      </c>
      <c r="CI7" s="24">
        <v>228.99</v>
      </c>
      <c r="CJ7" s="24">
        <v>222.41</v>
      </c>
      <c r="CK7" s="24">
        <v>228.21</v>
      </c>
      <c r="CL7" s="24">
        <v>256.97000000000003</v>
      </c>
      <c r="CM7" s="24">
        <v>82.33</v>
      </c>
      <c r="CN7" s="24">
        <v>82.33</v>
      </c>
      <c r="CO7" s="24">
        <v>82.33</v>
      </c>
      <c r="CP7" s="24">
        <v>82.33</v>
      </c>
      <c r="CQ7" s="24">
        <v>82.33</v>
      </c>
      <c r="CR7" s="24">
        <v>51.75</v>
      </c>
      <c r="CS7" s="24">
        <v>50.68</v>
      </c>
      <c r="CT7" s="24">
        <v>54.06</v>
      </c>
      <c r="CU7" s="24">
        <v>55.26</v>
      </c>
      <c r="CV7" s="24">
        <v>54.54</v>
      </c>
      <c r="CW7" s="24">
        <v>61.14</v>
      </c>
      <c r="CX7" s="24">
        <v>98.44</v>
      </c>
      <c r="CY7" s="24">
        <v>98.53</v>
      </c>
      <c r="CZ7" s="24">
        <v>98.31</v>
      </c>
      <c r="DA7" s="24">
        <v>98.52</v>
      </c>
      <c r="DB7" s="24">
        <v>98.96</v>
      </c>
      <c r="DC7" s="24">
        <v>84.84</v>
      </c>
      <c r="DD7" s="24">
        <v>84.86</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HnoAdmin</cp:lastModifiedBy>
  <cp:lastPrinted>2023-01-26T01:12:15Z</cp:lastPrinted>
  <dcterms:created xsi:type="dcterms:W3CDTF">2022-12-01T01:58:37Z</dcterms:created>
  <dcterms:modified xsi:type="dcterms:W3CDTF">2023-01-26T01:12:18Z</dcterms:modified>
  <cp:category/>
</cp:coreProperties>
</file>