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下水道T\0901A_総括\01　決算統計\R04(R3分)\"/>
    </mc:Choice>
  </mc:AlternateContent>
  <workbookProtection workbookAlgorithmName="SHA-512" workbookHashValue="C6ZHRkEHY2n3rkQYl5P76VGO8CgOid+wJQn27mBKGlhpYIO158XXmDlsDk3u87ayvwxuZej2Nn/hTlmLh0WHqQ==" workbookSaltValue="lQcIpeDLHfN+nji4rWBj9A==" workbookSpinCount="100000" lockStructure="1"/>
  <bookViews>
    <workbookView xWindow="0" yWindow="0" windowWidth="20490" windowHeight="89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<sst xmlns="http://schemas.openxmlformats.org/spreadsheetml/2006/main" count="299" uniqueCount="117">
  <si>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</si>
  <si>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</si>
  <si>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</si>
  <si>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</si>
  <si>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</si>
  <si>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</si>
  <si>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</si>
  <si>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</si>
  <si>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</si>
  <si>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</si>
  <si>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</si>
  <si>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</si>
  <si>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</si>
  <si>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</si>
  <si>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</si>
  <si>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</si>
  <si>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</si>
  <si>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</si>
  <si>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</si>
  <si>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</si>
  <si>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</si>
  <si>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</si>
  <si>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</si>
  <si>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</si>
  <si>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</si>
  <si>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</si>
  <si>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</si>
  <si>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</si>
  <si>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</si>
  <si>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</si>
  <si>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</si>
  <si>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</si>
  <si>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</si>
  <si>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</si>
  <si>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</si>
  <si>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</si>
  <si>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</si>
  <si>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</si>
  <si>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</si>
  <si>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</si>
  <si>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</si>
  <si>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</si>
  <si>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</si>
  <si>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</si>
  <si>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</si>
  <si>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</si>
  <si>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</si>
  <si>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</si>
  <si>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</si>
  <si>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</si>
  <si>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</si>
  <si>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</si>
  <si>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</si>
  <si>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</si>
  <si>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</si>
  <si>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</si>
  <si>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</si>
  <si>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</si>
  <si>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</si>
  <si>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</si>
  <si>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</si>
  <si>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</si>
  <si>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</si>
  <si>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</si>
  <si>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</si>
  <si>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</si>
  <si>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</si>
  <si>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</si>
  <si>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</si>
  <si>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</si>
  <si>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</si>
  <si>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</si>
  <si>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</si>
  <si>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</si>
  <si>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</si>
  <si>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</si>
  <si>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</si>
  <si>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</si>
  <si>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</si>
  <si>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</si>
  <si>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</si>
  <si>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</si>
  <si>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</si>
  <si>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</si>
  <si>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</si>
  <si>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</si>
  <si>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</si>
  <si>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</si>
  <si>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</si>
  <si>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</si>
  <si>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</si>
  <si>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</si>
  <si>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</si>
  <si>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</si>
  <si>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</si>
  <si>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</si>
  <si>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</si>
  <si>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</si>
  <si>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</si>
  <si>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</si>
  <si>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</si>
  <si>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</si>
  <si>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</si>
  <si>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</si>
  <si>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</si>
  <si>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</si>
  <si>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</si>
  <si>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</si>
  <si>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</si>
  <si>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</si>
  <si>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</si>
  <si>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</si>
  <si>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</si>
  <si>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</si>
  <si>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大きく上回っています。雨水排水事業への投資や資本費平準化債を活用していることから高い数値となっています。
⑤経費回収率は、１００％を下回っており、汚水処理に係る経費を使用料収入以外の一般会計繰入金で賄っている状況です。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⑧水洗化率は、類似団体平均値よりも高くなっていますが、なお一層の水洗化を啓発していきます。</t>
    <phoneticPr fontId="4"/>
  </si>
  <si>
    <t xml:space="preserve"> 平成７年の供用開始から２６年が経過していますが、耐用年数を経過した管渠はありません。
①有形固定資産減価償却率は、令和２年度からの法適用である為、低い数値となっています。</t>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</si>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</sst>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CB0-4442-800B-FD43DAD3CB1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0.32</c:v>
                </c:pt>
                <c:pt idx="4">
                  <c:v>0.1</c:v>
                </c:pt>
              </c:numCache>
            </c:numRef>
          </c:val>
          <c:smooth val="0"/>
          <c:extLst>
            <c:ext xmlns:c16="http://schemas.microsoft.com/office/drawing/2014/chart" uri="{C3380CC4-5D6E-409C-BE32-E72D297353CC}">
              <c16:uniqueId val="{00000001-DCB0-4442-800B-FD43DAD3CB1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60-46B6-AA85-F37594ADD87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49.47</c:v>
                </c:pt>
                <c:pt idx="4">
                  <c:v>48.19</c:v>
                </c:pt>
              </c:numCache>
            </c:numRef>
          </c:val>
          <c:smooth val="0"/>
          <c:extLst>
            <c:ext xmlns:c16="http://schemas.microsoft.com/office/drawing/2014/chart" uri="{C3380CC4-5D6E-409C-BE32-E72D297353CC}">
              <c16:uniqueId val="{00000001-E260-46B6-AA85-F37594ADD87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92.73</c:v>
                </c:pt>
                <c:pt idx="4">
                  <c:v>93.74</c:v>
                </c:pt>
              </c:numCache>
            </c:numRef>
          </c:val>
          <c:extLst>
            <c:ext xmlns:c16="http://schemas.microsoft.com/office/drawing/2014/chart" uri="{C3380CC4-5D6E-409C-BE32-E72D297353CC}">
              <c16:uniqueId val="{00000000-5BF8-41ED-A7F8-F42DEA5FF6C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82.06</c:v>
                </c:pt>
                <c:pt idx="4">
                  <c:v>82.26</c:v>
                </c:pt>
              </c:numCache>
            </c:numRef>
          </c:val>
          <c:smooth val="0"/>
          <c:extLst>
            <c:ext xmlns:c16="http://schemas.microsoft.com/office/drawing/2014/chart" uri="{C3380CC4-5D6E-409C-BE32-E72D297353CC}">
              <c16:uniqueId val="{00000001-5BF8-41ED-A7F8-F42DEA5FF6C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108.32</c:v>
                </c:pt>
                <c:pt idx="4">
                  <c:v>111.01</c:v>
                </c:pt>
              </c:numCache>
            </c:numRef>
          </c:val>
          <c:extLst>
            <c:ext xmlns:c16="http://schemas.microsoft.com/office/drawing/2014/chart" uri="{C3380CC4-5D6E-409C-BE32-E72D297353CC}">
              <c16:uniqueId val="{00000000-E307-4CFD-851C-446B94FD186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107.81</c:v>
                </c:pt>
                <c:pt idx="4">
                  <c:v>107.54</c:v>
                </c:pt>
              </c:numCache>
            </c:numRef>
          </c:val>
          <c:smooth val="0"/>
          <c:extLst>
            <c:ext xmlns:c16="http://schemas.microsoft.com/office/drawing/2014/chart" uri="{C3380CC4-5D6E-409C-BE32-E72D297353CC}">
              <c16:uniqueId val="{00000001-E307-4CFD-851C-446B94FD186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2.9</c:v>
                </c:pt>
                <c:pt idx="4">
                  <c:v>5.7</c:v>
                </c:pt>
              </c:numCache>
            </c:numRef>
          </c:val>
          <c:extLst>
            <c:ext xmlns:c16="http://schemas.microsoft.com/office/drawing/2014/chart" uri="{C3380CC4-5D6E-409C-BE32-E72D297353CC}">
              <c16:uniqueId val="{00000000-3BD5-434C-A5D4-96D9D9128A8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19.93</c:v>
                </c:pt>
                <c:pt idx="4">
                  <c:v>21.94</c:v>
                </c:pt>
              </c:numCache>
            </c:numRef>
          </c:val>
          <c:smooth val="0"/>
          <c:extLst>
            <c:ext xmlns:c16="http://schemas.microsoft.com/office/drawing/2014/chart" uri="{C3380CC4-5D6E-409C-BE32-E72D297353CC}">
              <c16:uniqueId val="{00000001-3BD5-434C-A5D4-96D9D9128A8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58-48A4-82CF-559BEF88298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458-48A4-82CF-559BEF88298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43E-4600-A9E2-9B865359C3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18.2</c:v>
                </c:pt>
                <c:pt idx="4">
                  <c:v>19.059999999999999</c:v>
                </c:pt>
              </c:numCache>
            </c:numRef>
          </c:val>
          <c:smooth val="0"/>
          <c:extLst>
            <c:ext xmlns:c16="http://schemas.microsoft.com/office/drawing/2014/chart" uri="{C3380CC4-5D6E-409C-BE32-E72D297353CC}">
              <c16:uniqueId val="{00000001-A43E-4600-A9E2-9B865359C3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29.18</c:v>
                </c:pt>
                <c:pt idx="4">
                  <c:v>29.57</c:v>
                </c:pt>
              </c:numCache>
            </c:numRef>
          </c:val>
          <c:extLst>
            <c:ext xmlns:c16="http://schemas.microsoft.com/office/drawing/2014/chart" uri="{C3380CC4-5D6E-409C-BE32-E72D297353CC}">
              <c16:uniqueId val="{00000000-841E-4C02-971D-B9EF4FCE2C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48.56</c:v>
                </c:pt>
                <c:pt idx="4">
                  <c:v>47.58</c:v>
                </c:pt>
              </c:numCache>
            </c:numRef>
          </c:val>
          <c:smooth val="0"/>
          <c:extLst>
            <c:ext xmlns:c16="http://schemas.microsoft.com/office/drawing/2014/chart" uri="{C3380CC4-5D6E-409C-BE32-E72D297353CC}">
              <c16:uniqueId val="{00000001-841E-4C02-971D-B9EF4FCE2C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1442.98</c:v>
                </c:pt>
                <c:pt idx="4">
                  <c:v>1183.68</c:v>
                </c:pt>
              </c:numCache>
            </c:numRef>
          </c:val>
          <c:extLst>
            <c:ext xmlns:c16="http://schemas.microsoft.com/office/drawing/2014/chart" uri="{C3380CC4-5D6E-409C-BE32-E72D297353CC}">
              <c16:uniqueId val="{00000000-532C-4009-A4C4-6231932C891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1245.0999999999999</c:v>
                </c:pt>
                <c:pt idx="4">
                  <c:v>1108.8</c:v>
                </c:pt>
              </c:numCache>
            </c:numRef>
          </c:val>
          <c:smooth val="0"/>
          <c:extLst>
            <c:ext xmlns:c16="http://schemas.microsoft.com/office/drawing/2014/chart" uri="{C3380CC4-5D6E-409C-BE32-E72D297353CC}">
              <c16:uniqueId val="{00000001-532C-4009-A4C4-6231932C891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90.44</c:v>
                </c:pt>
                <c:pt idx="4">
                  <c:v>99.25</c:v>
                </c:pt>
              </c:numCache>
            </c:numRef>
          </c:val>
          <c:extLst>
            <c:ext xmlns:c16="http://schemas.microsoft.com/office/drawing/2014/chart" uri="{C3380CC4-5D6E-409C-BE32-E72D297353CC}">
              <c16:uniqueId val="{00000000-C021-42AC-AA98-7F3A47D68C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79.77</c:v>
                </c:pt>
                <c:pt idx="4">
                  <c:v>79.63</c:v>
                </c:pt>
              </c:numCache>
            </c:numRef>
          </c:val>
          <c:smooth val="0"/>
          <c:extLst>
            <c:ext xmlns:c16="http://schemas.microsoft.com/office/drawing/2014/chart" uri="{C3380CC4-5D6E-409C-BE32-E72D297353CC}">
              <c16:uniqueId val="{00000001-C021-42AC-AA98-7F3A47D68C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164.34</c:v>
                </c:pt>
                <c:pt idx="4">
                  <c:v>149.94</c:v>
                </c:pt>
              </c:numCache>
            </c:numRef>
          </c:val>
          <c:extLst>
            <c:ext xmlns:c16="http://schemas.microsoft.com/office/drawing/2014/chart" uri="{C3380CC4-5D6E-409C-BE32-E72D297353CC}">
              <c16:uniqueId val="{00000000-4527-4E6B-8B9E-6F935B5C89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214.56</c:v>
                </c:pt>
                <c:pt idx="4">
                  <c:v>213.66</c:v>
                </c:pt>
              </c:numCache>
            </c:numRef>
          </c:val>
          <c:smooth val="0"/>
          <c:extLst>
            <c:ext xmlns:c16="http://schemas.microsoft.com/office/drawing/2014/chart" uri="{C3380CC4-5D6E-409C-BE32-E72D297353CC}">
              <c16:uniqueId val="{00000001-4527-4E6B-8B9E-6F935B5C89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日野町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21160</v>
      </c>
      <c r="AM8" s="46"/>
      <c r="AN8" s="46"/>
      <c r="AO8" s="46"/>
      <c r="AP8" s="46"/>
      <c r="AQ8" s="46"/>
      <c r="AR8" s="46"/>
      <c r="AS8" s="46"/>
      <c r="AT8" s="45">
        <f>データ!T6</f>
        <v>117.6</v>
      </c>
      <c r="AU8" s="45"/>
      <c r="AV8" s="45"/>
      <c r="AW8" s="45"/>
      <c r="AX8" s="45"/>
      <c r="AY8" s="45"/>
      <c r="AZ8" s="45"/>
      <c r="BA8" s="45"/>
      <c r="BB8" s="45">
        <f>データ!U6</f>
        <v>179.93</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50.45</v>
      </c>
      <c r="J10" s="45"/>
      <c r="K10" s="45"/>
      <c r="L10" s="45"/>
      <c r="M10" s="45"/>
      <c r="N10" s="45"/>
      <c r="O10" s="45"/>
      <c r="P10" s="45">
        <f>データ!P6</f>
        <v>40.69</v>
      </c>
      <c r="Q10" s="45"/>
      <c r="R10" s="45"/>
      <c r="S10" s="45"/>
      <c r="T10" s="45"/>
      <c r="U10" s="45"/>
      <c r="V10" s="45"/>
      <c r="W10" s="45">
        <f>データ!Q6</f>
        <v>87.68</v>
      </c>
      <c r="X10" s="45"/>
      <c r="Y10" s="45"/>
      <c r="Z10" s="45"/>
      <c r="AA10" s="45"/>
      <c r="AB10" s="45"/>
      <c r="AC10" s="45"/>
      <c r="AD10" s="46">
        <f>データ!R6</f>
        <v>2900</v>
      </c>
      <c r="AE10" s="46"/>
      <c r="AF10" s="46"/>
      <c r="AG10" s="46"/>
      <c r="AH10" s="46"/>
      <c r="AI10" s="46"/>
      <c r="AJ10" s="46"/>
      <c r="AK10" s="2"/>
      <c r="AL10" s="46">
        <f>データ!V6</f>
        <v>8556</v>
      </c>
      <c r="AM10" s="46"/>
      <c r="AN10" s="46"/>
      <c r="AO10" s="46"/>
      <c r="AP10" s="46"/>
      <c r="AQ10" s="46"/>
      <c r="AR10" s="46"/>
      <c r="AS10" s="46"/>
      <c r="AT10" s="45">
        <f>データ!W6</f>
        <v>4.18</v>
      </c>
      <c r="AU10" s="45"/>
      <c r="AV10" s="45"/>
      <c r="AW10" s="45"/>
      <c r="AX10" s="45"/>
      <c r="AY10" s="45"/>
      <c r="AZ10" s="45"/>
      <c r="BA10" s="45"/>
      <c r="BB10" s="45">
        <f>データ!X6</f>
        <v>2046.89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xkxZwq7mc+O5uHCQfyvojiqZmhV3SOqGEqFAew9lJcNaXFH7Nq5IZ7wEyrI4Atmmc5Ag6wuYSfK7a3CZg2Oemg==" saltValue="n68V7EsTxJe/OadBXI72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253839</v>
      </c>
      <c r="D6" s="19">
        <f t="shared" si="3"/>
        <v>46</v>
      </c>
      <c r="E6" s="19">
        <f t="shared" si="3"/>
        <v>17</v>
      </c>
      <c r="F6" s="19">
        <f t="shared" si="3"/>
        <v>1</v>
      </c>
      <c r="G6" s="19">
        <f t="shared" si="3"/>
        <v>0</v>
      </c>
      <c r="H6" s="19" t="str">
        <f t="shared" si="3"/>
        <v>滋賀県　日野町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50.45</v>
      </c>
      <c r="P6" s="20">
        <f t="shared" si="3"/>
        <v>40.69</v>
      </c>
      <c r="Q6" s="20">
        <f t="shared" si="3"/>
        <v>87.68</v>
      </c>
      <c r="R6" s="20">
        <f t="shared" si="3"/>
        <v>2900</v>
      </c>
      <c r="S6" s="20">
        <f t="shared" si="3"/>
        <v>21160</v>
      </c>
      <c r="T6" s="20">
        <f t="shared" si="3"/>
        <v>117.6</v>
      </c>
      <c r="U6" s="20">
        <f t="shared" si="3"/>
        <v>179.93</v>
      </c>
      <c r="V6" s="20">
        <f t="shared" si="3"/>
        <v>8556</v>
      </c>
      <c r="W6" s="20">
        <f t="shared" si="3"/>
        <v>4.18</v>
      </c>
      <c r="X6" s="20">
        <f t="shared" si="3"/>
        <v>2046.89</v>
      </c>
      <c r="Y6" s="21" t="str">
        <f>IF(Y7="",NA(),Y7)</f>
        <v>-</v>
      </c>
      <c r="Z6" s="21" t="str">
        <f t="shared" ref="Z6:AH6" si="4">IF(Z7="",NA(),Z7)</f>
        <v>-</v>
      </c>
      <c r="AA6" s="21" t="str">
        <f t="shared" si="4"/>
        <v>-</v>
      </c>
      <c r="AB6" s="21">
        <f t="shared" si="4"/>
        <v>108.32</v>
      </c>
      <c r="AC6" s="21">
        <f t="shared" si="4"/>
        <v>111.01</v>
      </c>
      <c r="AD6" s="21" t="str">
        <f t="shared" si="4"/>
        <v>-</v>
      </c>
      <c r="AE6" s="21" t="str">
        <f t="shared" si="4"/>
        <v>-</v>
      </c>
      <c r="AF6" s="21" t="str">
        <f t="shared" si="4"/>
        <v>-</v>
      </c>
      <c r="AG6" s="21">
        <f t="shared" si="4"/>
        <v>107.81</v>
      </c>
      <c r="AH6" s="21">
        <f t="shared" si="4"/>
        <v>107.54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18.2</v>
      </c>
      <c r="AS6" s="21">
        <f t="shared" si="5"/>
        <v>19.059999999999999</v>
      </c>
      <c r="AT6" s="20" t="str">
        <f>IF(AT7="","",IF(AT7="-","【-】","【"&amp;SUBSTITUTE(TEXT(AT7,"#,##0.00"),"-","△")&amp;"】"))</f>
        <v>【3.09】</v>
      </c>
      <c r="AU6" s="21" t="str">
        <f>IF(AU7="",NA(),AU7)</f>
        <v>-</v>
      </c>
      <c r="AV6" s="21" t="str">
        <f t="shared" ref="AV6:BD6" si="6">IF(AV7="",NA(),AV7)</f>
        <v>-</v>
      </c>
      <c r="AW6" s="21" t="str">
        <f t="shared" si="6"/>
        <v>-</v>
      </c>
      <c r="AX6" s="21">
        <f t="shared" si="6"/>
        <v>29.18</v>
      </c>
      <c r="AY6" s="21">
        <f t="shared" si="6"/>
        <v>29.57</v>
      </c>
      <c r="AZ6" s="21" t="str">
        <f t="shared" si="6"/>
        <v>-</v>
      </c>
      <c r="BA6" s="21" t="str">
        <f t="shared" si="6"/>
        <v>-</v>
      </c>
      <c r="BB6" s="21" t="str">
        <f t="shared" si="6"/>
        <v>-</v>
      </c>
      <c r="BC6" s="21">
        <f t="shared" si="6"/>
        <v>48.56</v>
      </c>
      <c r="BD6" s="21">
        <f t="shared" si="6"/>
        <v>47.58</v>
      </c>
      <c r="BE6" s="20" t="str">
        <f>IF(BE7="","",IF(BE7="-","【-】","【"&amp;SUBSTITUTE(TEXT(BE7,"#,##0.00"),"-","△")&amp;"】"))</f>
        <v>【71.39】</v>
      </c>
      <c r="BF6" s="21" t="str">
        <f>IF(BF7="",NA(),BF7)</f>
        <v>-</v>
      </c>
      <c r="BG6" s="21" t="str">
        <f t="shared" ref="BG6:BO6" si="7">IF(BG7="",NA(),BG7)</f>
        <v>-</v>
      </c>
      <c r="BH6" s="21" t="str">
        <f t="shared" si="7"/>
        <v>-</v>
      </c>
      <c r="BI6" s="21">
        <f t="shared" si="7"/>
        <v>1442.98</v>
      </c>
      <c r="BJ6" s="21">
        <f t="shared" si="7"/>
        <v>1183.68</v>
      </c>
      <c r="BK6" s="21" t="str">
        <f t="shared" si="7"/>
        <v>-</v>
      </c>
      <c r="BL6" s="21" t="str">
        <f t="shared" si="7"/>
        <v>-</v>
      </c>
      <c r="BM6" s="21" t="str">
        <f t="shared" si="7"/>
        <v>-</v>
      </c>
      <c r="BN6" s="21">
        <f t="shared" si="7"/>
        <v>1245.0999999999999</v>
      </c>
      <c r="BO6" s="21">
        <f t="shared" si="7"/>
        <v>1108.8</v>
      </c>
      <c r="BP6" s="20" t="str">
        <f>IF(BP7="","",IF(BP7="-","【-】","【"&amp;SUBSTITUTE(TEXT(BP7,"#,##0.00"),"-","△")&amp;"】"))</f>
        <v>【669.12】</v>
      </c>
      <c r="BQ6" s="21" t="str">
        <f>IF(BQ7="",NA(),BQ7)</f>
        <v>-</v>
      </c>
      <c r="BR6" s="21" t="str">
        <f t="shared" ref="BR6:BZ6" si="8">IF(BR7="",NA(),BR7)</f>
        <v>-</v>
      </c>
      <c r="BS6" s="21" t="str">
        <f t="shared" si="8"/>
        <v>-</v>
      </c>
      <c r="BT6" s="21">
        <f t="shared" si="8"/>
        <v>90.44</v>
      </c>
      <c r="BU6" s="21">
        <f t="shared" si="8"/>
        <v>99.25</v>
      </c>
      <c r="BV6" s="21" t="str">
        <f t="shared" si="8"/>
        <v>-</v>
      </c>
      <c r="BW6" s="21" t="str">
        <f t="shared" si="8"/>
        <v>-</v>
      </c>
      <c r="BX6" s="21" t="str">
        <f t="shared" si="8"/>
        <v>-</v>
      </c>
      <c r="BY6" s="21">
        <f t="shared" si="8"/>
        <v>79.77</v>
      </c>
      <c r="BZ6" s="21">
        <f t="shared" si="8"/>
        <v>79.63</v>
      </c>
      <c r="CA6" s="20" t="str">
        <f>IF(CA7="","",IF(CA7="-","【-】","【"&amp;SUBSTITUTE(TEXT(CA7,"#,##0.00"),"-","△")&amp;"】"))</f>
        <v>【99.73】</v>
      </c>
      <c r="CB6" s="21" t="str">
        <f>IF(CB7="",NA(),CB7)</f>
        <v>-</v>
      </c>
      <c r="CC6" s="21" t="str">
        <f t="shared" ref="CC6:CK6" si="9">IF(CC7="",NA(),CC7)</f>
        <v>-</v>
      </c>
      <c r="CD6" s="21" t="str">
        <f t="shared" si="9"/>
        <v>-</v>
      </c>
      <c r="CE6" s="21">
        <f t="shared" si="9"/>
        <v>164.34</v>
      </c>
      <c r="CF6" s="21">
        <f t="shared" si="9"/>
        <v>149.94</v>
      </c>
      <c r="CG6" s="21" t="str">
        <f t="shared" si="9"/>
        <v>-</v>
      </c>
      <c r="CH6" s="21" t="str">
        <f t="shared" si="9"/>
        <v>-</v>
      </c>
      <c r="CI6" s="21" t="str">
        <f t="shared" si="9"/>
        <v>-</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49.47</v>
      </c>
      <c r="CV6" s="21">
        <f t="shared" si="10"/>
        <v>48.19</v>
      </c>
      <c r="CW6" s="20" t="str">
        <f>IF(CW7="","",IF(CW7="-","【-】","【"&amp;SUBSTITUTE(TEXT(CW7,"#,##0.00"),"-","△")&amp;"】"))</f>
        <v>【59.99】</v>
      </c>
      <c r="CX6" s="21" t="str">
        <f>IF(CX7="",NA(),CX7)</f>
        <v>-</v>
      </c>
      <c r="CY6" s="21" t="str">
        <f t="shared" ref="CY6:DG6" si="11">IF(CY7="",NA(),CY7)</f>
        <v>-</v>
      </c>
      <c r="CZ6" s="21" t="str">
        <f t="shared" si="11"/>
        <v>-</v>
      </c>
      <c r="DA6" s="21">
        <f t="shared" si="11"/>
        <v>92.73</v>
      </c>
      <c r="DB6" s="21">
        <f t="shared" si="11"/>
        <v>93.74</v>
      </c>
      <c r="DC6" s="21" t="str">
        <f t="shared" si="11"/>
        <v>-</v>
      </c>
      <c r="DD6" s="21" t="str">
        <f t="shared" si="11"/>
        <v>-</v>
      </c>
      <c r="DE6" s="21" t="str">
        <f t="shared" si="11"/>
        <v>-</v>
      </c>
      <c r="DF6" s="21">
        <f t="shared" si="11"/>
        <v>82.06</v>
      </c>
      <c r="DG6" s="21">
        <f t="shared" si="11"/>
        <v>82.26</v>
      </c>
      <c r="DH6" s="20" t="str">
        <f>IF(DH7="","",IF(DH7="-","【-】","【"&amp;SUBSTITUTE(TEXT(DH7,"#,##0.00"),"-","△")&amp;"】"))</f>
        <v>【95.72】</v>
      </c>
      <c r="DI6" s="21" t="str">
        <f>IF(DI7="",NA(),DI7)</f>
        <v>-</v>
      </c>
      <c r="DJ6" s="21" t="str">
        <f t="shared" ref="DJ6:DR6" si="12">IF(DJ7="",NA(),DJ7)</f>
        <v>-</v>
      </c>
      <c r="DK6" s="21" t="str">
        <f t="shared" si="12"/>
        <v>-</v>
      </c>
      <c r="DL6" s="21">
        <f t="shared" si="12"/>
        <v>2.9</v>
      </c>
      <c r="DM6" s="21">
        <f t="shared" si="12"/>
        <v>5.7</v>
      </c>
      <c r="DN6" s="21" t="str">
        <f t="shared" si="12"/>
        <v>-</v>
      </c>
      <c r="DO6" s="21" t="str">
        <f t="shared" si="12"/>
        <v>-</v>
      </c>
      <c r="DP6" s="21" t="str">
        <f t="shared" si="12"/>
        <v>-</v>
      </c>
      <c r="DQ6" s="21">
        <f t="shared" si="12"/>
        <v>19.93</v>
      </c>
      <c r="DR6" s="21">
        <f t="shared" si="12"/>
        <v>21.94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0.32</v>
      </c>
      <c r="EN6" s="21">
        <f t="shared" si="14"/>
        <v>0.1</v>
      </c>
      <c r="EO6" s="20" t="str">
        <f>IF(EO7="","",IF(EO7="-","【-】","【"&amp;SUBSTITUTE(TEXT(EO7,"#,##0.00"),"-","△")&amp;"】"))</f>
        <v>【0.24】</v>
      </c>
    </row>
    <row r="7" spans="1:148" s="22" customFormat="1" x14ac:dyDescent="0.15">
      <c r="A7" s="14"/>
      <c r="B7" s="23">
        <v>2021</v>
      </c>
      <c r="C7" s="23">
        <v>253839</v>
      </c>
      <c r="D7" s="23">
        <v>46</v>
      </c>
      <c r="E7" s="23">
        <v>17</v>
      </c>
      <c r="F7" s="23">
        <v>1</v>
      </c>
      <c r="G7" s="23">
        <v>0</v>
      </c>
      <c r="H7" s="23" t="s">
        <v>96</v>
      </c>
      <c r="I7" s="23" t="s">
        <v>97</v>
      </c>
      <c r="J7" s="23" t="s">
        <v>98</v>
      </c>
      <c r="K7" s="23" t="s">
        <v>99</v>
      </c>
      <c r="L7" s="23" t="s">
        <v>100</v>
      </c>
      <c r="M7" s="23" t="s">
        <v>101</v>
      </c>
      <c r="N7" s="24" t="s">
        <v>102</v>
      </c>
      <c r="O7" s="24">
        <v>50.45</v>
      </c>
      <c r="P7" s="24">
        <v>40.69</v>
      </c>
      <c r="Q7" s="24">
        <v>87.68</v>
      </c>
      <c r="R7" s="24">
        <v>2900</v>
      </c>
      <c r="S7" s="24">
        <v>21160</v>
      </c>
      <c r="T7" s="24">
        <v>117.6</v>
      </c>
      <c r="U7" s="24">
        <v>179.93</v>
      </c>
      <c r="V7" s="24">
        <v>8556</v>
      </c>
      <c r="W7" s="24">
        <v>4.18</v>
      </c>
      <c r="X7" s="24">
        <v>2046.89</v>
      </c>
      <c r="Y7" s="24" t="s">
        <v>102</v>
      </c>
      <c r="Z7" s="24" t="s">
        <v>102</v>
      </c>
      <c r="AA7" s="24" t="s">
        <v>102</v>
      </c>
      <c r="AB7" s="24">
        <v>108.32</v>
      </c>
      <c r="AC7" s="24">
        <v>111.01</v>
      </c>
      <c r="AD7" s="24" t="s">
        <v>102</v>
      </c>
      <c r="AE7" s="24" t="s">
        <v>102</v>
      </c>
      <c r="AF7" s="24" t="s">
        <v>102</v>
      </c>
      <c r="AG7" s="24">
        <v>107.81</v>
      </c>
      <c r="AH7" s="24">
        <v>107.54</v>
      </c>
      <c r="AI7" s="24">
        <v>107.02</v>
      </c>
      <c r="AJ7" s="24" t="s">
        <v>102</v>
      </c>
      <c r="AK7" s="24" t="s">
        <v>102</v>
      </c>
      <c r="AL7" s="24" t="s">
        <v>102</v>
      </c>
      <c r="AM7" s="24">
        <v>0</v>
      </c>
      <c r="AN7" s="24">
        <v>0</v>
      </c>
      <c r="AO7" s="24" t="s">
        <v>102</v>
      </c>
      <c r="AP7" s="24" t="s">
        <v>102</v>
      </c>
      <c r="AQ7" s="24" t="s">
        <v>102</v>
      </c>
      <c r="AR7" s="24">
        <v>18.2</v>
      </c>
      <c r="AS7" s="24">
        <v>19.059999999999999</v>
      </c>
      <c r="AT7" s="24">
        <v>3.09</v>
      </c>
      <c r="AU7" s="24" t="s">
        <v>102</v>
      </c>
      <c r="AV7" s="24" t="s">
        <v>102</v>
      </c>
      <c r="AW7" s="24" t="s">
        <v>102</v>
      </c>
      <c r="AX7" s="24">
        <v>29.18</v>
      </c>
      <c r="AY7" s="24">
        <v>29.57</v>
      </c>
      <c r="AZ7" s="24" t="s">
        <v>102</v>
      </c>
      <c r="BA7" s="24" t="s">
        <v>102</v>
      </c>
      <c r="BB7" s="24" t="s">
        <v>102</v>
      </c>
      <c r="BC7" s="24">
        <v>48.56</v>
      </c>
      <c r="BD7" s="24">
        <v>47.58</v>
      </c>
      <c r="BE7" s="24">
        <v>71.39</v>
      </c>
      <c r="BF7" s="24" t="s">
        <v>102</v>
      </c>
      <c r="BG7" s="24" t="s">
        <v>102</v>
      </c>
      <c r="BH7" s="24" t="s">
        <v>102</v>
      </c>
      <c r="BI7" s="24">
        <v>1442.98</v>
      </c>
      <c r="BJ7" s="24">
        <v>1183.68</v>
      </c>
      <c r="BK7" s="24" t="s">
        <v>102</v>
      </c>
      <c r="BL7" s="24" t="s">
        <v>102</v>
      </c>
      <c r="BM7" s="24" t="s">
        <v>102</v>
      </c>
      <c r="BN7" s="24">
        <v>1245.0999999999999</v>
      </c>
      <c r="BO7" s="24">
        <v>1108.8</v>
      </c>
      <c r="BP7" s="24">
        <v>669.12</v>
      </c>
      <c r="BQ7" s="24" t="s">
        <v>102</v>
      </c>
      <c r="BR7" s="24" t="s">
        <v>102</v>
      </c>
      <c r="BS7" s="24" t="s">
        <v>102</v>
      </c>
      <c r="BT7" s="24">
        <v>90.44</v>
      </c>
      <c r="BU7" s="24">
        <v>99.25</v>
      </c>
      <c r="BV7" s="24" t="s">
        <v>102</v>
      </c>
      <c r="BW7" s="24" t="s">
        <v>102</v>
      </c>
      <c r="BX7" s="24" t="s">
        <v>102</v>
      </c>
      <c r="BY7" s="24">
        <v>79.77</v>
      </c>
      <c r="BZ7" s="24">
        <v>79.63</v>
      </c>
      <c r="CA7" s="24">
        <v>99.73</v>
      </c>
      <c r="CB7" s="24" t="s">
        <v>102</v>
      </c>
      <c r="CC7" s="24" t="s">
        <v>102</v>
      </c>
      <c r="CD7" s="24" t="s">
        <v>102</v>
      </c>
      <c r="CE7" s="24">
        <v>164.34</v>
      </c>
      <c r="CF7" s="24">
        <v>149.94</v>
      </c>
      <c r="CG7" s="24" t="s">
        <v>102</v>
      </c>
      <c r="CH7" s="24" t="s">
        <v>102</v>
      </c>
      <c r="CI7" s="24" t="s">
        <v>102</v>
      </c>
      <c r="CJ7" s="24">
        <v>214.56</v>
      </c>
      <c r="CK7" s="24">
        <v>213.66</v>
      </c>
      <c r="CL7" s="24">
        <v>134.97999999999999</v>
      </c>
      <c r="CM7" s="24" t="s">
        <v>102</v>
      </c>
      <c r="CN7" s="24" t="s">
        <v>102</v>
      </c>
      <c r="CO7" s="24" t="s">
        <v>102</v>
      </c>
      <c r="CP7" s="24" t="s">
        <v>102</v>
      </c>
      <c r="CQ7" s="24" t="s">
        <v>102</v>
      </c>
      <c r="CR7" s="24" t="s">
        <v>102</v>
      </c>
      <c r="CS7" s="24" t="s">
        <v>102</v>
      </c>
      <c r="CT7" s="24" t="s">
        <v>102</v>
      </c>
      <c r="CU7" s="24">
        <v>49.47</v>
      </c>
      <c r="CV7" s="24">
        <v>48.19</v>
      </c>
      <c r="CW7" s="24">
        <v>59.99</v>
      </c>
      <c r="CX7" s="24" t="s">
        <v>102</v>
      </c>
      <c r="CY7" s="24" t="s">
        <v>102</v>
      </c>
      <c r="CZ7" s="24" t="s">
        <v>102</v>
      </c>
      <c r="DA7" s="24">
        <v>92.73</v>
      </c>
      <c r="DB7" s="24">
        <v>93.74</v>
      </c>
      <c r="DC7" s="24" t="s">
        <v>102</v>
      </c>
      <c r="DD7" s="24" t="s">
        <v>102</v>
      </c>
      <c r="DE7" s="24" t="s">
        <v>102</v>
      </c>
      <c r="DF7" s="24">
        <v>82.06</v>
      </c>
      <c r="DG7" s="24">
        <v>82.26</v>
      </c>
      <c r="DH7" s="24">
        <v>95.72</v>
      </c>
      <c r="DI7" s="24" t="s">
        <v>102</v>
      </c>
      <c r="DJ7" s="24" t="s">
        <v>102</v>
      </c>
      <c r="DK7" s="24" t="s">
        <v>102</v>
      </c>
      <c r="DL7" s="24">
        <v>2.9</v>
      </c>
      <c r="DM7" s="24">
        <v>5.7</v>
      </c>
      <c r="DN7" s="24" t="s">
        <v>102</v>
      </c>
      <c r="DO7" s="24" t="s">
        <v>102</v>
      </c>
      <c r="DP7" s="24" t="s">
        <v>102</v>
      </c>
      <c r="DQ7" s="24">
        <v>19.93</v>
      </c>
      <c r="DR7" s="24">
        <v>21.94</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0</v>
      </c>
      <c r="EI7" s="24">
        <v>0</v>
      </c>
      <c r="EJ7" s="24" t="s">
        <v>102</v>
      </c>
      <c r="EK7" s="24" t="s">
        <v>102</v>
      </c>
      <c r="EL7" s="24" t="s">
        <v>102</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2023-01-26T01:11:40Z</cp:lastPrinted>
  <dcterms:created xsi:type="dcterms:W3CDTF">2022-12-01T01:19:59Z</dcterms:created>
  <dcterms:modified xsi:type="dcterms:W3CDTF">2023-01-26T01:11:44Z</dcterms:modified>
  <cp:category/>
</cp:coreProperties>
</file>