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172.21.2.125\所属別_平文\qt106_08\08_水道部_平文\03_農村下水道課\000_旧共有フォルダ_P\●農村下水道課●\⑩【特別会計】\(1～2月)経営比較分析\R04年度作成(R03年度)\"/>
    </mc:Choice>
  </mc:AlternateContent>
  <xr:revisionPtr revIDLastSave="0" documentId="13_ncr:1_{7ED7006F-711B-46BD-B6C8-F9FDC339F61A}" xr6:coauthVersionLast="36" xr6:coauthVersionMax="36" xr10:uidLastSave="{00000000-0000-0000-0000-000000000000}"/>
  <workbookProtection workbookAlgorithmName="SHA-512" workbookHashValue="M3qvxSbAa8Nwmiy0MEdhK/TPhRWHyyIrGNqzL2dYCjIGjnC6BDdMd5Qw74EmI2HV6zzePlvTNLuaVHpMDqIPYA==" workbookSaltValue="OZzsaZeIn9paWbtKsXIsbg==" workbookSpinCount="100000" lockStructure="1"/>
  <bookViews>
    <workbookView xWindow="0" yWindow="0" windowWidth="28800" windowHeight="121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<sst xmlns="http://schemas.openxmlformats.org/spreadsheetml/2006/main" count="236" uniqueCount="120">
  <si>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</si>
  <si>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</si>
  <si>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</si>
  <si>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</si>
  <si>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</si>
  <si>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</si>
  <si>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</si>
  <si>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</si>
  <si>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</si>
  <si>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</si>
  <si>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</si>
  <si>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</si>
  <si>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</si>
  <si>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</si>
  <si>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</si>
  <si>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</si>
  <si>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</si>
  <si>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</si>
  <si>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</si>
  <si>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</si>
  <si>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</si>
  <si>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</si>
  <si>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</si>
  <si>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</si>
  <si>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</si>
  <si>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</si>
  <si>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</si>
  <si>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</si>
  <si>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</si>
  <si>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</si>
  <si>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</si>
  <si>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</si>
  <si>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</si>
  <si>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</si>
  <si>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</si>
  <si>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</si>
  <si>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</si>
  <si>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</si>
  <si>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</si>
  <si>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</si>
  <si>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</si>
  <si>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</si>
  <si>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</si>
  <si>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</si>
  <si>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</si>
  <si>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</si>
  <si>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</si>
  <si>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</si>
  <si>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</si>
  <si>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</si>
  <si>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</si>
  <si>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</si>
  <si>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</si>
  <si>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</si>
  <si>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</si>
  <si>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</si>
  <si>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</si>
  <si>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</si>
  <si>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</si>
  <si>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</si>
  <si>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</si>
  <si>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</si>
  <si>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</si>
  <si>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</si>
  <si>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</si>
  <si>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</si>
  <si>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</si>
  <si>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</si>
  <si>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</si>
  <si>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</si>
  <si>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</si>
  <si>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</si>
  <si>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</si>
  <si>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</si>
  <si>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</si>
  <si>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</si>
  <si>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</si>
  <si>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</si>
  <si>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</si>
  <si>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</si>
  <si>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</si>
  <si>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</si>
  <si>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</si>
  <si>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</si>
  <si>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</si>
  <si>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</si>
  <si>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</si>
  <si>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</si>
  <si>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</si>
  <si>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</si>
  <si>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</si>
  <si>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</si>
  <si>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</si>
  <si>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</si>
  <si>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</si>
  <si>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</si>
  <si>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</si>
  <si>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</si>
  <si>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</si>
  <si>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</si>
  <si>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</si>
  <si>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</si>
  <si>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</si>
  <si>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</si>
  <si>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</si>
  <si>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</si>
  <si>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</si>
  <si>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</si>
  <si>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</si>
  <si>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</si>
  <si>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</si>
  <si>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</si>
  <si>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</si>
  <si>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</si>
  <si>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</si>
  <si>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</si>
  <si>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</si>
  <si>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各処理区の管渠については、耐用年数が経過していないため、現在のところ更新の必要はありません。
　各処理区の処理場については、当面存続する処理区について必要とされる点検・診断を行い、予防保全による長寿命化を図りながら、適切な維持管理に努めます。</t>
    <phoneticPr fontId="4"/>
  </si>
  <si>
    <t>　農業集落排水事業の処理汚水量は、公共下水道への接続や、人口減少に伴い、今後も減少傾向が続く見込みです。
　経営改善に向けた取組としては、今後も継続的に公共下水道への接続を進め、維持管理経費の削減を図りながら、当面存続する処理区については、予防保全による長寿命化を図り、持続的に安定したサービスの提供ができるよう努めます。</t>
    <phoneticPr fontId="4"/>
  </si>
  <si>
    <t xml:space="preserve">①収益的収支比率
　１００％未満であるため、料金収入を中心とした営業収益では経費を回収できていないことを示します。維持管理経費及び公共下水道接続に伴う費用の削減による経営改善に努めます。
④企業債残高対事業規模比率
　企業債残高、料金収入ともに減少しているため、企業債残高対事業規模比率は概ね横ばいで推移しています。
⑤経費回収率
　公共下水道接続に伴い使用料収入が減少する一方で、公共下水道接続に伴う費用を含む汚水処理費は上昇しているため、経費回収率は前年度を下回ります。同様の傾向は、今後も続く見込みです。
⑥汚水処理原価
　公共下水道接続に伴い年間有収水量が減少する一方で、公共下水道接続に伴う費用を含む汚水処理費は上昇しているため、汚水処理原価は前年度を上回ります。同様の傾向は、今後も続く見込みです。
⑦施設利用率
　類似団体平均値を上回りますが、水洗化率がほぼ上限に達しています。
⑧水洗化率
　近年、９９％以上を維持しています。 </t>
    <rPh sb="63" eb="64">
      <t>オヨ</t>
    </rPh>
    <rPh sb="65" eb="67">
      <t>コウキョウ</t>
    </rPh>
    <rPh sb="67" eb="70">
      <t>ゲスイドウ</t>
    </rPh>
    <rPh sb="70" eb="72">
      <t>セツゾク</t>
    </rPh>
    <rPh sb="73" eb="74">
      <t>トモナ</t>
    </rPh>
    <rPh sb="75" eb="77">
      <t>ヒヨウ</t>
    </rPh>
    <rPh sb="110" eb="112">
      <t>キギョウ</t>
    </rPh>
    <rPh sb="112" eb="113">
      <t>サイ</t>
    </rPh>
    <rPh sb="113" eb="115">
      <t>ザンダカ</t>
    </rPh>
    <rPh sb="116" eb="118">
      <t>リョウキン</t>
    </rPh>
    <rPh sb="118" eb="120">
      <t>シュウニュウ</t>
    </rPh>
    <rPh sb="123" eb="125">
      <t>ゲンショウ</t>
    </rPh>
    <rPh sb="145" eb="146">
      <t>オオム</t>
    </rPh>
    <rPh sb="147" eb="148">
      <t>ヨコ</t>
    </rPh>
    <rPh sb="151" eb="15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</si>
</sst>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3B-4E4F-9DF5-2529938A3C5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943B-4E4F-9DF5-2529938A3C5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63.22</c:v>
                </c:pt>
                <c:pt idx="1">
                  <c:v>61.5</c:v>
                </c:pt>
                <c:pt idx="2">
                  <c:v>58.21</c:v>
                </c:pt>
                <c:pt idx="3">
                  <c:v>56.18</c:v>
                </c:pt>
                <c:pt idx="4">
                  <c:v>61.47</c:v>
                </c:pt>
              </c:numCache>
            </c:numRef>
          </c:val>
          <c:extLst>
            <c:ext xmlns:c16="http://schemas.microsoft.com/office/drawing/2014/chart" uri="{C3380CC4-5D6E-409C-BE32-E72D297353CC}">
              <c16:uniqueId val="{00000000-4EEE-4925-AEAD-A4D4EF432D7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4EEE-4925-AEAD-A4D4EF432D7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99.19</c:v>
                </c:pt>
                <c:pt idx="1">
                  <c:v>99.33</c:v>
                </c:pt>
                <c:pt idx="2">
                  <c:v>99.33</c:v>
                </c:pt>
                <c:pt idx="3">
                  <c:v>99.42</c:v>
                </c:pt>
                <c:pt idx="4">
                  <c:v>99.41</c:v>
                </c:pt>
              </c:numCache>
            </c:numRef>
          </c:val>
          <c:extLst>
            <c:ext xmlns:c16="http://schemas.microsoft.com/office/drawing/2014/chart" uri="{C3380CC4-5D6E-409C-BE32-E72D297353CC}">
              <c16:uniqueId val="{00000000-06D2-4547-A7FA-0F1B54AADF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06D2-4547-A7FA-0F1B54AADF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82.52</c:v>
                </c:pt>
                <c:pt idx="1">
                  <c:v>82.14</c:v>
                </c:pt>
                <c:pt idx="2">
                  <c:v>82.33</c:v>
                </c:pt>
                <c:pt idx="3">
                  <c:v>82</c:v>
                </c:pt>
                <c:pt idx="4">
                  <c:v>82.06</c:v>
                </c:pt>
              </c:numCache>
            </c:numRef>
          </c:val>
          <c:extLst>
            <c:ext xmlns:c16="http://schemas.microsoft.com/office/drawing/2014/chart" uri="{C3380CC4-5D6E-409C-BE32-E72D297353CC}">
              <c16:uniqueId val="{00000000-B5E5-4FBE-B4CA-9BE620711B9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E5-4FBE-B4CA-9BE620711B9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CF-45B4-88CF-EC571E4831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CF-45B4-88CF-EC571E4831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33-48FB-993B-67DBEFBAFE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33-48FB-993B-67DBEFBAFE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E7-4B2B-9D48-1FF702F1F1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E7-4B2B-9D48-1FF702F1F1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50-40D8-AF06-777AA0A4931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50-40D8-AF06-777AA0A4931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39.54</c:v>
                </c:pt>
                <c:pt idx="1">
                  <c:v>20.99</c:v>
                </c:pt>
                <c:pt idx="2">
                  <c:v>18.399999999999999</c:v>
                </c:pt>
                <c:pt idx="3">
                  <c:v>15.14</c:v>
                </c:pt>
                <c:pt idx="4">
                  <c:v>17.02</c:v>
                </c:pt>
              </c:numCache>
            </c:numRef>
          </c:val>
          <c:extLst>
            <c:ext xmlns:c16="http://schemas.microsoft.com/office/drawing/2014/chart" uri="{C3380CC4-5D6E-409C-BE32-E72D297353CC}">
              <c16:uniqueId val="{00000000-81CC-4497-B6C7-94D008B5466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81CC-4497-B6C7-94D008B5466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58.56</c:v>
                </c:pt>
                <c:pt idx="1">
                  <c:v>58.27</c:v>
                </c:pt>
                <c:pt idx="2">
                  <c:v>52.07</c:v>
                </c:pt>
                <c:pt idx="3">
                  <c:v>50.41</c:v>
                </c:pt>
                <c:pt idx="4">
                  <c:v>48.91</c:v>
                </c:pt>
              </c:numCache>
            </c:numRef>
          </c:val>
          <c:extLst>
            <c:ext xmlns:c16="http://schemas.microsoft.com/office/drawing/2014/chart" uri="{C3380CC4-5D6E-409C-BE32-E72D297353CC}">
              <c16:uniqueId val="{00000000-3FFD-49A5-96EA-979F5ACB06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3FFD-49A5-96EA-979F5ACB06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217.92</c:v>
                </c:pt>
                <c:pt idx="1">
                  <c:v>219.97</c:v>
                </c:pt>
                <c:pt idx="2">
                  <c:v>248.6</c:v>
                </c:pt>
                <c:pt idx="3">
                  <c:v>259.55</c:v>
                </c:pt>
                <c:pt idx="4">
                  <c:v>269.57</c:v>
                </c:pt>
              </c:numCache>
            </c:numRef>
          </c:val>
          <c:extLst>
            <c:ext xmlns:c16="http://schemas.microsoft.com/office/drawing/2014/chart" uri="{C3380CC4-5D6E-409C-BE32-E72D297353CC}">
              <c16:uniqueId val="{00000000-33E2-43A2-ADE7-A9F6BDC815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33E2-43A2-ADE7-A9F6BDC815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東近江市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113012</v>
      </c>
      <c r="AM8" s="37"/>
      <c r="AN8" s="37"/>
      <c r="AO8" s="37"/>
      <c r="AP8" s="37"/>
      <c r="AQ8" s="37"/>
      <c r="AR8" s="37"/>
      <c r="AS8" s="37"/>
      <c r="AT8" s="38">
        <f>データ!T6</f>
        <v>388.37</v>
      </c>
      <c r="AU8" s="38"/>
      <c r="AV8" s="38"/>
      <c r="AW8" s="38"/>
      <c r="AX8" s="38"/>
      <c r="AY8" s="38"/>
      <c r="AZ8" s="38"/>
      <c r="BA8" s="38"/>
      <c r="BB8" s="38">
        <f>データ!U6</f>
        <v>290.99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16.78</v>
      </c>
      <c r="Q10" s="38"/>
      <c r="R10" s="38"/>
      <c r="S10" s="38"/>
      <c r="T10" s="38"/>
      <c r="U10" s="38"/>
      <c r="V10" s="38"/>
      <c r="W10" s="38">
        <f>データ!Q6</f>
        <v>85.7</v>
      </c>
      <c r="X10" s="38"/>
      <c r="Y10" s="38"/>
      <c r="Z10" s="38"/>
      <c r="AA10" s="38"/>
      <c r="AB10" s="38"/>
      <c r="AC10" s="38"/>
      <c r="AD10" s="37">
        <f>データ!R6</f>
        <v>2090</v>
      </c>
      <c r="AE10" s="37"/>
      <c r="AF10" s="37"/>
      <c r="AG10" s="37"/>
      <c r="AH10" s="37"/>
      <c r="AI10" s="37"/>
      <c r="AJ10" s="37"/>
      <c r="AK10" s="2"/>
      <c r="AL10" s="37">
        <f>データ!V6</f>
        <v>18893</v>
      </c>
      <c r="AM10" s="37"/>
      <c r="AN10" s="37"/>
      <c r="AO10" s="37"/>
      <c r="AP10" s="37"/>
      <c r="AQ10" s="37"/>
      <c r="AR10" s="37"/>
      <c r="AS10" s="37"/>
      <c r="AT10" s="38">
        <f>データ!W6</f>
        <v>8.0500000000000007</v>
      </c>
      <c r="AU10" s="38"/>
      <c r="AV10" s="38"/>
      <c r="AW10" s="38"/>
      <c r="AX10" s="38"/>
      <c r="AY10" s="38"/>
      <c r="AZ10" s="38"/>
      <c r="BA10" s="38"/>
      <c r="BB10" s="38">
        <f>データ!X6</f>
        <v>2346.96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4rPYYqyhzsyGgg7QH9yrTVp22yr8g/NFXn8M+dyD+cuozwN2lSFTy7cMO5GsclKRcBNb+FOuL9rvI8JiJYXyew==" saltValue="BdzAxtHydO1AjxLKoy6dt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252131</v>
      </c>
      <c r="D6" s="19">
        <f t="shared" si="3"/>
        <v>47</v>
      </c>
      <c r="E6" s="19">
        <f t="shared" si="3"/>
        <v>17</v>
      </c>
      <c r="F6" s="19">
        <f t="shared" si="3"/>
        <v>5</v>
      </c>
      <c r="G6" s="19">
        <f t="shared" si="3"/>
        <v>0</v>
      </c>
      <c r="H6" s="19" t="str">
        <f t="shared" si="3"/>
        <v>滋賀県　東近江市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16.78</v>
      </c>
      <c r="Q6" s="20">
        <f t="shared" si="3"/>
        <v>85.7</v>
      </c>
      <c r="R6" s="20">
        <f t="shared" si="3"/>
        <v>2090</v>
      </c>
      <c r="S6" s="20">
        <f t="shared" si="3"/>
        <v>113012</v>
      </c>
      <c r="T6" s="20">
        <f t="shared" si="3"/>
        <v>388.37</v>
      </c>
      <c r="U6" s="20">
        <f t="shared" si="3"/>
        <v>290.99</v>
      </c>
      <c r="V6" s="20">
        <f t="shared" si="3"/>
        <v>18893</v>
      </c>
      <c r="W6" s="20">
        <f t="shared" si="3"/>
        <v>8.0500000000000007</v>
      </c>
      <c r="X6" s="20">
        <f t="shared" si="3"/>
        <v>2346.96</v>
      </c>
      <c r="Y6" s="21">
        <f>IF(Y7="",NA(),Y7)</f>
        <v>82.52</v>
      </c>
      <c r="Z6" s="21">
        <f t="shared" ref="Z6:AH6" si="4">IF(Z7="",NA(),Z7)</f>
        <v>82.14</v>
      </c>
      <c r="AA6" s="21">
        <f t="shared" si="4"/>
        <v>82.33</v>
      </c>
      <c r="AB6" s="21">
        <f t="shared" si="4"/>
        <v>82</v>
      </c>
      <c r="AC6" s="21">
        <f t="shared" si="4"/>
        <v>82.06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39.54</v>
      </c>
      <c r="BG6" s="21">
        <f t="shared" ref="BG6:BO6" si="7">IF(BG7="",NA(),BG7)</f>
        <v>20.99</v>
      </c>
      <c r="BH6" s="21">
        <f t="shared" si="7"/>
        <v>18.399999999999999</v>
      </c>
      <c r="BI6" s="21">
        <f t="shared" si="7"/>
        <v>15.14</v>
      </c>
      <c r="BJ6" s="21">
        <f t="shared" si="7"/>
        <v>17.02</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58.56</v>
      </c>
      <c r="BR6" s="21">
        <f t="shared" ref="BR6:BZ6" si="8">IF(BR7="",NA(),BR7)</f>
        <v>58.27</v>
      </c>
      <c r="BS6" s="21">
        <f t="shared" si="8"/>
        <v>52.07</v>
      </c>
      <c r="BT6" s="21">
        <f t="shared" si="8"/>
        <v>50.41</v>
      </c>
      <c r="BU6" s="21">
        <f t="shared" si="8"/>
        <v>48.91</v>
      </c>
      <c r="BV6" s="21">
        <f t="shared" si="8"/>
        <v>65.33</v>
      </c>
      <c r="BW6" s="21">
        <f t="shared" si="8"/>
        <v>65.39</v>
      </c>
      <c r="BX6" s="21">
        <f t="shared" si="8"/>
        <v>65.37</v>
      </c>
      <c r="BY6" s="21">
        <f t="shared" si="8"/>
        <v>68.11</v>
      </c>
      <c r="BZ6" s="21">
        <f t="shared" si="8"/>
        <v>67.23</v>
      </c>
      <c r="CA6" s="20" t="str">
        <f>IF(CA7="","",IF(CA7="-","【-】","【"&amp;SUBSTITUTE(TEXT(CA7,"#,##0.00"),"-","△")&amp;"】"))</f>
        <v>【60.65】</v>
      </c>
      <c r="CB6" s="21">
        <f>IF(CB7="",NA(),CB7)</f>
        <v>217.92</v>
      </c>
      <c r="CC6" s="21">
        <f t="shared" ref="CC6:CK6" si="9">IF(CC7="",NA(),CC7)</f>
        <v>219.97</v>
      </c>
      <c r="CD6" s="21">
        <f t="shared" si="9"/>
        <v>248.6</v>
      </c>
      <c r="CE6" s="21">
        <f t="shared" si="9"/>
        <v>259.55</v>
      </c>
      <c r="CF6" s="21">
        <f t="shared" si="9"/>
        <v>269.57</v>
      </c>
      <c r="CG6" s="21">
        <f t="shared" si="9"/>
        <v>227.43</v>
      </c>
      <c r="CH6" s="21">
        <f t="shared" si="9"/>
        <v>230.88</v>
      </c>
      <c r="CI6" s="21">
        <f t="shared" si="9"/>
        <v>228.99</v>
      </c>
      <c r="CJ6" s="21">
        <f t="shared" si="9"/>
        <v>222.41</v>
      </c>
      <c r="CK6" s="21">
        <f t="shared" si="9"/>
        <v>228.21</v>
      </c>
      <c r="CL6" s="20" t="str">
        <f>IF(CL7="","",IF(CL7="-","【-】","【"&amp;SUBSTITUTE(TEXT(CL7,"#,##0.00"),"-","△")&amp;"】"))</f>
        <v>【256.97】</v>
      </c>
      <c r="CM6" s="21">
        <f>IF(CM7="",NA(),CM7)</f>
        <v>63.22</v>
      </c>
      <c r="CN6" s="21">
        <f t="shared" ref="CN6:CV6" si="10">IF(CN7="",NA(),CN7)</f>
        <v>61.5</v>
      </c>
      <c r="CO6" s="21">
        <f t="shared" si="10"/>
        <v>58.21</v>
      </c>
      <c r="CP6" s="21">
        <f t="shared" si="10"/>
        <v>56.18</v>
      </c>
      <c r="CQ6" s="21">
        <f t="shared" si="10"/>
        <v>61.47</v>
      </c>
      <c r="CR6" s="21">
        <f t="shared" si="10"/>
        <v>56.01</v>
      </c>
      <c r="CS6" s="21">
        <f t="shared" si="10"/>
        <v>56.72</v>
      </c>
      <c r="CT6" s="21">
        <f t="shared" si="10"/>
        <v>54.06</v>
      </c>
      <c r="CU6" s="21">
        <f t="shared" si="10"/>
        <v>55.26</v>
      </c>
      <c r="CV6" s="21">
        <f t="shared" si="10"/>
        <v>54.54</v>
      </c>
      <c r="CW6" s="20" t="str">
        <f>IF(CW7="","",IF(CW7="-","【-】","【"&amp;SUBSTITUTE(TEXT(CW7,"#,##0.00"),"-","△")&amp;"】"))</f>
        <v>【61.14】</v>
      </c>
      <c r="CX6" s="21">
        <f>IF(CX7="",NA(),CX7)</f>
        <v>99.19</v>
      </c>
      <c r="CY6" s="21">
        <f t="shared" ref="CY6:DG6" si="11">IF(CY7="",NA(),CY7)</f>
        <v>99.33</v>
      </c>
      <c r="CZ6" s="21">
        <f t="shared" si="11"/>
        <v>99.33</v>
      </c>
      <c r="DA6" s="21">
        <f t="shared" si="11"/>
        <v>99.42</v>
      </c>
      <c r="DB6" s="21">
        <f t="shared" si="11"/>
        <v>99.41</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252131</v>
      </c>
      <c r="D7" s="23">
        <v>47</v>
      </c>
      <c r="E7" s="23">
        <v>17</v>
      </c>
      <c r="F7" s="23">
        <v>5</v>
      </c>
      <c r="G7" s="23">
        <v>0</v>
      </c>
      <c r="H7" s="23" t="s">
        <v>98</v>
      </c>
      <c r="I7" s="23" t="s">
        <v>99</v>
      </c>
      <c r="J7" s="23" t="s">
        <v>100</v>
      </c>
      <c r="K7" s="23" t="s">
        <v>101</v>
      </c>
      <c r="L7" s="23" t="s">
        <v>102</v>
      </c>
      <c r="M7" s="23" t="s">
        <v>103</v>
      </c>
      <c r="N7" s="24" t="s">
        <v>104</v>
      </c>
      <c r="O7" s="24" t="s">
        <v>105</v>
      </c>
      <c r="P7" s="24">
        <v>16.78</v>
      </c>
      <c r="Q7" s="24">
        <v>85.7</v>
      </c>
      <c r="R7" s="24">
        <v>2090</v>
      </c>
      <c r="S7" s="24">
        <v>113012</v>
      </c>
      <c r="T7" s="24">
        <v>388.37</v>
      </c>
      <c r="U7" s="24">
        <v>290.99</v>
      </c>
      <c r="V7" s="24">
        <v>18893</v>
      </c>
      <c r="W7" s="24">
        <v>8.0500000000000007</v>
      </c>
      <c r="X7" s="24">
        <v>2346.96</v>
      </c>
      <c r="Y7" s="24">
        <v>82.52</v>
      </c>
      <c r="Z7" s="24">
        <v>82.14</v>
      </c>
      <c r="AA7" s="24">
        <v>82.33</v>
      </c>
      <c r="AB7" s="24">
        <v>82</v>
      </c>
      <c r="AC7" s="24">
        <v>82.06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39.54</v>
      </c>
      <c r="BG7" s="24">
        <v>20.99</v>
      </c>
      <c r="BH7" s="24">
        <v>18.399999999999999</v>
      </c>
      <c r="BI7" s="24">
        <v>15.14</v>
      </c>
      <c r="BJ7" s="24">
        <v>17.02</v>
      </c>
      <c r="BK7" s="24">
        <v>684.74</v>
      </c>
      <c r="BL7" s="24">
        <v>654.91999999999996</v>
      </c>
      <c r="BM7" s="24">
        <v>654.71</v>
      </c>
      <c r="BN7" s="24">
        <v>783.8</v>
      </c>
      <c r="BO7" s="24">
        <v>778.81</v>
      </c>
      <c r="BP7" s="24">
        <v>786.37</v>
      </c>
      <c r="BQ7" s="24">
        <v>58.56</v>
      </c>
      <c r="BR7" s="24">
        <v>58.27</v>
      </c>
      <c r="BS7" s="24">
        <v>52.07</v>
      </c>
      <c r="BT7" s="24">
        <v>50.41</v>
      </c>
      <c r="BU7" s="24">
        <v>48.91</v>
      </c>
      <c r="BV7" s="24">
        <v>65.33</v>
      </c>
      <c r="BW7" s="24">
        <v>65.39</v>
      </c>
      <c r="BX7" s="24">
        <v>65.37</v>
      </c>
      <c r="BY7" s="24">
        <v>68.11</v>
      </c>
      <c r="BZ7" s="24">
        <v>67.23</v>
      </c>
      <c r="CA7" s="24">
        <v>60.65</v>
      </c>
      <c r="CB7" s="24">
        <v>217.92</v>
      </c>
      <c r="CC7" s="24">
        <v>219.97</v>
      </c>
      <c r="CD7" s="24">
        <v>248.6</v>
      </c>
      <c r="CE7" s="24">
        <v>259.55</v>
      </c>
      <c r="CF7" s="24">
        <v>269.57</v>
      </c>
      <c r="CG7" s="24">
        <v>227.43</v>
      </c>
      <c r="CH7" s="24">
        <v>230.88</v>
      </c>
      <c r="CI7" s="24">
        <v>228.99</v>
      </c>
      <c r="CJ7" s="24">
        <v>222.41</v>
      </c>
      <c r="CK7" s="24">
        <v>228.21</v>
      </c>
      <c r="CL7" s="24">
        <v>256.97000000000003</v>
      </c>
      <c r="CM7" s="24">
        <v>63.22</v>
      </c>
      <c r="CN7" s="24">
        <v>61.5</v>
      </c>
      <c r="CO7" s="24">
        <v>58.21</v>
      </c>
      <c r="CP7" s="24">
        <v>56.18</v>
      </c>
      <c r="CQ7" s="24">
        <v>61.47</v>
      </c>
      <c r="CR7" s="24">
        <v>56.01</v>
      </c>
      <c r="CS7" s="24">
        <v>56.72</v>
      </c>
      <c r="CT7" s="24">
        <v>54.06</v>
      </c>
      <c r="CU7" s="24">
        <v>55.26</v>
      </c>
      <c r="CV7" s="24">
        <v>54.54</v>
      </c>
      <c r="CW7" s="24">
        <v>61.14</v>
      </c>
      <c r="CX7" s="24">
        <v>99.19</v>
      </c>
      <c r="CY7" s="24">
        <v>99.33</v>
      </c>
      <c r="CZ7" s="24">
        <v>99.33</v>
      </c>
      <c r="DA7" s="24">
        <v>99.42</v>
      </c>
      <c r="DB7" s="24">
        <v>99.41</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0.44</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ﾅｶﾞﾔ ｼﾝｺﾞ</cp:lastModifiedBy>
  <cp:lastPrinted>2023-01-17T04:10:18Z</cp:lastPrinted>
  <dcterms:created xsi:type="dcterms:W3CDTF">2022-12-01T01:58:35Z</dcterms:created>
  <dcterms:modified xsi:type="dcterms:W3CDTF">2023-01-17T05:01:35Z</dcterms:modified>
  <cp:category/>
</cp:coreProperties>
</file>