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57.50.131\01_soumu\02財政課共有フォルダ\01_財政担当\02_照会・回答関係\R4\R50106公営企業に係る経営比較分析票（令和３年度決算）の分析等について\提出\"/>
    </mc:Choice>
  </mc:AlternateContent>
  <workbookProtection workbookAlgorithmName="SHA-512" workbookHashValue="wmVaqbOVu7CwYWKI8Jg3NbniPqMWvbclq4w7YFBARFJWbKwb8NnfBD3DgcG0OwDSnF8cN1WoZ6ioKLl99envRw==" workbookSaltValue="eOP/GN/UBnUsxI1xqSJevg==" workbookSpinCount="100000" lockStructure="1"/>
  <bookViews>
    <workbookView xWindow="0" yWindow="0" windowWidth="19200" windowHeight="114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<sst xmlns="http://schemas.openxmlformats.org/spreadsheetml/2006/main" count="231" uniqueCount="117">
  <si>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</si>
  <si>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</si>
  <si>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</si>
  <si>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</si>
  <si>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</si>
  <si>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</si>
  <si>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</si>
  <si>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</si>
  <si>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</si>
  <si>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</si>
  <si>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</si>
  <si>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</si>
  <si>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</si>
  <si>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</si>
  <si>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</si>
  <si>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</si>
  <si>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</si>
  <si>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</si>
  <si>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</si>
  <si>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</si>
  <si>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</si>
  <si>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</si>
  <si>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</si>
  <si>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</si>
  <si>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</si>
  <si>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</si>
  <si>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</si>
  <si>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</si>
  <si>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</si>
  <si>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</si>
  <si>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</si>
  <si>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</si>
  <si>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</si>
  <si>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</si>
  <si>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</si>
  <si>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</si>
  <si>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</si>
  <si>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</si>
  <si>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</si>
  <si>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</si>
  <si>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</si>
  <si>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</si>
  <si>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</si>
  <si>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</si>
  <si>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</si>
  <si>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</si>
  <si>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</si>
  <si>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</si>
  <si>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</si>
  <si>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</si>
  <si>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</si>
  <si>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</si>
  <si>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</si>
  <si>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</si>
  <si>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</si>
  <si>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</si>
  <si>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</si>
  <si>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</si>
  <si>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</si>
  <si>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</si>
  <si>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</si>
  <si>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</si>
  <si>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</si>
  <si>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</si>
  <si>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</si>
  <si>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</si>
  <si>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</si>
  <si>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</si>
  <si>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</si>
  <si>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</si>
  <si>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</si>
  <si>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</si>
  <si>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</si>
  <si>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</si>
  <si>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</si>
  <si>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</si>
  <si>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</si>
  <si>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</si>
  <si>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</si>
  <si>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</si>
  <si>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</si>
  <si>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</si>
  <si>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</si>
  <si>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</si>
  <si>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</si>
  <si>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</si>
  <si>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</si>
  <si>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</si>
  <si>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</si>
  <si>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</si>
  <si>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</si>
  <si>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</si>
  <si>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</si>
  <si>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</si>
  <si>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</si>
  <si>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</si>
  <si>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高島市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</si>
  <si>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</si>
  <si>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</si>
  <si>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</si>
  <si>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</si>
  <si>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</si>
  <si>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</si>
  <si>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</si>
  <si>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</si>
  <si>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</si>
  <si>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</si>
  <si>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</si>
  <si>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</si>
  <si>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</si>
  <si>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</si>
  <si>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</si>
  <si>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</si>
  <si>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</si>
  <si>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①経常収支比率は、ほぼ前年度と同じ結果となった。
③流動比率は、手持ち資金が少なく、企業債償還額が多いことにより、１００％を下回っている。
④企業債残高対事業規模比率は、類似団体より低位で推移しており、比較的良好と思われる。
⑤経費回収率は、昨年度は新型コロナウイルス感染症に係る措置として７月期請求分の基本料金の減免を実施したが、当年度は実施していないことから使用料が増え前年度を上回った。
⑥汚水処理原価は、有収水量の増加により前年度を下回った。
⑦施設利用率は、類似団体を上回っている。
⑧水洗化率は、年々上昇しているが、継続した啓発により引き続き水洗化率の向上を目指す必要がある。</t>
    <rPh sb="0" eb="7">
      <t>１ケイジョウシュウシヒリツ</t>
    </rPh>
    <rPh sb="11" eb="14">
      <t>ゼンネンド</t>
    </rPh>
    <rPh sb="15" eb="16">
      <t>オナ</t>
    </rPh>
    <rPh sb="17" eb="19">
      <t>ケッカ</t>
    </rPh>
    <rPh sb="26" eb="30">
      <t>リュウドウヒリツ</t>
    </rPh>
    <rPh sb="32" eb="34">
      <t>テモ</t>
    </rPh>
    <rPh sb="35" eb="37">
      <t>シキン</t>
    </rPh>
    <rPh sb="38" eb="39">
      <t>スク</t>
    </rPh>
    <rPh sb="42" eb="44">
      <t>キギョウサ</t>
    </rPh>
    <rPh sb="44" eb="50">
      <t>イショウカンガクガオオ</t>
    </rPh>
    <rPh sb="62" eb="64">
      <t>シタマワ</t>
    </rPh>
    <rPh sb="71" eb="77">
      <t>キギョウサイザンダカタイ</t>
    </rPh>
    <rPh sb="77" eb="79">
      <t>ジギョウ</t>
    </rPh>
    <rPh sb="79" eb="81">
      <t>キボ</t>
    </rPh>
    <rPh sb="81" eb="83">
      <t>ヒリツ</t>
    </rPh>
    <rPh sb="85" eb="87">
      <t>ルイジ</t>
    </rPh>
    <rPh sb="87" eb="89">
      <t>ダンタイ</t>
    </rPh>
    <rPh sb="91" eb="93">
      <t>テイイ</t>
    </rPh>
    <rPh sb="94" eb="96">
      <t>スイイ</t>
    </rPh>
    <rPh sb="101" eb="104">
      <t>ヒカクテキ</t>
    </rPh>
    <rPh sb="104" eb="106">
      <t>リョウコウ</t>
    </rPh>
    <rPh sb="107" eb="108">
      <t>オモ</t>
    </rPh>
    <rPh sb="114" eb="116">
      <t>ケイヒ</t>
    </rPh>
    <rPh sb="116" eb="119">
      <t>カイシュウリツ</t>
    </rPh>
    <rPh sb="121" eb="124">
      <t>サクネンド</t>
    </rPh>
    <rPh sb="125" eb="127">
      <t>シンガタ</t>
    </rPh>
    <rPh sb="134" eb="137">
      <t>カンセンショウ</t>
    </rPh>
    <rPh sb="138" eb="139">
      <t>カカ</t>
    </rPh>
    <rPh sb="140" eb="142">
      <t>ソチ</t>
    </rPh>
    <rPh sb="146" eb="147">
      <t>ゲツ</t>
    </rPh>
    <rPh sb="147" eb="148">
      <t>キ</t>
    </rPh>
    <rPh sb="148" eb="150">
      <t>セイキュウ</t>
    </rPh>
    <rPh sb="150" eb="151">
      <t>ブン</t>
    </rPh>
    <rPh sb="152" eb="154">
      <t>キホン</t>
    </rPh>
    <rPh sb="154" eb="156">
      <t>リョウキン</t>
    </rPh>
    <rPh sb="157" eb="159">
      <t>ゲンメン</t>
    </rPh>
    <rPh sb="160" eb="162">
      <t>ジッシ</t>
    </rPh>
    <rPh sb="166" eb="169">
      <t>トウネンド</t>
    </rPh>
    <rPh sb="170" eb="172">
      <t>ジッシ</t>
    </rPh>
    <rPh sb="181" eb="184">
      <t>シヨウリョウ</t>
    </rPh>
    <rPh sb="185" eb="186">
      <t>フ</t>
    </rPh>
    <rPh sb="187" eb="190">
      <t>ゼンネンド</t>
    </rPh>
    <rPh sb="191" eb="193">
      <t>ウワマワ</t>
    </rPh>
    <rPh sb="198" eb="200">
      <t>オスイ</t>
    </rPh>
    <rPh sb="200" eb="202">
      <t>ショリ</t>
    </rPh>
    <rPh sb="202" eb="204">
      <t>ゲンカ</t>
    </rPh>
    <rPh sb="206" eb="208">
      <t>ユウシュウ</t>
    </rPh>
    <rPh sb="208" eb="210">
      <t>スイリョウ</t>
    </rPh>
    <rPh sb="211" eb="213">
      <t>ゾウカ</t>
    </rPh>
    <rPh sb="216" eb="219">
      <t>ゼンネンド</t>
    </rPh>
    <rPh sb="220" eb="222">
      <t>シタマワ</t>
    </rPh>
    <rPh sb="227" eb="229">
      <t>シセツ</t>
    </rPh>
    <rPh sb="229" eb="231">
      <t>リヨウ</t>
    </rPh>
    <rPh sb="231" eb="232">
      <t>リツ</t>
    </rPh>
    <rPh sb="234" eb="236">
      <t>ルイジ</t>
    </rPh>
    <rPh sb="236" eb="238">
      <t>ダンタイ</t>
    </rPh>
    <rPh sb="239" eb="241">
      <t>ウワマワ</t>
    </rPh>
    <rPh sb="248" eb="252">
      <t>スイセンカリツ</t>
    </rPh>
    <rPh sb="254" eb="256">
      <t>ネンネン</t>
    </rPh>
    <rPh sb="256" eb="258">
      <t>ジョウショウ</t>
    </rPh>
    <rPh sb="264" eb="266">
      <t>ケイゾク</t>
    </rPh>
    <rPh sb="268" eb="270">
      <t>ケイハツ</t>
    </rPh>
    <rPh sb="273" eb="274">
      <t>ヒ</t>
    </rPh>
    <rPh sb="275" eb="276">
      <t>ツヅ</t>
    </rPh>
    <rPh sb="277" eb="280">
      <t>スイセンカ</t>
    </rPh>
    <rPh sb="280" eb="281">
      <t>リツ</t>
    </rPh>
    <rPh sb="282" eb="284">
      <t>コウジョウ</t>
    </rPh>
    <rPh sb="285" eb="287">
      <t>メザ</t>
    </rPh>
    <rPh sb="288" eb="290">
      <t>ヒツヨウ</t>
    </rPh>
    <phoneticPr fontId="4"/>
  </si>
  <si>
    <t>①有形固定資産減価償却率は、類似団体を上回っているが、法定耐用年数を経過した管渠はないことから、②管渠老朽化率は０となっており、また、更新を実施していないため、③管渠改善率も０となっている。</t>
    <rPh sb="1" eb="12">
      <t>ユウケイコテイシサンゲンカショウキャクリツ</t>
    </rPh>
    <rPh sb="14" eb="18">
      <t>ルイジダンタイ</t>
    </rPh>
    <rPh sb="19" eb="21">
      <t>ウワマワ</t>
    </rPh>
    <rPh sb="27" eb="29">
      <t>ホウテイ</t>
    </rPh>
    <rPh sb="29" eb="31">
      <t>タイヨウ</t>
    </rPh>
    <rPh sb="31" eb="33">
      <t>ネンスウ</t>
    </rPh>
    <rPh sb="34" eb="36">
      <t>ケイカ</t>
    </rPh>
    <rPh sb="38" eb="40">
      <t>カンキョ</t>
    </rPh>
    <rPh sb="49" eb="51">
      <t>カンキョ</t>
    </rPh>
    <rPh sb="51" eb="54">
      <t>ロウキュウカ</t>
    </rPh>
    <rPh sb="54" eb="55">
      <t>リツ</t>
    </rPh>
    <rPh sb="67" eb="69">
      <t>コウシン</t>
    </rPh>
    <rPh sb="70" eb="72">
      <t>ジッシ</t>
    </rPh>
    <rPh sb="81" eb="83">
      <t>カンキョ</t>
    </rPh>
    <rPh sb="83" eb="85">
      <t>カイゼン</t>
    </rPh>
    <rPh sb="85" eb="86">
      <t>リツ</t>
    </rPh>
    <phoneticPr fontId="4"/>
  </si>
  <si>
    <t>　下水道事業を取り巻く状況は今後も厳しさを増すことが予測されます。このため、事業の効率化や経費の縮減に引き続き取り組み、また施設の老朽化に対しては、ストックマネジメント計画に基づく計画的かつ効率的な改築更新を行うことで持続可能な事業経営に努めていく必要があります。</t>
    <rPh sb="1" eb="4">
      <t>ゲスイドウ</t>
    </rPh>
    <rPh sb="4" eb="6">
      <t>ジギョウ</t>
    </rPh>
    <rPh sb="7" eb="8">
      <t>ト</t>
    </rPh>
    <rPh sb="9" eb="10">
      <t>マ</t>
    </rPh>
    <rPh sb="11" eb="13">
      <t>ジョウキョウ</t>
    </rPh>
    <rPh sb="14" eb="16">
      <t>コンゴ</t>
    </rPh>
    <rPh sb="17" eb="18">
      <t>キビ</t>
    </rPh>
    <rPh sb="21" eb="22">
      <t>マ</t>
    </rPh>
    <rPh sb="26" eb="28">
      <t>ヨソク</t>
    </rPh>
    <rPh sb="38" eb="40">
      <t>ジギョウ</t>
    </rPh>
    <rPh sb="41" eb="44">
      <t>コウリツカ</t>
    </rPh>
    <rPh sb="45" eb="47">
      <t>ケイヒ</t>
    </rPh>
    <rPh sb="48" eb="50">
      <t>シュクゲン</t>
    </rPh>
    <rPh sb="51" eb="52">
      <t>ヒ</t>
    </rPh>
    <rPh sb="53" eb="54">
      <t>ツヅ</t>
    </rPh>
    <rPh sb="55" eb="56">
      <t>ト</t>
    </rPh>
    <rPh sb="57" eb="58">
      <t>ク</t>
    </rPh>
    <rPh sb="62" eb="64">
      <t>シセツ</t>
    </rPh>
    <rPh sb="65" eb="68">
      <t>ロウキュウカ</t>
    </rPh>
    <rPh sb="69" eb="70">
      <t>タイ</t>
    </rPh>
    <rPh sb="84" eb="86">
      <t>ケイカク</t>
    </rPh>
    <rPh sb="87" eb="88">
      <t>モト</t>
    </rPh>
    <rPh sb="90" eb="93">
      <t>ケイカクテキ</t>
    </rPh>
    <rPh sb="95" eb="98">
      <t>コウリツテキ</t>
    </rPh>
    <rPh sb="99" eb="101">
      <t>カイチク</t>
    </rPh>
    <rPh sb="101" eb="103">
      <t>コウシン</t>
    </rPh>
    <rPh sb="104" eb="105">
      <t>オコナ</t>
    </rPh>
    <rPh sb="109" eb="113">
      <t>ジゾクカノウ</t>
    </rPh>
    <rPh sb="114" eb="118">
      <t>ジギョウケイエイ</t>
    </rPh>
    <rPh sb="119" eb="120">
      <t>ツト</t>
    </rPh>
    <rPh sb="124" eb="1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</si>
</sst>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FB-4B84-881C-C3AA3B8B71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6CFB-4B84-881C-C3AA3B8B71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77.760000000000005</c:v>
                </c:pt>
                <c:pt idx="1">
                  <c:v>77.11</c:v>
                </c:pt>
                <c:pt idx="2">
                  <c:v>70</c:v>
                </c:pt>
                <c:pt idx="3">
                  <c:v>67.78</c:v>
                </c:pt>
                <c:pt idx="4">
                  <c:v>64</c:v>
                </c:pt>
              </c:numCache>
            </c:numRef>
          </c:val>
          <c:extLst>
            <c:ext xmlns:c16="http://schemas.microsoft.com/office/drawing/2014/chart" uri="{C3380CC4-5D6E-409C-BE32-E72D297353CC}">
              <c16:uniqueId val="{00000000-AE7B-4C18-9C5E-0A32CDB356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AE7B-4C18-9C5E-0A32CDB356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81.680000000000007</c:v>
                </c:pt>
                <c:pt idx="1">
                  <c:v>82.54</c:v>
                </c:pt>
                <c:pt idx="2">
                  <c:v>83.1</c:v>
                </c:pt>
                <c:pt idx="3">
                  <c:v>84</c:v>
                </c:pt>
                <c:pt idx="4">
                  <c:v>86.53</c:v>
                </c:pt>
              </c:numCache>
            </c:numRef>
          </c:val>
          <c:extLst>
            <c:ext xmlns:c16="http://schemas.microsoft.com/office/drawing/2014/chart" uri="{C3380CC4-5D6E-409C-BE32-E72D297353CC}">
              <c16:uniqueId val="{00000000-1CCE-4115-A958-6729133976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1CCE-4115-A958-6729133976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99.54</c:v>
                </c:pt>
                <c:pt idx="1">
                  <c:v>102.12</c:v>
                </c:pt>
                <c:pt idx="2">
                  <c:v>100.09</c:v>
                </c:pt>
                <c:pt idx="3">
                  <c:v>100.06</c:v>
                </c:pt>
                <c:pt idx="4">
                  <c:v>100.11</c:v>
                </c:pt>
              </c:numCache>
            </c:numRef>
          </c:val>
          <c:extLst>
            <c:ext xmlns:c16="http://schemas.microsoft.com/office/drawing/2014/chart" uri="{C3380CC4-5D6E-409C-BE32-E72D297353CC}">
              <c16:uniqueId val="{00000000-96D7-48A0-B472-B95B969C989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96D7-48A0-B472-B95B969C989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35.51</c:v>
                </c:pt>
                <c:pt idx="1">
                  <c:v>35.03</c:v>
                </c:pt>
                <c:pt idx="2">
                  <c:v>36.69</c:v>
                </c:pt>
                <c:pt idx="3">
                  <c:v>38.299999999999997</c:v>
                </c:pt>
                <c:pt idx="4">
                  <c:v>40</c:v>
                </c:pt>
              </c:numCache>
            </c:numRef>
          </c:val>
          <c:extLst>
            <c:ext xmlns:c16="http://schemas.microsoft.com/office/drawing/2014/chart" uri="{C3380CC4-5D6E-409C-BE32-E72D297353CC}">
              <c16:uniqueId val="{00000000-6A2D-47B0-9182-336D21C2B7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6A2D-47B0-9182-336D21C2B7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1-4D35-86BC-0D7831C1D5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3CF1-4D35-86BC-0D7831C1D5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1.98</c:v>
                </c:pt>
                <c:pt idx="1">
                  <c:v>0</c:v>
                </c:pt>
                <c:pt idx="2">
                  <c:v>0</c:v>
                </c:pt>
                <c:pt idx="3">
                  <c:v>0</c:v>
                </c:pt>
                <c:pt idx="4">
                  <c:v>0</c:v>
                </c:pt>
              </c:numCache>
            </c:numRef>
          </c:val>
          <c:extLst>
            <c:ext xmlns:c16="http://schemas.microsoft.com/office/drawing/2014/chart" uri="{C3380CC4-5D6E-409C-BE32-E72D297353CC}">
              <c16:uniqueId val="{00000000-5073-4DA8-809C-99D2ABC465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5073-4DA8-809C-99D2ABC465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29.02</c:v>
                </c:pt>
                <c:pt idx="1">
                  <c:v>32.78</c:v>
                </c:pt>
                <c:pt idx="2">
                  <c:v>27.7</c:v>
                </c:pt>
                <c:pt idx="3">
                  <c:v>31.32</c:v>
                </c:pt>
                <c:pt idx="4">
                  <c:v>36.51</c:v>
                </c:pt>
              </c:numCache>
            </c:numRef>
          </c:val>
          <c:extLst>
            <c:ext xmlns:c16="http://schemas.microsoft.com/office/drawing/2014/chart" uri="{C3380CC4-5D6E-409C-BE32-E72D297353CC}">
              <c16:uniqueId val="{00000000-54AE-408E-8216-E7D651772C1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54AE-408E-8216-E7D651772C1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54.75</c:v>
                </c:pt>
                <c:pt idx="1">
                  <c:v>50.43</c:v>
                </c:pt>
                <c:pt idx="2">
                  <c:v>47.55</c:v>
                </c:pt>
                <c:pt idx="3">
                  <c:v>66.55</c:v>
                </c:pt>
                <c:pt idx="4">
                  <c:v>67.59</c:v>
                </c:pt>
              </c:numCache>
            </c:numRef>
          </c:val>
          <c:extLst>
            <c:ext xmlns:c16="http://schemas.microsoft.com/office/drawing/2014/chart" uri="{C3380CC4-5D6E-409C-BE32-E72D297353CC}">
              <c16:uniqueId val="{00000000-976F-4877-B687-725D28A2D5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76F-4877-B687-725D28A2D5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87.04</c:v>
                </c:pt>
                <c:pt idx="1">
                  <c:v>95.67</c:v>
                </c:pt>
                <c:pt idx="2">
                  <c:v>95.1</c:v>
                </c:pt>
                <c:pt idx="3">
                  <c:v>86.59</c:v>
                </c:pt>
                <c:pt idx="4">
                  <c:v>94.87</c:v>
                </c:pt>
              </c:numCache>
            </c:numRef>
          </c:val>
          <c:extLst>
            <c:ext xmlns:c16="http://schemas.microsoft.com/office/drawing/2014/chart" uri="{C3380CC4-5D6E-409C-BE32-E72D297353CC}">
              <c16:uniqueId val="{00000000-9721-4990-ADF1-153A06A500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9721-4990-ADF1-153A06A500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196.89</c:v>
                </c:pt>
                <c:pt idx="1">
                  <c:v>179.21</c:v>
                </c:pt>
                <c:pt idx="2">
                  <c:v>180.7</c:v>
                </c:pt>
                <c:pt idx="3">
                  <c:v>186.05</c:v>
                </c:pt>
                <c:pt idx="4">
                  <c:v>180.27</c:v>
                </c:pt>
              </c:numCache>
            </c:numRef>
          </c:val>
          <c:extLst>
            <c:ext xmlns:c16="http://schemas.microsoft.com/office/drawing/2014/chart" uri="{C3380CC4-5D6E-409C-BE32-E72D297353CC}">
              <c16:uniqueId val="{00000000-8C09-4CDC-834E-712E2BA4B8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8C09-4CDC-834E-712E2BA4B8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高島市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46926</v>
      </c>
      <c r="AM8" s="46"/>
      <c r="AN8" s="46"/>
      <c r="AO8" s="46"/>
      <c r="AP8" s="46"/>
      <c r="AQ8" s="46"/>
      <c r="AR8" s="46"/>
      <c r="AS8" s="46"/>
      <c r="AT8" s="45">
        <f>データ!T6</f>
        <v>693.05</v>
      </c>
      <c r="AU8" s="45"/>
      <c r="AV8" s="45"/>
      <c r="AW8" s="45"/>
      <c r="AX8" s="45"/>
      <c r="AY8" s="45"/>
      <c r="AZ8" s="45"/>
      <c r="BA8" s="45"/>
      <c r="BB8" s="45">
        <f>データ!U6</f>
        <v>67.709999999999994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56.35</v>
      </c>
      <c r="J10" s="45"/>
      <c r="K10" s="45"/>
      <c r="L10" s="45"/>
      <c r="M10" s="45"/>
      <c r="N10" s="45"/>
      <c r="O10" s="45"/>
      <c r="P10" s="45">
        <f>データ!P6</f>
        <v>40.32</v>
      </c>
      <c r="Q10" s="45"/>
      <c r="R10" s="45"/>
      <c r="S10" s="45"/>
      <c r="T10" s="45"/>
      <c r="U10" s="45"/>
      <c r="V10" s="45"/>
      <c r="W10" s="45">
        <f>データ!Q6</f>
        <v>88.31</v>
      </c>
      <c r="X10" s="45"/>
      <c r="Y10" s="45"/>
      <c r="Z10" s="45"/>
      <c r="AA10" s="45"/>
      <c r="AB10" s="45"/>
      <c r="AC10" s="45"/>
      <c r="AD10" s="46">
        <f>データ!R6</f>
        <v>3300</v>
      </c>
      <c r="AE10" s="46"/>
      <c r="AF10" s="46"/>
      <c r="AG10" s="46"/>
      <c r="AH10" s="46"/>
      <c r="AI10" s="46"/>
      <c r="AJ10" s="46"/>
      <c r="AK10" s="2"/>
      <c r="AL10" s="46">
        <f>データ!V6</f>
        <v>18822</v>
      </c>
      <c r="AM10" s="46"/>
      <c r="AN10" s="46"/>
      <c r="AO10" s="46"/>
      <c r="AP10" s="46"/>
      <c r="AQ10" s="46"/>
      <c r="AR10" s="46"/>
      <c r="AS10" s="46"/>
      <c r="AT10" s="45">
        <f>データ!W6</f>
        <v>11.6</v>
      </c>
      <c r="AU10" s="45"/>
      <c r="AV10" s="45"/>
      <c r="AW10" s="45"/>
      <c r="AX10" s="45"/>
      <c r="AY10" s="45"/>
      <c r="AZ10" s="45"/>
      <c r="BA10" s="45"/>
      <c r="BB10" s="45">
        <f>データ!X6</f>
        <v>1622.59</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p3DehECT2vXO+1dZsHqTwC01debeGPQvpzE/719kCknvr3xXC8YAv349TfwAmQDWxxcYOHpqIuSjBrRsx6qEw==" saltValue="9AttOO8+e6yS4tjpno6q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252123</v>
      </c>
      <c r="D6" s="19">
        <f t="shared" si="3"/>
        <v>46</v>
      </c>
      <c r="E6" s="19">
        <f t="shared" si="3"/>
        <v>17</v>
      </c>
      <c r="F6" s="19">
        <f t="shared" si="3"/>
        <v>4</v>
      </c>
      <c r="G6" s="19">
        <f t="shared" si="3"/>
        <v>0</v>
      </c>
      <c r="H6" s="19" t="str">
        <f t="shared" si="3"/>
        <v>滋賀県　高島市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56.35</v>
      </c>
      <c r="P6" s="20">
        <f t="shared" si="3"/>
        <v>40.32</v>
      </c>
      <c r="Q6" s="20">
        <f t="shared" si="3"/>
        <v>88.31</v>
      </c>
      <c r="R6" s="20">
        <f t="shared" si="3"/>
        <v>3300</v>
      </c>
      <c r="S6" s="20">
        <f t="shared" si="3"/>
        <v>46926</v>
      </c>
      <c r="T6" s="20">
        <f t="shared" si="3"/>
        <v>693.05</v>
      </c>
      <c r="U6" s="20">
        <f t="shared" si="3"/>
        <v>67.709999999999994</v>
      </c>
      <c r="V6" s="20">
        <f t="shared" si="3"/>
        <v>18822</v>
      </c>
      <c r="W6" s="20">
        <f t="shared" si="3"/>
        <v>11.6</v>
      </c>
      <c r="X6" s="20">
        <f t="shared" si="3"/>
        <v>1622.59</v>
      </c>
      <c r="Y6" s="21">
        <f>IF(Y7="",NA(),Y7)</f>
        <v>99.54</v>
      </c>
      <c r="Z6" s="21">
        <f t="shared" ref="Z6:AH6" si="4">IF(Z7="",NA(),Z7)</f>
        <v>102.12</v>
      </c>
      <c r="AA6" s="21">
        <f t="shared" si="4"/>
        <v>100.09</v>
      </c>
      <c r="AB6" s="21">
        <f t="shared" si="4"/>
        <v>100.06</v>
      </c>
      <c r="AC6" s="21">
        <f t="shared" si="4"/>
        <v>100.11</v>
      </c>
      <c r="AD6" s="21">
        <f t="shared" si="4"/>
        <v>102.13</v>
      </c>
      <c r="AE6" s="21">
        <f t="shared" si="4"/>
        <v>101.72</v>
      </c>
      <c r="AF6" s="21">
        <f t="shared" si="4"/>
        <v>102.73</v>
      </c>
      <c r="AG6" s="21">
        <f t="shared" si="4"/>
        <v>105.78</v>
      </c>
      <c r="AH6" s="21">
        <f t="shared" si="4"/>
        <v>106.09</v>
      </c>
      <c r="AI6" s="20" t="str">
        <f>IF(AI7="","",IF(AI7="-","【-】","【"&amp;SUBSTITUTE(TEXT(AI7,"#,##0.00"),"-","△")&amp;"】"))</f>
        <v>【105.35】</v>
      </c>
      <c r="AJ6" s="21">
        <f>IF(AJ7="",NA(),AJ7)</f>
        <v>1.98</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29.02</v>
      </c>
      <c r="AV6" s="21">
        <f t="shared" ref="AV6:BD6" si="6">IF(AV7="",NA(),AV7)</f>
        <v>32.78</v>
      </c>
      <c r="AW6" s="21">
        <f t="shared" si="6"/>
        <v>27.7</v>
      </c>
      <c r="AX6" s="21">
        <f t="shared" si="6"/>
        <v>31.32</v>
      </c>
      <c r="AY6" s="21">
        <f t="shared" si="6"/>
        <v>36.51</v>
      </c>
      <c r="AZ6" s="21">
        <f t="shared" si="6"/>
        <v>47.44</v>
      </c>
      <c r="BA6" s="21">
        <f t="shared" si="6"/>
        <v>49.18</v>
      </c>
      <c r="BB6" s="21">
        <f t="shared" si="6"/>
        <v>47.72</v>
      </c>
      <c r="BC6" s="21">
        <f t="shared" si="6"/>
        <v>44.24</v>
      </c>
      <c r="BD6" s="21">
        <f t="shared" si="6"/>
        <v>43.07</v>
      </c>
      <c r="BE6" s="20" t="str">
        <f>IF(BE7="","",IF(BE7="-","【-】","【"&amp;SUBSTITUTE(TEXT(BE7,"#,##0.00"),"-","△")&amp;"】"))</f>
        <v>【44.07】</v>
      </c>
      <c r="BF6" s="21">
        <f>IF(BF7="",NA(),BF7)</f>
        <v>54.75</v>
      </c>
      <c r="BG6" s="21">
        <f t="shared" ref="BG6:BO6" si="7">IF(BG7="",NA(),BG7)</f>
        <v>50.43</v>
      </c>
      <c r="BH6" s="21">
        <f t="shared" si="7"/>
        <v>47.55</v>
      </c>
      <c r="BI6" s="21">
        <f t="shared" si="7"/>
        <v>66.55</v>
      </c>
      <c r="BJ6" s="21">
        <f t="shared" si="7"/>
        <v>67.59</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87.04</v>
      </c>
      <c r="BR6" s="21">
        <f t="shared" ref="BR6:BZ6" si="8">IF(BR7="",NA(),BR7)</f>
        <v>95.67</v>
      </c>
      <c r="BS6" s="21">
        <f t="shared" si="8"/>
        <v>95.1</v>
      </c>
      <c r="BT6" s="21">
        <f t="shared" si="8"/>
        <v>86.59</v>
      </c>
      <c r="BU6" s="21">
        <f t="shared" si="8"/>
        <v>94.87</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196.89</v>
      </c>
      <c r="CC6" s="21">
        <f t="shared" ref="CC6:CK6" si="9">IF(CC7="",NA(),CC7)</f>
        <v>179.21</v>
      </c>
      <c r="CD6" s="21">
        <f t="shared" si="9"/>
        <v>180.7</v>
      </c>
      <c r="CE6" s="21">
        <f t="shared" si="9"/>
        <v>186.05</v>
      </c>
      <c r="CF6" s="21">
        <f t="shared" si="9"/>
        <v>180.27</v>
      </c>
      <c r="CG6" s="21">
        <f t="shared" si="9"/>
        <v>221.81</v>
      </c>
      <c r="CH6" s="21">
        <f t="shared" si="9"/>
        <v>230.02</v>
      </c>
      <c r="CI6" s="21">
        <f t="shared" si="9"/>
        <v>228.47</v>
      </c>
      <c r="CJ6" s="21">
        <f t="shared" si="9"/>
        <v>224.88</v>
      </c>
      <c r="CK6" s="21">
        <f t="shared" si="9"/>
        <v>228.64</v>
      </c>
      <c r="CL6" s="20" t="str">
        <f>IF(CL7="","",IF(CL7="-","【-】","【"&amp;SUBSTITUTE(TEXT(CL7,"#,##0.00"),"-","△")&amp;"】"))</f>
        <v>【216.39】</v>
      </c>
      <c r="CM6" s="21">
        <f>IF(CM7="",NA(),CM7)</f>
        <v>77.760000000000005</v>
      </c>
      <c r="CN6" s="21">
        <f t="shared" ref="CN6:CV6" si="10">IF(CN7="",NA(),CN7)</f>
        <v>77.11</v>
      </c>
      <c r="CO6" s="21">
        <f t="shared" si="10"/>
        <v>70</v>
      </c>
      <c r="CP6" s="21">
        <f t="shared" si="10"/>
        <v>67.78</v>
      </c>
      <c r="CQ6" s="21">
        <f t="shared" si="10"/>
        <v>64</v>
      </c>
      <c r="CR6" s="21">
        <f t="shared" si="10"/>
        <v>43.36</v>
      </c>
      <c r="CS6" s="21">
        <f t="shared" si="10"/>
        <v>42.56</v>
      </c>
      <c r="CT6" s="21">
        <f t="shared" si="10"/>
        <v>42.47</v>
      </c>
      <c r="CU6" s="21">
        <f t="shared" si="10"/>
        <v>42.4</v>
      </c>
      <c r="CV6" s="21">
        <f t="shared" si="10"/>
        <v>42.28</v>
      </c>
      <c r="CW6" s="20" t="str">
        <f>IF(CW7="","",IF(CW7="-","【-】","【"&amp;SUBSTITUTE(TEXT(CW7,"#,##0.00"),"-","△")&amp;"】"))</f>
        <v>【42.57】</v>
      </c>
      <c r="CX6" s="21">
        <f>IF(CX7="",NA(),CX7)</f>
        <v>81.680000000000007</v>
      </c>
      <c r="CY6" s="21">
        <f t="shared" ref="CY6:DG6" si="11">IF(CY7="",NA(),CY7)</f>
        <v>82.54</v>
      </c>
      <c r="CZ6" s="21">
        <f t="shared" si="11"/>
        <v>83.1</v>
      </c>
      <c r="DA6" s="21">
        <f t="shared" si="11"/>
        <v>84</v>
      </c>
      <c r="DB6" s="21">
        <f t="shared" si="11"/>
        <v>86.53</v>
      </c>
      <c r="DC6" s="21">
        <f t="shared" si="11"/>
        <v>83.06</v>
      </c>
      <c r="DD6" s="21">
        <f t="shared" si="11"/>
        <v>83.32</v>
      </c>
      <c r="DE6" s="21">
        <f t="shared" si="11"/>
        <v>83.75</v>
      </c>
      <c r="DF6" s="21">
        <f t="shared" si="11"/>
        <v>84.19</v>
      </c>
      <c r="DG6" s="21">
        <f t="shared" si="11"/>
        <v>84.34</v>
      </c>
      <c r="DH6" s="20" t="str">
        <f>IF(DH7="","",IF(DH7="-","【-】","【"&amp;SUBSTITUTE(TEXT(DH7,"#,##0.00"),"-","△")&amp;"】"))</f>
        <v>【85.24】</v>
      </c>
      <c r="DI6" s="21">
        <f>IF(DI7="",NA(),DI7)</f>
        <v>35.51</v>
      </c>
      <c r="DJ6" s="21">
        <f t="shared" ref="DJ6:DR6" si="12">IF(DJ7="",NA(),DJ7)</f>
        <v>35.03</v>
      </c>
      <c r="DK6" s="21">
        <f t="shared" si="12"/>
        <v>36.69</v>
      </c>
      <c r="DL6" s="21">
        <f t="shared" si="12"/>
        <v>38.299999999999997</v>
      </c>
      <c r="DM6" s="21">
        <f t="shared" si="12"/>
        <v>40</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252123</v>
      </c>
      <c r="D7" s="23">
        <v>46</v>
      </c>
      <c r="E7" s="23">
        <v>17</v>
      </c>
      <c r="F7" s="23">
        <v>4</v>
      </c>
      <c r="G7" s="23">
        <v>0</v>
      </c>
      <c r="H7" s="23" t="s">
        <v>96</v>
      </c>
      <c r="I7" s="23" t="s">
        <v>97</v>
      </c>
      <c r="J7" s="23" t="s">
        <v>98</v>
      </c>
      <c r="K7" s="23" t="s">
        <v>99</v>
      </c>
      <c r="L7" s="23" t="s">
        <v>100</v>
      </c>
      <c r="M7" s="23" t="s">
        <v>101</v>
      </c>
      <c r="N7" s="24" t="s">
        <v>102</v>
      </c>
      <c r="O7" s="24">
        <v>56.35</v>
      </c>
      <c r="P7" s="24">
        <v>40.32</v>
      </c>
      <c r="Q7" s="24">
        <v>88.31</v>
      </c>
      <c r="R7" s="24">
        <v>3300</v>
      </c>
      <c r="S7" s="24">
        <v>46926</v>
      </c>
      <c r="T7" s="24">
        <v>693.05</v>
      </c>
      <c r="U7" s="24">
        <v>67.709999999999994</v>
      </c>
      <c r="V7" s="24">
        <v>18822</v>
      </c>
      <c r="W7" s="24">
        <v>11.6</v>
      </c>
      <c r="X7" s="24">
        <v>1622.59</v>
      </c>
      <c r="Y7" s="24">
        <v>99.54</v>
      </c>
      <c r="Z7" s="24">
        <v>102.12</v>
      </c>
      <c r="AA7" s="24">
        <v>100.09</v>
      </c>
      <c r="AB7" s="24">
        <v>100.06</v>
      </c>
      <c r="AC7" s="24">
        <v>100.11</v>
      </c>
      <c r="AD7" s="24">
        <v>102.13</v>
      </c>
      <c r="AE7" s="24">
        <v>101.72</v>
      </c>
      <c r="AF7" s="24">
        <v>102.73</v>
      </c>
      <c r="AG7" s="24">
        <v>105.78</v>
      </c>
      <c r="AH7" s="24">
        <v>106.09</v>
      </c>
      <c r="AI7" s="24">
        <v>105.35</v>
      </c>
      <c r="AJ7" s="24">
        <v>1.98</v>
      </c>
      <c r="AK7" s="24">
        <v>0</v>
      </c>
      <c r="AL7" s="24">
        <v>0</v>
      </c>
      <c r="AM7" s="24">
        <v>0</v>
      </c>
      <c r="AN7" s="24">
        <v>0</v>
      </c>
      <c r="AO7" s="24">
        <v>109.51</v>
      </c>
      <c r="AP7" s="24">
        <v>112.88</v>
      </c>
      <c r="AQ7" s="24">
        <v>94.97</v>
      </c>
      <c r="AR7" s="24">
        <v>63.96</v>
      </c>
      <c r="AS7" s="24">
        <v>69.42</v>
      </c>
      <c r="AT7" s="24">
        <v>63.89</v>
      </c>
      <c r="AU7" s="24">
        <v>29.02</v>
      </c>
      <c r="AV7" s="24">
        <v>32.78</v>
      </c>
      <c r="AW7" s="24">
        <v>27.7</v>
      </c>
      <c r="AX7" s="24">
        <v>31.32</v>
      </c>
      <c r="AY7" s="24">
        <v>36.51</v>
      </c>
      <c r="AZ7" s="24">
        <v>47.44</v>
      </c>
      <c r="BA7" s="24">
        <v>49.18</v>
      </c>
      <c r="BB7" s="24">
        <v>47.72</v>
      </c>
      <c r="BC7" s="24">
        <v>44.24</v>
      </c>
      <c r="BD7" s="24">
        <v>43.07</v>
      </c>
      <c r="BE7" s="24">
        <v>44.07</v>
      </c>
      <c r="BF7" s="24">
        <v>54.75</v>
      </c>
      <c r="BG7" s="24">
        <v>50.43</v>
      </c>
      <c r="BH7" s="24">
        <v>47.55</v>
      </c>
      <c r="BI7" s="24">
        <v>66.55</v>
      </c>
      <c r="BJ7" s="24">
        <v>67.59</v>
      </c>
      <c r="BK7" s="24">
        <v>1243.71</v>
      </c>
      <c r="BL7" s="24">
        <v>1194.1500000000001</v>
      </c>
      <c r="BM7" s="24">
        <v>1206.79</v>
      </c>
      <c r="BN7" s="24">
        <v>1258.43</v>
      </c>
      <c r="BO7" s="24">
        <v>1163.75</v>
      </c>
      <c r="BP7" s="24">
        <v>1201.79</v>
      </c>
      <c r="BQ7" s="24">
        <v>87.04</v>
      </c>
      <c r="BR7" s="24">
        <v>95.67</v>
      </c>
      <c r="BS7" s="24">
        <v>95.1</v>
      </c>
      <c r="BT7" s="24">
        <v>86.59</v>
      </c>
      <c r="BU7" s="24">
        <v>94.87</v>
      </c>
      <c r="BV7" s="24">
        <v>74.3</v>
      </c>
      <c r="BW7" s="24">
        <v>72.260000000000005</v>
      </c>
      <c r="BX7" s="24">
        <v>71.84</v>
      </c>
      <c r="BY7" s="24">
        <v>73.36</v>
      </c>
      <c r="BZ7" s="24">
        <v>72.599999999999994</v>
      </c>
      <c r="CA7" s="24">
        <v>75.31</v>
      </c>
      <c r="CB7" s="24">
        <v>196.89</v>
      </c>
      <c r="CC7" s="24">
        <v>179.21</v>
      </c>
      <c r="CD7" s="24">
        <v>180.7</v>
      </c>
      <c r="CE7" s="24">
        <v>186.05</v>
      </c>
      <c r="CF7" s="24">
        <v>180.27</v>
      </c>
      <c r="CG7" s="24">
        <v>221.81</v>
      </c>
      <c r="CH7" s="24">
        <v>230.02</v>
      </c>
      <c r="CI7" s="24">
        <v>228.47</v>
      </c>
      <c r="CJ7" s="24">
        <v>224.88</v>
      </c>
      <c r="CK7" s="24">
        <v>228.64</v>
      </c>
      <c r="CL7" s="24">
        <v>216.39</v>
      </c>
      <c r="CM7" s="24">
        <v>77.760000000000005</v>
      </c>
      <c r="CN7" s="24">
        <v>77.11</v>
      </c>
      <c r="CO7" s="24">
        <v>70</v>
      </c>
      <c r="CP7" s="24">
        <v>67.78</v>
      </c>
      <c r="CQ7" s="24">
        <v>64</v>
      </c>
      <c r="CR7" s="24">
        <v>43.36</v>
      </c>
      <c r="CS7" s="24">
        <v>42.56</v>
      </c>
      <c r="CT7" s="24">
        <v>42.47</v>
      </c>
      <c r="CU7" s="24">
        <v>42.4</v>
      </c>
      <c r="CV7" s="24">
        <v>42.28</v>
      </c>
      <c r="CW7" s="24">
        <v>42.57</v>
      </c>
      <c r="CX7" s="24">
        <v>81.680000000000007</v>
      </c>
      <c r="CY7" s="24">
        <v>82.54</v>
      </c>
      <c r="CZ7" s="24">
        <v>83.1</v>
      </c>
      <c r="DA7" s="24">
        <v>84</v>
      </c>
      <c r="DB7" s="24">
        <v>86.53</v>
      </c>
      <c r="DC7" s="24">
        <v>83.06</v>
      </c>
      <c r="DD7" s="24">
        <v>83.32</v>
      </c>
      <c r="DE7" s="24">
        <v>83.75</v>
      </c>
      <c r="DF7" s="24">
        <v>84.19</v>
      </c>
      <c r="DG7" s="24">
        <v>84.34</v>
      </c>
      <c r="DH7" s="24">
        <v>85.24</v>
      </c>
      <c r="DI7" s="24">
        <v>35.51</v>
      </c>
      <c r="DJ7" s="24">
        <v>35.03</v>
      </c>
      <c r="DK7" s="24">
        <v>36.69</v>
      </c>
      <c r="DL7" s="24">
        <v>38.299999999999997</v>
      </c>
      <c r="DM7" s="24">
        <v>40</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2022-12-01T01:29:11Z</dcterms:created>
  <dcterms:modified xsi:type="dcterms:W3CDTF">2023-01-23T06:24:47Z</dcterms:modified>
  <cp:category/>
</cp:coreProperties>
</file>