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groups\（湖南市）財政課\01 財政担当\08 各種照会\09 地方公営企業\R4\1.24〆経営分析比較表について\上下水道課\"/>
    </mc:Choice>
  </mc:AlternateContent>
  <xr:revisionPtr revIDLastSave="0" documentId="8_{5F5EB23F-4965-4AE3-938E-EC41913382B4}" xr6:coauthVersionLast="47" xr6:coauthVersionMax="47" xr10:uidLastSave="{00000000-0000-0000-0000-000000000000}"/>
  <workbookProtection workbookAlgorithmName="SHA-512" workbookHashValue="gqI9WUTj+whGizRsnlWzQeuSfz8vtp844ObEaRg+/a+Q5jMMt5db4dGP1sIUHvCxYI+Z9den2Cu4xVUqY9aKsw==" workbookSaltValue="ViBXdaWj9pUZiO3otGv1jw==" workbookSpinCount="100000" lockStructure="1"/>
  <bookViews>
    <workbookView xWindow="-112" yWindow="-112" windowWidth="27067" windowHeight="1473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P6" i="5"/>
  <c r="P10" i="4" s="1"/>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G85" i="4"/>
  <c r="E85" i="4"/>
  <c r="BB10" i="4"/>
  <c r="AT10" i="4"/>
  <c r="AL10" i="4"/>
  <c r="W10" i="4"/>
  <c r="AL8" i="4"/>
  <c r="P8" i="4"/>
  <c r="I8" i="4"/>
  <c r="B6" i="4"/>
</calcChain>
</file>

<file path=xl/sharedStrings.xml><?xml version="1.0" encoding="utf-8"?>
<sst xmlns="http://schemas.openxmlformats.org/spreadsheetml/2006/main" count="235" uniqueCount="119">
  <si>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</si>
  <si>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</si>
  <si>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</si>
  <si>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</si>
  <si>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</si>
  <si>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</si>
  <si>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</si>
  <si>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</si>
  <si>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</si>
  <si>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</si>
  <si>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</si>
  <si>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</si>
  <si>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</si>
  <si>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</si>
  <si>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</si>
  <si>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</si>
  <si>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</si>
  <si>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</si>
  <si>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</si>
  <si>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</si>
  <si>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</si>
  <si>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</si>
  <si>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</si>
  <si>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</si>
  <si>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</si>
  <si>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</si>
  <si>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</si>
  <si>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</si>
  <si>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</si>
  <si>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</si>
  <si>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</si>
  <si>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</si>
  <si>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</si>
  <si>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</si>
  <si>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</si>
  <si>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</si>
  <si>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</si>
  <si>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</si>
  <si>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</si>
  <si>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</si>
  <si>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</si>
  <si>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</si>
  <si>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</si>
  <si>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</si>
  <si>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</si>
  <si>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</si>
  <si>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</si>
  <si>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</si>
  <si>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</si>
  <si>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</si>
  <si>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</si>
  <si>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</si>
  <si>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</si>
  <si>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</si>
  <si>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</si>
  <si>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</si>
  <si>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</si>
  <si>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</si>
  <si>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</si>
  <si>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</si>
  <si>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</si>
  <si>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</si>
  <si>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</si>
  <si>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</si>
  <si>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</si>
  <si>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</si>
  <si>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</si>
  <si>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</si>
  <si>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</si>
  <si>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</si>
  <si>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</si>
  <si>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</si>
  <si>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</si>
  <si>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</si>
  <si>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</si>
  <si>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</si>
  <si>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</si>
  <si>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</si>
  <si>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</si>
  <si>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</si>
  <si>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</si>
  <si>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</si>
  <si>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</si>
  <si>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</si>
  <si>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</si>
  <si>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</si>
  <si>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</si>
  <si>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</si>
  <si>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</si>
  <si>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</si>
  <si>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</si>
  <si>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</si>
  <si>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</si>
  <si>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</si>
  <si>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</si>
  <si>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</si>
  <si>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</si>
  <si>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</si>
  <si>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</si>
  <si>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</si>
  <si>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</si>
  <si>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</si>
  <si>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</si>
  <si>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</si>
  <si>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</si>
  <si>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</si>
  <si>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</si>
  <si>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</si>
  <si>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</si>
  <si>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</si>
  <si>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</si>
  <si>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</si>
  <si>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</si>
  <si>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</si>
  <si>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</si>
  <si>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</si>
  <si>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①経常収支比率は類似団体と比較してほぼ同程度の水準であり100%を超えており、②累積欠損金もなく黒字を維持してる状況です。
③流動比率は、類似団体をやや下回っています。
④企業債残高対事業規模比率は当事業では類似団体より低い水準となっています。
⑤経費回収率は類似団体を超えていますが100%を下回る水準にあり、使用料収入と経費のバランスに課題があります。
⑥汚水処理原価については類似団体を下回っていますが、引き続き汚水処理費の抑制に努めます。
⑧水洗化率は、類似団体を上回る水準で推移しています。</t>
    <rPh sb="19" eb="22">
      <t>ドウテイド</t>
    </rPh>
    <rPh sb="99" eb="100">
      <t>トウ</t>
    </rPh>
    <rPh sb="100" eb="102">
      <t>ジギョウ</t>
    </rPh>
    <rPh sb="110" eb="111">
      <t>ヒク</t>
    </rPh>
    <rPh sb="130" eb="132">
      <t>ルイジ</t>
    </rPh>
    <rPh sb="132" eb="134">
      <t>ダンタイ</t>
    </rPh>
    <rPh sb="135" eb="136">
      <t>コ</t>
    </rPh>
    <rPh sb="147" eb="149">
      <t>シタマワ</t>
    </rPh>
    <rPh sb="150" eb="152">
      <t>スイジュン</t>
    </rPh>
    <rPh sb="156" eb="159">
      <t>シヨウリョウ</t>
    </rPh>
    <rPh sb="159" eb="161">
      <t>シュウニュウ</t>
    </rPh>
    <rPh sb="162" eb="164">
      <t>ケイヒ</t>
    </rPh>
    <rPh sb="170" eb="172">
      <t>カダイ</t>
    </rPh>
    <rPh sb="196" eb="198">
      <t>シタマワ</t>
    </rPh>
    <rPh sb="205" eb="206">
      <t>ヒ</t>
    </rPh>
    <rPh sb="207" eb="208">
      <t>ツヅ</t>
    </rPh>
    <rPh sb="209" eb="211">
      <t>オスイ</t>
    </rPh>
    <rPh sb="211" eb="213">
      <t>ショリ</t>
    </rPh>
    <rPh sb="213" eb="214">
      <t>ヒ</t>
    </rPh>
    <rPh sb="215" eb="217">
      <t>ヨクセイ</t>
    </rPh>
    <rPh sb="218" eb="219">
      <t>ツト</t>
    </rPh>
    <rPh sb="242" eb="244">
      <t>スイイ</t>
    </rPh>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</si>
  <si>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phoneticPr fontId="4"/>
  </si>
  <si>
    <t>①有形固定資産減価償却率は、類似団体と比較して低い水準ではあるもの徐々に増加している状況です。
②管渠老朽化率、③管渠改善率については、現時点で法定耐用年数を超えた施設がないため0％となっています。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</si>
</sst>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8-4F9F-A381-16F16D327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898-4F9F-A381-16F16D327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91.78</c:v>
                </c:pt>
                <c:pt idx="1">
                  <c:v>0</c:v>
                </c:pt>
                <c:pt idx="2">
                  <c:v>0</c:v>
                </c:pt>
                <c:pt idx="3">
                  <c:v>0</c:v>
                </c:pt>
                <c:pt idx="4">
                  <c:v>0</c:v>
                </c:pt>
              </c:numCache>
            </c:numRef>
          </c:val>
          <c:extLst>
            <c:ext xmlns:c16="http://schemas.microsoft.com/office/drawing/2014/chart" uri="{C3380CC4-5D6E-409C-BE32-E72D297353CC}">
              <c16:uniqueId val="{00000000-D93B-4849-A90D-E215799C42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93B-4849-A90D-E215799C42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97.75</c:v>
                </c:pt>
                <c:pt idx="1">
                  <c:v>97.75</c:v>
                </c:pt>
                <c:pt idx="2">
                  <c:v>99.02</c:v>
                </c:pt>
                <c:pt idx="3">
                  <c:v>99.02</c:v>
                </c:pt>
                <c:pt idx="4">
                  <c:v>98.98</c:v>
                </c:pt>
              </c:numCache>
            </c:numRef>
          </c:val>
          <c:extLst>
            <c:ext xmlns:c16="http://schemas.microsoft.com/office/drawing/2014/chart" uri="{C3380CC4-5D6E-409C-BE32-E72D297353CC}">
              <c16:uniqueId val="{00000000-3DC0-4B6F-ADCE-56EB3C1661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DC0-4B6F-ADCE-56EB3C1661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102.25</c:v>
                </c:pt>
                <c:pt idx="1">
                  <c:v>98.66</c:v>
                </c:pt>
                <c:pt idx="2">
                  <c:v>106.02</c:v>
                </c:pt>
                <c:pt idx="3">
                  <c:v>104.02</c:v>
                </c:pt>
                <c:pt idx="4">
                  <c:v>105.95</c:v>
                </c:pt>
              </c:numCache>
            </c:numRef>
          </c:val>
          <c:extLst>
            <c:ext xmlns:c16="http://schemas.microsoft.com/office/drawing/2014/chart" uri="{C3380CC4-5D6E-409C-BE32-E72D297353CC}">
              <c16:uniqueId val="{00000000-E226-4619-9693-8B33D9A627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E226-4619-9693-8B33D9A627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6.16</c:v>
                </c:pt>
                <c:pt idx="1">
                  <c:v>8.5</c:v>
                </c:pt>
                <c:pt idx="2">
                  <c:v>11.15</c:v>
                </c:pt>
                <c:pt idx="3">
                  <c:v>13.76</c:v>
                </c:pt>
                <c:pt idx="4">
                  <c:v>16.3</c:v>
                </c:pt>
              </c:numCache>
            </c:numRef>
          </c:val>
          <c:extLst>
            <c:ext xmlns:c16="http://schemas.microsoft.com/office/drawing/2014/chart" uri="{C3380CC4-5D6E-409C-BE32-E72D297353CC}">
              <c16:uniqueId val="{00000000-B97A-4BE7-9063-49334F18E5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97A-4BE7-9063-49334F18E5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DE-4C76-A28D-EA06B74971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EDDE-4C76-A28D-EA06B74971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0.73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B6-4199-A769-DBD66C7DF5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28B6-4199-A769-DBD66C7DF5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29.05</c:v>
                </c:pt>
                <c:pt idx="1">
                  <c:v>33.28</c:v>
                </c:pt>
                <c:pt idx="2">
                  <c:v>24.22</c:v>
                </c:pt>
                <c:pt idx="3">
                  <c:v>25.41</c:v>
                </c:pt>
                <c:pt idx="4">
                  <c:v>36.01</c:v>
                </c:pt>
              </c:numCache>
            </c:numRef>
          </c:val>
          <c:extLst>
            <c:ext xmlns:c16="http://schemas.microsoft.com/office/drawing/2014/chart" uri="{C3380CC4-5D6E-409C-BE32-E72D297353CC}">
              <c16:uniqueId val="{00000000-CAFA-4352-A46F-1DD31380EE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AFA-4352-A46F-1DD31380EE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1096.79</c:v>
                </c:pt>
                <c:pt idx="1">
                  <c:v>998.25</c:v>
                </c:pt>
                <c:pt idx="2">
                  <c:v>1021.78</c:v>
                </c:pt>
                <c:pt idx="3">
                  <c:v>902.86</c:v>
                </c:pt>
                <c:pt idx="4">
                  <c:v>889.08</c:v>
                </c:pt>
              </c:numCache>
            </c:numRef>
          </c:val>
          <c:extLst>
            <c:ext xmlns:c16="http://schemas.microsoft.com/office/drawing/2014/chart" uri="{C3380CC4-5D6E-409C-BE32-E72D297353CC}">
              <c16:uniqueId val="{00000000-9D00-4812-B1AC-BB457B8EF1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D00-4812-B1AC-BB457B8EF1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73.14</c:v>
                </c:pt>
                <c:pt idx="1">
                  <c:v>70.14</c:v>
                </c:pt>
                <c:pt idx="2">
                  <c:v>76.94</c:v>
                </c:pt>
                <c:pt idx="3">
                  <c:v>72.08</c:v>
                </c:pt>
                <c:pt idx="4">
                  <c:v>77.38</c:v>
                </c:pt>
              </c:numCache>
            </c:numRef>
          </c:val>
          <c:extLst>
            <c:ext xmlns:c16="http://schemas.microsoft.com/office/drawing/2014/chart" uri="{C3380CC4-5D6E-409C-BE32-E72D297353CC}">
              <c16:uniqueId val="{00000000-B5FA-44E8-AECB-3799DC40A4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5FA-44E8-AECB-3799DC40A4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215.38</c:v>
                </c:pt>
                <c:pt idx="1">
                  <c:v>222.42</c:v>
                </c:pt>
                <c:pt idx="2">
                  <c:v>200.59</c:v>
                </c:pt>
                <c:pt idx="3">
                  <c:v>205.23</c:v>
                </c:pt>
                <c:pt idx="4">
                  <c:v>200.24</c:v>
                </c:pt>
              </c:numCache>
            </c:numRef>
          </c:val>
          <c:extLst>
            <c:ext xmlns:c16="http://schemas.microsoft.com/office/drawing/2014/chart" uri="{C3380CC4-5D6E-409C-BE32-E72D297353CC}">
              <c16:uniqueId val="{00000000-BDCC-4BA2-B1C8-5CA5DBE33F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DCC-4BA2-B1C8-5CA5DBE33F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30" zoomScaleNormal="130" workbookViewId="0">
      <selection activeCell="BJ58" sqref="BJ58"/>
    </sheetView>
  </sheetViews>
  <sheetFormatPr defaultColWidth="2.625" defaultRowHeight="13.3" x14ac:dyDescent="0.15"/>
  <cols>
    <col min="1" max="1" width="2.625" customWidth="1"/>
    <col min="2" max="62" width="3.75" customWidth="1"/>
    <col min="64" max="78" width="3.125" customWidth="1"/>
    <col min="79" max="79" width="4.5" bestFit="1" customWidth="1"/>
    <col min="81" max="82" width="4.5" bestFit="1" customWidth="1"/>
  </cols>
  <sheetData>
    <row r="1" spans="1:7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8000000000000007"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8000000000000007"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68" t="str">
        <f>データ!H6</f>
        <v>滋賀県　湖南市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54629</v>
      </c>
      <c r="AM8" s="46"/>
      <c r="AN8" s="46"/>
      <c r="AO8" s="46"/>
      <c r="AP8" s="46"/>
      <c r="AQ8" s="46"/>
      <c r="AR8" s="46"/>
      <c r="AS8" s="46"/>
      <c r="AT8" s="45">
        <f>データ!T6</f>
        <v>70.400000000000006</v>
      </c>
      <c r="AU8" s="45"/>
      <c r="AV8" s="45"/>
      <c r="AW8" s="45"/>
      <c r="AX8" s="45"/>
      <c r="AY8" s="45"/>
      <c r="AZ8" s="45"/>
      <c r="BA8" s="45"/>
      <c r="BB8" s="45">
        <f>データ!U6</f>
        <v>775.98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 customHeight="1" x14ac:dyDescent="0.15">
      <c r="A10" s="2"/>
      <c r="B10" s="45" t="str">
        <f>データ!N6</f>
        <v>-</v>
      </c>
      <c r="C10" s="45"/>
      <c r="D10" s="45"/>
      <c r="E10" s="45"/>
      <c r="F10" s="45"/>
      <c r="G10" s="45"/>
      <c r="H10" s="45"/>
      <c r="I10" s="45">
        <f>データ!O6</f>
        <v>52.44</v>
      </c>
      <c r="J10" s="45"/>
      <c r="K10" s="45"/>
      <c r="L10" s="45"/>
      <c r="M10" s="45"/>
      <c r="N10" s="45"/>
      <c r="O10" s="45"/>
      <c r="P10" s="45">
        <f>データ!P6</f>
        <v>1.26</v>
      </c>
      <c r="Q10" s="45"/>
      <c r="R10" s="45"/>
      <c r="S10" s="45"/>
      <c r="T10" s="45"/>
      <c r="U10" s="45"/>
      <c r="V10" s="45"/>
      <c r="W10" s="45">
        <f>データ!Q6</f>
        <v>86.3</v>
      </c>
      <c r="X10" s="45"/>
      <c r="Y10" s="45"/>
      <c r="Z10" s="45"/>
      <c r="AA10" s="45"/>
      <c r="AB10" s="45"/>
      <c r="AC10" s="45"/>
      <c r="AD10" s="46">
        <f>データ!R6</f>
        <v>2478</v>
      </c>
      <c r="AE10" s="46"/>
      <c r="AF10" s="46"/>
      <c r="AG10" s="46"/>
      <c r="AH10" s="46"/>
      <c r="AI10" s="46"/>
      <c r="AJ10" s="46"/>
      <c r="AK10" s="2"/>
      <c r="AL10" s="46">
        <f>データ!V6</f>
        <v>687</v>
      </c>
      <c r="AM10" s="46"/>
      <c r="AN10" s="46"/>
      <c r="AO10" s="46"/>
      <c r="AP10" s="46"/>
      <c r="AQ10" s="46"/>
      <c r="AR10" s="46"/>
      <c r="AS10" s="46"/>
      <c r="AT10" s="45">
        <f>データ!W6</f>
        <v>0.8</v>
      </c>
      <c r="AU10" s="45"/>
      <c r="AV10" s="45"/>
      <c r="AW10" s="45"/>
      <c r="AX10" s="45"/>
      <c r="AY10" s="45"/>
      <c r="AZ10" s="45"/>
      <c r="BA10" s="45"/>
      <c r="BB10" s="45">
        <f>データ!X6</f>
        <v>858.75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6yPW8FhE5tSDmPFb+41IbdCcaUasrJIzu6QfMWmm/5YZyZwCySa7EAphbv2ed+TT3yySexKQpjPwCTqEl5byw==" saltValue="NnqH5Oe8io/Em9PCZWHf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252115</v>
      </c>
      <c r="D6" s="19">
        <f t="shared" si="3"/>
        <v>46</v>
      </c>
      <c r="E6" s="19">
        <f t="shared" si="3"/>
        <v>17</v>
      </c>
      <c r="F6" s="19">
        <f t="shared" si="3"/>
        <v>4</v>
      </c>
      <c r="G6" s="19">
        <f t="shared" si="3"/>
        <v>0</v>
      </c>
      <c r="H6" s="19" t="str">
        <f t="shared" si="3"/>
        <v>滋賀県　湖南市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52.44</v>
      </c>
      <c r="P6" s="20">
        <f t="shared" si="3"/>
        <v>1.26</v>
      </c>
      <c r="Q6" s="20">
        <f t="shared" si="3"/>
        <v>86.3</v>
      </c>
      <c r="R6" s="20">
        <f t="shared" si="3"/>
        <v>2478</v>
      </c>
      <c r="S6" s="20">
        <f t="shared" si="3"/>
        <v>54629</v>
      </c>
      <c r="T6" s="20">
        <f t="shared" si="3"/>
        <v>70.400000000000006</v>
      </c>
      <c r="U6" s="20">
        <f t="shared" si="3"/>
        <v>775.98</v>
      </c>
      <c r="V6" s="20">
        <f t="shared" si="3"/>
        <v>687</v>
      </c>
      <c r="W6" s="20">
        <f t="shared" si="3"/>
        <v>0.8</v>
      </c>
      <c r="X6" s="20">
        <f t="shared" si="3"/>
        <v>858.75</v>
      </c>
      <c r="Y6" s="21">
        <f>IF(Y7="",NA(),Y7)</f>
        <v>102.25</v>
      </c>
      <c r="Z6" s="21">
        <f t="shared" ref="Z6:AH6" si="4">IF(Z7="",NA(),Z7)</f>
        <v>98.66</v>
      </c>
      <c r="AA6" s="21">
        <f t="shared" si="4"/>
        <v>106.02</v>
      </c>
      <c r="AB6" s="21">
        <f t="shared" si="4"/>
        <v>104.02</v>
      </c>
      <c r="AC6" s="21">
        <f t="shared" si="4"/>
        <v>105.95</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1">
        <f t="shared" ref="AK6:AS6" si="5">IF(AK7="",NA(),AK7)</f>
        <v>0.73</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29.05</v>
      </c>
      <c r="AV6" s="21">
        <f t="shared" ref="AV6:BD6" si="6">IF(AV7="",NA(),AV7)</f>
        <v>33.28</v>
      </c>
      <c r="AW6" s="21">
        <f t="shared" si="6"/>
        <v>24.22</v>
      </c>
      <c r="AX6" s="21">
        <f t="shared" si="6"/>
        <v>25.41</v>
      </c>
      <c r="AY6" s="21">
        <f t="shared" si="6"/>
        <v>36.01</v>
      </c>
      <c r="AZ6" s="21">
        <f t="shared" si="6"/>
        <v>47.44</v>
      </c>
      <c r="BA6" s="21">
        <f t="shared" si="6"/>
        <v>49.18</v>
      </c>
      <c r="BB6" s="21">
        <f t="shared" si="6"/>
        <v>47.72</v>
      </c>
      <c r="BC6" s="21">
        <f t="shared" si="6"/>
        <v>44.24</v>
      </c>
      <c r="BD6" s="21">
        <f t="shared" si="6"/>
        <v>43.07</v>
      </c>
      <c r="BE6" s="20" t="str">
        <f>IF(BE7="","",IF(BE7="-","【-】","【"&amp;SUBSTITUTE(TEXT(BE7,"#,##0.00"),"-","△")&amp;"】"))</f>
        <v>【44.07】</v>
      </c>
      <c r="BF6" s="21">
        <f>IF(BF7="",NA(),BF7)</f>
        <v>1096.79</v>
      </c>
      <c r="BG6" s="21">
        <f t="shared" ref="BG6:BO6" si="7">IF(BG7="",NA(),BG7)</f>
        <v>998.25</v>
      </c>
      <c r="BH6" s="21">
        <f t="shared" si="7"/>
        <v>1021.78</v>
      </c>
      <c r="BI6" s="21">
        <f t="shared" si="7"/>
        <v>902.86</v>
      </c>
      <c r="BJ6" s="21">
        <f t="shared" si="7"/>
        <v>889.08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73.14</v>
      </c>
      <c r="BR6" s="21">
        <f t="shared" ref="BR6:BZ6" si="8">IF(BR7="",NA(),BR7)</f>
        <v>70.14</v>
      </c>
      <c r="BS6" s="21">
        <f t="shared" si="8"/>
        <v>76.94</v>
      </c>
      <c r="BT6" s="21">
        <f t="shared" si="8"/>
        <v>72.08</v>
      </c>
      <c r="BU6" s="21">
        <f t="shared" si="8"/>
        <v>77.38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215.38</v>
      </c>
      <c r="CC6" s="21">
        <f t="shared" ref="CC6:CK6" si="9">IF(CC7="",NA(),CC7)</f>
        <v>222.42</v>
      </c>
      <c r="CD6" s="21">
        <f t="shared" si="9"/>
        <v>200.59</v>
      </c>
      <c r="CE6" s="21">
        <f t="shared" si="9"/>
        <v>205.23</v>
      </c>
      <c r="CF6" s="21">
        <f t="shared" si="9"/>
        <v>200.24</v>
      </c>
      <c r="CG6" s="21">
        <f t="shared" si="9"/>
        <v>221.81</v>
      </c>
      <c r="CH6" s="21">
        <f t="shared" si="9"/>
        <v>230.02</v>
      </c>
      <c r="CI6" s="21">
        <f t="shared" si="9"/>
        <v>228.47</v>
      </c>
      <c r="CJ6" s="21">
        <f t="shared" si="9"/>
        <v>224.88</v>
      </c>
      <c r="CK6" s="21">
        <f t="shared" si="9"/>
        <v>228.64</v>
      </c>
      <c r="CL6" s="20" t="str">
        <f>IF(CL7="","",IF(CL7="-","【-】","【"&amp;SUBSTITUTE(TEXT(CL7,"#,##0.00"),"-","△")&amp;"】"))</f>
        <v>【216.39】</v>
      </c>
      <c r="CM6" s="21">
        <f>IF(CM7="",NA(),CM7)</f>
        <v>91.78</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97.75</v>
      </c>
      <c r="CY6" s="21">
        <f t="shared" ref="CY6:DG6" si="11">IF(CY7="",NA(),CY7)</f>
        <v>97.75</v>
      </c>
      <c r="CZ6" s="21">
        <f t="shared" si="11"/>
        <v>99.02</v>
      </c>
      <c r="DA6" s="21">
        <f t="shared" si="11"/>
        <v>99.02</v>
      </c>
      <c r="DB6" s="21">
        <f t="shared" si="11"/>
        <v>98.98</v>
      </c>
      <c r="DC6" s="21">
        <f t="shared" si="11"/>
        <v>83.06</v>
      </c>
      <c r="DD6" s="21">
        <f t="shared" si="11"/>
        <v>83.32</v>
      </c>
      <c r="DE6" s="21">
        <f t="shared" si="11"/>
        <v>83.75</v>
      </c>
      <c r="DF6" s="21">
        <f t="shared" si="11"/>
        <v>84.19</v>
      </c>
      <c r="DG6" s="21">
        <f t="shared" si="11"/>
        <v>84.34</v>
      </c>
      <c r="DH6" s="20" t="str">
        <f>IF(DH7="","",IF(DH7="-","【-】","【"&amp;SUBSTITUTE(TEXT(DH7,"#,##0.00"),"-","△")&amp;"】"))</f>
        <v>【85.24】</v>
      </c>
      <c r="DI6" s="21">
        <f>IF(DI7="",NA(),DI7)</f>
        <v>6.16</v>
      </c>
      <c r="DJ6" s="21">
        <f t="shared" ref="DJ6:DR6" si="12">IF(DJ7="",NA(),DJ7)</f>
        <v>8.5</v>
      </c>
      <c r="DK6" s="21">
        <f t="shared" si="12"/>
        <v>11.15</v>
      </c>
      <c r="DL6" s="21">
        <f t="shared" si="12"/>
        <v>13.76</v>
      </c>
      <c r="DM6" s="21">
        <f t="shared" si="12"/>
        <v>16.3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252115</v>
      </c>
      <c r="D7" s="23">
        <v>46</v>
      </c>
      <c r="E7" s="23">
        <v>17</v>
      </c>
      <c r="F7" s="23">
        <v>4</v>
      </c>
      <c r="G7" s="23">
        <v>0</v>
      </c>
      <c r="H7" s="23" t="s">
        <v>96</v>
      </c>
      <c r="I7" s="23" t="s">
        <v>97</v>
      </c>
      <c r="J7" s="23" t="s">
        <v>98</v>
      </c>
      <c r="K7" s="23" t="s">
        <v>99</v>
      </c>
      <c r="L7" s="23" t="s">
        <v>100</v>
      </c>
      <c r="M7" s="23" t="s">
        <v>101</v>
      </c>
      <c r="N7" s="24" t="s">
        <v>102</v>
      </c>
      <c r="O7" s="24">
        <v>52.44</v>
      </c>
      <c r="P7" s="24">
        <v>1.26</v>
      </c>
      <c r="Q7" s="24">
        <v>86.3</v>
      </c>
      <c r="R7" s="24">
        <v>2478</v>
      </c>
      <c r="S7" s="24">
        <v>54629</v>
      </c>
      <c r="T7" s="24">
        <v>70.400000000000006</v>
      </c>
      <c r="U7" s="24">
        <v>775.98</v>
      </c>
      <c r="V7" s="24">
        <v>687</v>
      </c>
      <c r="W7" s="24">
        <v>0.8</v>
      </c>
      <c r="X7" s="24">
        <v>858.75</v>
      </c>
      <c r="Y7" s="24">
        <v>102.25</v>
      </c>
      <c r="Z7" s="24">
        <v>98.66</v>
      </c>
      <c r="AA7" s="24">
        <v>106.02</v>
      </c>
      <c r="AB7" s="24">
        <v>104.02</v>
      </c>
      <c r="AC7" s="24">
        <v>105.95</v>
      </c>
      <c r="AD7" s="24">
        <v>102.13</v>
      </c>
      <c r="AE7" s="24">
        <v>101.72</v>
      </c>
      <c r="AF7" s="24">
        <v>102.73</v>
      </c>
      <c r="AG7" s="24">
        <v>105.78</v>
      </c>
      <c r="AH7" s="24">
        <v>106.09</v>
      </c>
      <c r="AI7" s="24">
        <v>105.35</v>
      </c>
      <c r="AJ7" s="24">
        <v>0</v>
      </c>
      <c r="AK7" s="24">
        <v>0.73</v>
      </c>
      <c r="AL7" s="24">
        <v>0</v>
      </c>
      <c r="AM7" s="24">
        <v>0</v>
      </c>
      <c r="AN7" s="24">
        <v>0</v>
      </c>
      <c r="AO7" s="24">
        <v>109.51</v>
      </c>
      <c r="AP7" s="24">
        <v>112.88</v>
      </c>
      <c r="AQ7" s="24">
        <v>94.97</v>
      </c>
      <c r="AR7" s="24">
        <v>63.96</v>
      </c>
      <c r="AS7" s="24">
        <v>69.42</v>
      </c>
      <c r="AT7" s="24">
        <v>63.89</v>
      </c>
      <c r="AU7" s="24">
        <v>29.05</v>
      </c>
      <c r="AV7" s="24">
        <v>33.28</v>
      </c>
      <c r="AW7" s="24">
        <v>24.22</v>
      </c>
      <c r="AX7" s="24">
        <v>25.41</v>
      </c>
      <c r="AY7" s="24">
        <v>36.01</v>
      </c>
      <c r="AZ7" s="24">
        <v>47.44</v>
      </c>
      <c r="BA7" s="24">
        <v>49.18</v>
      </c>
      <c r="BB7" s="24">
        <v>47.72</v>
      </c>
      <c r="BC7" s="24">
        <v>44.24</v>
      </c>
      <c r="BD7" s="24">
        <v>43.07</v>
      </c>
      <c r="BE7" s="24">
        <v>44.07</v>
      </c>
      <c r="BF7" s="24">
        <v>1096.79</v>
      </c>
      <c r="BG7" s="24">
        <v>998.25</v>
      </c>
      <c r="BH7" s="24">
        <v>1021.78</v>
      </c>
      <c r="BI7" s="24">
        <v>902.86</v>
      </c>
      <c r="BJ7" s="24">
        <v>889.08</v>
      </c>
      <c r="BK7" s="24">
        <v>1243.71</v>
      </c>
      <c r="BL7" s="24">
        <v>1194.1500000000001</v>
      </c>
      <c r="BM7" s="24">
        <v>1206.79</v>
      </c>
      <c r="BN7" s="24">
        <v>1258.43</v>
      </c>
      <c r="BO7" s="24">
        <v>1163.75</v>
      </c>
      <c r="BP7" s="24">
        <v>1201.79</v>
      </c>
      <c r="BQ7" s="24">
        <v>73.14</v>
      </c>
      <c r="BR7" s="24">
        <v>70.14</v>
      </c>
      <c r="BS7" s="24">
        <v>76.94</v>
      </c>
      <c r="BT7" s="24">
        <v>72.08</v>
      </c>
      <c r="BU7" s="24">
        <v>77.38</v>
      </c>
      <c r="BV7" s="24">
        <v>74.3</v>
      </c>
      <c r="BW7" s="24">
        <v>72.260000000000005</v>
      </c>
      <c r="BX7" s="24">
        <v>71.84</v>
      </c>
      <c r="BY7" s="24">
        <v>73.36</v>
      </c>
      <c r="BZ7" s="24">
        <v>72.599999999999994</v>
      </c>
      <c r="CA7" s="24">
        <v>75.31</v>
      </c>
      <c r="CB7" s="24">
        <v>215.38</v>
      </c>
      <c r="CC7" s="24">
        <v>222.42</v>
      </c>
      <c r="CD7" s="24">
        <v>200.59</v>
      </c>
      <c r="CE7" s="24">
        <v>205.23</v>
      </c>
      <c r="CF7" s="24">
        <v>200.24</v>
      </c>
      <c r="CG7" s="24">
        <v>221.81</v>
      </c>
      <c r="CH7" s="24">
        <v>230.02</v>
      </c>
      <c r="CI7" s="24">
        <v>228.47</v>
      </c>
      <c r="CJ7" s="24">
        <v>224.88</v>
      </c>
      <c r="CK7" s="24">
        <v>228.64</v>
      </c>
      <c r="CL7" s="24">
        <v>216.39</v>
      </c>
      <c r="CM7" s="24">
        <v>91.78</v>
      </c>
      <c r="CN7" s="24" t="s">
        <v>102</v>
      </c>
      <c r="CO7" s="24" t="s">
        <v>102</v>
      </c>
      <c r="CP7" s="24" t="s">
        <v>102</v>
      </c>
      <c r="CQ7" s="24" t="s">
        <v>102</v>
      </c>
      <c r="CR7" s="24">
        <v>43.36</v>
      </c>
      <c r="CS7" s="24">
        <v>42.56</v>
      </c>
      <c r="CT7" s="24">
        <v>42.47</v>
      </c>
      <c r="CU7" s="24">
        <v>42.4</v>
      </c>
      <c r="CV7" s="24">
        <v>42.28</v>
      </c>
      <c r="CW7" s="24">
        <v>42.57</v>
      </c>
      <c r="CX7" s="24">
        <v>97.75</v>
      </c>
      <c r="CY7" s="24">
        <v>97.75</v>
      </c>
      <c r="CZ7" s="24">
        <v>99.02</v>
      </c>
      <c r="DA7" s="24">
        <v>99.02</v>
      </c>
      <c r="DB7" s="24">
        <v>98.98</v>
      </c>
      <c r="DC7" s="24">
        <v>83.06</v>
      </c>
      <c r="DD7" s="24">
        <v>83.32</v>
      </c>
      <c r="DE7" s="24">
        <v>83.75</v>
      </c>
      <c r="DF7" s="24">
        <v>84.19</v>
      </c>
      <c r="DG7" s="24">
        <v>84.34</v>
      </c>
      <c r="DH7" s="24">
        <v>85.24</v>
      </c>
      <c r="DI7" s="24">
        <v>6.16</v>
      </c>
      <c r="DJ7" s="24">
        <v>8.5</v>
      </c>
      <c r="DK7" s="24">
        <v>11.15</v>
      </c>
      <c r="DL7" s="24">
        <v>13.76</v>
      </c>
      <c r="DM7" s="24">
        <v>16.3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2023-01-23T09:02:12Z</cp:lastPrinted>
  <dcterms:created xsi:type="dcterms:W3CDTF">2022-12-01T01:29:10Z</dcterms:created>
  <dcterms:modified xsi:type="dcterms:W3CDTF">2023-01-23T09:02:20Z</dcterms:modified>
  <cp:category/>
</cp:coreProperties>
</file>