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knfile1\groups\（湖南市）財政課\01 財政担当\08 各種照会\09 地方公営企業\R4\1.24〆経営分析比較表について\上下水道課\"/>
    </mc:Choice>
  </mc:AlternateContent>
  <xr:revisionPtr revIDLastSave="0" documentId="8_{6D7675F9-CC97-4E19-AB2F-2A5911A809A8}" xr6:coauthVersionLast="47" xr6:coauthVersionMax="47" xr10:uidLastSave="{00000000-0000-0000-0000-000000000000}"/>
  <workbookProtection workbookAlgorithmName="SHA-512" workbookHashValue="hpF4/DC8uHTcDpbaCy4yfuRWltcENqiT1mcUDSp749sOI4Cngae2CZ1LeHzAP+aPjQo4ZoXIPWsvMe2rwO4Dgg==" workbookSaltValue="fLXAbApJK2Lvyjy7EAErzQ==" workbookSpinCount="100000" lockStructure="1"/>
  <bookViews>
    <workbookView xWindow="-112" yWindow="-112" windowWidth="27067" windowHeight="14736"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U6" i="5"/>
  <c r="BB8" i="4" s="1"/>
  <c r="T6" i="5"/>
  <c r="AT8" i="4" s="1"/>
  <c r="S6" i="5"/>
  <c r="AL8" i="4" s="1"/>
  <c r="R6" i="5"/>
  <c r="AD10" i="4" s="1"/>
  <c r="Q6" i="5"/>
  <c r="P6" i="5"/>
  <c r="O6" i="5"/>
  <c r="I10" i="4" s="1"/>
  <c r="N6" i="5"/>
  <c r="B10" i="4" s="1"/>
  <c r="M6" i="5"/>
  <c r="AD8" i="4" s="1"/>
  <c r="L6" i="5"/>
  <c r="W8" i="4" s="1"/>
  <c r="K6" i="5"/>
  <c r="P8" i="4" s="1"/>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G85" i="4"/>
  <c r="BB10" i="4"/>
  <c r="AT10" i="4"/>
  <c r="AL10" i="4"/>
  <c r="W10" i="4"/>
  <c r="P10" i="4"/>
  <c r="I8" i="4"/>
  <c r="B6" i="4"/>
</calcChain>
</file>

<file path=xl/sharedStrings.xml><?xml version="1.0" encoding="utf-8"?>
<sst xmlns="http://schemas.openxmlformats.org/spreadsheetml/2006/main" count="235" uniqueCount="117">
  <si>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</si>
  <si>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</si>
  <si>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</si>
  <si>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</si>
  <si>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</si>
  <si>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</si>
  <si>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</si>
  <si>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</si>
  <si>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</si>
  <si>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</si>
  <si>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</si>
  <si>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</si>
  <si>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</si>
  <si>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</si>
  <si>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</si>
  <si>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</si>
  <si>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</si>
  <si>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</si>
  <si>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</si>
  <si>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</si>
  <si>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</si>
  <si>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</si>
  <si>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</si>
  <si>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</si>
  <si>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</si>
  <si>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</si>
  <si>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</si>
  <si>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</si>
  <si>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</si>
  <si>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</si>
  <si>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</si>
  <si>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</si>
  <si>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</si>
  <si>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</si>
  <si>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</si>
  <si>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</si>
  <si>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</si>
  <si>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</si>
  <si>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</si>
  <si>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</si>
  <si>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</si>
  <si>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</si>
  <si>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</si>
  <si>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</si>
  <si>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</si>
  <si>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</si>
  <si>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</si>
  <si>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</si>
  <si>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</si>
  <si>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</si>
  <si>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</si>
  <si>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</si>
  <si>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</si>
  <si>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</si>
  <si>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</si>
  <si>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</si>
  <si>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</si>
  <si>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</si>
  <si>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</si>
  <si>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</si>
  <si>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</si>
  <si>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</si>
  <si>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</si>
  <si>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</si>
  <si>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</si>
  <si>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</si>
  <si>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</si>
  <si>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</si>
  <si>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</si>
  <si>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</si>
  <si>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</si>
  <si>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</si>
  <si>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</si>
  <si>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</si>
  <si>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</si>
  <si>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</si>
  <si>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</si>
  <si>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</si>
  <si>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</si>
  <si>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</si>
  <si>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</si>
  <si>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</si>
  <si>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</si>
  <si>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</si>
  <si>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</si>
  <si>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</si>
  <si>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</si>
  <si>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</si>
  <si>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</si>
  <si>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</si>
  <si>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</si>
  <si>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</si>
  <si>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</si>
  <si>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</si>
  <si>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</si>
  <si>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湖南市</t>
  </si>
  <si>
    <t>法適用</t>
  </si>
  <si>
    <t>下水道事業</t>
  </si>
  <si>
    <t>公共下水道</t>
  </si>
  <si>
    <t>Bd1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</si>
  <si>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</si>
  <si>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</si>
  <si>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</si>
  <si>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</si>
  <si>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</si>
  <si>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</si>
  <si>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</si>
  <si>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</si>
  <si>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</si>
  <si>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</si>
  <si>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</si>
  <si>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</si>
  <si>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</si>
  <si>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</si>
  <si>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①経常収支比率は類似団体と比較して少し低い水準ではありますが100%を超え、②累積欠損金もなく黒字を維持してる状況です。
③流動比率は、類似団体を大きく下回っています。これは、下水道の初期整備に係る企業債の償還額が大きく影響しています。
④企業債残高対事業規模比率は類似団体と同程度の水準ではありますが、依然として企業債残高が多い状況にあります。
⑤経費回収率は100%をを下回る水準であるため、下水道使用料の収入確保と汚水処理費の削減が必要であります。
⑥汚水処理原価についても類似団体より高い水準であるため、投資の効率化や維持管理費の削減などの取組が必要となっています。
⑧水洗化率は、類似団体を上回る水準ですが、引き続き水洗化促進に努めます。</t>
    <rPh sb="8" eb="10">
      <t>ルイジ</t>
    </rPh>
    <rPh sb="10" eb="12">
      <t>ダンタイ</t>
    </rPh>
    <rPh sb="13" eb="15">
      <t>ヒカク</t>
    </rPh>
    <rPh sb="17" eb="18">
      <t>スコ</t>
    </rPh>
    <rPh sb="19" eb="20">
      <t>ヒク</t>
    </rPh>
    <rPh sb="21" eb="23">
      <t>スイジュン</t>
    </rPh>
    <rPh sb="39" eb="41">
      <t>ルイセキ</t>
    </rPh>
    <rPh sb="41" eb="43">
      <t>ケッソン</t>
    </rPh>
    <rPh sb="43" eb="44">
      <t>キン</t>
    </rPh>
    <rPh sb="47" eb="49">
      <t>クロジ</t>
    </rPh>
    <rPh sb="50" eb="52">
      <t>イジ</t>
    </rPh>
    <rPh sb="55" eb="57">
      <t>ジョウキョウ</t>
    </rPh>
    <rPh sb="73" eb="74">
      <t>オオ</t>
    </rPh>
    <rPh sb="76" eb="77">
      <t>シタ</t>
    </rPh>
    <rPh sb="133" eb="135">
      <t>ルイジ</t>
    </rPh>
    <rPh sb="135" eb="137">
      <t>ダンタイ</t>
    </rPh>
    <rPh sb="152" eb="154">
      <t>イゼン</t>
    </rPh>
    <rPh sb="165" eb="167">
      <t>ジョウキョウ</t>
    </rPh>
    <rPh sb="187" eb="189">
      <t>シタマワ</t>
    </rPh>
    <rPh sb="190" eb="192">
      <t>スイジュン</t>
    </rPh>
    <rPh sb="219" eb="221">
      <t>ヒツヨウ</t>
    </rPh>
    <rPh sb="303" eb="305">
      <t>スイジュン</t>
    </rPh>
    <phoneticPr fontId="4"/>
  </si>
  <si>
    <t>①有形固定資産減価償却率は、類似団体と比較して低い水準ではあるもの徐々に増加している状況です。
②管渠老朽化率は、現時点で法定耐用年数を超えた施設はありません。
③管渠改善率が類似団体より高い水準にあるのは、老朽化による施設の更新ではなく、長寿命化による改良を実施しているためです。</t>
    <rPh sb="33" eb="35">
      <t>ジョジョ</t>
    </rPh>
    <rPh sb="36" eb="38">
      <t>ゾウカ</t>
    </rPh>
    <rPh sb="42" eb="44">
      <t>ジョウキョウ</t>
    </rPh>
    <rPh sb="57" eb="60">
      <t>ゲンジテン</t>
    </rPh>
    <rPh sb="61" eb="63">
      <t>ホウテイ</t>
    </rPh>
    <rPh sb="71" eb="73">
      <t>シセツ</t>
    </rPh>
    <rPh sb="88" eb="90">
      <t>ルイジ</t>
    </rPh>
    <rPh sb="90" eb="92">
      <t>ダンタイ</t>
    </rPh>
    <rPh sb="94" eb="95">
      <t>タカ</t>
    </rPh>
    <rPh sb="96" eb="98">
      <t>スイジュン</t>
    </rPh>
    <rPh sb="110" eb="112">
      <t>シセツ</t>
    </rPh>
    <rPh sb="120" eb="124">
      <t>チョウジュミョウカ</t>
    </rPh>
    <rPh sb="127" eb="129">
      <t>カイリョウ</t>
    </rPh>
    <rPh sb="130" eb="132">
      <t>ジッシ</t>
    </rPh>
    <phoneticPr fontId="4"/>
  </si>
  <si>
    <t>　今後は、人口減少や節水意識の高まりなど水需要構造の変化により使用料収入の伸び悩みが見込まれます。施設においても今後見込まれる改築更新に多額の費用が必要となることから、より一層経営基盤の強化が求められます。
そのため、使用料等の収入確保とストックマネジメント及び経営戦略に基づく計画的な取り組みを進め、健全かつ安定的な事業運営に努めていく必要があります。</t>
    <rPh sb="1" eb="3">
      <t>コンゴ</t>
    </rPh>
    <rPh sb="10" eb="12">
      <t>セッスイ</t>
    </rPh>
    <rPh sb="12" eb="14">
      <t>イシキ</t>
    </rPh>
    <rPh sb="15" eb="16">
      <t>タカ</t>
    </rPh>
    <rPh sb="20" eb="21">
      <t>ミズ</t>
    </rPh>
    <rPh sb="21" eb="23">
      <t>ジュヨウ</t>
    </rPh>
    <rPh sb="23" eb="25">
      <t>コウゾウ</t>
    </rPh>
    <rPh sb="26" eb="28">
      <t>ヘンカ</t>
    </rPh>
    <rPh sb="37" eb="38">
      <t>ノ</t>
    </rPh>
    <rPh sb="39" eb="40">
      <t>ナヤ</t>
    </rPh>
    <rPh sb="42" eb="44">
      <t>ミコ</t>
    </rPh>
    <rPh sb="49" eb="51">
      <t>シセツ</t>
    </rPh>
    <rPh sb="56" eb="58">
      <t>コンゴ</t>
    </rPh>
    <rPh sb="58" eb="60">
      <t>ミコ</t>
    </rPh>
    <rPh sb="63" eb="65">
      <t>カイチク</t>
    </rPh>
    <rPh sb="65" eb="67">
      <t>コウシン</t>
    </rPh>
    <rPh sb="68" eb="70">
      <t>タガク</t>
    </rPh>
    <rPh sb="71" eb="73">
      <t>ヒヨウ</t>
    </rPh>
    <rPh sb="74" eb="76">
      <t>ヒツヨウ</t>
    </rPh>
    <rPh sb="86" eb="88">
      <t>イッソウ</t>
    </rPh>
    <rPh sb="88" eb="90">
      <t>ケイエイ</t>
    </rPh>
    <rPh sb="90" eb="92">
      <t>キバン</t>
    </rPh>
    <rPh sb="93" eb="95">
      <t>キョウカ</t>
    </rPh>
    <rPh sb="96" eb="97">
      <t>モト</t>
    </rPh>
    <rPh sb="109" eb="112">
      <t>シヨウリョウ</t>
    </rPh>
    <rPh sb="112" eb="113">
      <t>トウ</t>
    </rPh>
    <rPh sb="114" eb="116">
      <t>シュウニュウ</t>
    </rPh>
    <rPh sb="116" eb="118">
      <t>カクホ</t>
    </rPh>
    <rPh sb="129" eb="130">
      <t>オヨ</t>
    </rPh>
    <rPh sb="131" eb="133">
      <t>ケイエイ</t>
    </rPh>
    <rPh sb="133" eb="135">
      <t>センリャク</t>
    </rPh>
    <rPh sb="136" eb="137">
      <t>モト</t>
    </rPh>
    <rPh sb="139" eb="142">
      <t>ケイカクテキ</t>
    </rPh>
    <rPh sb="143" eb="144">
      <t>ト</t>
    </rPh>
    <rPh sb="145" eb="146">
      <t>ク</t>
    </rPh>
    <rPh sb="148" eb="149">
      <t>スス</t>
    </rPh>
    <rPh sb="155" eb="157">
      <t>アンテイ</t>
    </rPh>
    <rPh sb="159" eb="161">
      <t>ジギョウ</t>
    </rPh>
    <rPh sb="161" eb="163">
      <t>ウンエイ</t>
    </rPh>
    <rPh sb="164" eb="165">
      <t>ツト</t>
    </rPh>
    <rPh sb="169" eb="171">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</si>
</sst>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0.56999999999999995</c:v>
                </c:pt>
                <c:pt idx="1">
                  <c:v>0.47</c:v>
                </c:pt>
                <c:pt idx="2">
                  <c:v>0.26</c:v>
                </c:pt>
                <c:pt idx="3">
                  <c:v>0.26</c:v>
                </c:pt>
                <c:pt idx="4">
                  <c:v>0.25</c:v>
                </c:pt>
              </c:numCache>
            </c:numRef>
          </c:val>
          <c:extLst>
            <c:ext xmlns:c16="http://schemas.microsoft.com/office/drawing/2014/chart" uri="{C3380CC4-5D6E-409C-BE32-E72D297353CC}">
              <c16:uniqueId val="{00000000-359F-4D4F-86A5-DF745848EDEA}"/>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0.11</c:v>
                </c:pt>
                <c:pt idx="1">
                  <c:v>0.1</c:v>
                </c:pt>
                <c:pt idx="2">
                  <c:v>0.09</c:v>
                </c:pt>
                <c:pt idx="3">
                  <c:v>0.09</c:v>
                </c:pt>
                <c:pt idx="4">
                  <c:v>0.17</c:v>
                </c:pt>
              </c:numCache>
            </c:numRef>
          </c:val>
          <c:smooth val="0"/>
          <c:extLst>
            <c:ext xmlns:c16="http://schemas.microsoft.com/office/drawing/2014/chart" uri="{C3380CC4-5D6E-409C-BE32-E72D297353CC}">
              <c16:uniqueId val="{00000001-359F-4D4F-86A5-DF745848EDEA}"/>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91.76</c:v>
                </c:pt>
                <c:pt idx="1">
                  <c:v>0</c:v>
                </c:pt>
                <c:pt idx="2">
                  <c:v>0</c:v>
                </c:pt>
                <c:pt idx="3">
                  <c:v>0</c:v>
                </c:pt>
                <c:pt idx="4">
                  <c:v>0</c:v>
                </c:pt>
              </c:numCache>
            </c:numRef>
          </c:val>
          <c:extLst>
            <c:ext xmlns:c16="http://schemas.microsoft.com/office/drawing/2014/chart" uri="{C3380CC4-5D6E-409C-BE32-E72D297353CC}">
              <c16:uniqueId val="{00000000-4878-48A0-9FE6-4E8A9593F90E}"/>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59.55</c:v>
                </c:pt>
                <c:pt idx="1">
                  <c:v>65.040000000000006</c:v>
                </c:pt>
                <c:pt idx="2">
                  <c:v>68.31</c:v>
                </c:pt>
                <c:pt idx="3">
                  <c:v>65.28</c:v>
                </c:pt>
                <c:pt idx="4">
                  <c:v>64.92</c:v>
                </c:pt>
              </c:numCache>
            </c:numRef>
          </c:val>
          <c:smooth val="0"/>
          <c:extLst>
            <c:ext xmlns:c16="http://schemas.microsoft.com/office/drawing/2014/chart" uri="{C3380CC4-5D6E-409C-BE32-E72D297353CC}">
              <c16:uniqueId val="{00000001-4878-48A0-9FE6-4E8A9593F90E}"/>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93.83</c:v>
                </c:pt>
                <c:pt idx="1">
                  <c:v>94.22</c:v>
                </c:pt>
                <c:pt idx="2">
                  <c:v>94.67</c:v>
                </c:pt>
                <c:pt idx="3">
                  <c:v>94.78</c:v>
                </c:pt>
                <c:pt idx="4">
                  <c:v>95.65</c:v>
                </c:pt>
              </c:numCache>
            </c:numRef>
          </c:val>
          <c:extLst>
            <c:ext xmlns:c16="http://schemas.microsoft.com/office/drawing/2014/chart" uri="{C3380CC4-5D6E-409C-BE32-E72D297353CC}">
              <c16:uniqueId val="{00000000-E532-4200-9FAA-A011171728FB}"/>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87.14</c:v>
                </c:pt>
                <c:pt idx="1">
                  <c:v>92.55</c:v>
                </c:pt>
                <c:pt idx="2">
                  <c:v>92.62</c:v>
                </c:pt>
                <c:pt idx="3">
                  <c:v>92.72</c:v>
                </c:pt>
                <c:pt idx="4">
                  <c:v>92.88</c:v>
                </c:pt>
              </c:numCache>
            </c:numRef>
          </c:val>
          <c:smooth val="0"/>
          <c:extLst>
            <c:ext xmlns:c16="http://schemas.microsoft.com/office/drawing/2014/chart" uri="{C3380CC4-5D6E-409C-BE32-E72D297353CC}">
              <c16:uniqueId val="{00000001-E532-4200-9FAA-A011171728FB}"/>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101.62</c:v>
                </c:pt>
                <c:pt idx="1">
                  <c:v>98.01</c:v>
                </c:pt>
                <c:pt idx="2">
                  <c:v>105.29</c:v>
                </c:pt>
                <c:pt idx="3">
                  <c:v>103.34</c:v>
                </c:pt>
                <c:pt idx="4">
                  <c:v>104.28</c:v>
                </c:pt>
              </c:numCache>
            </c:numRef>
          </c:val>
          <c:extLst>
            <c:ext xmlns:c16="http://schemas.microsoft.com/office/drawing/2014/chart" uri="{C3380CC4-5D6E-409C-BE32-E72D297353CC}">
              <c16:uniqueId val="{00000000-0261-4D95-9B5E-E80FA4897903}"/>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108.38</c:v>
                </c:pt>
                <c:pt idx="1">
                  <c:v>106.9</c:v>
                </c:pt>
                <c:pt idx="2">
                  <c:v>106.99</c:v>
                </c:pt>
                <c:pt idx="3">
                  <c:v>107.85</c:v>
                </c:pt>
                <c:pt idx="4">
                  <c:v>108.04</c:v>
                </c:pt>
              </c:numCache>
            </c:numRef>
          </c:val>
          <c:smooth val="0"/>
          <c:extLst>
            <c:ext xmlns:c16="http://schemas.microsoft.com/office/drawing/2014/chart" uri="{C3380CC4-5D6E-409C-BE32-E72D297353CC}">
              <c16:uniqueId val="{00000001-0261-4D95-9B5E-E80FA4897903}"/>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6.16</c:v>
                </c:pt>
                <c:pt idx="1">
                  <c:v>8.51</c:v>
                </c:pt>
                <c:pt idx="2">
                  <c:v>11.15</c:v>
                </c:pt>
                <c:pt idx="3">
                  <c:v>13.76</c:v>
                </c:pt>
                <c:pt idx="4">
                  <c:v>16.32</c:v>
                </c:pt>
              </c:numCache>
            </c:numRef>
          </c:val>
          <c:extLst>
            <c:ext xmlns:c16="http://schemas.microsoft.com/office/drawing/2014/chart" uri="{C3380CC4-5D6E-409C-BE32-E72D297353CC}">
              <c16:uniqueId val="{00000000-BECC-41BD-BE15-E74B6C1621D3}"/>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15.21</c:v>
                </c:pt>
                <c:pt idx="1">
                  <c:v>26.13</c:v>
                </c:pt>
                <c:pt idx="2">
                  <c:v>26.36</c:v>
                </c:pt>
                <c:pt idx="3">
                  <c:v>23.79</c:v>
                </c:pt>
                <c:pt idx="4">
                  <c:v>25.66</c:v>
                </c:pt>
              </c:numCache>
            </c:numRef>
          </c:val>
          <c:smooth val="0"/>
          <c:extLst>
            <c:ext xmlns:c16="http://schemas.microsoft.com/office/drawing/2014/chart" uri="{C3380CC4-5D6E-409C-BE32-E72D297353CC}">
              <c16:uniqueId val="{00000001-BECC-41BD-BE15-E74B6C1621D3}"/>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0EA-4AB5-AC55-8608AC72F504}"/>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0.01</c:v>
                </c:pt>
                <c:pt idx="1">
                  <c:v>1.03</c:v>
                </c:pt>
                <c:pt idx="2">
                  <c:v>1.43</c:v>
                </c:pt>
                <c:pt idx="3">
                  <c:v>1.22</c:v>
                </c:pt>
                <c:pt idx="4">
                  <c:v>1.61</c:v>
                </c:pt>
              </c:numCache>
            </c:numRef>
          </c:val>
          <c:smooth val="0"/>
          <c:extLst>
            <c:ext xmlns:c16="http://schemas.microsoft.com/office/drawing/2014/chart" uri="{C3380CC4-5D6E-409C-BE32-E72D297353CC}">
              <c16:uniqueId val="{00000001-90EA-4AB5-AC55-8608AC72F504}"/>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formatCode="#,##0.00;&quot;△&quot;#,##0.00">
                  <c:v>0</c:v>
                </c:pt>
                <c:pt idx="1">
                  <c:v>1.97</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4BB5-4D6F-B74B-64B56DB1ACE2}"/>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12.78</c:v>
                </c:pt>
                <c:pt idx="1">
                  <c:v>9.06</c:v>
                </c:pt>
                <c:pt idx="2">
                  <c:v>7.42</c:v>
                </c:pt>
                <c:pt idx="3">
                  <c:v>4.72</c:v>
                </c:pt>
                <c:pt idx="4">
                  <c:v>4.49</c:v>
                </c:pt>
              </c:numCache>
            </c:numRef>
          </c:val>
          <c:smooth val="0"/>
          <c:extLst>
            <c:ext xmlns:c16="http://schemas.microsoft.com/office/drawing/2014/chart" uri="{C3380CC4-5D6E-409C-BE32-E72D297353CC}">
              <c16:uniqueId val="{00000001-4BB5-4D6F-B74B-64B56DB1ACE2}"/>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29.05</c:v>
                </c:pt>
                <c:pt idx="1">
                  <c:v>33.28</c:v>
                </c:pt>
                <c:pt idx="2">
                  <c:v>24.21</c:v>
                </c:pt>
                <c:pt idx="3">
                  <c:v>25.41</c:v>
                </c:pt>
                <c:pt idx="4">
                  <c:v>36.01</c:v>
                </c:pt>
              </c:numCache>
            </c:numRef>
          </c:val>
          <c:extLst>
            <c:ext xmlns:c16="http://schemas.microsoft.com/office/drawing/2014/chart" uri="{C3380CC4-5D6E-409C-BE32-E72D297353CC}">
              <c16:uniqueId val="{00000000-C379-4D3A-B849-5BBE307AD078}"/>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57.48</c:v>
                </c:pt>
                <c:pt idx="1">
                  <c:v>76.31</c:v>
                </c:pt>
                <c:pt idx="2">
                  <c:v>68.180000000000007</c:v>
                </c:pt>
                <c:pt idx="3">
                  <c:v>67.930000000000007</c:v>
                </c:pt>
                <c:pt idx="4">
                  <c:v>68.53</c:v>
                </c:pt>
              </c:numCache>
            </c:numRef>
          </c:val>
          <c:smooth val="0"/>
          <c:extLst>
            <c:ext xmlns:c16="http://schemas.microsoft.com/office/drawing/2014/chart" uri="{C3380CC4-5D6E-409C-BE32-E72D297353CC}">
              <c16:uniqueId val="{00000001-C379-4D3A-B849-5BBE307AD078}"/>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1083.67</c:v>
                </c:pt>
                <c:pt idx="1">
                  <c:v>998.2</c:v>
                </c:pt>
                <c:pt idx="2">
                  <c:v>1021.81</c:v>
                </c:pt>
                <c:pt idx="3">
                  <c:v>902.85</c:v>
                </c:pt>
                <c:pt idx="4">
                  <c:v>889.05</c:v>
                </c:pt>
              </c:numCache>
            </c:numRef>
          </c:val>
          <c:extLst>
            <c:ext xmlns:c16="http://schemas.microsoft.com/office/drawing/2014/chart" uri="{C3380CC4-5D6E-409C-BE32-E72D297353CC}">
              <c16:uniqueId val="{00000000-3E32-4E12-9745-8D22A48949AD}"/>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1046.25</c:v>
                </c:pt>
                <c:pt idx="1">
                  <c:v>820.36</c:v>
                </c:pt>
                <c:pt idx="2">
                  <c:v>847.44</c:v>
                </c:pt>
                <c:pt idx="3">
                  <c:v>857.88</c:v>
                </c:pt>
                <c:pt idx="4">
                  <c:v>825.1</c:v>
                </c:pt>
              </c:numCache>
            </c:numRef>
          </c:val>
          <c:smooth val="0"/>
          <c:extLst>
            <c:ext xmlns:c16="http://schemas.microsoft.com/office/drawing/2014/chart" uri="{C3380CC4-5D6E-409C-BE32-E72D297353CC}">
              <c16:uniqueId val="{00000001-3E32-4E12-9745-8D22A48949AD}"/>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71.83</c:v>
                </c:pt>
                <c:pt idx="1">
                  <c:v>68.86</c:v>
                </c:pt>
                <c:pt idx="2">
                  <c:v>75.44</c:v>
                </c:pt>
                <c:pt idx="3">
                  <c:v>70.760000000000005</c:v>
                </c:pt>
                <c:pt idx="4">
                  <c:v>74.95</c:v>
                </c:pt>
              </c:numCache>
            </c:numRef>
          </c:val>
          <c:extLst>
            <c:ext xmlns:c16="http://schemas.microsoft.com/office/drawing/2014/chart" uri="{C3380CC4-5D6E-409C-BE32-E72D297353CC}">
              <c16:uniqueId val="{00000000-6859-49D3-88BF-0F95E896DC4B}"/>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88.37</c:v>
                </c:pt>
                <c:pt idx="1">
                  <c:v>95.4</c:v>
                </c:pt>
                <c:pt idx="2">
                  <c:v>94.69</c:v>
                </c:pt>
                <c:pt idx="3">
                  <c:v>94.97</c:v>
                </c:pt>
                <c:pt idx="4">
                  <c:v>97.07</c:v>
                </c:pt>
              </c:numCache>
            </c:numRef>
          </c:val>
          <c:smooth val="0"/>
          <c:extLst>
            <c:ext xmlns:c16="http://schemas.microsoft.com/office/drawing/2014/chart" uri="{C3380CC4-5D6E-409C-BE32-E72D297353CC}">
              <c16:uniqueId val="{00000001-6859-49D3-88BF-0F95E896DC4B}"/>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219.32</c:v>
                </c:pt>
                <c:pt idx="1">
                  <c:v>226.55</c:v>
                </c:pt>
                <c:pt idx="2">
                  <c:v>204.59</c:v>
                </c:pt>
                <c:pt idx="3">
                  <c:v>209.06</c:v>
                </c:pt>
                <c:pt idx="4">
                  <c:v>206.73</c:v>
                </c:pt>
              </c:numCache>
            </c:numRef>
          </c:val>
          <c:extLst>
            <c:ext xmlns:c16="http://schemas.microsoft.com/office/drawing/2014/chart" uri="{C3380CC4-5D6E-409C-BE32-E72D297353CC}">
              <c16:uniqueId val="{00000000-8F06-4930-9A29-084DADCDA7DA}"/>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178.11</c:v>
                </c:pt>
                <c:pt idx="1">
                  <c:v>163.19999999999999</c:v>
                </c:pt>
                <c:pt idx="2">
                  <c:v>159.78</c:v>
                </c:pt>
                <c:pt idx="3">
                  <c:v>159.49</c:v>
                </c:pt>
                <c:pt idx="4">
                  <c:v>157.81</c:v>
                </c:pt>
              </c:numCache>
            </c:numRef>
          </c:val>
          <c:smooth val="0"/>
          <c:extLst>
            <c:ext xmlns:c16="http://schemas.microsoft.com/office/drawing/2014/chart" uri="{C3380CC4-5D6E-409C-BE32-E72D297353CC}">
              <c16:uniqueId val="{00000001-8F06-4930-9A29-084DADCDA7DA}"/>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C1" zoomScale="130" zoomScaleNormal="130" workbookViewId="0">
      <selection activeCell="BK71" sqref="BK71"/>
    </sheetView>
  </sheetViews>
  <sheetFormatPr defaultColWidth="2.625" defaultRowHeight="13.3" x14ac:dyDescent="0.15"/>
  <cols>
    <col min="1" max="1" width="2.625" customWidth="1"/>
    <col min="2" max="62" width="3.75" customWidth="1"/>
    <col min="64" max="78" width="3.125" customWidth="1"/>
    <col min="79" max="79" width="4.5" bestFit="1" customWidth="1"/>
    <col min="81" max="82" width="4.5" bestFit="1" customWidth="1"/>
  </cols>
  <sheetData>
    <row r="1" spans="1:78" ht="17.3"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8000000000000007"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8000000000000007"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8000000000000007"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8000000000000007"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 customHeight="1" x14ac:dyDescent="0.15">
      <c r="A6" s="2"/>
      <c r="B6" s="30" t="str">
        <f>データ!H6</f>
        <v>滋賀県　湖南市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公共下水道</v>
      </c>
      <c r="Q8" s="40"/>
      <c r="R8" s="40"/>
      <c r="S8" s="40"/>
      <c r="T8" s="40"/>
      <c r="U8" s="40"/>
      <c r="V8" s="40"/>
      <c r="W8" s="40" t="str">
        <f>データ!L6</f>
        <v>Bd1</v>
      </c>
      <c r="X8" s="40"/>
      <c r="Y8" s="40"/>
      <c r="Z8" s="40"/>
      <c r="AA8" s="40"/>
      <c r="AB8" s="40"/>
      <c r="AC8" s="40"/>
      <c r="AD8" s="41" t="str">
        <f>データ!$M$6</f>
        <v>非設置</v>
      </c>
      <c r="AE8" s="41"/>
      <c r="AF8" s="41"/>
      <c r="AG8" s="41"/>
      <c r="AH8" s="41"/>
      <c r="AI8" s="41"/>
      <c r="AJ8" s="41"/>
      <c r="AK8" s="3"/>
      <c r="AL8" s="42">
        <f>データ!S6</f>
        <v>54629</v>
      </c>
      <c r="AM8" s="42"/>
      <c r="AN8" s="42"/>
      <c r="AO8" s="42"/>
      <c r="AP8" s="42"/>
      <c r="AQ8" s="42"/>
      <c r="AR8" s="42"/>
      <c r="AS8" s="42"/>
      <c r="AT8" s="35">
        <f>データ!T6</f>
        <v>70.400000000000006</v>
      </c>
      <c r="AU8" s="35"/>
      <c r="AV8" s="35"/>
      <c r="AW8" s="35"/>
      <c r="AX8" s="35"/>
      <c r="AY8" s="35"/>
      <c r="AZ8" s="35"/>
      <c r="BA8" s="35"/>
      <c r="BB8" s="35">
        <f>データ!U6</f>
        <v>775.98</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 customHeight="1" x14ac:dyDescent="0.15">
      <c r="A10" s="2"/>
      <c r="B10" s="35" t="str">
        <f>データ!N6</f>
        <v>-</v>
      </c>
      <c r="C10" s="35"/>
      <c r="D10" s="35"/>
      <c r="E10" s="35"/>
      <c r="F10" s="35"/>
      <c r="G10" s="35"/>
      <c r="H10" s="35"/>
      <c r="I10" s="35">
        <f>データ!O6</f>
        <v>52.44</v>
      </c>
      <c r="J10" s="35"/>
      <c r="K10" s="35"/>
      <c r="L10" s="35"/>
      <c r="M10" s="35"/>
      <c r="N10" s="35"/>
      <c r="O10" s="35"/>
      <c r="P10" s="35">
        <f>データ!P6</f>
        <v>97.14</v>
      </c>
      <c r="Q10" s="35"/>
      <c r="R10" s="35"/>
      <c r="S10" s="35"/>
      <c r="T10" s="35"/>
      <c r="U10" s="35"/>
      <c r="V10" s="35"/>
      <c r="W10" s="35">
        <f>データ!Q6</f>
        <v>86.3</v>
      </c>
      <c r="X10" s="35"/>
      <c r="Y10" s="35"/>
      <c r="Z10" s="35"/>
      <c r="AA10" s="35"/>
      <c r="AB10" s="35"/>
      <c r="AC10" s="35"/>
      <c r="AD10" s="42">
        <f>データ!R6</f>
        <v>2478</v>
      </c>
      <c r="AE10" s="42"/>
      <c r="AF10" s="42"/>
      <c r="AG10" s="42"/>
      <c r="AH10" s="42"/>
      <c r="AI10" s="42"/>
      <c r="AJ10" s="42"/>
      <c r="AK10" s="2"/>
      <c r="AL10" s="42">
        <f>データ!V6</f>
        <v>52884</v>
      </c>
      <c r="AM10" s="42"/>
      <c r="AN10" s="42"/>
      <c r="AO10" s="42"/>
      <c r="AP10" s="42"/>
      <c r="AQ10" s="42"/>
      <c r="AR10" s="42"/>
      <c r="AS10" s="42"/>
      <c r="AT10" s="35">
        <f>データ!W6</f>
        <v>17.45</v>
      </c>
      <c r="AU10" s="35"/>
      <c r="AV10" s="35"/>
      <c r="AW10" s="35"/>
      <c r="AX10" s="35"/>
      <c r="AY10" s="35"/>
      <c r="AZ10" s="35"/>
      <c r="BA10" s="35"/>
      <c r="BB10" s="35">
        <f>データ!X6</f>
        <v>3030.6</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8000000000000007"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8000000000000007"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8000000000000007"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114</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115</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116</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【107.02】</v>
      </c>
      <c r="F85" s="12" t="str">
        <f>データ!AT6</f>
        <v>【3.09】</v>
      </c>
      <c r="G85" s="12" t="str">
        <f>データ!BE6</f>
        <v>【71.39】</v>
      </c>
      <c r="H85" s="12" t="str">
        <f>データ!BP6</f>
        <v>【669.12】</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4Wbxz3bxcDA1W+/BbGBxQGEWymt6ZGz+Z3AjX3ckd6l+xjB5lS5IMUmXpKa4O2KkBihmEOIRty5rYpnONvfD9g==" saltValue="0Qy7ecCtyINNsaY2z6Yjxw=="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3"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28</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54</v>
      </c>
      <c r="B4" s="16"/>
      <c r="C4" s="16"/>
      <c r="D4" s="16"/>
      <c r="E4" s="16"/>
      <c r="F4" s="16"/>
      <c r="G4" s="16"/>
      <c r="H4" s="76"/>
      <c r="I4" s="77"/>
      <c r="J4" s="77"/>
      <c r="K4" s="77"/>
      <c r="L4" s="77"/>
      <c r="M4" s="77"/>
      <c r="N4" s="77"/>
      <c r="O4" s="77"/>
      <c r="P4" s="77"/>
      <c r="Q4" s="77"/>
      <c r="R4" s="77"/>
      <c r="S4" s="77"/>
      <c r="T4" s="77"/>
      <c r="U4" s="77"/>
      <c r="V4" s="77"/>
      <c r="W4" s="77"/>
      <c r="X4" s="78"/>
      <c r="Y4" s="72" t="s">
        <v>55</v>
      </c>
      <c r="Z4" s="72"/>
      <c r="AA4" s="72"/>
      <c r="AB4" s="72"/>
      <c r="AC4" s="72"/>
      <c r="AD4" s="72"/>
      <c r="AE4" s="72"/>
      <c r="AF4" s="72"/>
      <c r="AG4" s="72"/>
      <c r="AH4" s="72"/>
      <c r="AI4" s="72"/>
      <c r="AJ4" s="72" t="s">
        <v>56</v>
      </c>
      <c r="AK4" s="72"/>
      <c r="AL4" s="72"/>
      <c r="AM4" s="72"/>
      <c r="AN4" s="72"/>
      <c r="AO4" s="72"/>
      <c r="AP4" s="72"/>
      <c r="AQ4" s="72"/>
      <c r="AR4" s="72"/>
      <c r="AS4" s="72"/>
      <c r="AT4" s="72"/>
      <c r="AU4" s="72" t="s">
        <v>57</v>
      </c>
      <c r="AV4" s="72"/>
      <c r="AW4" s="72"/>
      <c r="AX4" s="72"/>
      <c r="AY4" s="72"/>
      <c r="AZ4" s="72"/>
      <c r="BA4" s="72"/>
      <c r="BB4" s="72"/>
      <c r="BC4" s="72"/>
      <c r="BD4" s="72"/>
      <c r="BE4" s="72"/>
      <c r="BF4" s="72" t="s">
        <v>58</v>
      </c>
      <c r="BG4" s="72"/>
      <c r="BH4" s="72"/>
      <c r="BI4" s="72"/>
      <c r="BJ4" s="72"/>
      <c r="BK4" s="72"/>
      <c r="BL4" s="72"/>
      <c r="BM4" s="72"/>
      <c r="BN4" s="72"/>
      <c r="BO4" s="72"/>
      <c r="BP4" s="72"/>
      <c r="BQ4" s="72" t="s">
        <v>59</v>
      </c>
      <c r="BR4" s="72"/>
      <c r="BS4" s="72"/>
      <c r="BT4" s="72"/>
      <c r="BU4" s="72"/>
      <c r="BV4" s="72"/>
      <c r="BW4" s="72"/>
      <c r="BX4" s="72"/>
      <c r="BY4" s="72"/>
      <c r="BZ4" s="72"/>
      <c r="CA4" s="72"/>
      <c r="CB4" s="72" t="s">
        <v>60</v>
      </c>
      <c r="CC4" s="72"/>
      <c r="CD4" s="72"/>
      <c r="CE4" s="72"/>
      <c r="CF4" s="72"/>
      <c r="CG4" s="72"/>
      <c r="CH4" s="72"/>
      <c r="CI4" s="72"/>
      <c r="CJ4" s="72"/>
      <c r="CK4" s="72"/>
      <c r="CL4" s="72"/>
      <c r="CM4" s="72" t="s">
        <v>61</v>
      </c>
      <c r="CN4" s="72"/>
      <c r="CO4" s="72"/>
      <c r="CP4" s="72"/>
      <c r="CQ4" s="72"/>
      <c r="CR4" s="72"/>
      <c r="CS4" s="72"/>
      <c r="CT4" s="72"/>
      <c r="CU4" s="72"/>
      <c r="CV4" s="72"/>
      <c r="CW4" s="72"/>
      <c r="CX4" s="72" t="s">
        <v>62</v>
      </c>
      <c r="CY4" s="72"/>
      <c r="CZ4" s="72"/>
      <c r="DA4" s="72"/>
      <c r="DB4" s="72"/>
      <c r="DC4" s="72"/>
      <c r="DD4" s="72"/>
      <c r="DE4" s="72"/>
      <c r="DF4" s="72"/>
      <c r="DG4" s="72"/>
      <c r="DH4" s="72"/>
      <c r="DI4" s="72" t="s">
        <v>63</v>
      </c>
      <c r="DJ4" s="72"/>
      <c r="DK4" s="72"/>
      <c r="DL4" s="72"/>
      <c r="DM4" s="72"/>
      <c r="DN4" s="72"/>
      <c r="DO4" s="72"/>
      <c r="DP4" s="72"/>
      <c r="DQ4" s="72"/>
      <c r="DR4" s="72"/>
      <c r="DS4" s="72"/>
      <c r="DT4" s="72" t="s">
        <v>64</v>
      </c>
      <c r="DU4" s="72"/>
      <c r="DV4" s="72"/>
      <c r="DW4" s="72"/>
      <c r="DX4" s="72"/>
      <c r="DY4" s="72"/>
      <c r="DZ4" s="72"/>
      <c r="EA4" s="72"/>
      <c r="EB4" s="72"/>
      <c r="EC4" s="72"/>
      <c r="ED4" s="72"/>
      <c r="EE4" s="72" t="s">
        <v>65</v>
      </c>
      <c r="EF4" s="72"/>
      <c r="EG4" s="72"/>
      <c r="EH4" s="72"/>
      <c r="EI4" s="72"/>
      <c r="EJ4" s="72"/>
      <c r="EK4" s="72"/>
      <c r="EL4" s="72"/>
      <c r="EM4" s="72"/>
      <c r="EN4" s="72"/>
      <c r="EO4" s="72"/>
    </row>
    <row r="5" spans="1:148" x14ac:dyDescent="0.15">
      <c r="A5" s="14" t="s">
        <v>66</v>
      </c>
      <c r="B5" s="17"/>
      <c r="C5" s="17"/>
      <c r="D5" s="17"/>
      <c r="E5" s="17"/>
      <c r="F5" s="17"/>
      <c r="G5" s="17"/>
      <c r="H5" s="18" t="s">
        <v>67</v>
      </c>
      <c r="I5" s="18" t="s">
        <v>68</v>
      </c>
      <c r="J5" s="18" t="s">
        <v>69</v>
      </c>
      <c r="K5" s="18" t="s">
        <v>70</v>
      </c>
      <c r="L5" s="18" t="s">
        <v>71</v>
      </c>
      <c r="M5" s="18" t="s">
        <v>5</v>
      </c>
      <c r="N5" s="18" t="s">
        <v>72</v>
      </c>
      <c r="O5" s="18" t="s">
        <v>73</v>
      </c>
      <c r="P5" s="18" t="s">
        <v>74</v>
      </c>
      <c r="Q5" s="18" t="s">
        <v>75</v>
      </c>
      <c r="R5" s="18" t="s">
        <v>76</v>
      </c>
      <c r="S5" s="18" t="s">
        <v>77</v>
      </c>
      <c r="T5" s="18" t="s">
        <v>78</v>
      </c>
      <c r="U5" s="18" t="s">
        <v>79</v>
      </c>
      <c r="V5" s="18" t="s">
        <v>80</v>
      </c>
      <c r="W5" s="18" t="s">
        <v>81</v>
      </c>
      <c r="X5" s="18" t="s">
        <v>82</v>
      </c>
      <c r="Y5" s="18" t="s">
        <v>83</v>
      </c>
      <c r="Z5" s="18" t="s">
        <v>84</v>
      </c>
      <c r="AA5" s="18" t="s">
        <v>85</v>
      </c>
      <c r="AB5" s="18" t="s">
        <v>86</v>
      </c>
      <c r="AC5" s="18" t="s">
        <v>87</v>
      </c>
      <c r="AD5" s="18" t="s">
        <v>88</v>
      </c>
      <c r="AE5" s="18" t="s">
        <v>89</v>
      </c>
      <c r="AF5" s="18" t="s">
        <v>90</v>
      </c>
      <c r="AG5" s="18" t="s">
        <v>91</v>
      </c>
      <c r="AH5" s="18" t="s">
        <v>92</v>
      </c>
      <c r="AI5" s="18" t="s">
        <v>31</v>
      </c>
      <c r="AJ5" s="18" t="s">
        <v>83</v>
      </c>
      <c r="AK5" s="18" t="s">
        <v>84</v>
      </c>
      <c r="AL5" s="18" t="s">
        <v>85</v>
      </c>
      <c r="AM5" s="18" t="s">
        <v>86</v>
      </c>
      <c r="AN5" s="18" t="s">
        <v>87</v>
      </c>
      <c r="AO5" s="18" t="s">
        <v>88</v>
      </c>
      <c r="AP5" s="18" t="s">
        <v>89</v>
      </c>
      <c r="AQ5" s="18" t="s">
        <v>90</v>
      </c>
      <c r="AR5" s="18" t="s">
        <v>91</v>
      </c>
      <c r="AS5" s="18" t="s">
        <v>92</v>
      </c>
      <c r="AT5" s="18" t="s">
        <v>93</v>
      </c>
      <c r="AU5" s="18" t="s">
        <v>83</v>
      </c>
      <c r="AV5" s="18" t="s">
        <v>84</v>
      </c>
      <c r="AW5" s="18" t="s">
        <v>85</v>
      </c>
      <c r="AX5" s="18" t="s">
        <v>86</v>
      </c>
      <c r="AY5" s="18" t="s">
        <v>87</v>
      </c>
      <c r="AZ5" s="18" t="s">
        <v>88</v>
      </c>
      <c r="BA5" s="18" t="s">
        <v>89</v>
      </c>
      <c r="BB5" s="18" t="s">
        <v>90</v>
      </c>
      <c r="BC5" s="18" t="s">
        <v>91</v>
      </c>
      <c r="BD5" s="18" t="s">
        <v>92</v>
      </c>
      <c r="BE5" s="18" t="s">
        <v>93</v>
      </c>
      <c r="BF5" s="18" t="s">
        <v>83</v>
      </c>
      <c r="BG5" s="18" t="s">
        <v>84</v>
      </c>
      <c r="BH5" s="18" t="s">
        <v>85</v>
      </c>
      <c r="BI5" s="18" t="s">
        <v>86</v>
      </c>
      <c r="BJ5" s="18" t="s">
        <v>87</v>
      </c>
      <c r="BK5" s="18" t="s">
        <v>88</v>
      </c>
      <c r="BL5" s="18" t="s">
        <v>89</v>
      </c>
      <c r="BM5" s="18" t="s">
        <v>90</v>
      </c>
      <c r="BN5" s="18" t="s">
        <v>91</v>
      </c>
      <c r="BO5" s="18" t="s">
        <v>92</v>
      </c>
      <c r="BP5" s="18" t="s">
        <v>93</v>
      </c>
      <c r="BQ5" s="18" t="s">
        <v>83</v>
      </c>
      <c r="BR5" s="18" t="s">
        <v>84</v>
      </c>
      <c r="BS5" s="18" t="s">
        <v>85</v>
      </c>
      <c r="BT5" s="18" t="s">
        <v>86</v>
      </c>
      <c r="BU5" s="18" t="s">
        <v>87</v>
      </c>
      <c r="BV5" s="18" t="s">
        <v>88</v>
      </c>
      <c r="BW5" s="18" t="s">
        <v>89</v>
      </c>
      <c r="BX5" s="18" t="s">
        <v>90</v>
      </c>
      <c r="BY5" s="18" t="s">
        <v>91</v>
      </c>
      <c r="BZ5" s="18" t="s">
        <v>92</v>
      </c>
      <c r="CA5" s="18" t="s">
        <v>93</v>
      </c>
      <c r="CB5" s="18" t="s">
        <v>83</v>
      </c>
      <c r="CC5" s="18" t="s">
        <v>84</v>
      </c>
      <c r="CD5" s="18" t="s">
        <v>85</v>
      </c>
      <c r="CE5" s="18" t="s">
        <v>86</v>
      </c>
      <c r="CF5" s="18" t="s">
        <v>87</v>
      </c>
      <c r="CG5" s="18" t="s">
        <v>88</v>
      </c>
      <c r="CH5" s="18" t="s">
        <v>89</v>
      </c>
      <c r="CI5" s="18" t="s">
        <v>90</v>
      </c>
      <c r="CJ5" s="18" t="s">
        <v>91</v>
      </c>
      <c r="CK5" s="18" t="s">
        <v>92</v>
      </c>
      <c r="CL5" s="18" t="s">
        <v>93</v>
      </c>
      <c r="CM5" s="18" t="s">
        <v>83</v>
      </c>
      <c r="CN5" s="18" t="s">
        <v>84</v>
      </c>
      <c r="CO5" s="18" t="s">
        <v>85</v>
      </c>
      <c r="CP5" s="18" t="s">
        <v>86</v>
      </c>
      <c r="CQ5" s="18" t="s">
        <v>87</v>
      </c>
      <c r="CR5" s="18" t="s">
        <v>88</v>
      </c>
      <c r="CS5" s="18" t="s">
        <v>89</v>
      </c>
      <c r="CT5" s="18" t="s">
        <v>90</v>
      </c>
      <c r="CU5" s="18" t="s">
        <v>91</v>
      </c>
      <c r="CV5" s="18" t="s">
        <v>92</v>
      </c>
      <c r="CW5" s="18" t="s">
        <v>93</v>
      </c>
      <c r="CX5" s="18" t="s">
        <v>83</v>
      </c>
      <c r="CY5" s="18" t="s">
        <v>84</v>
      </c>
      <c r="CZ5" s="18" t="s">
        <v>85</v>
      </c>
      <c r="DA5" s="18" t="s">
        <v>86</v>
      </c>
      <c r="DB5" s="18" t="s">
        <v>87</v>
      </c>
      <c r="DC5" s="18" t="s">
        <v>88</v>
      </c>
      <c r="DD5" s="18" t="s">
        <v>89</v>
      </c>
      <c r="DE5" s="18" t="s">
        <v>90</v>
      </c>
      <c r="DF5" s="18" t="s">
        <v>91</v>
      </c>
      <c r="DG5" s="18" t="s">
        <v>92</v>
      </c>
      <c r="DH5" s="18" t="s">
        <v>93</v>
      </c>
      <c r="DI5" s="18" t="s">
        <v>83</v>
      </c>
      <c r="DJ5" s="18" t="s">
        <v>84</v>
      </c>
      <c r="DK5" s="18" t="s">
        <v>85</v>
      </c>
      <c r="DL5" s="18" t="s">
        <v>86</v>
      </c>
      <c r="DM5" s="18" t="s">
        <v>87</v>
      </c>
      <c r="DN5" s="18" t="s">
        <v>88</v>
      </c>
      <c r="DO5" s="18" t="s">
        <v>89</v>
      </c>
      <c r="DP5" s="18" t="s">
        <v>90</v>
      </c>
      <c r="DQ5" s="18" t="s">
        <v>91</v>
      </c>
      <c r="DR5" s="18" t="s">
        <v>92</v>
      </c>
      <c r="DS5" s="18" t="s">
        <v>93</v>
      </c>
      <c r="DT5" s="18" t="s">
        <v>83</v>
      </c>
      <c r="DU5" s="18" t="s">
        <v>84</v>
      </c>
      <c r="DV5" s="18" t="s">
        <v>85</v>
      </c>
      <c r="DW5" s="18" t="s">
        <v>86</v>
      </c>
      <c r="DX5" s="18" t="s">
        <v>87</v>
      </c>
      <c r="DY5" s="18" t="s">
        <v>88</v>
      </c>
      <c r="DZ5" s="18" t="s">
        <v>89</v>
      </c>
      <c r="EA5" s="18" t="s">
        <v>90</v>
      </c>
      <c r="EB5" s="18" t="s">
        <v>91</v>
      </c>
      <c r="EC5" s="18" t="s">
        <v>92</v>
      </c>
      <c r="ED5" s="18" t="s">
        <v>93</v>
      </c>
      <c r="EE5" s="18" t="s">
        <v>83</v>
      </c>
      <c r="EF5" s="18" t="s">
        <v>84</v>
      </c>
      <c r="EG5" s="18" t="s">
        <v>85</v>
      </c>
      <c r="EH5" s="18" t="s">
        <v>86</v>
      </c>
      <c r="EI5" s="18" t="s">
        <v>87</v>
      </c>
      <c r="EJ5" s="18" t="s">
        <v>88</v>
      </c>
      <c r="EK5" s="18" t="s">
        <v>89</v>
      </c>
      <c r="EL5" s="18" t="s">
        <v>90</v>
      </c>
      <c r="EM5" s="18" t="s">
        <v>91</v>
      </c>
      <c r="EN5" s="18" t="s">
        <v>92</v>
      </c>
      <c r="EO5" s="18" t="s">
        <v>93</v>
      </c>
    </row>
    <row r="6" spans="1:148" s="22" customFormat="1" x14ac:dyDescent="0.15">
      <c r="A6" s="14" t="s">
        <v>94</v>
      </c>
      <c r="B6" s="19">
        <f>B7</f>
        <v>2021</v>
      </c>
      <c r="C6" s="19">
        <f t="shared" ref="C6:X6" si="3">C7</f>
        <v>252115</v>
      </c>
      <c r="D6" s="19">
        <f t="shared" si="3"/>
        <v>46</v>
      </c>
      <c r="E6" s="19">
        <f t="shared" si="3"/>
        <v>17</v>
      </c>
      <c r="F6" s="19">
        <f t="shared" si="3"/>
        <v>1</v>
      </c>
      <c r="G6" s="19">
        <f t="shared" si="3"/>
        <v>0</v>
      </c>
      <c r="H6" s="19" t="str">
        <f t="shared" si="3"/>
        <v>滋賀県　湖南市</v>
      </c>
      <c r="I6" s="19" t="str">
        <f t="shared" si="3"/>
        <v>法適用</v>
      </c>
      <c r="J6" s="19" t="str">
        <f t="shared" si="3"/>
        <v>下水道事業</v>
      </c>
      <c r="K6" s="19" t="str">
        <f t="shared" si="3"/>
        <v>公共下水道</v>
      </c>
      <c r="L6" s="19" t="str">
        <f t="shared" si="3"/>
        <v>Bd1</v>
      </c>
      <c r="M6" s="19" t="str">
        <f t="shared" si="3"/>
        <v>非設置</v>
      </c>
      <c r="N6" s="20" t="str">
        <f t="shared" si="3"/>
        <v>-</v>
      </c>
      <c r="O6" s="20">
        <f t="shared" si="3"/>
        <v>52.44</v>
      </c>
      <c r="P6" s="20">
        <f t="shared" si="3"/>
        <v>97.14</v>
      </c>
      <c r="Q6" s="20">
        <f t="shared" si="3"/>
        <v>86.3</v>
      </c>
      <c r="R6" s="20">
        <f t="shared" si="3"/>
        <v>2478</v>
      </c>
      <c r="S6" s="20">
        <f t="shared" si="3"/>
        <v>54629</v>
      </c>
      <c r="T6" s="20">
        <f t="shared" si="3"/>
        <v>70.400000000000006</v>
      </c>
      <c r="U6" s="20">
        <f t="shared" si="3"/>
        <v>775.98</v>
      </c>
      <c r="V6" s="20">
        <f t="shared" si="3"/>
        <v>52884</v>
      </c>
      <c r="W6" s="20">
        <f t="shared" si="3"/>
        <v>17.45</v>
      </c>
      <c r="X6" s="20">
        <f t="shared" si="3"/>
        <v>3030.6</v>
      </c>
      <c r="Y6" s="21">
        <f>IF(Y7="",NA(),Y7)</f>
        <v>101.62</v>
      </c>
      <c r="Z6" s="21">
        <f t="shared" ref="Z6:AH6" si="4">IF(Z7="",NA(),Z7)</f>
        <v>98.01</v>
      </c>
      <c r="AA6" s="21">
        <f t="shared" si="4"/>
        <v>105.29</v>
      </c>
      <c r="AB6" s="21">
        <f t="shared" si="4"/>
        <v>103.34</v>
      </c>
      <c r="AC6" s="21">
        <f t="shared" si="4"/>
        <v>104.28</v>
      </c>
      <c r="AD6" s="21">
        <f t="shared" si="4"/>
        <v>108.38</v>
      </c>
      <c r="AE6" s="21">
        <f t="shared" si="4"/>
        <v>106.9</v>
      </c>
      <c r="AF6" s="21">
        <f t="shared" si="4"/>
        <v>106.99</v>
      </c>
      <c r="AG6" s="21">
        <f t="shared" si="4"/>
        <v>107.85</v>
      </c>
      <c r="AH6" s="21">
        <f t="shared" si="4"/>
        <v>108.04</v>
      </c>
      <c r="AI6" s="20" t="str">
        <f>IF(AI7="","",IF(AI7="-","【-】","【"&amp;SUBSTITUTE(TEXT(AI7,"#,##0.00"),"-","△")&amp;"】"))</f>
        <v>【107.02】</v>
      </c>
      <c r="AJ6" s="20">
        <f>IF(AJ7="",NA(),AJ7)</f>
        <v>0</v>
      </c>
      <c r="AK6" s="21">
        <f t="shared" ref="AK6:AS6" si="5">IF(AK7="",NA(),AK7)</f>
        <v>1.97</v>
      </c>
      <c r="AL6" s="20">
        <f t="shared" si="5"/>
        <v>0</v>
      </c>
      <c r="AM6" s="20">
        <f t="shared" si="5"/>
        <v>0</v>
      </c>
      <c r="AN6" s="20">
        <f t="shared" si="5"/>
        <v>0</v>
      </c>
      <c r="AO6" s="21">
        <f t="shared" si="5"/>
        <v>12.78</v>
      </c>
      <c r="AP6" s="21">
        <f t="shared" si="5"/>
        <v>9.06</v>
      </c>
      <c r="AQ6" s="21">
        <f t="shared" si="5"/>
        <v>7.42</v>
      </c>
      <c r="AR6" s="21">
        <f t="shared" si="5"/>
        <v>4.72</v>
      </c>
      <c r="AS6" s="21">
        <f t="shared" si="5"/>
        <v>4.49</v>
      </c>
      <c r="AT6" s="20" t="str">
        <f>IF(AT7="","",IF(AT7="-","【-】","【"&amp;SUBSTITUTE(TEXT(AT7,"#,##0.00"),"-","△")&amp;"】"))</f>
        <v>【3.09】</v>
      </c>
      <c r="AU6" s="21">
        <f>IF(AU7="",NA(),AU7)</f>
        <v>29.05</v>
      </c>
      <c r="AV6" s="21">
        <f t="shared" ref="AV6:BD6" si="6">IF(AV7="",NA(),AV7)</f>
        <v>33.28</v>
      </c>
      <c r="AW6" s="21">
        <f t="shared" si="6"/>
        <v>24.21</v>
      </c>
      <c r="AX6" s="21">
        <f t="shared" si="6"/>
        <v>25.41</v>
      </c>
      <c r="AY6" s="21">
        <f t="shared" si="6"/>
        <v>36.01</v>
      </c>
      <c r="AZ6" s="21">
        <f t="shared" si="6"/>
        <v>57.48</v>
      </c>
      <c r="BA6" s="21">
        <f t="shared" si="6"/>
        <v>76.31</v>
      </c>
      <c r="BB6" s="21">
        <f t="shared" si="6"/>
        <v>68.180000000000007</v>
      </c>
      <c r="BC6" s="21">
        <f t="shared" si="6"/>
        <v>67.930000000000007</v>
      </c>
      <c r="BD6" s="21">
        <f t="shared" si="6"/>
        <v>68.53</v>
      </c>
      <c r="BE6" s="20" t="str">
        <f>IF(BE7="","",IF(BE7="-","【-】","【"&amp;SUBSTITUTE(TEXT(BE7,"#,##0.00"),"-","△")&amp;"】"))</f>
        <v>【71.39】</v>
      </c>
      <c r="BF6" s="21">
        <f>IF(BF7="",NA(),BF7)</f>
        <v>1083.67</v>
      </c>
      <c r="BG6" s="21">
        <f t="shared" ref="BG6:BO6" si="7">IF(BG7="",NA(),BG7)</f>
        <v>998.2</v>
      </c>
      <c r="BH6" s="21">
        <f t="shared" si="7"/>
        <v>1021.81</v>
      </c>
      <c r="BI6" s="21">
        <f t="shared" si="7"/>
        <v>902.85</v>
      </c>
      <c r="BJ6" s="21">
        <f t="shared" si="7"/>
        <v>889.05</v>
      </c>
      <c r="BK6" s="21">
        <f t="shared" si="7"/>
        <v>1046.25</v>
      </c>
      <c r="BL6" s="21">
        <f t="shared" si="7"/>
        <v>820.36</v>
      </c>
      <c r="BM6" s="21">
        <f t="shared" si="7"/>
        <v>847.44</v>
      </c>
      <c r="BN6" s="21">
        <f t="shared" si="7"/>
        <v>857.88</v>
      </c>
      <c r="BO6" s="21">
        <f t="shared" si="7"/>
        <v>825.1</v>
      </c>
      <c r="BP6" s="20" t="str">
        <f>IF(BP7="","",IF(BP7="-","【-】","【"&amp;SUBSTITUTE(TEXT(BP7,"#,##0.00"),"-","△")&amp;"】"))</f>
        <v>【669.12】</v>
      </c>
      <c r="BQ6" s="21">
        <f>IF(BQ7="",NA(),BQ7)</f>
        <v>71.83</v>
      </c>
      <c r="BR6" s="21">
        <f t="shared" ref="BR6:BZ6" si="8">IF(BR7="",NA(),BR7)</f>
        <v>68.86</v>
      </c>
      <c r="BS6" s="21">
        <f t="shared" si="8"/>
        <v>75.44</v>
      </c>
      <c r="BT6" s="21">
        <f t="shared" si="8"/>
        <v>70.760000000000005</v>
      </c>
      <c r="BU6" s="21">
        <f t="shared" si="8"/>
        <v>74.95</v>
      </c>
      <c r="BV6" s="21">
        <f t="shared" si="8"/>
        <v>88.37</v>
      </c>
      <c r="BW6" s="21">
        <f t="shared" si="8"/>
        <v>95.4</v>
      </c>
      <c r="BX6" s="21">
        <f t="shared" si="8"/>
        <v>94.69</v>
      </c>
      <c r="BY6" s="21">
        <f t="shared" si="8"/>
        <v>94.97</v>
      </c>
      <c r="BZ6" s="21">
        <f t="shared" si="8"/>
        <v>97.07</v>
      </c>
      <c r="CA6" s="20" t="str">
        <f>IF(CA7="","",IF(CA7="-","【-】","【"&amp;SUBSTITUTE(TEXT(CA7,"#,##0.00"),"-","△")&amp;"】"))</f>
        <v>【99.73】</v>
      </c>
      <c r="CB6" s="21">
        <f>IF(CB7="",NA(),CB7)</f>
        <v>219.32</v>
      </c>
      <c r="CC6" s="21">
        <f t="shared" ref="CC6:CK6" si="9">IF(CC7="",NA(),CC7)</f>
        <v>226.55</v>
      </c>
      <c r="CD6" s="21">
        <f t="shared" si="9"/>
        <v>204.59</v>
      </c>
      <c r="CE6" s="21">
        <f t="shared" si="9"/>
        <v>209.06</v>
      </c>
      <c r="CF6" s="21">
        <f t="shared" si="9"/>
        <v>206.73</v>
      </c>
      <c r="CG6" s="21">
        <f t="shared" si="9"/>
        <v>178.11</v>
      </c>
      <c r="CH6" s="21">
        <f t="shared" si="9"/>
        <v>163.19999999999999</v>
      </c>
      <c r="CI6" s="21">
        <f t="shared" si="9"/>
        <v>159.78</v>
      </c>
      <c r="CJ6" s="21">
        <f t="shared" si="9"/>
        <v>159.49</v>
      </c>
      <c r="CK6" s="21">
        <f t="shared" si="9"/>
        <v>157.81</v>
      </c>
      <c r="CL6" s="20" t="str">
        <f>IF(CL7="","",IF(CL7="-","【-】","【"&amp;SUBSTITUTE(TEXT(CL7,"#,##0.00"),"-","△")&amp;"】"))</f>
        <v>【134.98】</v>
      </c>
      <c r="CM6" s="21">
        <f>IF(CM7="",NA(),CM7)</f>
        <v>91.76</v>
      </c>
      <c r="CN6" s="21" t="str">
        <f t="shared" ref="CN6:CV6" si="10">IF(CN7="",NA(),CN7)</f>
        <v>-</v>
      </c>
      <c r="CO6" s="21" t="str">
        <f t="shared" si="10"/>
        <v>-</v>
      </c>
      <c r="CP6" s="21" t="str">
        <f t="shared" si="10"/>
        <v>-</v>
      </c>
      <c r="CQ6" s="21" t="str">
        <f t="shared" si="10"/>
        <v>-</v>
      </c>
      <c r="CR6" s="21">
        <f t="shared" si="10"/>
        <v>59.55</v>
      </c>
      <c r="CS6" s="21">
        <f t="shared" si="10"/>
        <v>65.040000000000006</v>
      </c>
      <c r="CT6" s="21">
        <f t="shared" si="10"/>
        <v>68.31</v>
      </c>
      <c r="CU6" s="21">
        <f t="shared" si="10"/>
        <v>65.28</v>
      </c>
      <c r="CV6" s="21">
        <f t="shared" si="10"/>
        <v>64.92</v>
      </c>
      <c r="CW6" s="20" t="str">
        <f>IF(CW7="","",IF(CW7="-","【-】","【"&amp;SUBSTITUTE(TEXT(CW7,"#,##0.00"),"-","△")&amp;"】"))</f>
        <v>【59.99】</v>
      </c>
      <c r="CX6" s="21">
        <f>IF(CX7="",NA(),CX7)</f>
        <v>93.83</v>
      </c>
      <c r="CY6" s="21">
        <f t="shared" ref="CY6:DG6" si="11">IF(CY7="",NA(),CY7)</f>
        <v>94.22</v>
      </c>
      <c r="CZ6" s="21">
        <f t="shared" si="11"/>
        <v>94.67</v>
      </c>
      <c r="DA6" s="21">
        <f t="shared" si="11"/>
        <v>94.78</v>
      </c>
      <c r="DB6" s="21">
        <f t="shared" si="11"/>
        <v>95.65</v>
      </c>
      <c r="DC6" s="21">
        <f t="shared" si="11"/>
        <v>87.14</v>
      </c>
      <c r="DD6" s="21">
        <f t="shared" si="11"/>
        <v>92.55</v>
      </c>
      <c r="DE6" s="21">
        <f t="shared" si="11"/>
        <v>92.62</v>
      </c>
      <c r="DF6" s="21">
        <f t="shared" si="11"/>
        <v>92.72</v>
      </c>
      <c r="DG6" s="21">
        <f t="shared" si="11"/>
        <v>92.88</v>
      </c>
      <c r="DH6" s="20" t="str">
        <f>IF(DH7="","",IF(DH7="-","【-】","【"&amp;SUBSTITUTE(TEXT(DH7,"#,##0.00"),"-","△")&amp;"】"))</f>
        <v>【95.72】</v>
      </c>
      <c r="DI6" s="21">
        <f>IF(DI7="",NA(),DI7)</f>
        <v>6.16</v>
      </c>
      <c r="DJ6" s="21">
        <f t="shared" ref="DJ6:DR6" si="12">IF(DJ7="",NA(),DJ7)</f>
        <v>8.51</v>
      </c>
      <c r="DK6" s="21">
        <f t="shared" si="12"/>
        <v>11.15</v>
      </c>
      <c r="DL6" s="21">
        <f t="shared" si="12"/>
        <v>13.76</v>
      </c>
      <c r="DM6" s="21">
        <f t="shared" si="12"/>
        <v>16.32</v>
      </c>
      <c r="DN6" s="21">
        <f t="shared" si="12"/>
        <v>15.21</v>
      </c>
      <c r="DO6" s="21">
        <f t="shared" si="12"/>
        <v>26.13</v>
      </c>
      <c r="DP6" s="21">
        <f t="shared" si="12"/>
        <v>26.36</v>
      </c>
      <c r="DQ6" s="21">
        <f t="shared" si="12"/>
        <v>23.79</v>
      </c>
      <c r="DR6" s="21">
        <f t="shared" si="12"/>
        <v>25.66</v>
      </c>
      <c r="DS6" s="20" t="str">
        <f>IF(DS7="","",IF(DS7="-","【-】","【"&amp;SUBSTITUTE(TEXT(DS7,"#,##0.00"),"-","△")&amp;"】"))</f>
        <v>【38.17】</v>
      </c>
      <c r="DT6" s="20">
        <f>IF(DT7="",NA(),DT7)</f>
        <v>0</v>
      </c>
      <c r="DU6" s="20">
        <f t="shared" ref="DU6:EC6" si="13">IF(DU7="",NA(),DU7)</f>
        <v>0</v>
      </c>
      <c r="DV6" s="20">
        <f t="shared" si="13"/>
        <v>0</v>
      </c>
      <c r="DW6" s="20">
        <f t="shared" si="13"/>
        <v>0</v>
      </c>
      <c r="DX6" s="20">
        <f t="shared" si="13"/>
        <v>0</v>
      </c>
      <c r="DY6" s="21">
        <f t="shared" si="13"/>
        <v>0.01</v>
      </c>
      <c r="DZ6" s="21">
        <f t="shared" si="13"/>
        <v>1.03</v>
      </c>
      <c r="EA6" s="21">
        <f t="shared" si="13"/>
        <v>1.43</v>
      </c>
      <c r="EB6" s="21">
        <f t="shared" si="13"/>
        <v>1.22</v>
      </c>
      <c r="EC6" s="21">
        <f t="shared" si="13"/>
        <v>1.61</v>
      </c>
      <c r="ED6" s="20" t="str">
        <f>IF(ED7="","",IF(ED7="-","【-】","【"&amp;SUBSTITUTE(TEXT(ED7,"#,##0.00"),"-","△")&amp;"】"))</f>
        <v>【6.54】</v>
      </c>
      <c r="EE6" s="21">
        <f>IF(EE7="",NA(),EE7)</f>
        <v>0.56999999999999995</v>
      </c>
      <c r="EF6" s="21">
        <f t="shared" ref="EF6:EN6" si="14">IF(EF7="",NA(),EF7)</f>
        <v>0.47</v>
      </c>
      <c r="EG6" s="21">
        <f t="shared" si="14"/>
        <v>0.26</v>
      </c>
      <c r="EH6" s="21">
        <f t="shared" si="14"/>
        <v>0.26</v>
      </c>
      <c r="EI6" s="21">
        <f t="shared" si="14"/>
        <v>0.25</v>
      </c>
      <c r="EJ6" s="21">
        <f t="shared" si="14"/>
        <v>0.11</v>
      </c>
      <c r="EK6" s="21">
        <f t="shared" si="14"/>
        <v>0.1</v>
      </c>
      <c r="EL6" s="21">
        <f t="shared" si="14"/>
        <v>0.09</v>
      </c>
      <c r="EM6" s="21">
        <f t="shared" si="14"/>
        <v>0.09</v>
      </c>
      <c r="EN6" s="21">
        <f t="shared" si="14"/>
        <v>0.17</v>
      </c>
      <c r="EO6" s="20" t="str">
        <f>IF(EO7="","",IF(EO7="-","【-】","【"&amp;SUBSTITUTE(TEXT(EO7,"#,##0.00"),"-","△")&amp;"】"))</f>
        <v>【0.24】</v>
      </c>
    </row>
    <row r="7" spans="1:148" s="22" customFormat="1" x14ac:dyDescent="0.15">
      <c r="A7" s="14"/>
      <c r="B7" s="23">
        <v>2021</v>
      </c>
      <c r="C7" s="23">
        <v>252115</v>
      </c>
      <c r="D7" s="23">
        <v>46</v>
      </c>
      <c r="E7" s="23">
        <v>17</v>
      </c>
      <c r="F7" s="23">
        <v>1</v>
      </c>
      <c r="G7" s="23">
        <v>0</v>
      </c>
      <c r="H7" s="23" t="s">
        <v>95</v>
      </c>
      <c r="I7" s="23" t="s">
        <v>96</v>
      </c>
      <c r="J7" s="23" t="s">
        <v>97</v>
      </c>
      <c r="K7" s="23" t="s">
        <v>98</v>
      </c>
      <c r="L7" s="23" t="s">
        <v>99</v>
      </c>
      <c r="M7" s="23" t="s">
        <v>100</v>
      </c>
      <c r="N7" s="24" t="s">
        <v>101</v>
      </c>
      <c r="O7" s="24">
        <v>52.44</v>
      </c>
      <c r="P7" s="24">
        <v>97.14</v>
      </c>
      <c r="Q7" s="24">
        <v>86.3</v>
      </c>
      <c r="R7" s="24">
        <v>2478</v>
      </c>
      <c r="S7" s="24">
        <v>54629</v>
      </c>
      <c r="T7" s="24">
        <v>70.400000000000006</v>
      </c>
      <c r="U7" s="24">
        <v>775.98</v>
      </c>
      <c r="V7" s="24">
        <v>52884</v>
      </c>
      <c r="W7" s="24">
        <v>17.45</v>
      </c>
      <c r="X7" s="24">
        <v>3030.6</v>
      </c>
      <c r="Y7" s="24">
        <v>101.62</v>
      </c>
      <c r="Z7" s="24">
        <v>98.01</v>
      </c>
      <c r="AA7" s="24">
        <v>105.29</v>
      </c>
      <c r="AB7" s="24">
        <v>103.34</v>
      </c>
      <c r="AC7" s="24">
        <v>104.28</v>
      </c>
      <c r="AD7" s="24">
        <v>108.38</v>
      </c>
      <c r="AE7" s="24">
        <v>106.9</v>
      </c>
      <c r="AF7" s="24">
        <v>106.99</v>
      </c>
      <c r="AG7" s="24">
        <v>107.85</v>
      </c>
      <c r="AH7" s="24">
        <v>108.04</v>
      </c>
      <c r="AI7" s="24">
        <v>107.02</v>
      </c>
      <c r="AJ7" s="24">
        <v>0</v>
      </c>
      <c r="AK7" s="24">
        <v>1.97</v>
      </c>
      <c r="AL7" s="24">
        <v>0</v>
      </c>
      <c r="AM7" s="24">
        <v>0</v>
      </c>
      <c r="AN7" s="24">
        <v>0</v>
      </c>
      <c r="AO7" s="24">
        <v>12.78</v>
      </c>
      <c r="AP7" s="24">
        <v>9.06</v>
      </c>
      <c r="AQ7" s="24">
        <v>7.42</v>
      </c>
      <c r="AR7" s="24">
        <v>4.72</v>
      </c>
      <c r="AS7" s="24">
        <v>4.49</v>
      </c>
      <c r="AT7" s="24">
        <v>3.09</v>
      </c>
      <c r="AU7" s="24">
        <v>29.05</v>
      </c>
      <c r="AV7" s="24">
        <v>33.28</v>
      </c>
      <c r="AW7" s="24">
        <v>24.21</v>
      </c>
      <c r="AX7" s="24">
        <v>25.41</v>
      </c>
      <c r="AY7" s="24">
        <v>36.01</v>
      </c>
      <c r="AZ7" s="24">
        <v>57.48</v>
      </c>
      <c r="BA7" s="24">
        <v>76.31</v>
      </c>
      <c r="BB7" s="24">
        <v>68.180000000000007</v>
      </c>
      <c r="BC7" s="24">
        <v>67.930000000000007</v>
      </c>
      <c r="BD7" s="24">
        <v>68.53</v>
      </c>
      <c r="BE7" s="24">
        <v>71.39</v>
      </c>
      <c r="BF7" s="24">
        <v>1083.67</v>
      </c>
      <c r="BG7" s="24">
        <v>998.2</v>
      </c>
      <c r="BH7" s="24">
        <v>1021.81</v>
      </c>
      <c r="BI7" s="24">
        <v>902.85</v>
      </c>
      <c r="BJ7" s="24">
        <v>889.05</v>
      </c>
      <c r="BK7" s="24">
        <v>1046.25</v>
      </c>
      <c r="BL7" s="24">
        <v>820.36</v>
      </c>
      <c r="BM7" s="24">
        <v>847.44</v>
      </c>
      <c r="BN7" s="24">
        <v>857.88</v>
      </c>
      <c r="BO7" s="24">
        <v>825.1</v>
      </c>
      <c r="BP7" s="24">
        <v>669.12</v>
      </c>
      <c r="BQ7" s="24">
        <v>71.83</v>
      </c>
      <c r="BR7" s="24">
        <v>68.86</v>
      </c>
      <c r="BS7" s="24">
        <v>75.44</v>
      </c>
      <c r="BT7" s="24">
        <v>70.760000000000005</v>
      </c>
      <c r="BU7" s="24">
        <v>74.95</v>
      </c>
      <c r="BV7" s="24">
        <v>88.37</v>
      </c>
      <c r="BW7" s="24">
        <v>95.4</v>
      </c>
      <c r="BX7" s="24">
        <v>94.69</v>
      </c>
      <c r="BY7" s="24">
        <v>94.97</v>
      </c>
      <c r="BZ7" s="24">
        <v>97.07</v>
      </c>
      <c r="CA7" s="24">
        <v>99.73</v>
      </c>
      <c r="CB7" s="24">
        <v>219.32</v>
      </c>
      <c r="CC7" s="24">
        <v>226.55</v>
      </c>
      <c r="CD7" s="24">
        <v>204.59</v>
      </c>
      <c r="CE7" s="24">
        <v>209.06</v>
      </c>
      <c r="CF7" s="24">
        <v>206.73</v>
      </c>
      <c r="CG7" s="24">
        <v>178.11</v>
      </c>
      <c r="CH7" s="24">
        <v>163.19999999999999</v>
      </c>
      <c r="CI7" s="24">
        <v>159.78</v>
      </c>
      <c r="CJ7" s="24">
        <v>159.49</v>
      </c>
      <c r="CK7" s="24">
        <v>157.81</v>
      </c>
      <c r="CL7" s="24">
        <v>134.97999999999999</v>
      </c>
      <c r="CM7" s="24">
        <v>91.76</v>
      </c>
      <c r="CN7" s="24" t="s">
        <v>101</v>
      </c>
      <c r="CO7" s="24" t="s">
        <v>101</v>
      </c>
      <c r="CP7" s="24" t="s">
        <v>101</v>
      </c>
      <c r="CQ7" s="24" t="s">
        <v>101</v>
      </c>
      <c r="CR7" s="24">
        <v>59.55</v>
      </c>
      <c r="CS7" s="24">
        <v>65.040000000000006</v>
      </c>
      <c r="CT7" s="24">
        <v>68.31</v>
      </c>
      <c r="CU7" s="24">
        <v>65.28</v>
      </c>
      <c r="CV7" s="24">
        <v>64.92</v>
      </c>
      <c r="CW7" s="24">
        <v>59.99</v>
      </c>
      <c r="CX7" s="24">
        <v>93.83</v>
      </c>
      <c r="CY7" s="24">
        <v>94.22</v>
      </c>
      <c r="CZ7" s="24">
        <v>94.67</v>
      </c>
      <c r="DA7" s="24">
        <v>94.78</v>
      </c>
      <c r="DB7" s="24">
        <v>95.65</v>
      </c>
      <c r="DC7" s="24">
        <v>87.14</v>
      </c>
      <c r="DD7" s="24">
        <v>92.55</v>
      </c>
      <c r="DE7" s="24">
        <v>92.62</v>
      </c>
      <c r="DF7" s="24">
        <v>92.72</v>
      </c>
      <c r="DG7" s="24">
        <v>92.88</v>
      </c>
      <c r="DH7" s="24">
        <v>95.72</v>
      </c>
      <c r="DI7" s="24">
        <v>6.16</v>
      </c>
      <c r="DJ7" s="24">
        <v>8.51</v>
      </c>
      <c r="DK7" s="24">
        <v>11.15</v>
      </c>
      <c r="DL7" s="24">
        <v>13.76</v>
      </c>
      <c r="DM7" s="24">
        <v>16.32</v>
      </c>
      <c r="DN7" s="24">
        <v>15.21</v>
      </c>
      <c r="DO7" s="24">
        <v>26.13</v>
      </c>
      <c r="DP7" s="24">
        <v>26.36</v>
      </c>
      <c r="DQ7" s="24">
        <v>23.79</v>
      </c>
      <c r="DR7" s="24">
        <v>25.66</v>
      </c>
      <c r="DS7" s="24">
        <v>38.17</v>
      </c>
      <c r="DT7" s="24">
        <v>0</v>
      </c>
      <c r="DU7" s="24">
        <v>0</v>
      </c>
      <c r="DV7" s="24">
        <v>0</v>
      </c>
      <c r="DW7" s="24">
        <v>0</v>
      </c>
      <c r="DX7" s="24">
        <v>0</v>
      </c>
      <c r="DY7" s="24">
        <v>0.01</v>
      </c>
      <c r="DZ7" s="24">
        <v>1.03</v>
      </c>
      <c r="EA7" s="24">
        <v>1.43</v>
      </c>
      <c r="EB7" s="24">
        <v>1.22</v>
      </c>
      <c r="EC7" s="24">
        <v>1.61</v>
      </c>
      <c r="ED7" s="24">
        <v>6.54</v>
      </c>
      <c r="EE7" s="24">
        <v>0.56999999999999995</v>
      </c>
      <c r="EF7" s="24">
        <v>0.47</v>
      </c>
      <c r="EG7" s="24">
        <v>0.26</v>
      </c>
      <c r="EH7" s="24">
        <v>0.26</v>
      </c>
      <c r="EI7" s="24">
        <v>0.25</v>
      </c>
      <c r="EJ7" s="24">
        <v>0.11</v>
      </c>
      <c r="EK7" s="24">
        <v>0.1</v>
      </c>
      <c r="EL7" s="24">
        <v>0.09</v>
      </c>
      <c r="EM7" s="24">
        <v>0.09</v>
      </c>
      <c r="EN7" s="24">
        <v>0.17</v>
      </c>
      <c r="EO7" s="24">
        <v>0.24</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102</v>
      </c>
      <c r="C9" s="26" t="s">
        <v>103</v>
      </c>
      <c r="D9" s="26" t="s">
        <v>104</v>
      </c>
      <c r="E9" s="26" t="s">
        <v>105</v>
      </c>
      <c r="F9" s="26"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107</v>
      </c>
    </row>
    <row r="12" spans="1:148" x14ac:dyDescent="0.15">
      <c r="B12">
        <v>1</v>
      </c>
      <c r="C12">
        <v>1</v>
      </c>
      <c r="D12">
        <v>1</v>
      </c>
      <c r="E12">
        <v>2</v>
      </c>
      <c r="F12">
        <v>3</v>
      </c>
      <c r="G12" t="s">
        <v>108</v>
      </c>
    </row>
    <row r="13" spans="1:148" x14ac:dyDescent="0.15">
      <c r="B13" t="s">
        <v>109</v>
      </c>
      <c r="C13" t="s">
        <v>109</v>
      </c>
      <c r="D13" t="s">
        <v>110</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2023-01-23T09:01:19Z</cp:lastPrinted>
  <dcterms:created xsi:type="dcterms:W3CDTF">2022-12-01T01:19:56Z</dcterms:created>
  <dcterms:modified xsi:type="dcterms:W3CDTF">2023-01-23T09:01:30Z</dcterms:modified>
  <cp:category/>
</cp:coreProperties>
</file>