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令和４年度\03管理担当関連\03下水道\10　経営比較分析表\"/>
    </mc:Choice>
  </mc:AlternateContent>
  <workbookProtection workbookAlgorithmName="SHA-512" workbookHashValue="0u0vMFktp+C9MTEehnQcgPxtFxHGFDtBG09LAXEsVkGAJKw7w4P6BfIxO+th6hAo21oMAbCdrKvUFAsci5BmgQ==" workbookSaltValue="0xxfMJMbEFMJ2Zhb5KjN8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<sst xmlns="http://schemas.openxmlformats.org/spreadsheetml/2006/main" count="235" uniqueCount="116">
  <si>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</si>
  <si>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</si>
  <si>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</si>
  <si>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</si>
  <si>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</si>
  <si>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</si>
  <si>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</si>
  <si>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</si>
  <si>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</si>
  <si>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</si>
  <si>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</si>
  <si>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</si>
  <si>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</si>
  <si>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</si>
  <si>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</si>
  <si>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</si>
  <si>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</si>
  <si>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</si>
  <si>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</si>
  <si>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</si>
  <si>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</si>
  <si>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</si>
  <si>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</si>
  <si>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</si>
  <si>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</si>
  <si>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</si>
  <si>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</si>
  <si>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</si>
  <si>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</si>
  <si>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</si>
  <si>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</si>
  <si>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</si>
  <si>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</si>
  <si>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</si>
  <si>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</si>
  <si>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</si>
  <si>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</si>
  <si>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</si>
  <si>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</si>
  <si>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</si>
  <si>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</si>
  <si>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</si>
  <si>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</si>
  <si>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</si>
  <si>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</si>
  <si>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</si>
  <si>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</si>
  <si>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</si>
  <si>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</si>
  <si>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</si>
  <si>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</si>
  <si>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</si>
  <si>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</si>
  <si>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</si>
  <si>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</si>
  <si>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</si>
  <si>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</si>
  <si>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</si>
  <si>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</si>
  <si>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</si>
  <si>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</si>
  <si>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</si>
  <si>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</si>
  <si>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</si>
  <si>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</si>
  <si>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</si>
  <si>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</si>
  <si>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</si>
  <si>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</si>
  <si>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</si>
  <si>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</si>
  <si>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</si>
  <si>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</si>
  <si>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</si>
  <si>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</si>
  <si>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</si>
  <si>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</si>
  <si>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</si>
  <si>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</si>
  <si>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</si>
  <si>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</si>
  <si>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</si>
  <si>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</si>
  <si>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</si>
  <si>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</si>
  <si>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</si>
  <si>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</si>
  <si>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</si>
  <si>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</si>
  <si>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</si>
  <si>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</si>
  <si>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</si>
  <si>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</si>
  <si>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</si>
  <si>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</si>
  <si>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</si>
  <si>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</si>
  <si>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</si>
  <si>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</si>
  <si>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</si>
  <si>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</si>
  <si>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</si>
  <si>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</si>
  <si>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</si>
  <si>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</si>
  <si>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</si>
  <si>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</si>
  <si>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</si>
  <si>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</si>
  <si>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</si>
  <si>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</si>
  <si>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</si>
  <si>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</si>
  <si>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28">
      <t>ヒク</t>
    </rPh>
    <rPh sb="229" eb="231">
      <t>スイジュン</t>
    </rPh>
    <rPh sb="240" eb="242">
      <t>シセツ</t>
    </rPh>
    <rPh sb="242" eb="245">
      <t>リヨウリツ</t>
    </rPh>
    <rPh sb="246" eb="248">
      <t>リュウイキ</t>
    </rPh>
    <rPh sb="248" eb="250">
      <t>カンレン</t>
    </rPh>
    <rPh sb="250" eb="253">
      <t>ゲスイドウ</t>
    </rPh>
    <rPh sb="269" eb="272">
      <t>スイセンカ</t>
    </rPh>
    <rPh sb="272" eb="273">
      <t>リツ</t>
    </rPh>
    <rPh sb="275" eb="277">
      <t>ルイジ</t>
    </rPh>
    <rPh sb="277" eb="279">
      <t>ダンタイ</t>
    </rPh>
    <rPh sb="280" eb="282">
      <t>ヒカク</t>
    </rPh>
    <rPh sb="284" eb="285">
      <t>タカ</t>
    </rPh>
    <rPh sb="286" eb="288">
      <t>スイジュン</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</si>
  <si>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</si>
  <si>
    <t>　平成29年度より地方公営企業法を適用し、損益、資産を的確に把握し経営基盤の計画的な強化を図っている。
　また、中長期的な経営の基本計画である「経営戦略｣を平成30年度に策定し、健全な財政運営を行うよう努めている。
　今後は更新需要を認識し、財源確保のため、無駄のない計画的な経営を行っていく必要がある。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6" eb="60">
      <t>チュウチョウキテキ</t>
    </rPh>
    <rPh sb="61" eb="63">
      <t>ケイエイ</t>
    </rPh>
    <rPh sb="78" eb="80">
      <t>ヘイセイ</t>
    </rPh>
    <rPh sb="82" eb="84">
      <t>ネンド</t>
    </rPh>
    <rPh sb="101" eb="102">
      <t>ツト</t>
    </rPh>
    <rPh sb="109" eb="111">
      <t>コンゴ</t>
    </rPh>
    <rPh sb="112" eb="116">
      <t>コウシンジュヨウ</t>
    </rPh>
    <rPh sb="117" eb="119">
      <t>ニンシキ</t>
    </rPh>
    <rPh sb="121" eb="125">
      <t>ザイゲンカクホ</t>
    </rPh>
    <rPh sb="129" eb="131">
      <t>ムダ</t>
    </rPh>
    <rPh sb="134" eb="136">
      <t>ケイカク</t>
    </rPh>
    <rPh sb="136" eb="137">
      <t>テキ</t>
    </rPh>
    <rPh sb="138" eb="140">
      <t>ケイエイ</t>
    </rPh>
    <rPh sb="141" eb="142">
      <t>オコナ</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</si>
</sst>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E4-4106-A39D-AB7CEA804174}"/>
            </c:ext>
          </c:extLst>
        </c:ser>
        <c:dLbls>
          <c:showLegendKey val="0"/>
          <c:showVal val="0"/>
          <c:showCatName val="0"/>
          <c:showSerName val="0"/>
          <c:showPercent val="0"/>
          <c:showBubbleSize val="0"/>
        </c:dLbls>
        <c:gapWidth val="150"/>
        <c:axId val="-276005216"/>
        <c:axId val="-2760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xmlns:c16r2="http://schemas.microsoft.com/office/drawing/2015/06/chart">
            <c:ext xmlns:c16="http://schemas.microsoft.com/office/drawing/2014/chart" uri="{C3380CC4-5D6E-409C-BE32-E72D297353CC}">
              <c16:uniqueId val="{00000001-7BE4-4106-A39D-AB7CEA804174}"/>
            </c:ext>
          </c:extLst>
        </c:ser>
        <c:dLbls>
          <c:showLegendKey val="0"/>
          <c:showVal val="0"/>
          <c:showCatName val="0"/>
          <c:showSerName val="0"/>
          <c:showPercent val="0"/>
          <c:showBubbleSize val="0"/>
        </c:dLbls>
        <c:marker val="1"/>
        <c:smooth val="0"/>
        <c:axId val="-276005216"/>
        <c:axId val="-276008480"/>
      </c:lineChart>
      <c:dateAx>
        <c:axId val="-276005216"/>
        <c:scaling>
          <c:orientation val="minMax"/>
        </c:scaling>
        <c:delete val="1"/>
        <c:axPos val="b"/>
        <c:numFmt formatCode="&quot;H&quot;yy" sourceLinked="1"/>
        <c:majorTickMark val="none"/>
        <c:minorTickMark val="none"/>
        <c:tickLblPos val="none"/>
        <c:crossAx val="-276008480"/>
        <c:crosses val="autoZero"/>
        <c:auto val="1"/>
        <c:lblOffset val="100"/>
        <c:baseTimeUnit val="years"/>
      </c:dateAx>
      <c:valAx>
        <c:axId val="-2760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18-43E5-BDEF-E30E60E31246}"/>
            </c:ext>
          </c:extLst>
        </c:ser>
        <c:dLbls>
          <c:showLegendKey val="0"/>
          <c:showVal val="0"/>
          <c:showCatName val="0"/>
          <c:showSerName val="0"/>
          <c:showPercent val="0"/>
          <c:showBubbleSize val="0"/>
        </c:dLbls>
        <c:gapWidth val="150"/>
        <c:axId val="-275994880"/>
        <c:axId val="-2759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xmlns:c16r2="http://schemas.microsoft.com/office/drawing/2015/06/chart">
            <c:ext xmlns:c16="http://schemas.microsoft.com/office/drawing/2014/chart" uri="{C3380CC4-5D6E-409C-BE32-E72D297353CC}">
              <c16:uniqueId val="{00000001-2D18-43E5-BDEF-E30E60E31246}"/>
            </c:ext>
          </c:extLst>
        </c:ser>
        <c:dLbls>
          <c:showLegendKey val="0"/>
          <c:showVal val="0"/>
          <c:showCatName val="0"/>
          <c:showSerName val="0"/>
          <c:showPercent val="0"/>
          <c:showBubbleSize val="0"/>
        </c:dLbls>
        <c:marker val="1"/>
        <c:smooth val="0"/>
        <c:axId val="-275994880"/>
        <c:axId val="-275999776"/>
      </c:lineChart>
      <c:dateAx>
        <c:axId val="-275994880"/>
        <c:scaling>
          <c:orientation val="minMax"/>
        </c:scaling>
        <c:delete val="1"/>
        <c:axPos val="b"/>
        <c:numFmt formatCode="&quot;H&quot;yy" sourceLinked="1"/>
        <c:majorTickMark val="none"/>
        <c:minorTickMark val="none"/>
        <c:tickLblPos val="none"/>
        <c:crossAx val="-275999776"/>
        <c:crosses val="autoZero"/>
        <c:auto val="1"/>
        <c:lblOffset val="100"/>
        <c:baseTimeUnit val="years"/>
      </c:dateAx>
      <c:valAx>
        <c:axId val="-2759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94.31</c:v>
                </c:pt>
                <c:pt idx="1">
                  <c:v>95.9</c:v>
                </c:pt>
                <c:pt idx="2">
                  <c:v>96.61</c:v>
                </c:pt>
                <c:pt idx="3">
                  <c:v>98.57</c:v>
                </c:pt>
                <c:pt idx="4">
                  <c:v>98.58</c:v>
                </c:pt>
              </c:numCache>
            </c:numRef>
          </c:val>
          <c:extLst xmlns:c16r2="http://schemas.microsoft.com/office/drawing/2015/06/chart">
            <c:ext xmlns:c16="http://schemas.microsoft.com/office/drawing/2014/chart" uri="{C3380CC4-5D6E-409C-BE32-E72D297353CC}">
              <c16:uniqueId val="{00000000-A814-4F70-95E1-AB3E047EF394}"/>
            </c:ext>
          </c:extLst>
        </c:ser>
        <c:dLbls>
          <c:showLegendKey val="0"/>
          <c:showVal val="0"/>
          <c:showCatName val="0"/>
          <c:showSerName val="0"/>
          <c:showPercent val="0"/>
          <c:showBubbleSize val="0"/>
        </c:dLbls>
        <c:gapWidth val="150"/>
        <c:axId val="-276012832"/>
        <c:axId val="-2762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xmlns:c16r2="http://schemas.microsoft.com/office/drawing/2015/06/chart">
            <c:ext xmlns:c16="http://schemas.microsoft.com/office/drawing/2014/chart" uri="{C3380CC4-5D6E-409C-BE32-E72D297353CC}">
              <c16:uniqueId val="{00000001-A814-4F70-95E1-AB3E047EF394}"/>
            </c:ext>
          </c:extLst>
        </c:ser>
        <c:dLbls>
          <c:showLegendKey val="0"/>
          <c:showVal val="0"/>
          <c:showCatName val="0"/>
          <c:showSerName val="0"/>
          <c:showPercent val="0"/>
          <c:showBubbleSize val="0"/>
        </c:dLbls>
        <c:marker val="1"/>
        <c:smooth val="0"/>
        <c:axId val="-276012832"/>
        <c:axId val="-276240512"/>
      </c:lineChart>
      <c:dateAx>
        <c:axId val="-276012832"/>
        <c:scaling>
          <c:orientation val="minMax"/>
        </c:scaling>
        <c:delete val="1"/>
        <c:axPos val="b"/>
        <c:numFmt formatCode="&quot;H&quot;yy" sourceLinked="1"/>
        <c:majorTickMark val="none"/>
        <c:minorTickMark val="none"/>
        <c:tickLblPos val="none"/>
        <c:crossAx val="-276240512"/>
        <c:crosses val="autoZero"/>
        <c:auto val="1"/>
        <c:lblOffset val="100"/>
        <c:baseTimeUnit val="years"/>
      </c:dateAx>
      <c:valAx>
        <c:axId val="-2762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125.83</c:v>
                </c:pt>
                <c:pt idx="1">
                  <c:v>118.4</c:v>
                </c:pt>
                <c:pt idx="2">
                  <c:v>108.22</c:v>
                </c:pt>
                <c:pt idx="3">
                  <c:v>114.13</c:v>
                </c:pt>
                <c:pt idx="4">
                  <c:v>115.95</c:v>
                </c:pt>
              </c:numCache>
            </c:numRef>
          </c:val>
          <c:extLst xmlns:c16r2="http://schemas.microsoft.com/office/drawing/2015/06/chart">
            <c:ext xmlns:c16="http://schemas.microsoft.com/office/drawing/2014/chart" uri="{C3380CC4-5D6E-409C-BE32-E72D297353CC}">
              <c16:uniqueId val="{00000000-32BF-40DE-87B1-3BC2F04E08B9}"/>
            </c:ext>
          </c:extLst>
        </c:ser>
        <c:dLbls>
          <c:showLegendKey val="0"/>
          <c:showVal val="0"/>
          <c:showCatName val="0"/>
          <c:showSerName val="0"/>
          <c:showPercent val="0"/>
          <c:showBubbleSize val="0"/>
        </c:dLbls>
        <c:gapWidth val="150"/>
        <c:axId val="-276015008"/>
        <c:axId val="-2760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102.7</c:v>
                </c:pt>
                <c:pt idx="4">
                  <c:v>104.11</c:v>
                </c:pt>
              </c:numCache>
            </c:numRef>
          </c:val>
          <c:smooth val="0"/>
          <c:extLst xmlns:c16r2="http://schemas.microsoft.com/office/drawing/2015/06/chart">
            <c:ext xmlns:c16="http://schemas.microsoft.com/office/drawing/2014/chart" uri="{C3380CC4-5D6E-409C-BE32-E72D297353CC}">
              <c16:uniqueId val="{00000001-32BF-40DE-87B1-3BC2F04E08B9}"/>
            </c:ext>
          </c:extLst>
        </c:ser>
        <c:dLbls>
          <c:showLegendKey val="0"/>
          <c:showVal val="0"/>
          <c:showCatName val="0"/>
          <c:showSerName val="0"/>
          <c:showPercent val="0"/>
          <c:showBubbleSize val="0"/>
        </c:dLbls>
        <c:marker val="1"/>
        <c:smooth val="0"/>
        <c:axId val="-276015008"/>
        <c:axId val="-276020448"/>
      </c:lineChart>
      <c:dateAx>
        <c:axId val="-276015008"/>
        <c:scaling>
          <c:orientation val="minMax"/>
        </c:scaling>
        <c:delete val="1"/>
        <c:axPos val="b"/>
        <c:numFmt formatCode="&quot;H&quot;yy" sourceLinked="1"/>
        <c:majorTickMark val="none"/>
        <c:minorTickMark val="none"/>
        <c:tickLblPos val="none"/>
        <c:crossAx val="-276020448"/>
        <c:crosses val="autoZero"/>
        <c:auto val="1"/>
        <c:lblOffset val="100"/>
        <c:baseTimeUnit val="years"/>
      </c:dateAx>
      <c:valAx>
        <c:axId val="-2760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3.53</c:v>
                </c:pt>
                <c:pt idx="1">
                  <c:v>6.91</c:v>
                </c:pt>
                <c:pt idx="2">
                  <c:v>10.28</c:v>
                </c:pt>
                <c:pt idx="3">
                  <c:v>13.68</c:v>
                </c:pt>
                <c:pt idx="4">
                  <c:v>17.07</c:v>
                </c:pt>
              </c:numCache>
            </c:numRef>
          </c:val>
          <c:extLst xmlns:c16r2="http://schemas.microsoft.com/office/drawing/2015/06/chart">
            <c:ext xmlns:c16="http://schemas.microsoft.com/office/drawing/2014/chart" uri="{C3380CC4-5D6E-409C-BE32-E72D297353CC}">
              <c16:uniqueId val="{00000000-FE58-4612-A2B0-C19AA9922B74}"/>
            </c:ext>
          </c:extLst>
        </c:ser>
        <c:dLbls>
          <c:showLegendKey val="0"/>
          <c:showVal val="0"/>
          <c:showCatName val="0"/>
          <c:showSerName val="0"/>
          <c:showPercent val="0"/>
          <c:showBubbleSize val="0"/>
        </c:dLbls>
        <c:gapWidth val="150"/>
        <c:axId val="-276024256"/>
        <c:axId val="-2760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29.24</c:v>
                </c:pt>
                <c:pt idx="4">
                  <c:v>31.73</c:v>
                </c:pt>
              </c:numCache>
            </c:numRef>
          </c:val>
          <c:smooth val="0"/>
          <c:extLst xmlns:c16r2="http://schemas.microsoft.com/office/drawing/2015/06/chart">
            <c:ext xmlns:c16="http://schemas.microsoft.com/office/drawing/2014/chart" uri="{C3380CC4-5D6E-409C-BE32-E72D297353CC}">
              <c16:uniqueId val="{00000001-FE58-4612-A2B0-C19AA9922B74}"/>
            </c:ext>
          </c:extLst>
        </c:ser>
        <c:dLbls>
          <c:showLegendKey val="0"/>
          <c:showVal val="0"/>
          <c:showCatName val="0"/>
          <c:showSerName val="0"/>
          <c:showPercent val="0"/>
          <c:showBubbleSize val="0"/>
        </c:dLbls>
        <c:marker val="1"/>
        <c:smooth val="0"/>
        <c:axId val="-276024256"/>
        <c:axId val="-276023712"/>
      </c:lineChart>
      <c:dateAx>
        <c:axId val="-276024256"/>
        <c:scaling>
          <c:orientation val="minMax"/>
        </c:scaling>
        <c:delete val="1"/>
        <c:axPos val="b"/>
        <c:numFmt formatCode="&quot;H&quot;yy" sourceLinked="1"/>
        <c:majorTickMark val="none"/>
        <c:minorTickMark val="none"/>
        <c:tickLblPos val="none"/>
        <c:crossAx val="-276023712"/>
        <c:crosses val="autoZero"/>
        <c:auto val="1"/>
        <c:lblOffset val="100"/>
        <c:baseTimeUnit val="years"/>
      </c:dateAx>
      <c:valAx>
        <c:axId val="-2760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06-4876-84F1-59AA8121D138}"/>
            </c:ext>
          </c:extLst>
        </c:ser>
        <c:dLbls>
          <c:showLegendKey val="0"/>
          <c:showVal val="0"/>
          <c:showCatName val="0"/>
          <c:showSerName val="0"/>
          <c:showPercent val="0"/>
          <c:showBubbleSize val="0"/>
        </c:dLbls>
        <c:gapWidth val="150"/>
        <c:axId val="-276007936"/>
        <c:axId val="-2759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706-4876-84F1-59AA8121D138}"/>
            </c:ext>
          </c:extLst>
        </c:ser>
        <c:dLbls>
          <c:showLegendKey val="0"/>
          <c:showVal val="0"/>
          <c:showCatName val="0"/>
          <c:showSerName val="0"/>
          <c:showPercent val="0"/>
          <c:showBubbleSize val="0"/>
        </c:dLbls>
        <c:marker val="1"/>
        <c:smooth val="0"/>
        <c:axId val="-276007936"/>
        <c:axId val="-275997056"/>
      </c:lineChart>
      <c:dateAx>
        <c:axId val="-276007936"/>
        <c:scaling>
          <c:orientation val="minMax"/>
        </c:scaling>
        <c:delete val="1"/>
        <c:axPos val="b"/>
        <c:numFmt formatCode="&quot;H&quot;yy" sourceLinked="1"/>
        <c:majorTickMark val="none"/>
        <c:minorTickMark val="none"/>
        <c:tickLblPos val="none"/>
        <c:crossAx val="-275997056"/>
        <c:crosses val="autoZero"/>
        <c:auto val="1"/>
        <c:lblOffset val="100"/>
        <c:baseTimeUnit val="years"/>
      </c:dateAx>
      <c:valAx>
        <c:axId val="-2759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F0-4F70-87D9-648B9CD0BB93}"/>
            </c:ext>
          </c:extLst>
        </c:ser>
        <c:dLbls>
          <c:showLegendKey val="0"/>
          <c:showVal val="0"/>
          <c:showCatName val="0"/>
          <c:showSerName val="0"/>
          <c:showPercent val="0"/>
          <c:showBubbleSize val="0"/>
        </c:dLbls>
        <c:gapWidth val="150"/>
        <c:axId val="-276011200"/>
        <c:axId val="-2760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48.2</c:v>
                </c:pt>
                <c:pt idx="4">
                  <c:v>46.91</c:v>
                </c:pt>
              </c:numCache>
            </c:numRef>
          </c:val>
          <c:smooth val="0"/>
          <c:extLst xmlns:c16r2="http://schemas.microsoft.com/office/drawing/2015/06/chart">
            <c:ext xmlns:c16="http://schemas.microsoft.com/office/drawing/2014/chart" uri="{C3380CC4-5D6E-409C-BE32-E72D297353CC}">
              <c16:uniqueId val="{00000001-DCF0-4F70-87D9-648B9CD0BB93}"/>
            </c:ext>
          </c:extLst>
        </c:ser>
        <c:dLbls>
          <c:showLegendKey val="0"/>
          <c:showVal val="0"/>
          <c:showCatName val="0"/>
          <c:showSerName val="0"/>
          <c:showPercent val="0"/>
          <c:showBubbleSize val="0"/>
        </c:dLbls>
        <c:marker val="1"/>
        <c:smooth val="0"/>
        <c:axId val="-276011200"/>
        <c:axId val="-276021536"/>
      </c:lineChart>
      <c:dateAx>
        <c:axId val="-276011200"/>
        <c:scaling>
          <c:orientation val="minMax"/>
        </c:scaling>
        <c:delete val="1"/>
        <c:axPos val="b"/>
        <c:numFmt formatCode="&quot;H&quot;yy" sourceLinked="1"/>
        <c:majorTickMark val="none"/>
        <c:minorTickMark val="none"/>
        <c:tickLblPos val="none"/>
        <c:crossAx val="-276021536"/>
        <c:crosses val="autoZero"/>
        <c:auto val="1"/>
        <c:lblOffset val="100"/>
        <c:baseTimeUnit val="years"/>
      </c:dateAx>
      <c:valAx>
        <c:axId val="-2760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80.040000000000006</c:v>
                </c:pt>
                <c:pt idx="1">
                  <c:v>90.2</c:v>
                </c:pt>
                <c:pt idx="2">
                  <c:v>95.08</c:v>
                </c:pt>
                <c:pt idx="3">
                  <c:v>107.95</c:v>
                </c:pt>
                <c:pt idx="4">
                  <c:v>129.96</c:v>
                </c:pt>
              </c:numCache>
            </c:numRef>
          </c:val>
          <c:extLst xmlns:c16r2="http://schemas.microsoft.com/office/drawing/2015/06/chart">
            <c:ext xmlns:c16="http://schemas.microsoft.com/office/drawing/2014/chart" uri="{C3380CC4-5D6E-409C-BE32-E72D297353CC}">
              <c16:uniqueId val="{00000000-0E56-4913-AFF1-DBC565698796}"/>
            </c:ext>
          </c:extLst>
        </c:ser>
        <c:dLbls>
          <c:showLegendKey val="0"/>
          <c:showVal val="0"/>
          <c:showCatName val="0"/>
          <c:showSerName val="0"/>
          <c:showPercent val="0"/>
          <c:showBubbleSize val="0"/>
        </c:dLbls>
        <c:gapWidth val="150"/>
        <c:axId val="-276019360"/>
        <c:axId val="-2760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46.85</c:v>
                </c:pt>
                <c:pt idx="4">
                  <c:v>44.35</c:v>
                </c:pt>
              </c:numCache>
            </c:numRef>
          </c:val>
          <c:smooth val="0"/>
          <c:extLst xmlns:c16r2="http://schemas.microsoft.com/office/drawing/2015/06/chart">
            <c:ext xmlns:c16="http://schemas.microsoft.com/office/drawing/2014/chart" uri="{C3380CC4-5D6E-409C-BE32-E72D297353CC}">
              <c16:uniqueId val="{00000001-0E56-4913-AFF1-DBC565698796}"/>
            </c:ext>
          </c:extLst>
        </c:ser>
        <c:dLbls>
          <c:showLegendKey val="0"/>
          <c:showVal val="0"/>
          <c:showCatName val="0"/>
          <c:showSerName val="0"/>
          <c:showPercent val="0"/>
          <c:showBubbleSize val="0"/>
        </c:dLbls>
        <c:marker val="1"/>
        <c:smooth val="0"/>
        <c:axId val="-276019360"/>
        <c:axId val="-276003584"/>
      </c:lineChart>
      <c:dateAx>
        <c:axId val="-276019360"/>
        <c:scaling>
          <c:orientation val="minMax"/>
        </c:scaling>
        <c:delete val="1"/>
        <c:axPos val="b"/>
        <c:numFmt formatCode="&quot;H&quot;yy" sourceLinked="1"/>
        <c:majorTickMark val="none"/>
        <c:minorTickMark val="none"/>
        <c:tickLblPos val="none"/>
        <c:crossAx val="-276003584"/>
        <c:crosses val="autoZero"/>
        <c:auto val="1"/>
        <c:lblOffset val="100"/>
        <c:baseTimeUnit val="years"/>
      </c:dateAx>
      <c:valAx>
        <c:axId val="-2760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230.39</c:v>
                </c:pt>
                <c:pt idx="1">
                  <c:v>189.4</c:v>
                </c:pt>
                <c:pt idx="2">
                  <c:v>194.93</c:v>
                </c:pt>
                <c:pt idx="3">
                  <c:v>185.05</c:v>
                </c:pt>
                <c:pt idx="4">
                  <c:v>193.56</c:v>
                </c:pt>
              </c:numCache>
            </c:numRef>
          </c:val>
          <c:extLst xmlns:c16r2="http://schemas.microsoft.com/office/drawing/2015/06/chart">
            <c:ext xmlns:c16="http://schemas.microsoft.com/office/drawing/2014/chart" uri="{C3380CC4-5D6E-409C-BE32-E72D297353CC}">
              <c16:uniqueId val="{00000000-3FE5-4F0F-9064-A829D88BA52E}"/>
            </c:ext>
          </c:extLst>
        </c:ser>
        <c:dLbls>
          <c:showLegendKey val="0"/>
          <c:showVal val="0"/>
          <c:showCatName val="0"/>
          <c:showSerName val="0"/>
          <c:showPercent val="0"/>
          <c:showBubbleSize val="0"/>
        </c:dLbls>
        <c:gapWidth val="150"/>
        <c:axId val="-276000320"/>
        <c:axId val="-2760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xmlns:c16r2="http://schemas.microsoft.com/office/drawing/2015/06/chart">
            <c:ext xmlns:c16="http://schemas.microsoft.com/office/drawing/2014/chart" uri="{C3380CC4-5D6E-409C-BE32-E72D297353CC}">
              <c16:uniqueId val="{00000001-3FE5-4F0F-9064-A829D88BA52E}"/>
            </c:ext>
          </c:extLst>
        </c:ser>
        <c:dLbls>
          <c:showLegendKey val="0"/>
          <c:showVal val="0"/>
          <c:showCatName val="0"/>
          <c:showSerName val="0"/>
          <c:showPercent val="0"/>
          <c:showBubbleSize val="0"/>
        </c:dLbls>
        <c:marker val="1"/>
        <c:smooth val="0"/>
        <c:axId val="-276000320"/>
        <c:axId val="-276018816"/>
      </c:lineChart>
      <c:dateAx>
        <c:axId val="-276000320"/>
        <c:scaling>
          <c:orientation val="minMax"/>
        </c:scaling>
        <c:delete val="1"/>
        <c:axPos val="b"/>
        <c:numFmt formatCode="&quot;H&quot;yy" sourceLinked="1"/>
        <c:majorTickMark val="none"/>
        <c:minorTickMark val="none"/>
        <c:tickLblPos val="none"/>
        <c:crossAx val="-276018816"/>
        <c:crosses val="autoZero"/>
        <c:auto val="1"/>
        <c:lblOffset val="100"/>
        <c:baseTimeUnit val="years"/>
      </c:dateAx>
      <c:valAx>
        <c:axId val="-276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96.44</c:v>
                </c:pt>
                <c:pt idx="1">
                  <c:v>96.28</c:v>
                </c:pt>
                <c:pt idx="2">
                  <c:v>102.26</c:v>
                </c:pt>
                <c:pt idx="3">
                  <c:v>103.75</c:v>
                </c:pt>
                <c:pt idx="4">
                  <c:v>110.34</c:v>
                </c:pt>
              </c:numCache>
            </c:numRef>
          </c:val>
          <c:extLst xmlns:c16r2="http://schemas.microsoft.com/office/drawing/2015/06/chart">
            <c:ext xmlns:c16="http://schemas.microsoft.com/office/drawing/2014/chart" uri="{C3380CC4-5D6E-409C-BE32-E72D297353CC}">
              <c16:uniqueId val="{00000000-7BE6-48DA-B7EE-743BD1274A23}"/>
            </c:ext>
          </c:extLst>
        </c:ser>
        <c:dLbls>
          <c:showLegendKey val="0"/>
          <c:showVal val="0"/>
          <c:showCatName val="0"/>
          <c:showSerName val="0"/>
          <c:showPercent val="0"/>
          <c:showBubbleSize val="0"/>
        </c:dLbls>
        <c:gapWidth val="150"/>
        <c:axId val="-275996512"/>
        <c:axId val="-2759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xmlns:c16r2="http://schemas.microsoft.com/office/drawing/2015/06/chart">
            <c:ext xmlns:c16="http://schemas.microsoft.com/office/drawing/2014/chart" uri="{C3380CC4-5D6E-409C-BE32-E72D297353CC}">
              <c16:uniqueId val="{00000001-7BE6-48DA-B7EE-743BD1274A23}"/>
            </c:ext>
          </c:extLst>
        </c:ser>
        <c:dLbls>
          <c:showLegendKey val="0"/>
          <c:showVal val="0"/>
          <c:showCatName val="0"/>
          <c:showSerName val="0"/>
          <c:showPercent val="0"/>
          <c:showBubbleSize val="0"/>
        </c:dLbls>
        <c:marker val="1"/>
        <c:smooth val="0"/>
        <c:axId val="-275996512"/>
        <c:axId val="-275997600"/>
      </c:lineChart>
      <c:dateAx>
        <c:axId val="-275996512"/>
        <c:scaling>
          <c:orientation val="minMax"/>
        </c:scaling>
        <c:delete val="1"/>
        <c:axPos val="b"/>
        <c:numFmt formatCode="&quot;H&quot;yy" sourceLinked="1"/>
        <c:majorTickMark val="none"/>
        <c:minorTickMark val="none"/>
        <c:tickLblPos val="none"/>
        <c:crossAx val="-275997600"/>
        <c:crosses val="autoZero"/>
        <c:auto val="1"/>
        <c:lblOffset val="100"/>
        <c:baseTimeUnit val="years"/>
      </c:dateAx>
      <c:valAx>
        <c:axId val="-2759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171.15</c:v>
                </c:pt>
                <c:pt idx="1">
                  <c:v>174.94</c:v>
                </c:pt>
                <c:pt idx="2">
                  <c:v>161.83000000000001</c:v>
                </c:pt>
                <c:pt idx="3">
                  <c:v>157.41</c:v>
                </c:pt>
                <c:pt idx="4">
                  <c:v>148.1</c:v>
                </c:pt>
              </c:numCache>
            </c:numRef>
          </c:val>
          <c:extLst xmlns:c16r2="http://schemas.microsoft.com/office/drawing/2015/06/chart">
            <c:ext xmlns:c16="http://schemas.microsoft.com/office/drawing/2014/chart" uri="{C3380CC4-5D6E-409C-BE32-E72D297353CC}">
              <c16:uniqueId val="{00000000-11E1-439A-B162-C73749DDE867}"/>
            </c:ext>
          </c:extLst>
        </c:ser>
        <c:dLbls>
          <c:showLegendKey val="0"/>
          <c:showVal val="0"/>
          <c:showCatName val="0"/>
          <c:showSerName val="0"/>
          <c:showPercent val="0"/>
          <c:showBubbleSize val="0"/>
        </c:dLbls>
        <c:gapWidth val="150"/>
        <c:axId val="-276013920"/>
        <c:axId val="-2760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xmlns:c16r2="http://schemas.microsoft.com/office/drawing/2015/06/chart">
            <c:ext xmlns:c16="http://schemas.microsoft.com/office/drawing/2014/chart" uri="{C3380CC4-5D6E-409C-BE32-E72D297353CC}">
              <c16:uniqueId val="{00000001-11E1-439A-B162-C73749DDE867}"/>
            </c:ext>
          </c:extLst>
        </c:ser>
        <c:dLbls>
          <c:showLegendKey val="0"/>
          <c:showVal val="0"/>
          <c:showCatName val="0"/>
          <c:showSerName val="0"/>
          <c:showPercent val="0"/>
          <c:showBubbleSize val="0"/>
        </c:dLbls>
        <c:marker val="1"/>
        <c:smooth val="0"/>
        <c:axId val="-276013920"/>
        <c:axId val="-276017728"/>
      </c:lineChart>
      <c:dateAx>
        <c:axId val="-276013920"/>
        <c:scaling>
          <c:orientation val="minMax"/>
        </c:scaling>
        <c:delete val="1"/>
        <c:axPos val="b"/>
        <c:numFmt formatCode="&quot;H&quot;yy" sourceLinked="1"/>
        <c:majorTickMark val="none"/>
        <c:minorTickMark val="none"/>
        <c:tickLblPos val="none"/>
        <c:crossAx val="-276017728"/>
        <c:crosses val="autoZero"/>
        <c:auto val="1"/>
        <c:lblOffset val="100"/>
        <c:baseTimeUnit val="years"/>
      </c:dateAx>
      <c:valAx>
        <c:axId val="-2760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野洲市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50658</v>
      </c>
      <c r="AM8" s="54"/>
      <c r="AN8" s="54"/>
      <c r="AO8" s="54"/>
      <c r="AP8" s="54"/>
      <c r="AQ8" s="54"/>
      <c r="AR8" s="54"/>
      <c r="AS8" s="54"/>
      <c r="AT8" s="53">
        <f>データ!T6</f>
        <v>80.14</v>
      </c>
      <c r="AU8" s="53"/>
      <c r="AV8" s="53"/>
      <c r="AW8" s="53"/>
      <c r="AX8" s="53"/>
      <c r="AY8" s="53"/>
      <c r="AZ8" s="53"/>
      <c r="BA8" s="53"/>
      <c r="BB8" s="53">
        <f>データ!U6</f>
        <v>632.12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68.38</v>
      </c>
      <c r="J10" s="53"/>
      <c r="K10" s="53"/>
      <c r="L10" s="53"/>
      <c r="M10" s="53"/>
      <c r="N10" s="53"/>
      <c r="O10" s="53"/>
      <c r="P10" s="53">
        <f>データ!P6</f>
        <v>20.059999999999999</v>
      </c>
      <c r="Q10" s="53"/>
      <c r="R10" s="53"/>
      <c r="S10" s="53"/>
      <c r="T10" s="53"/>
      <c r="U10" s="53"/>
      <c r="V10" s="53"/>
      <c r="W10" s="53">
        <f>データ!Q6</f>
        <v>88.84</v>
      </c>
      <c r="X10" s="53"/>
      <c r="Y10" s="53"/>
      <c r="Z10" s="53"/>
      <c r="AA10" s="53"/>
      <c r="AB10" s="53"/>
      <c r="AC10" s="53"/>
      <c r="AD10" s="54">
        <f>データ!R6</f>
        <v>2921</v>
      </c>
      <c r="AE10" s="54"/>
      <c r="AF10" s="54"/>
      <c r="AG10" s="54"/>
      <c r="AH10" s="54"/>
      <c r="AI10" s="54"/>
      <c r="AJ10" s="54"/>
      <c r="AK10" s="2"/>
      <c r="AL10" s="54">
        <f>データ!V6</f>
        <v>10151</v>
      </c>
      <c r="AM10" s="54"/>
      <c r="AN10" s="54"/>
      <c r="AO10" s="54"/>
      <c r="AP10" s="54"/>
      <c r="AQ10" s="54"/>
      <c r="AR10" s="54"/>
      <c r="AS10" s="54"/>
      <c r="AT10" s="53">
        <f>データ!W6</f>
        <v>3.5</v>
      </c>
      <c r="AU10" s="53"/>
      <c r="AV10" s="53"/>
      <c r="AW10" s="53"/>
      <c r="AX10" s="53"/>
      <c r="AY10" s="53"/>
      <c r="AZ10" s="53"/>
      <c r="BA10" s="53"/>
      <c r="BB10" s="53">
        <f>データ!X6</f>
        <v>2900.29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5YjW8skTLluYXxwEnY87yBpMy2I6BEZC/9J6BL7P239NlVeSza3N9rKArb5AGKLwPHXYLCkuce6D0m+XixKUYA==" saltValue="1nmUMLpUtyVceTY5cR/S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252107</v>
      </c>
      <c r="D6" s="19">
        <f t="shared" si="3"/>
        <v>46</v>
      </c>
      <c r="E6" s="19">
        <f t="shared" si="3"/>
        <v>17</v>
      </c>
      <c r="F6" s="19">
        <f t="shared" si="3"/>
        <v>4</v>
      </c>
      <c r="G6" s="19">
        <f t="shared" si="3"/>
        <v>0</v>
      </c>
      <c r="H6" s="19" t="str">
        <f t="shared" si="3"/>
        <v>滋賀県　野洲市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68.38</v>
      </c>
      <c r="P6" s="20">
        <f t="shared" si="3"/>
        <v>20.059999999999999</v>
      </c>
      <c r="Q6" s="20">
        <f t="shared" si="3"/>
        <v>88.84</v>
      </c>
      <c r="R6" s="20">
        <f t="shared" si="3"/>
        <v>2921</v>
      </c>
      <c r="S6" s="20">
        <f t="shared" si="3"/>
        <v>50658</v>
      </c>
      <c r="T6" s="20">
        <f t="shared" si="3"/>
        <v>80.14</v>
      </c>
      <c r="U6" s="20">
        <f t="shared" si="3"/>
        <v>632.12</v>
      </c>
      <c r="V6" s="20">
        <f t="shared" si="3"/>
        <v>10151</v>
      </c>
      <c r="W6" s="20">
        <f t="shared" si="3"/>
        <v>3.5</v>
      </c>
      <c r="X6" s="20">
        <f t="shared" si="3"/>
        <v>2900.29</v>
      </c>
      <c r="Y6" s="21">
        <f>IF(Y7="",NA(),Y7)</f>
        <v>125.83</v>
      </c>
      <c r="Z6" s="21">
        <f t="shared" ref="Z6:AH6" si="4">IF(Z7="",NA(),Z7)</f>
        <v>118.4</v>
      </c>
      <c r="AA6" s="21">
        <f t="shared" si="4"/>
        <v>108.22</v>
      </c>
      <c r="AB6" s="21">
        <f t="shared" si="4"/>
        <v>114.13</v>
      </c>
      <c r="AC6" s="21">
        <f t="shared" si="4"/>
        <v>115.95</v>
      </c>
      <c r="AD6" s="21">
        <f t="shared" si="4"/>
        <v>102.13</v>
      </c>
      <c r="AE6" s="21">
        <f t="shared" si="4"/>
        <v>101.72</v>
      </c>
      <c r="AF6" s="21">
        <f t="shared" si="4"/>
        <v>102.73</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48.2</v>
      </c>
      <c r="AS6" s="21">
        <f t="shared" si="5"/>
        <v>46.91</v>
      </c>
      <c r="AT6" s="20" t="str">
        <f>IF(AT7="","",IF(AT7="-","【-】","【"&amp;SUBSTITUTE(TEXT(AT7,"#,##0.00"),"-","△")&amp;"】"))</f>
        <v>【63.89】</v>
      </c>
      <c r="AU6" s="21">
        <f>IF(AU7="",NA(),AU7)</f>
        <v>80.040000000000006</v>
      </c>
      <c r="AV6" s="21">
        <f t="shared" ref="AV6:BD6" si="6">IF(AV7="",NA(),AV7)</f>
        <v>90.2</v>
      </c>
      <c r="AW6" s="21">
        <f t="shared" si="6"/>
        <v>95.08</v>
      </c>
      <c r="AX6" s="21">
        <f t="shared" si="6"/>
        <v>107.95</v>
      </c>
      <c r="AY6" s="21">
        <f t="shared" si="6"/>
        <v>129.96</v>
      </c>
      <c r="AZ6" s="21">
        <f t="shared" si="6"/>
        <v>47.44</v>
      </c>
      <c r="BA6" s="21">
        <f t="shared" si="6"/>
        <v>49.18</v>
      </c>
      <c r="BB6" s="21">
        <f t="shared" si="6"/>
        <v>47.72</v>
      </c>
      <c r="BC6" s="21">
        <f t="shared" si="6"/>
        <v>46.85</v>
      </c>
      <c r="BD6" s="21">
        <f t="shared" si="6"/>
        <v>44.35</v>
      </c>
      <c r="BE6" s="20" t="str">
        <f>IF(BE7="","",IF(BE7="-","【-】","【"&amp;SUBSTITUTE(TEXT(BE7,"#,##0.00"),"-","△")&amp;"】"))</f>
        <v>【44.07】</v>
      </c>
      <c r="BF6" s="21">
        <f>IF(BF7="",NA(),BF7)</f>
        <v>230.39</v>
      </c>
      <c r="BG6" s="21">
        <f t="shared" ref="BG6:BO6" si="7">IF(BG7="",NA(),BG7)</f>
        <v>189.4</v>
      </c>
      <c r="BH6" s="21">
        <f t="shared" si="7"/>
        <v>194.93</v>
      </c>
      <c r="BI6" s="21">
        <f t="shared" si="7"/>
        <v>185.05</v>
      </c>
      <c r="BJ6" s="21">
        <f t="shared" si="7"/>
        <v>193.56</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96.44</v>
      </c>
      <c r="BR6" s="21">
        <f t="shared" ref="BR6:BZ6" si="8">IF(BR7="",NA(),BR7)</f>
        <v>96.28</v>
      </c>
      <c r="BS6" s="21">
        <f t="shared" si="8"/>
        <v>102.26</v>
      </c>
      <c r="BT6" s="21">
        <f t="shared" si="8"/>
        <v>103.75</v>
      </c>
      <c r="BU6" s="21">
        <f t="shared" si="8"/>
        <v>110.34</v>
      </c>
      <c r="BV6" s="21">
        <f t="shared" si="8"/>
        <v>74.3</v>
      </c>
      <c r="BW6" s="21">
        <f t="shared" si="8"/>
        <v>72.260000000000005</v>
      </c>
      <c r="BX6" s="21">
        <f t="shared" si="8"/>
        <v>71.84</v>
      </c>
      <c r="BY6" s="21">
        <f t="shared" si="8"/>
        <v>82.88</v>
      </c>
      <c r="BZ6" s="21">
        <f t="shared" si="8"/>
        <v>82.53</v>
      </c>
      <c r="CA6" s="20" t="str">
        <f>IF(CA7="","",IF(CA7="-","【-】","【"&amp;SUBSTITUTE(TEXT(CA7,"#,##0.00"),"-","△")&amp;"】"))</f>
        <v>【75.31】</v>
      </c>
      <c r="CB6" s="21">
        <f>IF(CB7="",NA(),CB7)</f>
        <v>171.15</v>
      </c>
      <c r="CC6" s="21">
        <f t="shared" ref="CC6:CK6" si="9">IF(CC7="",NA(),CC7)</f>
        <v>174.94</v>
      </c>
      <c r="CD6" s="21">
        <f t="shared" si="9"/>
        <v>161.83000000000001</v>
      </c>
      <c r="CE6" s="21">
        <f t="shared" si="9"/>
        <v>157.41</v>
      </c>
      <c r="CF6" s="21">
        <f t="shared" si="9"/>
        <v>148.1</v>
      </c>
      <c r="CG6" s="21">
        <f t="shared" si="9"/>
        <v>221.81</v>
      </c>
      <c r="CH6" s="21">
        <f t="shared" si="9"/>
        <v>230.02</v>
      </c>
      <c r="CI6" s="21">
        <f t="shared" si="9"/>
        <v>228.47</v>
      </c>
      <c r="CJ6" s="21">
        <f t="shared" si="9"/>
        <v>187.76</v>
      </c>
      <c r="CK6" s="21">
        <f t="shared" si="9"/>
        <v>190.48</v>
      </c>
      <c r="CL6" s="20" t="str">
        <f>IF(CL7="","",IF(CL7="-","【-】","【"&amp;SUBSTITUTE(TEXT(CL7,"#,##0.00"),"-","△")&amp;"】"))</f>
        <v>【216.39】</v>
      </c>
      <c r="CM6" s="21">
        <f>IF(CM7="",NA(),CM7)</f>
        <v>91.45</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45.87</v>
      </c>
      <c r="CV6" s="21">
        <f t="shared" si="10"/>
        <v>44.24</v>
      </c>
      <c r="CW6" s="20" t="str">
        <f>IF(CW7="","",IF(CW7="-","【-】","【"&amp;SUBSTITUTE(TEXT(CW7,"#,##0.00"),"-","△")&amp;"】"))</f>
        <v>【42.57】</v>
      </c>
      <c r="CX6" s="21">
        <f>IF(CX7="",NA(),CX7)</f>
        <v>94.31</v>
      </c>
      <c r="CY6" s="21">
        <f t="shared" ref="CY6:DG6" si="11">IF(CY7="",NA(),CY7)</f>
        <v>95.9</v>
      </c>
      <c r="CZ6" s="21">
        <f t="shared" si="11"/>
        <v>96.61</v>
      </c>
      <c r="DA6" s="21">
        <f t="shared" si="11"/>
        <v>98.57</v>
      </c>
      <c r="DB6" s="21">
        <f t="shared" si="11"/>
        <v>98.58</v>
      </c>
      <c r="DC6" s="21">
        <f t="shared" si="11"/>
        <v>83.06</v>
      </c>
      <c r="DD6" s="21">
        <f t="shared" si="11"/>
        <v>83.32</v>
      </c>
      <c r="DE6" s="21">
        <f t="shared" si="11"/>
        <v>83.75</v>
      </c>
      <c r="DF6" s="21">
        <f t="shared" si="11"/>
        <v>87.65</v>
      </c>
      <c r="DG6" s="21">
        <f t="shared" si="11"/>
        <v>88.15</v>
      </c>
      <c r="DH6" s="20" t="str">
        <f>IF(DH7="","",IF(DH7="-","【-】","【"&amp;SUBSTITUTE(TEXT(DH7,"#,##0.00"),"-","△")&amp;"】"))</f>
        <v>【85.24】</v>
      </c>
      <c r="DI6" s="21">
        <f>IF(DI7="",NA(),DI7)</f>
        <v>3.53</v>
      </c>
      <c r="DJ6" s="21">
        <f t="shared" ref="DJ6:DR6" si="12">IF(DJ7="",NA(),DJ7)</f>
        <v>6.91</v>
      </c>
      <c r="DK6" s="21">
        <f t="shared" si="12"/>
        <v>10.28</v>
      </c>
      <c r="DL6" s="21">
        <f t="shared" si="12"/>
        <v>13.68</v>
      </c>
      <c r="DM6" s="21">
        <f t="shared" si="12"/>
        <v>17.07</v>
      </c>
      <c r="DN6" s="21">
        <f t="shared" si="12"/>
        <v>23.93</v>
      </c>
      <c r="DO6" s="21">
        <f t="shared" si="12"/>
        <v>24.68</v>
      </c>
      <c r="DP6" s="21">
        <f t="shared" si="12"/>
        <v>24.68</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8" s="22" customFormat="1" x14ac:dyDescent="0.15">
      <c r="A7" s="14"/>
      <c r="B7" s="23">
        <v>2021</v>
      </c>
      <c r="C7" s="23">
        <v>252107</v>
      </c>
      <c r="D7" s="23">
        <v>46</v>
      </c>
      <c r="E7" s="23">
        <v>17</v>
      </c>
      <c r="F7" s="23">
        <v>4</v>
      </c>
      <c r="G7" s="23">
        <v>0</v>
      </c>
      <c r="H7" s="23" t="s">
        <v>96</v>
      </c>
      <c r="I7" s="23" t="s">
        <v>97</v>
      </c>
      <c r="J7" s="23" t="s">
        <v>98</v>
      </c>
      <c r="K7" s="23" t="s">
        <v>99</v>
      </c>
      <c r="L7" s="23" t="s">
        <v>100</v>
      </c>
      <c r="M7" s="23" t="s">
        <v>101</v>
      </c>
      <c r="N7" s="24" t="s">
        <v>102</v>
      </c>
      <c r="O7" s="24">
        <v>68.38</v>
      </c>
      <c r="P7" s="24">
        <v>20.059999999999999</v>
      </c>
      <c r="Q7" s="24">
        <v>88.84</v>
      </c>
      <c r="R7" s="24">
        <v>2921</v>
      </c>
      <c r="S7" s="24">
        <v>50658</v>
      </c>
      <c r="T7" s="24">
        <v>80.14</v>
      </c>
      <c r="U7" s="24">
        <v>632.12</v>
      </c>
      <c r="V7" s="24">
        <v>10151</v>
      </c>
      <c r="W7" s="24">
        <v>3.5</v>
      </c>
      <c r="X7" s="24">
        <v>2900.29</v>
      </c>
      <c r="Y7" s="24">
        <v>125.83</v>
      </c>
      <c r="Z7" s="24">
        <v>118.4</v>
      </c>
      <c r="AA7" s="24">
        <v>108.22</v>
      </c>
      <c r="AB7" s="24">
        <v>114.13</v>
      </c>
      <c r="AC7" s="24">
        <v>115.95</v>
      </c>
      <c r="AD7" s="24">
        <v>102.13</v>
      </c>
      <c r="AE7" s="24">
        <v>101.72</v>
      </c>
      <c r="AF7" s="24">
        <v>102.73</v>
      </c>
      <c r="AG7" s="24">
        <v>102.7</v>
      </c>
      <c r="AH7" s="24">
        <v>104.11</v>
      </c>
      <c r="AI7" s="24">
        <v>105.35</v>
      </c>
      <c r="AJ7" s="24">
        <v>0</v>
      </c>
      <c r="AK7" s="24">
        <v>0</v>
      </c>
      <c r="AL7" s="24">
        <v>0</v>
      </c>
      <c r="AM7" s="24">
        <v>0</v>
      </c>
      <c r="AN7" s="24">
        <v>0</v>
      </c>
      <c r="AO7" s="24">
        <v>109.51</v>
      </c>
      <c r="AP7" s="24">
        <v>112.88</v>
      </c>
      <c r="AQ7" s="24">
        <v>94.97</v>
      </c>
      <c r="AR7" s="24">
        <v>48.2</v>
      </c>
      <c r="AS7" s="24">
        <v>46.91</v>
      </c>
      <c r="AT7" s="24">
        <v>63.89</v>
      </c>
      <c r="AU7" s="24">
        <v>80.040000000000006</v>
      </c>
      <c r="AV7" s="24">
        <v>90.2</v>
      </c>
      <c r="AW7" s="24">
        <v>95.08</v>
      </c>
      <c r="AX7" s="24">
        <v>107.95</v>
      </c>
      <c r="AY7" s="24">
        <v>129.96</v>
      </c>
      <c r="AZ7" s="24">
        <v>47.44</v>
      </c>
      <c r="BA7" s="24">
        <v>49.18</v>
      </c>
      <c r="BB7" s="24">
        <v>47.72</v>
      </c>
      <c r="BC7" s="24">
        <v>46.85</v>
      </c>
      <c r="BD7" s="24">
        <v>44.35</v>
      </c>
      <c r="BE7" s="24">
        <v>44.07</v>
      </c>
      <c r="BF7" s="24">
        <v>230.39</v>
      </c>
      <c r="BG7" s="24">
        <v>189.4</v>
      </c>
      <c r="BH7" s="24">
        <v>194.93</v>
      </c>
      <c r="BI7" s="24">
        <v>185.05</v>
      </c>
      <c r="BJ7" s="24">
        <v>193.56</v>
      </c>
      <c r="BK7" s="24">
        <v>1243.71</v>
      </c>
      <c r="BL7" s="24">
        <v>1194.1500000000001</v>
      </c>
      <c r="BM7" s="24">
        <v>1206.79</v>
      </c>
      <c r="BN7" s="24">
        <v>1268.6300000000001</v>
      </c>
      <c r="BO7" s="24">
        <v>1283.69</v>
      </c>
      <c r="BP7" s="24">
        <v>1201.79</v>
      </c>
      <c r="BQ7" s="24">
        <v>96.44</v>
      </c>
      <c r="BR7" s="24">
        <v>96.28</v>
      </c>
      <c r="BS7" s="24">
        <v>102.26</v>
      </c>
      <c r="BT7" s="24">
        <v>103.75</v>
      </c>
      <c r="BU7" s="24">
        <v>110.34</v>
      </c>
      <c r="BV7" s="24">
        <v>74.3</v>
      </c>
      <c r="BW7" s="24">
        <v>72.260000000000005</v>
      </c>
      <c r="BX7" s="24">
        <v>71.84</v>
      </c>
      <c r="BY7" s="24">
        <v>82.88</v>
      </c>
      <c r="BZ7" s="24">
        <v>82.53</v>
      </c>
      <c r="CA7" s="24">
        <v>75.31</v>
      </c>
      <c r="CB7" s="24">
        <v>171.15</v>
      </c>
      <c r="CC7" s="24">
        <v>174.94</v>
      </c>
      <c r="CD7" s="24">
        <v>161.83000000000001</v>
      </c>
      <c r="CE7" s="24">
        <v>157.41</v>
      </c>
      <c r="CF7" s="24">
        <v>148.1</v>
      </c>
      <c r="CG7" s="24">
        <v>221.81</v>
      </c>
      <c r="CH7" s="24">
        <v>230.02</v>
      </c>
      <c r="CI7" s="24">
        <v>228.47</v>
      </c>
      <c r="CJ7" s="24">
        <v>187.76</v>
      </c>
      <c r="CK7" s="24">
        <v>190.48</v>
      </c>
      <c r="CL7" s="24">
        <v>216.39</v>
      </c>
      <c r="CM7" s="24">
        <v>91.45</v>
      </c>
      <c r="CN7" s="24" t="s">
        <v>102</v>
      </c>
      <c r="CO7" s="24" t="s">
        <v>102</v>
      </c>
      <c r="CP7" s="24" t="s">
        <v>102</v>
      </c>
      <c r="CQ7" s="24" t="s">
        <v>102</v>
      </c>
      <c r="CR7" s="24">
        <v>43.36</v>
      </c>
      <c r="CS7" s="24">
        <v>42.56</v>
      </c>
      <c r="CT7" s="24">
        <v>42.47</v>
      </c>
      <c r="CU7" s="24">
        <v>45.87</v>
      </c>
      <c r="CV7" s="24">
        <v>44.24</v>
      </c>
      <c r="CW7" s="24">
        <v>42.57</v>
      </c>
      <c r="CX7" s="24">
        <v>94.31</v>
      </c>
      <c r="CY7" s="24">
        <v>95.9</v>
      </c>
      <c r="CZ7" s="24">
        <v>96.61</v>
      </c>
      <c r="DA7" s="24">
        <v>98.57</v>
      </c>
      <c r="DB7" s="24">
        <v>98.58</v>
      </c>
      <c r="DC7" s="24">
        <v>83.06</v>
      </c>
      <c r="DD7" s="24">
        <v>83.32</v>
      </c>
      <c r="DE7" s="24">
        <v>83.75</v>
      </c>
      <c r="DF7" s="24">
        <v>87.65</v>
      </c>
      <c r="DG7" s="24">
        <v>88.15</v>
      </c>
      <c r="DH7" s="24">
        <v>85.24</v>
      </c>
      <c r="DI7" s="24">
        <v>3.53</v>
      </c>
      <c r="DJ7" s="24">
        <v>6.91</v>
      </c>
      <c r="DK7" s="24">
        <v>10.28</v>
      </c>
      <c r="DL7" s="24">
        <v>13.68</v>
      </c>
      <c r="DM7" s="24">
        <v>17.07</v>
      </c>
      <c r="DN7" s="24">
        <v>23.93</v>
      </c>
      <c r="DO7" s="24">
        <v>24.68</v>
      </c>
      <c r="DP7" s="24">
        <v>24.68</v>
      </c>
      <c r="DQ7" s="24">
        <v>29.24</v>
      </c>
      <c r="DR7" s="24">
        <v>31.73</v>
      </c>
      <c r="DS7" s="24">
        <v>25.87</v>
      </c>
      <c r="DT7" s="24">
        <v>0</v>
      </c>
      <c r="DU7" s="24">
        <v>0</v>
      </c>
      <c r="DV7" s="24">
        <v>0</v>
      </c>
      <c r="DW7" s="24">
        <v>0</v>
      </c>
      <c r="DX7" s="24">
        <v>0</v>
      </c>
      <c r="DY7" s="24">
        <v>0</v>
      </c>
      <c r="DZ7" s="24">
        <v>0.01</v>
      </c>
      <c r="EA7" s="24">
        <v>8.6199999999999992</v>
      </c>
      <c r="EB7" s="24">
        <v>0</v>
      </c>
      <c r="EC7" s="24">
        <v>0</v>
      </c>
      <c r="ED7" s="24">
        <v>0.01</v>
      </c>
      <c r="EE7" s="24">
        <v>0</v>
      </c>
      <c r="EF7" s="24">
        <v>0</v>
      </c>
      <c r="EG7" s="24">
        <v>0</v>
      </c>
      <c r="EH7" s="24">
        <v>0</v>
      </c>
      <c r="EI7" s="24">
        <v>0</v>
      </c>
      <c r="EJ7" s="24">
        <v>0.09</v>
      </c>
      <c r="EK7" s="24">
        <v>0.13</v>
      </c>
      <c r="EL7" s="24">
        <v>0.36</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2022-12-01T01:29:09Z</dcterms:created>
  <dcterms:modified xsi:type="dcterms:W3CDTF">2023-01-11T01:08:40Z</dcterms:modified>
  <cp:category/>
</cp:coreProperties>
</file>