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2093_甲賀市\"/>
    </mc:Choice>
  </mc:AlternateContent>
  <workbookProtection workbookAlgorithmName="SHA-512" workbookHashValue="uWHm3GWwRpCvTTnrXyot3XIp46C1ALAiBlnB0+bdU0zDWbxv+Y/ssf3L39diLD9BR2wyr045SOTQBU9rLCEgGQ==" workbookSaltValue="D0qItbScw5ZYJQr1/FOw5Q=="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E85" i="4"/>
  <c r="BB10" i="4"/>
  <c r="AT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<sst xmlns="http://schemas.openxmlformats.org/spreadsheetml/2006/main" count="231" uniqueCount="117">
  <si>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</si>
  <si>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</si>
  <si>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</si>
  <si>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</si>
  <si>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</si>
  <si>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</si>
  <si>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</si>
  <si>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</si>
  <si>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</si>
  <si>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</si>
  <si>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</si>
  <si>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</si>
  <si>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</si>
  <si>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</si>
  <si>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</si>
  <si>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</si>
  <si>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</si>
  <si>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</si>
  <si>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</si>
  <si>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</si>
  <si>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</si>
  <si>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</si>
  <si>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</si>
  <si>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</si>
  <si>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</si>
  <si>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</si>
  <si>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</si>
  <si>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</si>
  <si>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</si>
  <si>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</si>
  <si>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</si>
  <si>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</si>
  <si>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</si>
  <si>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</si>
  <si>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</si>
  <si>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</si>
  <si>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</si>
  <si>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</si>
  <si>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</si>
  <si>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</si>
  <si>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</si>
  <si>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</si>
  <si>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</si>
  <si>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</si>
  <si>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</si>
  <si>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</si>
  <si>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</si>
  <si>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</si>
  <si>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</si>
  <si>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</si>
  <si>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</si>
  <si>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</si>
  <si>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</si>
  <si>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</si>
  <si>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</si>
  <si>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</si>
  <si>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</si>
  <si>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</si>
  <si>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</si>
  <si>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</si>
  <si>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</si>
  <si>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</si>
  <si>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</si>
  <si>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</si>
  <si>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</si>
  <si>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</si>
  <si>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</si>
  <si>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</si>
  <si>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</si>
  <si>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</si>
  <si>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</si>
  <si>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</si>
  <si>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</si>
  <si>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</si>
  <si>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</si>
  <si>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</si>
  <si>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</si>
  <si>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</si>
  <si>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</si>
  <si>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</si>
  <si>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</si>
  <si>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</si>
  <si>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</si>
  <si>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</si>
  <si>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</si>
  <si>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</si>
  <si>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</si>
  <si>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</si>
  <si>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</si>
  <si>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</si>
  <si>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</si>
  <si>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</si>
  <si>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</si>
  <si>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</si>
  <si>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</si>
  <si>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</si>
  <si>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</si>
  <si>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</si>
  <si>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</si>
  <si>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</si>
  <si>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</si>
  <si>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</si>
  <si>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</si>
  <si>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</si>
  <si>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</si>
  <si>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</si>
  <si>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</si>
  <si>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</si>
  <si>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</si>
  <si>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</si>
  <si>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</si>
  <si>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</si>
  <si>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</si>
  <si>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</si>
  <si>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4年から施設の供用を行っており、令和3年度で29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</si>
  <si>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</si>
  <si>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①経常収支比率は100％を上回っており、単年度収支は黒字となっています。
　③流動比率は、令和2年度に比べ2.69ポイント増加し、総務省が示す類似団体平均値を上回る値となりましたが、下水道の建設が継続していることが影響し、起債償還額が多く現金が少ない状況です。
　⑦施設利用率（注：流域下水道で処理した水量を含んで計算）は、類似団体と比較すると上回っています。　
　⑤経費回収率は100％を超え、⑥汚水処理原価は、昨年を下回る結果となりました。⑧水洗化率は昨年より微増となり、類似団体をやや上回っています。
　</t>
    <rPh sb="54" eb="55">
      <t>クラ</t>
    </rPh>
    <rPh sb="64" eb="66">
      <t>ゾウカ</t>
    </rPh>
    <rPh sb="82" eb="83">
      <t>ウワ</t>
    </rPh>
    <rPh sb="110" eb="112">
      <t>エイキョウ</t>
    </rPh>
    <rPh sb="114" eb="116">
      <t>キサイ</t>
    </rPh>
    <rPh sb="120" eb="121">
      <t>オオ</t>
    </rPh>
    <rPh sb="122" eb="124">
      <t>ゲンキン</t>
    </rPh>
    <rPh sb="125" eb="126">
      <t>スク</t>
    </rPh>
    <rPh sb="128" eb="130">
      <t>ジョウキョウ</t>
    </rPh>
    <rPh sb="187" eb="189">
      <t>ケイヒ</t>
    </rPh>
    <rPh sb="189" eb="191">
      <t>カイシュウ</t>
    </rPh>
    <rPh sb="191" eb="192">
      <t>リツ</t>
    </rPh>
    <rPh sb="198" eb="199">
      <t>コ</t>
    </rPh>
    <rPh sb="202" eb="204">
      <t>オスイ</t>
    </rPh>
    <rPh sb="204" eb="206">
      <t>ショリ</t>
    </rPh>
    <rPh sb="206" eb="208">
      <t>ゲンカ</t>
    </rPh>
    <rPh sb="210" eb="212">
      <t>サクネン</t>
    </rPh>
    <rPh sb="216" eb="218">
      <t>ケッカ</t>
    </rPh>
    <rPh sb="226" eb="229">
      <t>スイセンカ</t>
    </rPh>
    <rPh sb="229" eb="230">
      <t>リツ</t>
    </rPh>
    <rPh sb="231" eb="233">
      <t>サクネン</t>
    </rPh>
    <rPh sb="235" eb="237">
      <t>ビゾウ</t>
    </rPh>
    <rPh sb="241" eb="243">
      <t>ルイジ</t>
    </rPh>
    <rPh sb="243" eb="245">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</si>
</sst>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0.92</c:v>
                </c:pt>
                <c:pt idx="1">
                  <c:v>0.36</c:v>
                </c:pt>
                <c:pt idx="2">
                  <c:v>0.35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88-40C4-AE77-2AE4D1EC6404}"/>
            </c:ext>
          </c:extLst>
        </c:ser>
        <c:dLbls>
          <c:showLegendKey val="0"/>
          <c:showVal val="0"/>
          <c:showCatName val="0"/>
          <c:showSerName val="0"/>
          <c:showPercent val="0"/>
          <c:showBubbleSize val="0"/>
        </c:dLbls>
        <c:gapWidth val="150"/>
        <c:axId val="-1944695168"/>
        <c:axId val="-194468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B888-40C4-AE77-2AE4D1EC6404}"/>
            </c:ext>
          </c:extLst>
        </c:ser>
        <c:dLbls>
          <c:showLegendKey val="0"/>
          <c:showVal val="0"/>
          <c:showCatName val="0"/>
          <c:showSerName val="0"/>
          <c:showPercent val="0"/>
          <c:showBubbleSize val="0"/>
        </c:dLbls>
        <c:marker val="1"/>
        <c:smooth val="0"/>
        <c:axId val="-1944695168"/>
        <c:axId val="-1944684288"/>
      </c:lineChart>
      <c:dateAx>
        <c:axId val="-1944695168"/>
        <c:scaling>
          <c:orientation val="minMax"/>
        </c:scaling>
        <c:delete val="1"/>
        <c:axPos val="b"/>
        <c:numFmt formatCode="&quot;H&quot;yy" sourceLinked="1"/>
        <c:majorTickMark val="none"/>
        <c:minorTickMark val="none"/>
        <c:tickLblPos val="none"/>
        <c:crossAx val="-1944684288"/>
        <c:crosses val="autoZero"/>
        <c:auto val="1"/>
        <c:lblOffset val="100"/>
        <c:baseTimeUnit val="years"/>
      </c:dateAx>
      <c:valAx>
        <c:axId val="-1944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92.73</c:v>
                </c:pt>
                <c:pt idx="2">
                  <c:v>93.4</c:v>
                </c:pt>
                <c:pt idx="3">
                  <c:v>87.75</c:v>
                </c:pt>
                <c:pt idx="4">
                  <c:v>88.04</c:v>
                </c:pt>
              </c:numCache>
            </c:numRef>
          </c:val>
          <c:extLst xmlns:c16r2="http://schemas.microsoft.com/office/drawing/2015/06/chart">
            <c:ext xmlns:c16="http://schemas.microsoft.com/office/drawing/2014/chart" uri="{C3380CC4-5D6E-409C-BE32-E72D297353CC}">
              <c16:uniqueId val="{00000000-1665-442A-A4FE-99931BBBF61F}"/>
            </c:ext>
          </c:extLst>
        </c:ser>
        <c:dLbls>
          <c:showLegendKey val="0"/>
          <c:showVal val="0"/>
          <c:showCatName val="0"/>
          <c:showSerName val="0"/>
          <c:showPercent val="0"/>
          <c:showBubbleSize val="0"/>
        </c:dLbls>
        <c:gapWidth val="150"/>
        <c:axId val="-1944684832"/>
        <c:axId val="-194649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1665-442A-A4FE-99931BBBF61F}"/>
            </c:ext>
          </c:extLst>
        </c:ser>
        <c:dLbls>
          <c:showLegendKey val="0"/>
          <c:showVal val="0"/>
          <c:showCatName val="0"/>
          <c:showSerName val="0"/>
          <c:showPercent val="0"/>
          <c:showBubbleSize val="0"/>
        </c:dLbls>
        <c:marker val="1"/>
        <c:smooth val="0"/>
        <c:axId val="-1944684832"/>
        <c:axId val="-1946494000"/>
      </c:lineChart>
      <c:dateAx>
        <c:axId val="-1944684832"/>
        <c:scaling>
          <c:orientation val="minMax"/>
        </c:scaling>
        <c:delete val="1"/>
        <c:axPos val="b"/>
        <c:numFmt formatCode="&quot;H&quot;yy" sourceLinked="1"/>
        <c:majorTickMark val="none"/>
        <c:minorTickMark val="none"/>
        <c:tickLblPos val="none"/>
        <c:crossAx val="-1946494000"/>
        <c:crosses val="autoZero"/>
        <c:auto val="1"/>
        <c:lblOffset val="100"/>
        <c:baseTimeUnit val="years"/>
      </c:dateAx>
      <c:valAx>
        <c:axId val="-194649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89.04</c:v>
                </c:pt>
                <c:pt idx="1">
                  <c:v>89.14</c:v>
                </c:pt>
                <c:pt idx="2">
                  <c:v>89.61</c:v>
                </c:pt>
                <c:pt idx="3">
                  <c:v>90.14</c:v>
                </c:pt>
                <c:pt idx="4">
                  <c:v>90.78</c:v>
                </c:pt>
              </c:numCache>
            </c:numRef>
          </c:val>
          <c:extLst xmlns:c16r2="http://schemas.microsoft.com/office/drawing/2015/06/chart">
            <c:ext xmlns:c16="http://schemas.microsoft.com/office/drawing/2014/chart" uri="{C3380CC4-5D6E-409C-BE32-E72D297353CC}">
              <c16:uniqueId val="{00000000-58EB-41E7-ADE8-ADD9A0B41D5A}"/>
            </c:ext>
          </c:extLst>
        </c:ser>
        <c:dLbls>
          <c:showLegendKey val="0"/>
          <c:showVal val="0"/>
          <c:showCatName val="0"/>
          <c:showSerName val="0"/>
          <c:showPercent val="0"/>
          <c:showBubbleSize val="0"/>
        </c:dLbls>
        <c:gapWidth val="150"/>
        <c:axId val="-1941703840"/>
        <c:axId val="-194172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58EB-41E7-ADE8-ADD9A0B41D5A}"/>
            </c:ext>
          </c:extLst>
        </c:ser>
        <c:dLbls>
          <c:showLegendKey val="0"/>
          <c:showVal val="0"/>
          <c:showCatName val="0"/>
          <c:showSerName val="0"/>
          <c:showPercent val="0"/>
          <c:showBubbleSize val="0"/>
        </c:dLbls>
        <c:marker val="1"/>
        <c:smooth val="0"/>
        <c:axId val="-1941703840"/>
        <c:axId val="-1941725600"/>
      </c:lineChart>
      <c:dateAx>
        <c:axId val="-1941703840"/>
        <c:scaling>
          <c:orientation val="minMax"/>
        </c:scaling>
        <c:delete val="1"/>
        <c:axPos val="b"/>
        <c:numFmt formatCode="&quot;H&quot;yy" sourceLinked="1"/>
        <c:majorTickMark val="none"/>
        <c:minorTickMark val="none"/>
        <c:tickLblPos val="none"/>
        <c:crossAx val="-1941725600"/>
        <c:crosses val="autoZero"/>
        <c:auto val="1"/>
        <c:lblOffset val="100"/>
        <c:baseTimeUnit val="years"/>
      </c:dateAx>
      <c:valAx>
        <c:axId val="-19417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7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106.05</c:v>
                </c:pt>
                <c:pt idx="1">
                  <c:v>104.19</c:v>
                </c:pt>
                <c:pt idx="2">
                  <c:v>103.5</c:v>
                </c:pt>
                <c:pt idx="3">
                  <c:v>101.16</c:v>
                </c:pt>
                <c:pt idx="4">
                  <c:v>103.48</c:v>
                </c:pt>
              </c:numCache>
            </c:numRef>
          </c:val>
          <c:extLst xmlns:c16r2="http://schemas.microsoft.com/office/drawing/2015/06/chart">
            <c:ext xmlns:c16="http://schemas.microsoft.com/office/drawing/2014/chart" uri="{C3380CC4-5D6E-409C-BE32-E72D297353CC}">
              <c16:uniqueId val="{00000000-DECD-42B5-9550-68471DAA6119}"/>
            </c:ext>
          </c:extLst>
        </c:ser>
        <c:dLbls>
          <c:showLegendKey val="0"/>
          <c:showVal val="0"/>
          <c:showCatName val="0"/>
          <c:showSerName val="0"/>
          <c:showPercent val="0"/>
          <c:showBubbleSize val="0"/>
        </c:dLbls>
        <c:gapWidth val="150"/>
        <c:axId val="-1944704416"/>
        <c:axId val="-194470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DECD-42B5-9550-68471DAA6119}"/>
            </c:ext>
          </c:extLst>
        </c:ser>
        <c:dLbls>
          <c:showLegendKey val="0"/>
          <c:showVal val="0"/>
          <c:showCatName val="0"/>
          <c:showSerName val="0"/>
          <c:showPercent val="0"/>
          <c:showBubbleSize val="0"/>
        </c:dLbls>
        <c:marker val="1"/>
        <c:smooth val="0"/>
        <c:axId val="-1944704416"/>
        <c:axId val="-1944704960"/>
      </c:lineChart>
      <c:dateAx>
        <c:axId val="-1944704416"/>
        <c:scaling>
          <c:orientation val="minMax"/>
        </c:scaling>
        <c:delete val="1"/>
        <c:axPos val="b"/>
        <c:numFmt formatCode="&quot;H&quot;yy" sourceLinked="1"/>
        <c:majorTickMark val="none"/>
        <c:minorTickMark val="none"/>
        <c:tickLblPos val="none"/>
        <c:crossAx val="-1944704960"/>
        <c:crosses val="autoZero"/>
        <c:auto val="1"/>
        <c:lblOffset val="100"/>
        <c:baseTimeUnit val="years"/>
      </c:dateAx>
      <c:valAx>
        <c:axId val="-1944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5.84</c:v>
                </c:pt>
                <c:pt idx="1">
                  <c:v>8.4700000000000006</c:v>
                </c:pt>
                <c:pt idx="2">
                  <c:v>11.09</c:v>
                </c:pt>
                <c:pt idx="3">
                  <c:v>13.75</c:v>
                </c:pt>
                <c:pt idx="4">
                  <c:v>16.3</c:v>
                </c:pt>
              </c:numCache>
            </c:numRef>
          </c:val>
          <c:extLst xmlns:c16r2="http://schemas.microsoft.com/office/drawing/2015/06/chart">
            <c:ext xmlns:c16="http://schemas.microsoft.com/office/drawing/2014/chart" uri="{C3380CC4-5D6E-409C-BE32-E72D297353CC}">
              <c16:uniqueId val="{00000000-E619-41DC-B0BF-A8A833D295CB}"/>
            </c:ext>
          </c:extLst>
        </c:ser>
        <c:dLbls>
          <c:showLegendKey val="0"/>
          <c:showVal val="0"/>
          <c:showCatName val="0"/>
          <c:showSerName val="0"/>
          <c:showPercent val="0"/>
          <c:showBubbleSize val="0"/>
        </c:dLbls>
        <c:gapWidth val="150"/>
        <c:axId val="-1944682656"/>
        <c:axId val="-194470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E619-41DC-B0BF-A8A833D295CB}"/>
            </c:ext>
          </c:extLst>
        </c:ser>
        <c:dLbls>
          <c:showLegendKey val="0"/>
          <c:showVal val="0"/>
          <c:showCatName val="0"/>
          <c:showSerName val="0"/>
          <c:showPercent val="0"/>
          <c:showBubbleSize val="0"/>
        </c:dLbls>
        <c:marker val="1"/>
        <c:smooth val="0"/>
        <c:axId val="-1944682656"/>
        <c:axId val="-1944701152"/>
      </c:lineChart>
      <c:dateAx>
        <c:axId val="-1944682656"/>
        <c:scaling>
          <c:orientation val="minMax"/>
        </c:scaling>
        <c:delete val="1"/>
        <c:axPos val="b"/>
        <c:numFmt formatCode="&quot;H&quot;yy" sourceLinked="1"/>
        <c:majorTickMark val="none"/>
        <c:minorTickMark val="none"/>
        <c:tickLblPos val="none"/>
        <c:crossAx val="-1944701152"/>
        <c:crosses val="autoZero"/>
        <c:auto val="1"/>
        <c:lblOffset val="100"/>
        <c:baseTimeUnit val="years"/>
      </c:dateAx>
      <c:valAx>
        <c:axId val="-19447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F0-4748-A688-BA48295023D7}"/>
            </c:ext>
          </c:extLst>
        </c:ser>
        <c:dLbls>
          <c:showLegendKey val="0"/>
          <c:showVal val="0"/>
          <c:showCatName val="0"/>
          <c:showSerName val="0"/>
          <c:showPercent val="0"/>
          <c:showBubbleSize val="0"/>
        </c:dLbls>
        <c:gapWidth val="150"/>
        <c:axId val="-1944693536"/>
        <c:axId val="-19447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E4F0-4748-A688-BA48295023D7}"/>
            </c:ext>
          </c:extLst>
        </c:ser>
        <c:dLbls>
          <c:showLegendKey val="0"/>
          <c:showVal val="0"/>
          <c:showCatName val="0"/>
          <c:showSerName val="0"/>
          <c:showPercent val="0"/>
          <c:showBubbleSize val="0"/>
        </c:dLbls>
        <c:marker val="1"/>
        <c:smooth val="0"/>
        <c:axId val="-1944693536"/>
        <c:axId val="-1944707136"/>
      </c:lineChart>
      <c:dateAx>
        <c:axId val="-1944693536"/>
        <c:scaling>
          <c:orientation val="minMax"/>
        </c:scaling>
        <c:delete val="1"/>
        <c:axPos val="b"/>
        <c:numFmt formatCode="&quot;H&quot;yy" sourceLinked="1"/>
        <c:majorTickMark val="none"/>
        <c:minorTickMark val="none"/>
        <c:tickLblPos val="none"/>
        <c:crossAx val="-1944707136"/>
        <c:crosses val="autoZero"/>
        <c:auto val="1"/>
        <c:lblOffset val="100"/>
        <c:baseTimeUnit val="years"/>
      </c:dateAx>
      <c:valAx>
        <c:axId val="-19447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6B-48C8-B4A4-3093AAF40151}"/>
            </c:ext>
          </c:extLst>
        </c:ser>
        <c:dLbls>
          <c:showLegendKey val="0"/>
          <c:showVal val="0"/>
          <c:showCatName val="0"/>
          <c:showSerName val="0"/>
          <c:showPercent val="0"/>
          <c:showBubbleSize val="0"/>
        </c:dLbls>
        <c:gapWidth val="150"/>
        <c:axId val="-1944699520"/>
        <c:axId val="-194471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0C6B-48C8-B4A4-3093AAF40151}"/>
            </c:ext>
          </c:extLst>
        </c:ser>
        <c:dLbls>
          <c:showLegendKey val="0"/>
          <c:showVal val="0"/>
          <c:showCatName val="0"/>
          <c:showSerName val="0"/>
          <c:showPercent val="0"/>
          <c:showBubbleSize val="0"/>
        </c:dLbls>
        <c:marker val="1"/>
        <c:smooth val="0"/>
        <c:axId val="-1944699520"/>
        <c:axId val="-1944714752"/>
      </c:lineChart>
      <c:dateAx>
        <c:axId val="-1944699520"/>
        <c:scaling>
          <c:orientation val="minMax"/>
        </c:scaling>
        <c:delete val="1"/>
        <c:axPos val="b"/>
        <c:numFmt formatCode="&quot;H&quot;yy" sourceLinked="1"/>
        <c:majorTickMark val="none"/>
        <c:minorTickMark val="none"/>
        <c:tickLblPos val="none"/>
        <c:crossAx val="-1944714752"/>
        <c:crosses val="autoZero"/>
        <c:auto val="1"/>
        <c:lblOffset val="100"/>
        <c:baseTimeUnit val="years"/>
      </c:dateAx>
      <c:valAx>
        <c:axId val="-19447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52.74</c:v>
                </c:pt>
                <c:pt idx="1">
                  <c:v>58.99</c:v>
                </c:pt>
                <c:pt idx="2">
                  <c:v>55.58</c:v>
                </c:pt>
                <c:pt idx="3">
                  <c:v>49.36</c:v>
                </c:pt>
                <c:pt idx="4">
                  <c:v>52.05</c:v>
                </c:pt>
              </c:numCache>
            </c:numRef>
          </c:val>
          <c:extLst xmlns:c16r2="http://schemas.microsoft.com/office/drawing/2015/06/chart">
            <c:ext xmlns:c16="http://schemas.microsoft.com/office/drawing/2014/chart" uri="{C3380CC4-5D6E-409C-BE32-E72D297353CC}">
              <c16:uniqueId val="{00000000-A495-4210-AAE2-8E1AC72353B4}"/>
            </c:ext>
          </c:extLst>
        </c:ser>
        <c:dLbls>
          <c:showLegendKey val="0"/>
          <c:showVal val="0"/>
          <c:showCatName val="0"/>
          <c:showSerName val="0"/>
          <c:showPercent val="0"/>
          <c:showBubbleSize val="0"/>
        </c:dLbls>
        <c:gapWidth val="150"/>
        <c:axId val="-1944713120"/>
        <c:axId val="-19446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A495-4210-AAE2-8E1AC72353B4}"/>
            </c:ext>
          </c:extLst>
        </c:ser>
        <c:dLbls>
          <c:showLegendKey val="0"/>
          <c:showVal val="0"/>
          <c:showCatName val="0"/>
          <c:showSerName val="0"/>
          <c:showPercent val="0"/>
          <c:showBubbleSize val="0"/>
        </c:dLbls>
        <c:marker val="1"/>
        <c:smooth val="0"/>
        <c:axId val="-1944713120"/>
        <c:axId val="-1944692448"/>
      </c:lineChart>
      <c:dateAx>
        <c:axId val="-1944713120"/>
        <c:scaling>
          <c:orientation val="minMax"/>
        </c:scaling>
        <c:delete val="1"/>
        <c:axPos val="b"/>
        <c:numFmt formatCode="&quot;H&quot;yy" sourceLinked="1"/>
        <c:majorTickMark val="none"/>
        <c:minorTickMark val="none"/>
        <c:tickLblPos val="none"/>
        <c:crossAx val="-1944692448"/>
        <c:crosses val="autoZero"/>
        <c:auto val="1"/>
        <c:lblOffset val="100"/>
        <c:baseTimeUnit val="years"/>
      </c:dateAx>
      <c:valAx>
        <c:axId val="-19446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1056.8900000000001</c:v>
                </c:pt>
                <c:pt idx="1">
                  <c:v>983.03</c:v>
                </c:pt>
                <c:pt idx="2">
                  <c:v>673.09</c:v>
                </c:pt>
                <c:pt idx="3">
                  <c:v>734.52</c:v>
                </c:pt>
                <c:pt idx="4">
                  <c:v>714.46</c:v>
                </c:pt>
              </c:numCache>
            </c:numRef>
          </c:val>
          <c:extLst xmlns:c16r2="http://schemas.microsoft.com/office/drawing/2015/06/chart">
            <c:ext xmlns:c16="http://schemas.microsoft.com/office/drawing/2014/chart" uri="{C3380CC4-5D6E-409C-BE32-E72D297353CC}">
              <c16:uniqueId val="{00000000-52DC-47F0-A98F-A3BFB8338143}"/>
            </c:ext>
          </c:extLst>
        </c:ser>
        <c:dLbls>
          <c:showLegendKey val="0"/>
          <c:showVal val="0"/>
          <c:showCatName val="0"/>
          <c:showSerName val="0"/>
          <c:showPercent val="0"/>
          <c:showBubbleSize val="0"/>
        </c:dLbls>
        <c:gapWidth val="150"/>
        <c:axId val="-1944691360"/>
        <c:axId val="-19447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52DC-47F0-A98F-A3BFB8338143}"/>
            </c:ext>
          </c:extLst>
        </c:ser>
        <c:dLbls>
          <c:showLegendKey val="0"/>
          <c:showVal val="0"/>
          <c:showCatName val="0"/>
          <c:showSerName val="0"/>
          <c:showPercent val="0"/>
          <c:showBubbleSize val="0"/>
        </c:dLbls>
        <c:marker val="1"/>
        <c:smooth val="0"/>
        <c:axId val="-1944691360"/>
        <c:axId val="-1944703872"/>
      </c:lineChart>
      <c:dateAx>
        <c:axId val="-1944691360"/>
        <c:scaling>
          <c:orientation val="minMax"/>
        </c:scaling>
        <c:delete val="1"/>
        <c:axPos val="b"/>
        <c:numFmt formatCode="&quot;H&quot;yy" sourceLinked="1"/>
        <c:majorTickMark val="none"/>
        <c:minorTickMark val="none"/>
        <c:tickLblPos val="none"/>
        <c:crossAx val="-1944703872"/>
        <c:crosses val="autoZero"/>
        <c:auto val="1"/>
        <c:lblOffset val="100"/>
        <c:baseTimeUnit val="years"/>
      </c:dateAx>
      <c:valAx>
        <c:axId val="-19447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112.95</c:v>
                </c:pt>
                <c:pt idx="1">
                  <c:v>105.13</c:v>
                </c:pt>
                <c:pt idx="2">
                  <c:v>105.75</c:v>
                </c:pt>
                <c:pt idx="3">
                  <c:v>103.03</c:v>
                </c:pt>
                <c:pt idx="4">
                  <c:v>107.14</c:v>
                </c:pt>
              </c:numCache>
            </c:numRef>
          </c:val>
          <c:extLst xmlns:c16r2="http://schemas.microsoft.com/office/drawing/2015/06/chart">
            <c:ext xmlns:c16="http://schemas.microsoft.com/office/drawing/2014/chart" uri="{C3380CC4-5D6E-409C-BE32-E72D297353CC}">
              <c16:uniqueId val="{00000000-43DA-403D-B492-9D7C0DA8DB62}"/>
            </c:ext>
          </c:extLst>
        </c:ser>
        <c:dLbls>
          <c:showLegendKey val="0"/>
          <c:showVal val="0"/>
          <c:showCatName val="0"/>
          <c:showSerName val="0"/>
          <c:showPercent val="0"/>
          <c:showBubbleSize val="0"/>
        </c:dLbls>
        <c:gapWidth val="150"/>
        <c:axId val="-1944690816"/>
        <c:axId val="-194468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43DA-403D-B492-9D7C0DA8DB62}"/>
            </c:ext>
          </c:extLst>
        </c:ser>
        <c:dLbls>
          <c:showLegendKey val="0"/>
          <c:showVal val="0"/>
          <c:showCatName val="0"/>
          <c:showSerName val="0"/>
          <c:showPercent val="0"/>
          <c:showBubbleSize val="0"/>
        </c:dLbls>
        <c:marker val="1"/>
        <c:smooth val="0"/>
        <c:axId val="-1944690816"/>
        <c:axId val="-1944689728"/>
      </c:lineChart>
      <c:dateAx>
        <c:axId val="-1944690816"/>
        <c:scaling>
          <c:orientation val="minMax"/>
        </c:scaling>
        <c:delete val="1"/>
        <c:axPos val="b"/>
        <c:numFmt formatCode="&quot;H&quot;yy" sourceLinked="1"/>
        <c:majorTickMark val="none"/>
        <c:minorTickMark val="none"/>
        <c:tickLblPos val="none"/>
        <c:crossAx val="-1944689728"/>
        <c:crosses val="autoZero"/>
        <c:auto val="1"/>
        <c:lblOffset val="100"/>
        <c:baseTimeUnit val="years"/>
      </c:dateAx>
      <c:valAx>
        <c:axId val="-19446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137.19999999999999</c:v>
                </c:pt>
                <c:pt idx="1">
                  <c:v>148.47</c:v>
                </c:pt>
                <c:pt idx="2">
                  <c:v>148.6</c:v>
                </c:pt>
                <c:pt idx="3">
                  <c:v>150.27000000000001</c:v>
                </c:pt>
                <c:pt idx="4">
                  <c:v>145.83000000000001</c:v>
                </c:pt>
              </c:numCache>
            </c:numRef>
          </c:val>
          <c:extLst xmlns:c16r2="http://schemas.microsoft.com/office/drawing/2015/06/chart">
            <c:ext xmlns:c16="http://schemas.microsoft.com/office/drawing/2014/chart" uri="{C3380CC4-5D6E-409C-BE32-E72D297353CC}">
              <c16:uniqueId val="{00000000-954B-4765-81F5-C2DBE2087FFD}"/>
            </c:ext>
          </c:extLst>
        </c:ser>
        <c:dLbls>
          <c:showLegendKey val="0"/>
          <c:showVal val="0"/>
          <c:showCatName val="0"/>
          <c:showSerName val="0"/>
          <c:showPercent val="0"/>
          <c:showBubbleSize val="0"/>
        </c:dLbls>
        <c:gapWidth val="150"/>
        <c:axId val="-1944702240"/>
        <c:axId val="-194468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954B-4765-81F5-C2DBE2087FFD}"/>
            </c:ext>
          </c:extLst>
        </c:ser>
        <c:dLbls>
          <c:showLegendKey val="0"/>
          <c:showVal val="0"/>
          <c:showCatName val="0"/>
          <c:showSerName val="0"/>
          <c:showPercent val="0"/>
          <c:showBubbleSize val="0"/>
        </c:dLbls>
        <c:marker val="1"/>
        <c:smooth val="0"/>
        <c:axId val="-1944702240"/>
        <c:axId val="-1944689184"/>
      </c:lineChart>
      <c:dateAx>
        <c:axId val="-1944702240"/>
        <c:scaling>
          <c:orientation val="minMax"/>
        </c:scaling>
        <c:delete val="1"/>
        <c:axPos val="b"/>
        <c:numFmt formatCode="&quot;H&quot;yy" sourceLinked="1"/>
        <c:majorTickMark val="none"/>
        <c:minorTickMark val="none"/>
        <c:tickLblPos val="none"/>
        <c:crossAx val="-1944689184"/>
        <c:crosses val="autoZero"/>
        <c:auto val="1"/>
        <c:lblOffset val="100"/>
        <c:baseTimeUnit val="years"/>
      </c:dateAx>
      <c:valAx>
        <c:axId val="-19446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甲賀市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89511</v>
      </c>
      <c r="AM8" s="45"/>
      <c r="AN8" s="45"/>
      <c r="AO8" s="45"/>
      <c r="AP8" s="45"/>
      <c r="AQ8" s="45"/>
      <c r="AR8" s="45"/>
      <c r="AS8" s="45"/>
      <c r="AT8" s="46">
        <f>データ!T6</f>
        <v>481.62</v>
      </c>
      <c r="AU8" s="46"/>
      <c r="AV8" s="46"/>
      <c r="AW8" s="46"/>
      <c r="AX8" s="46"/>
      <c r="AY8" s="46"/>
      <c r="AZ8" s="46"/>
      <c r="BA8" s="46"/>
      <c r="BB8" s="46">
        <f>データ!U6</f>
        <v>185.85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64.83</v>
      </c>
      <c r="J10" s="46"/>
      <c r="K10" s="46"/>
      <c r="L10" s="46"/>
      <c r="M10" s="46"/>
      <c r="N10" s="46"/>
      <c r="O10" s="46"/>
      <c r="P10" s="46">
        <f>データ!P6</f>
        <v>39.909999999999997</v>
      </c>
      <c r="Q10" s="46"/>
      <c r="R10" s="46"/>
      <c r="S10" s="46"/>
      <c r="T10" s="46"/>
      <c r="U10" s="46"/>
      <c r="V10" s="46"/>
      <c r="W10" s="46">
        <f>データ!Q6</f>
        <v>86.65</v>
      </c>
      <c r="X10" s="46"/>
      <c r="Y10" s="46"/>
      <c r="Z10" s="46"/>
      <c r="AA10" s="46"/>
      <c r="AB10" s="46"/>
      <c r="AC10" s="46"/>
      <c r="AD10" s="45">
        <f>データ!R6</f>
        <v>2824</v>
      </c>
      <c r="AE10" s="45"/>
      <c r="AF10" s="45"/>
      <c r="AG10" s="45"/>
      <c r="AH10" s="45"/>
      <c r="AI10" s="45"/>
      <c r="AJ10" s="45"/>
      <c r="AK10" s="2"/>
      <c r="AL10" s="45">
        <f>データ!V6</f>
        <v>35606</v>
      </c>
      <c r="AM10" s="45"/>
      <c r="AN10" s="45"/>
      <c r="AO10" s="45"/>
      <c r="AP10" s="45"/>
      <c r="AQ10" s="45"/>
      <c r="AR10" s="45"/>
      <c r="AS10" s="45"/>
      <c r="AT10" s="46">
        <f>データ!W6</f>
        <v>10.8</v>
      </c>
      <c r="AU10" s="46"/>
      <c r="AV10" s="46"/>
      <c r="AW10" s="46"/>
      <c r="AX10" s="46"/>
      <c r="AY10" s="46"/>
      <c r="AZ10" s="46"/>
      <c r="BA10" s="46"/>
      <c r="BB10" s="46">
        <f>データ!X6</f>
        <v>3296.85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uWJ5C3BhadWYyU5mxKyZYpPz7J2Q5uiwdzRvLXvkM1UWMV55zYeV70c7EYtBuHyU2BPkSQFfs8UUbhpw55e0w==" saltValue="zbd6OPqHTs5eCxwK9lIF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252093</v>
      </c>
      <c r="D6" s="19">
        <f t="shared" si="3"/>
        <v>46</v>
      </c>
      <c r="E6" s="19">
        <f t="shared" si="3"/>
        <v>17</v>
      </c>
      <c r="F6" s="19">
        <f t="shared" si="3"/>
        <v>4</v>
      </c>
      <c r="G6" s="19">
        <f t="shared" si="3"/>
        <v>0</v>
      </c>
      <c r="H6" s="19" t="str">
        <f t="shared" si="3"/>
        <v>滋賀県　甲賀市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64.83</v>
      </c>
      <c r="P6" s="20">
        <f t="shared" si="3"/>
        <v>39.909999999999997</v>
      </c>
      <c r="Q6" s="20">
        <f t="shared" si="3"/>
        <v>86.65</v>
      </c>
      <c r="R6" s="20">
        <f t="shared" si="3"/>
        <v>2824</v>
      </c>
      <c r="S6" s="20">
        <f t="shared" si="3"/>
        <v>89511</v>
      </c>
      <c r="T6" s="20">
        <f t="shared" si="3"/>
        <v>481.62</v>
      </c>
      <c r="U6" s="20">
        <f t="shared" si="3"/>
        <v>185.85</v>
      </c>
      <c r="V6" s="20">
        <f t="shared" si="3"/>
        <v>35606</v>
      </c>
      <c r="W6" s="20">
        <f t="shared" si="3"/>
        <v>10.8</v>
      </c>
      <c r="X6" s="20">
        <f t="shared" si="3"/>
        <v>3296.85</v>
      </c>
      <c r="Y6" s="21">
        <f>IF(Y7="",NA(),Y7)</f>
        <v>106.05</v>
      </c>
      <c r="Z6" s="21">
        <f t="shared" ref="Z6:AH6" si="4">IF(Z7="",NA(),Z7)</f>
        <v>104.19</v>
      </c>
      <c r="AA6" s="21">
        <f t="shared" si="4"/>
        <v>103.5</v>
      </c>
      <c r="AB6" s="21">
        <f t="shared" si="4"/>
        <v>101.16</v>
      </c>
      <c r="AC6" s="21">
        <f t="shared" si="4"/>
        <v>103.48</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52.74</v>
      </c>
      <c r="AV6" s="21">
        <f t="shared" ref="AV6:BD6" si="6">IF(AV7="",NA(),AV7)</f>
        <v>58.99</v>
      </c>
      <c r="AW6" s="21">
        <f t="shared" si="6"/>
        <v>55.58</v>
      </c>
      <c r="AX6" s="21">
        <f t="shared" si="6"/>
        <v>49.36</v>
      </c>
      <c r="AY6" s="21">
        <f t="shared" si="6"/>
        <v>52.05</v>
      </c>
      <c r="AZ6" s="21">
        <f t="shared" si="6"/>
        <v>47.44</v>
      </c>
      <c r="BA6" s="21">
        <f t="shared" si="6"/>
        <v>49.18</v>
      </c>
      <c r="BB6" s="21">
        <f t="shared" si="6"/>
        <v>47.72</v>
      </c>
      <c r="BC6" s="21">
        <f t="shared" si="6"/>
        <v>44.24</v>
      </c>
      <c r="BD6" s="21">
        <f t="shared" si="6"/>
        <v>43.07</v>
      </c>
      <c r="BE6" s="20" t="str">
        <f>IF(BE7="","",IF(BE7="-","【-】","【"&amp;SUBSTITUTE(TEXT(BE7,"#,##0.00"),"-","△")&amp;"】"))</f>
        <v>【44.07】</v>
      </c>
      <c r="BF6" s="21">
        <f>IF(BF7="",NA(),BF7)</f>
        <v>1056.8900000000001</v>
      </c>
      <c r="BG6" s="21">
        <f t="shared" ref="BG6:BO6" si="7">IF(BG7="",NA(),BG7)</f>
        <v>983.03</v>
      </c>
      <c r="BH6" s="21">
        <f t="shared" si="7"/>
        <v>673.09</v>
      </c>
      <c r="BI6" s="21">
        <f t="shared" si="7"/>
        <v>734.52</v>
      </c>
      <c r="BJ6" s="21">
        <f t="shared" si="7"/>
        <v>714.46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112.95</v>
      </c>
      <c r="BR6" s="21">
        <f t="shared" ref="BR6:BZ6" si="8">IF(BR7="",NA(),BR7)</f>
        <v>105.13</v>
      </c>
      <c r="BS6" s="21">
        <f t="shared" si="8"/>
        <v>105.75</v>
      </c>
      <c r="BT6" s="21">
        <f t="shared" si="8"/>
        <v>103.03</v>
      </c>
      <c r="BU6" s="21">
        <f t="shared" si="8"/>
        <v>107.14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137.19999999999999</v>
      </c>
      <c r="CC6" s="21">
        <f t="shared" ref="CC6:CK6" si="9">IF(CC7="",NA(),CC7)</f>
        <v>148.47</v>
      </c>
      <c r="CD6" s="21">
        <f t="shared" si="9"/>
        <v>148.6</v>
      </c>
      <c r="CE6" s="21">
        <f t="shared" si="9"/>
        <v>150.27000000000001</v>
      </c>
      <c r="CF6" s="21">
        <f t="shared" si="9"/>
        <v>145.83000000000001</v>
      </c>
      <c r="CG6" s="21">
        <f t="shared" si="9"/>
        <v>221.81</v>
      </c>
      <c r="CH6" s="21">
        <f t="shared" si="9"/>
        <v>230.02</v>
      </c>
      <c r="CI6" s="21">
        <f t="shared" si="9"/>
        <v>228.47</v>
      </c>
      <c r="CJ6" s="21">
        <f t="shared" si="9"/>
        <v>224.88</v>
      </c>
      <c r="CK6" s="21">
        <f t="shared" si="9"/>
        <v>228.64</v>
      </c>
      <c r="CL6" s="20" t="str">
        <f>IF(CL7="","",IF(CL7="-","【-】","【"&amp;SUBSTITUTE(TEXT(CL7,"#,##0.00"),"-","△")&amp;"】"))</f>
        <v>【216.39】</v>
      </c>
      <c r="CM6" s="21">
        <f>IF(CM7="",NA(),CM7)</f>
        <v>91.44</v>
      </c>
      <c r="CN6" s="21">
        <f t="shared" ref="CN6:CV6" si="10">IF(CN7="",NA(),CN7)</f>
        <v>92.73</v>
      </c>
      <c r="CO6" s="21">
        <f t="shared" si="10"/>
        <v>93.4</v>
      </c>
      <c r="CP6" s="21">
        <f t="shared" si="10"/>
        <v>87.75</v>
      </c>
      <c r="CQ6" s="21">
        <f t="shared" si="10"/>
        <v>88.04</v>
      </c>
      <c r="CR6" s="21">
        <f t="shared" si="10"/>
        <v>43.36</v>
      </c>
      <c r="CS6" s="21">
        <f t="shared" si="10"/>
        <v>42.56</v>
      </c>
      <c r="CT6" s="21">
        <f t="shared" si="10"/>
        <v>42.47</v>
      </c>
      <c r="CU6" s="21">
        <f t="shared" si="10"/>
        <v>42.4</v>
      </c>
      <c r="CV6" s="21">
        <f t="shared" si="10"/>
        <v>42.28</v>
      </c>
      <c r="CW6" s="20" t="str">
        <f>IF(CW7="","",IF(CW7="-","【-】","【"&amp;SUBSTITUTE(TEXT(CW7,"#,##0.00"),"-","△")&amp;"】"))</f>
        <v>【42.57】</v>
      </c>
      <c r="CX6" s="21">
        <f>IF(CX7="",NA(),CX7)</f>
        <v>89.04</v>
      </c>
      <c r="CY6" s="21">
        <f t="shared" ref="CY6:DG6" si="11">IF(CY7="",NA(),CY7)</f>
        <v>89.14</v>
      </c>
      <c r="CZ6" s="21">
        <f t="shared" si="11"/>
        <v>89.61</v>
      </c>
      <c r="DA6" s="21">
        <f t="shared" si="11"/>
        <v>90.14</v>
      </c>
      <c r="DB6" s="21">
        <f t="shared" si="11"/>
        <v>90.78</v>
      </c>
      <c r="DC6" s="21">
        <f t="shared" si="11"/>
        <v>83.06</v>
      </c>
      <c r="DD6" s="21">
        <f t="shared" si="11"/>
        <v>83.32</v>
      </c>
      <c r="DE6" s="21">
        <f t="shared" si="11"/>
        <v>83.75</v>
      </c>
      <c r="DF6" s="21">
        <f t="shared" si="11"/>
        <v>84.19</v>
      </c>
      <c r="DG6" s="21">
        <f t="shared" si="11"/>
        <v>84.34</v>
      </c>
      <c r="DH6" s="20" t="str">
        <f>IF(DH7="","",IF(DH7="-","【-】","【"&amp;SUBSTITUTE(TEXT(DH7,"#,##0.00"),"-","△")&amp;"】"))</f>
        <v>【85.24】</v>
      </c>
      <c r="DI6" s="21">
        <f>IF(DI7="",NA(),DI7)</f>
        <v>5.84</v>
      </c>
      <c r="DJ6" s="21">
        <f t="shared" ref="DJ6:DR6" si="12">IF(DJ7="",NA(),DJ7)</f>
        <v>8.4700000000000006</v>
      </c>
      <c r="DK6" s="21">
        <f t="shared" si="12"/>
        <v>11.09</v>
      </c>
      <c r="DL6" s="21">
        <f t="shared" si="12"/>
        <v>13.75</v>
      </c>
      <c r="DM6" s="21">
        <f t="shared" si="12"/>
        <v>16.3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1">
        <f>IF(EE7="",NA(),EE7)</f>
        <v>0.92</v>
      </c>
      <c r="EF6" s="21">
        <f t="shared" ref="EF6:EN6" si="14">IF(EF7="",NA(),EF7)</f>
        <v>0.36</v>
      </c>
      <c r="EG6" s="21">
        <f t="shared" si="14"/>
        <v>0.35</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252093</v>
      </c>
      <c r="D7" s="23">
        <v>46</v>
      </c>
      <c r="E7" s="23">
        <v>17</v>
      </c>
      <c r="F7" s="23">
        <v>4</v>
      </c>
      <c r="G7" s="23">
        <v>0</v>
      </c>
      <c r="H7" s="23" t="s">
        <v>95</v>
      </c>
      <c r="I7" s="23" t="s">
        <v>96</v>
      </c>
      <c r="J7" s="23" t="s">
        <v>97</v>
      </c>
      <c r="K7" s="23" t="s">
        <v>98</v>
      </c>
      <c r="L7" s="23" t="s">
        <v>99</v>
      </c>
      <c r="M7" s="23" t="s">
        <v>100</v>
      </c>
      <c r="N7" s="24" t="s">
        <v>101</v>
      </c>
      <c r="O7" s="24">
        <v>64.83</v>
      </c>
      <c r="P7" s="24">
        <v>39.909999999999997</v>
      </c>
      <c r="Q7" s="24">
        <v>86.65</v>
      </c>
      <c r="R7" s="24">
        <v>2824</v>
      </c>
      <c r="S7" s="24">
        <v>89511</v>
      </c>
      <c r="T7" s="24">
        <v>481.62</v>
      </c>
      <c r="U7" s="24">
        <v>185.85</v>
      </c>
      <c r="V7" s="24">
        <v>35606</v>
      </c>
      <c r="W7" s="24">
        <v>10.8</v>
      </c>
      <c r="X7" s="24">
        <v>3296.85</v>
      </c>
      <c r="Y7" s="24">
        <v>106.05</v>
      </c>
      <c r="Z7" s="24">
        <v>104.19</v>
      </c>
      <c r="AA7" s="24">
        <v>103.5</v>
      </c>
      <c r="AB7" s="24">
        <v>101.16</v>
      </c>
      <c r="AC7" s="24">
        <v>103.48</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52.74</v>
      </c>
      <c r="AV7" s="24">
        <v>58.99</v>
      </c>
      <c r="AW7" s="24">
        <v>55.58</v>
      </c>
      <c r="AX7" s="24">
        <v>49.36</v>
      </c>
      <c r="AY7" s="24">
        <v>52.05</v>
      </c>
      <c r="AZ7" s="24">
        <v>47.44</v>
      </c>
      <c r="BA7" s="24">
        <v>49.18</v>
      </c>
      <c r="BB7" s="24">
        <v>47.72</v>
      </c>
      <c r="BC7" s="24">
        <v>44.24</v>
      </c>
      <c r="BD7" s="24">
        <v>43.07</v>
      </c>
      <c r="BE7" s="24">
        <v>44.07</v>
      </c>
      <c r="BF7" s="24">
        <v>1056.8900000000001</v>
      </c>
      <c r="BG7" s="24">
        <v>983.03</v>
      </c>
      <c r="BH7" s="24">
        <v>673.09</v>
      </c>
      <c r="BI7" s="24">
        <v>734.52</v>
      </c>
      <c r="BJ7" s="24">
        <v>714.46</v>
      </c>
      <c r="BK7" s="24">
        <v>1243.71</v>
      </c>
      <c r="BL7" s="24">
        <v>1194.1500000000001</v>
      </c>
      <c r="BM7" s="24">
        <v>1206.79</v>
      </c>
      <c r="BN7" s="24">
        <v>1258.43</v>
      </c>
      <c r="BO7" s="24">
        <v>1163.75</v>
      </c>
      <c r="BP7" s="24">
        <v>1201.79</v>
      </c>
      <c r="BQ7" s="24">
        <v>112.95</v>
      </c>
      <c r="BR7" s="24">
        <v>105.13</v>
      </c>
      <c r="BS7" s="24">
        <v>105.75</v>
      </c>
      <c r="BT7" s="24">
        <v>103.03</v>
      </c>
      <c r="BU7" s="24">
        <v>107.14</v>
      </c>
      <c r="BV7" s="24">
        <v>74.3</v>
      </c>
      <c r="BW7" s="24">
        <v>72.260000000000005</v>
      </c>
      <c r="BX7" s="24">
        <v>71.84</v>
      </c>
      <c r="BY7" s="24">
        <v>73.36</v>
      </c>
      <c r="BZ7" s="24">
        <v>72.599999999999994</v>
      </c>
      <c r="CA7" s="24">
        <v>75.31</v>
      </c>
      <c r="CB7" s="24">
        <v>137.19999999999999</v>
      </c>
      <c r="CC7" s="24">
        <v>148.47</v>
      </c>
      <c r="CD7" s="24">
        <v>148.6</v>
      </c>
      <c r="CE7" s="24">
        <v>150.27000000000001</v>
      </c>
      <c r="CF7" s="24">
        <v>145.83000000000001</v>
      </c>
      <c r="CG7" s="24">
        <v>221.81</v>
      </c>
      <c r="CH7" s="24">
        <v>230.02</v>
      </c>
      <c r="CI7" s="24">
        <v>228.47</v>
      </c>
      <c r="CJ7" s="24">
        <v>224.88</v>
      </c>
      <c r="CK7" s="24">
        <v>228.64</v>
      </c>
      <c r="CL7" s="24">
        <v>216.39</v>
      </c>
      <c r="CM7" s="24">
        <v>91.44</v>
      </c>
      <c r="CN7" s="24">
        <v>92.73</v>
      </c>
      <c r="CO7" s="24">
        <v>93.4</v>
      </c>
      <c r="CP7" s="24">
        <v>87.75</v>
      </c>
      <c r="CQ7" s="24">
        <v>88.04</v>
      </c>
      <c r="CR7" s="24">
        <v>43.36</v>
      </c>
      <c r="CS7" s="24">
        <v>42.56</v>
      </c>
      <c r="CT7" s="24">
        <v>42.47</v>
      </c>
      <c r="CU7" s="24">
        <v>42.4</v>
      </c>
      <c r="CV7" s="24">
        <v>42.28</v>
      </c>
      <c r="CW7" s="24">
        <v>42.57</v>
      </c>
      <c r="CX7" s="24">
        <v>89.04</v>
      </c>
      <c r="CY7" s="24">
        <v>89.14</v>
      </c>
      <c r="CZ7" s="24">
        <v>89.61</v>
      </c>
      <c r="DA7" s="24">
        <v>90.14</v>
      </c>
      <c r="DB7" s="24">
        <v>90.78</v>
      </c>
      <c r="DC7" s="24">
        <v>83.06</v>
      </c>
      <c r="DD7" s="24">
        <v>83.32</v>
      </c>
      <c r="DE7" s="24">
        <v>83.75</v>
      </c>
      <c r="DF7" s="24">
        <v>84.19</v>
      </c>
      <c r="DG7" s="24">
        <v>84.34</v>
      </c>
      <c r="DH7" s="24">
        <v>85.24</v>
      </c>
      <c r="DI7" s="24">
        <v>5.84</v>
      </c>
      <c r="DJ7" s="24">
        <v>8.4700000000000006</v>
      </c>
      <c r="DK7" s="24">
        <v>11.09</v>
      </c>
      <c r="DL7" s="24">
        <v>13.75</v>
      </c>
      <c r="DM7" s="24">
        <v>16.3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0.92</v>
      </c>
      <c r="EF7" s="24">
        <v>0.36</v>
      </c>
      <c r="EG7" s="24">
        <v>0.35</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2023-01-18T09:06:09Z</cp:lastPrinted>
  <dcterms:created xsi:type="dcterms:W3CDTF">2022-12-01T01:29:08Z</dcterms:created>
  <dcterms:modified xsi:type="dcterms:W3CDTF">2023-01-31T02:39:09Z</dcterms:modified>
  <cp:category/>
</cp:coreProperties>
</file>