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財政係（旧理財係）\11 公営企業\R4公営企業\03 経営比較分析表\01 経営比較分析表_R3決算\03 市町等→県\252093_甲賀市\"/>
    </mc:Choice>
  </mc:AlternateContent>
  <workbookProtection workbookAlgorithmName="SHA-512" workbookHashValue="5bliR4ptAOW0omrBlM4ao32N+/XlM9+Fy2R5ittMQKqRNQ/7U+3lvnn2t/H3PNTMVxYJal0A9yiFCT6ZBAzr8Q==" workbookSaltValue="kKGxIxYBtW8HN/Qyft0x6Q==" workbookSpinCount="100000" lockStructure="1"/>
  <bookViews>
    <workbookView xWindow="-120" yWindow="-120" windowWidth="29040" windowHeight="158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AD8" i="4" s="1"/>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H85" i="4"/>
  <c r="G85" i="4"/>
  <c r="F85" i="4"/>
  <c r="BB10" i="4"/>
  <c r="AT10" i="4"/>
  <c r="BB8" i="4"/>
  <c r="AT8" i="4"/>
  <c r="AL8" i="4"/>
  <c r="W8" i="4"/>
  <c r="P8" i="4"/>
  <c r="B8"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<sst xmlns="http://schemas.openxmlformats.org/spreadsheetml/2006/main" count="231" uniqueCount="117">
  <si>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</si>
  <si>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</si>
  <si>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</si>
  <si>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</si>
  <si>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</si>
  <si>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</si>
  <si>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</si>
  <si>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</si>
  <si>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</si>
  <si>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</si>
  <si>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</si>
  <si>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</si>
  <si>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</si>
  <si>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</si>
  <si>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</si>
  <si>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</si>
  <si>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</si>
  <si>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</si>
  <si>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</si>
  <si>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</si>
  <si>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</si>
  <si>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</si>
  <si>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</si>
  <si>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</si>
  <si>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</si>
  <si>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</si>
  <si>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</si>
  <si>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</si>
  <si>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</si>
  <si>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</si>
  <si>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</si>
  <si>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</si>
  <si>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</si>
  <si>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</si>
  <si>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</si>
  <si>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</si>
  <si>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</si>
  <si>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</si>
  <si>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</si>
  <si>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</si>
  <si>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</si>
  <si>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</si>
  <si>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</si>
  <si>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</si>
  <si>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</si>
  <si>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</si>
  <si>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</si>
  <si>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</si>
  <si>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</si>
  <si>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</si>
  <si>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</si>
  <si>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</si>
  <si>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</si>
  <si>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</si>
  <si>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</si>
  <si>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</si>
  <si>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</si>
  <si>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</si>
  <si>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</si>
  <si>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</si>
  <si>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</si>
  <si>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</si>
  <si>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</si>
  <si>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</si>
  <si>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</si>
  <si>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</si>
  <si>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</si>
  <si>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</si>
  <si>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</si>
  <si>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</si>
  <si>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</si>
  <si>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</si>
  <si>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</si>
  <si>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</si>
  <si>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</si>
  <si>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</si>
  <si>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</si>
  <si>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</si>
  <si>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</si>
  <si>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</si>
  <si>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</si>
  <si>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</si>
  <si>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</si>
  <si>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</si>
  <si>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</si>
  <si>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</si>
  <si>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</si>
  <si>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</si>
  <si>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</si>
  <si>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</si>
  <si>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</si>
  <si>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</si>
  <si>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</si>
  <si>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</si>
  <si>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</si>
  <si>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</si>
  <si>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</si>
  <si>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</si>
  <si>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</si>
  <si>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</si>
  <si>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</si>
  <si>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</si>
  <si>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</si>
  <si>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</si>
  <si>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</si>
  <si>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</si>
  <si>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</si>
  <si>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</si>
  <si>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</si>
  <si>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</si>
  <si>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</si>
  <si>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</si>
  <si>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</si>
  <si>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</si>
  <si>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後も下水道建設や、農業集落排水の公共下水道への接続、施設更新等が必要であることから、下水道使用料収納率や水洗化率の向上、維持管理費用の縮減に努め、更新投資等に充てる財源の確保が必要であると考えます。　　　
　住民生活に欠くことのできない下水道事業を安定的に継続させるため、中長期的な経営の基本計画である「経営戦略」に基づいて、健全経営に努めていきます。</t>
    <rPh sb="22" eb="23">
      <t>ミチ</t>
    </rPh>
    <rPh sb="25" eb="27">
      <t>セツゾク</t>
    </rPh>
    <rPh sb="28" eb="30">
      <t>シセツ</t>
    </rPh>
    <rPh sb="30" eb="32">
      <t>コウシン</t>
    </rPh>
    <rPh sb="34" eb="36">
      <t>ヒツヨウ</t>
    </rPh>
    <rPh sb="106" eb="108">
      <t>ジュウミン</t>
    </rPh>
    <rPh sb="108" eb="110">
      <t>セイカツ</t>
    </rPh>
    <rPh sb="111" eb="112">
      <t>カ</t>
    </rPh>
    <rPh sb="120" eb="123">
      <t>ゲスイドウ</t>
    </rPh>
    <rPh sb="123" eb="125">
      <t>ジギョウ</t>
    </rPh>
    <rPh sb="126" eb="129">
      <t>アンテイテキ</t>
    </rPh>
    <rPh sb="130" eb="132">
      <t>ケイゾク</t>
    </rPh>
    <rPh sb="138" eb="142">
      <t>チュウチョウキテキ</t>
    </rPh>
    <rPh sb="143" eb="145">
      <t>ケイエイ</t>
    </rPh>
    <rPh sb="146" eb="148">
      <t>キホン</t>
    </rPh>
    <rPh sb="148" eb="150">
      <t>ケイカク</t>
    </rPh>
    <rPh sb="154" eb="156">
      <t>ケイエイ</t>
    </rPh>
    <rPh sb="156" eb="158">
      <t>センリャク</t>
    </rPh>
    <rPh sb="160" eb="161">
      <t>モト</t>
    </rPh>
    <rPh sb="165" eb="167">
      <t>ケンゼン</t>
    </rPh>
    <phoneticPr fontId="4"/>
  </si>
  <si>
    <t>　平成4年から施設の供用を行っており、令和3年度で29年を経過していますが、下水道管の耐用年数は50年であるため、現時点で老朽化に伴う更新は発生していません。①有形固定資産減価償却率も全国平均、類似団体と比べても低い値となっています。</t>
    <rPh sb="1" eb="3">
      <t>ヘイセイ</t>
    </rPh>
    <rPh sb="4" eb="5">
      <t>ネン</t>
    </rPh>
    <rPh sb="13" eb="14">
      <t>オコナ</t>
    </rPh>
    <rPh sb="19" eb="21">
      <t>レイワ</t>
    </rPh>
    <rPh sb="22" eb="24">
      <t>ネンド</t>
    </rPh>
    <rPh sb="27" eb="28">
      <t>ネン</t>
    </rPh>
    <rPh sb="29" eb="31">
      <t>ケイカ</t>
    </rPh>
    <rPh sb="38" eb="41">
      <t>ゲスイドウ</t>
    </rPh>
    <rPh sb="41" eb="42">
      <t>カン</t>
    </rPh>
    <rPh sb="43" eb="45">
      <t>タイヨウ</t>
    </rPh>
    <rPh sb="45" eb="47">
      <t>ネンスウ</t>
    </rPh>
    <rPh sb="50" eb="51">
      <t>ネン</t>
    </rPh>
    <rPh sb="57" eb="60">
      <t>ゲンジテン</t>
    </rPh>
    <rPh sb="61" eb="64">
      <t>ロウキュウカ</t>
    </rPh>
    <rPh sb="65" eb="66">
      <t>トモナ</t>
    </rPh>
    <rPh sb="67" eb="69">
      <t>コウシン</t>
    </rPh>
    <rPh sb="70" eb="72">
      <t>ハッセイ</t>
    </rPh>
    <rPh sb="80" eb="82">
      <t>ユウケイ</t>
    </rPh>
    <rPh sb="82" eb="84">
      <t>コテイ</t>
    </rPh>
    <rPh sb="84" eb="86">
      <t>シサン</t>
    </rPh>
    <rPh sb="86" eb="88">
      <t>ゲンカ</t>
    </rPh>
    <rPh sb="88" eb="90">
      <t>ショウキャク</t>
    </rPh>
    <rPh sb="90" eb="91">
      <t>リツ</t>
    </rPh>
    <rPh sb="92" eb="94">
      <t>ゼンコク</t>
    </rPh>
    <rPh sb="94" eb="96">
      <t>ヘイキン</t>
    </rPh>
    <rPh sb="97" eb="99">
      <t>ルイジ</t>
    </rPh>
    <rPh sb="99" eb="101">
      <t>ダンタイ</t>
    </rPh>
    <rPh sb="102" eb="103">
      <t>クラ</t>
    </rPh>
    <rPh sb="106" eb="107">
      <t>ヒク</t>
    </rPh>
    <rPh sb="108" eb="109">
      <t>アタイ</t>
    </rPh>
    <phoneticPr fontId="4"/>
  </si>
  <si>
    <t>　
　①経常収支比率は100％を上回っており、単年度収支は黒字となっています。
　③流動比率は、令和2年度に比べ2.69ポイント増加していますが、総務省が示す類似団体平均値を下回る値となりました。下水道の建設が継続していることが影響し、起債償還額が多く現金が少ない状況です。
　⑦施設利用率（注：流域下水道で処理した水量を含んで計算）は、類似団体と比較すると上回っています。　
　⑤経費回収率は100％を超え、⑥汚水処理原価は、昨年を下回る結果となりました。⑧水洗化率は昨年より微増となり、類似団体をやや上回っています。
　</t>
    <rPh sb="54" eb="55">
      <t>クラ</t>
    </rPh>
    <rPh sb="64" eb="66">
      <t>ゾウカ</t>
    </rPh>
    <rPh sb="87" eb="88">
      <t>シタ</t>
    </rPh>
    <rPh sb="114" eb="116">
      <t>エイキョウ</t>
    </rPh>
    <rPh sb="118" eb="120">
      <t>キサイ</t>
    </rPh>
    <rPh sb="124" eb="125">
      <t>オオ</t>
    </rPh>
    <rPh sb="126" eb="128">
      <t>ゲンキン</t>
    </rPh>
    <rPh sb="129" eb="130">
      <t>スク</t>
    </rPh>
    <rPh sb="132" eb="134">
      <t>ジョウキョウ</t>
    </rPh>
    <rPh sb="191" eb="193">
      <t>ケイヒ</t>
    </rPh>
    <rPh sb="193" eb="195">
      <t>カイシュウ</t>
    </rPh>
    <rPh sb="195" eb="196">
      <t>リツ</t>
    </rPh>
    <rPh sb="202" eb="203">
      <t>コ</t>
    </rPh>
    <rPh sb="206" eb="208">
      <t>オスイ</t>
    </rPh>
    <rPh sb="208" eb="210">
      <t>ショリ</t>
    </rPh>
    <rPh sb="210" eb="212">
      <t>ゲンカ</t>
    </rPh>
    <rPh sb="214" eb="216">
      <t>サクネン</t>
    </rPh>
    <rPh sb="220" eb="222">
      <t>ケッカ</t>
    </rPh>
    <rPh sb="230" eb="233">
      <t>スイセンカ</t>
    </rPh>
    <rPh sb="233" eb="234">
      <t>リツ</t>
    </rPh>
    <rPh sb="235" eb="237">
      <t>サクネン</t>
    </rPh>
    <rPh sb="239" eb="241">
      <t>ビゾウ</t>
    </rPh>
    <rPh sb="245" eb="247">
      <t>ルイジ</t>
    </rPh>
    <rPh sb="247" eb="249">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</si>
</sst>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325-47C8-9BA0-0A7A0A5A427E}"/>
            </c:ext>
          </c:extLst>
        </c:ser>
        <c:dLbls>
          <c:showLegendKey val="0"/>
          <c:showVal val="0"/>
          <c:showCatName val="0"/>
          <c:showSerName val="0"/>
          <c:showPercent val="0"/>
          <c:showBubbleSize val="0"/>
        </c:dLbls>
        <c:gapWidth val="150"/>
        <c:axId val="-603892256"/>
        <c:axId val="-60462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0.12</c:v>
                </c:pt>
                <c:pt idx="3">
                  <c:v>0.15</c:v>
                </c:pt>
                <c:pt idx="4">
                  <c:v>0.06</c:v>
                </c:pt>
              </c:numCache>
            </c:numRef>
          </c:val>
          <c:smooth val="0"/>
          <c:extLst xmlns:c16r2="http://schemas.microsoft.com/office/drawing/2015/06/chart">
            <c:ext xmlns:c16="http://schemas.microsoft.com/office/drawing/2014/chart" uri="{C3380CC4-5D6E-409C-BE32-E72D297353CC}">
              <c16:uniqueId val="{00000001-7325-47C8-9BA0-0A7A0A5A427E}"/>
            </c:ext>
          </c:extLst>
        </c:ser>
        <c:dLbls>
          <c:showLegendKey val="0"/>
          <c:showVal val="0"/>
          <c:showCatName val="0"/>
          <c:showSerName val="0"/>
          <c:showPercent val="0"/>
          <c:showBubbleSize val="0"/>
        </c:dLbls>
        <c:marker val="1"/>
        <c:smooth val="0"/>
        <c:axId val="-603892256"/>
        <c:axId val="-604620464"/>
      </c:lineChart>
      <c:dateAx>
        <c:axId val="-603892256"/>
        <c:scaling>
          <c:orientation val="minMax"/>
        </c:scaling>
        <c:delete val="1"/>
        <c:axPos val="b"/>
        <c:numFmt formatCode="&quot;H&quot;yy" sourceLinked="1"/>
        <c:majorTickMark val="none"/>
        <c:minorTickMark val="none"/>
        <c:tickLblPos val="none"/>
        <c:crossAx val="-604620464"/>
        <c:crosses val="autoZero"/>
        <c:auto val="1"/>
        <c:lblOffset val="100"/>
        <c:baseTimeUnit val="years"/>
      </c:dateAx>
      <c:valAx>
        <c:axId val="-60462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38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91.44</c:v>
                </c:pt>
                <c:pt idx="1">
                  <c:v>92.73</c:v>
                </c:pt>
                <c:pt idx="2">
                  <c:v>93.4</c:v>
                </c:pt>
                <c:pt idx="3">
                  <c:v>87.76</c:v>
                </c:pt>
                <c:pt idx="4">
                  <c:v>88.03</c:v>
                </c:pt>
              </c:numCache>
            </c:numRef>
          </c:val>
          <c:extLst xmlns:c16r2="http://schemas.microsoft.com/office/drawing/2015/06/chart">
            <c:ext xmlns:c16="http://schemas.microsoft.com/office/drawing/2014/chart" uri="{C3380CC4-5D6E-409C-BE32-E72D297353CC}">
              <c16:uniqueId val="{00000000-145A-4419-9449-1A787FD952B9}"/>
            </c:ext>
          </c:extLst>
        </c:ser>
        <c:dLbls>
          <c:showLegendKey val="0"/>
          <c:showVal val="0"/>
          <c:showCatName val="0"/>
          <c:showSerName val="0"/>
          <c:showPercent val="0"/>
          <c:showBubbleSize val="0"/>
        </c:dLbls>
        <c:gapWidth val="150"/>
        <c:axId val="-600584720"/>
        <c:axId val="-60060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59.55</c:v>
                </c:pt>
                <c:pt idx="1">
                  <c:v>59.19</c:v>
                </c:pt>
                <c:pt idx="2">
                  <c:v>61.4</c:v>
                </c:pt>
                <c:pt idx="3">
                  <c:v>61.51</c:v>
                </c:pt>
                <c:pt idx="4">
                  <c:v>51.2</c:v>
                </c:pt>
              </c:numCache>
            </c:numRef>
          </c:val>
          <c:smooth val="0"/>
          <c:extLst xmlns:c16r2="http://schemas.microsoft.com/office/drawing/2015/06/chart">
            <c:ext xmlns:c16="http://schemas.microsoft.com/office/drawing/2014/chart" uri="{C3380CC4-5D6E-409C-BE32-E72D297353CC}">
              <c16:uniqueId val="{00000001-145A-4419-9449-1A787FD952B9}"/>
            </c:ext>
          </c:extLst>
        </c:ser>
        <c:dLbls>
          <c:showLegendKey val="0"/>
          <c:showVal val="0"/>
          <c:showCatName val="0"/>
          <c:showSerName val="0"/>
          <c:showPercent val="0"/>
          <c:showBubbleSize val="0"/>
        </c:dLbls>
        <c:marker val="1"/>
        <c:smooth val="0"/>
        <c:axId val="-600584720"/>
        <c:axId val="-600609200"/>
      </c:lineChart>
      <c:dateAx>
        <c:axId val="-600584720"/>
        <c:scaling>
          <c:orientation val="minMax"/>
        </c:scaling>
        <c:delete val="1"/>
        <c:axPos val="b"/>
        <c:numFmt formatCode="&quot;H&quot;yy" sourceLinked="1"/>
        <c:majorTickMark val="none"/>
        <c:minorTickMark val="none"/>
        <c:tickLblPos val="none"/>
        <c:crossAx val="-600609200"/>
        <c:crosses val="autoZero"/>
        <c:auto val="1"/>
        <c:lblOffset val="100"/>
        <c:baseTimeUnit val="years"/>
      </c:dateAx>
      <c:valAx>
        <c:axId val="-60060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58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86.01</c:v>
                </c:pt>
                <c:pt idx="1">
                  <c:v>86.29</c:v>
                </c:pt>
                <c:pt idx="2">
                  <c:v>86.31</c:v>
                </c:pt>
                <c:pt idx="3">
                  <c:v>87.2</c:v>
                </c:pt>
                <c:pt idx="4">
                  <c:v>88.03</c:v>
                </c:pt>
              </c:numCache>
            </c:numRef>
          </c:val>
          <c:extLst xmlns:c16r2="http://schemas.microsoft.com/office/drawing/2015/06/chart">
            <c:ext xmlns:c16="http://schemas.microsoft.com/office/drawing/2014/chart" uri="{C3380CC4-5D6E-409C-BE32-E72D297353CC}">
              <c16:uniqueId val="{00000000-6AEC-4037-BF44-4D1FBA66042C}"/>
            </c:ext>
          </c:extLst>
        </c:ser>
        <c:dLbls>
          <c:showLegendKey val="0"/>
          <c:showVal val="0"/>
          <c:showCatName val="0"/>
          <c:showSerName val="0"/>
          <c:showPercent val="0"/>
          <c:showBubbleSize val="0"/>
        </c:dLbls>
        <c:gapWidth val="150"/>
        <c:axId val="-600587984"/>
        <c:axId val="-60059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87.14</c:v>
                </c:pt>
                <c:pt idx="1">
                  <c:v>86.66</c:v>
                </c:pt>
                <c:pt idx="2">
                  <c:v>86.28</c:v>
                </c:pt>
                <c:pt idx="3">
                  <c:v>85.82</c:v>
                </c:pt>
                <c:pt idx="4">
                  <c:v>85.03</c:v>
                </c:pt>
              </c:numCache>
            </c:numRef>
          </c:val>
          <c:smooth val="0"/>
          <c:extLst xmlns:c16r2="http://schemas.microsoft.com/office/drawing/2015/06/chart">
            <c:ext xmlns:c16="http://schemas.microsoft.com/office/drawing/2014/chart" uri="{C3380CC4-5D6E-409C-BE32-E72D297353CC}">
              <c16:uniqueId val="{00000001-6AEC-4037-BF44-4D1FBA66042C}"/>
            </c:ext>
          </c:extLst>
        </c:ser>
        <c:dLbls>
          <c:showLegendKey val="0"/>
          <c:showVal val="0"/>
          <c:showCatName val="0"/>
          <c:showSerName val="0"/>
          <c:showPercent val="0"/>
          <c:showBubbleSize val="0"/>
        </c:dLbls>
        <c:marker val="1"/>
        <c:smooth val="0"/>
        <c:axId val="-600587984"/>
        <c:axId val="-600595056"/>
      </c:lineChart>
      <c:dateAx>
        <c:axId val="-600587984"/>
        <c:scaling>
          <c:orientation val="minMax"/>
        </c:scaling>
        <c:delete val="1"/>
        <c:axPos val="b"/>
        <c:numFmt formatCode="&quot;H&quot;yy" sourceLinked="1"/>
        <c:majorTickMark val="none"/>
        <c:minorTickMark val="none"/>
        <c:tickLblPos val="none"/>
        <c:crossAx val="-600595056"/>
        <c:crosses val="autoZero"/>
        <c:auto val="1"/>
        <c:lblOffset val="100"/>
        <c:baseTimeUnit val="years"/>
      </c:dateAx>
      <c:valAx>
        <c:axId val="-60059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58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106.05</c:v>
                </c:pt>
                <c:pt idx="1">
                  <c:v>104.19</c:v>
                </c:pt>
                <c:pt idx="2">
                  <c:v>103.5</c:v>
                </c:pt>
                <c:pt idx="3">
                  <c:v>101.16</c:v>
                </c:pt>
                <c:pt idx="4">
                  <c:v>103.48</c:v>
                </c:pt>
              </c:numCache>
            </c:numRef>
          </c:val>
          <c:extLst xmlns:c16r2="http://schemas.microsoft.com/office/drawing/2015/06/chart">
            <c:ext xmlns:c16="http://schemas.microsoft.com/office/drawing/2014/chart" uri="{C3380CC4-5D6E-409C-BE32-E72D297353CC}">
              <c16:uniqueId val="{00000000-364D-4189-99FF-BB4BA530DAA3}"/>
            </c:ext>
          </c:extLst>
        </c:ser>
        <c:dLbls>
          <c:showLegendKey val="0"/>
          <c:showVal val="0"/>
          <c:showCatName val="0"/>
          <c:showSerName val="0"/>
          <c:showPercent val="0"/>
          <c:showBubbleSize val="0"/>
        </c:dLbls>
        <c:gapWidth val="150"/>
        <c:axId val="-600596144"/>
        <c:axId val="-60058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108.38</c:v>
                </c:pt>
                <c:pt idx="1">
                  <c:v>108.43</c:v>
                </c:pt>
                <c:pt idx="2">
                  <c:v>107.15</c:v>
                </c:pt>
                <c:pt idx="3">
                  <c:v>109.91</c:v>
                </c:pt>
                <c:pt idx="4">
                  <c:v>108.61</c:v>
                </c:pt>
              </c:numCache>
            </c:numRef>
          </c:val>
          <c:smooth val="0"/>
          <c:extLst xmlns:c16r2="http://schemas.microsoft.com/office/drawing/2015/06/chart">
            <c:ext xmlns:c16="http://schemas.microsoft.com/office/drawing/2014/chart" uri="{C3380CC4-5D6E-409C-BE32-E72D297353CC}">
              <c16:uniqueId val="{00000001-364D-4189-99FF-BB4BA530DAA3}"/>
            </c:ext>
          </c:extLst>
        </c:ser>
        <c:dLbls>
          <c:showLegendKey val="0"/>
          <c:showVal val="0"/>
          <c:showCatName val="0"/>
          <c:showSerName val="0"/>
          <c:showPercent val="0"/>
          <c:showBubbleSize val="0"/>
        </c:dLbls>
        <c:marker val="1"/>
        <c:smooth val="0"/>
        <c:axId val="-600596144"/>
        <c:axId val="-600584176"/>
      </c:lineChart>
      <c:dateAx>
        <c:axId val="-600596144"/>
        <c:scaling>
          <c:orientation val="minMax"/>
        </c:scaling>
        <c:delete val="1"/>
        <c:axPos val="b"/>
        <c:numFmt formatCode="&quot;H&quot;yy" sourceLinked="1"/>
        <c:majorTickMark val="none"/>
        <c:minorTickMark val="none"/>
        <c:tickLblPos val="none"/>
        <c:crossAx val="-600584176"/>
        <c:crosses val="autoZero"/>
        <c:auto val="1"/>
        <c:lblOffset val="100"/>
        <c:baseTimeUnit val="years"/>
      </c:dateAx>
      <c:valAx>
        <c:axId val="-60058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59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5.84</c:v>
                </c:pt>
                <c:pt idx="1">
                  <c:v>8.4700000000000006</c:v>
                </c:pt>
                <c:pt idx="2">
                  <c:v>11.09</c:v>
                </c:pt>
                <c:pt idx="3">
                  <c:v>13.75</c:v>
                </c:pt>
                <c:pt idx="4">
                  <c:v>16.3</c:v>
                </c:pt>
              </c:numCache>
            </c:numRef>
          </c:val>
          <c:extLst xmlns:c16r2="http://schemas.microsoft.com/office/drawing/2015/06/chart">
            <c:ext xmlns:c16="http://schemas.microsoft.com/office/drawing/2014/chart" uri="{C3380CC4-5D6E-409C-BE32-E72D297353CC}">
              <c16:uniqueId val="{00000000-AA41-4D65-88AB-CE0196252848}"/>
            </c:ext>
          </c:extLst>
        </c:ser>
        <c:dLbls>
          <c:showLegendKey val="0"/>
          <c:showVal val="0"/>
          <c:showCatName val="0"/>
          <c:showSerName val="0"/>
          <c:showPercent val="0"/>
          <c:showBubbleSize val="0"/>
        </c:dLbls>
        <c:gapWidth val="150"/>
        <c:axId val="-600602128"/>
        <c:axId val="-60061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15.21</c:v>
                </c:pt>
                <c:pt idx="1">
                  <c:v>17.350000000000001</c:v>
                </c:pt>
                <c:pt idx="2">
                  <c:v>17.239999999999998</c:v>
                </c:pt>
                <c:pt idx="3">
                  <c:v>15.29</c:v>
                </c:pt>
                <c:pt idx="4">
                  <c:v>17.809999999999999</c:v>
                </c:pt>
              </c:numCache>
            </c:numRef>
          </c:val>
          <c:smooth val="0"/>
          <c:extLst xmlns:c16r2="http://schemas.microsoft.com/office/drawing/2015/06/chart">
            <c:ext xmlns:c16="http://schemas.microsoft.com/office/drawing/2014/chart" uri="{C3380CC4-5D6E-409C-BE32-E72D297353CC}">
              <c16:uniqueId val="{00000001-AA41-4D65-88AB-CE0196252848}"/>
            </c:ext>
          </c:extLst>
        </c:ser>
        <c:dLbls>
          <c:showLegendKey val="0"/>
          <c:showVal val="0"/>
          <c:showCatName val="0"/>
          <c:showSerName val="0"/>
          <c:showPercent val="0"/>
          <c:showBubbleSize val="0"/>
        </c:dLbls>
        <c:marker val="1"/>
        <c:smooth val="0"/>
        <c:axId val="-600602128"/>
        <c:axId val="-600612464"/>
      </c:lineChart>
      <c:dateAx>
        <c:axId val="-600602128"/>
        <c:scaling>
          <c:orientation val="minMax"/>
        </c:scaling>
        <c:delete val="1"/>
        <c:axPos val="b"/>
        <c:numFmt formatCode="&quot;H&quot;yy" sourceLinked="1"/>
        <c:majorTickMark val="none"/>
        <c:minorTickMark val="none"/>
        <c:tickLblPos val="none"/>
        <c:crossAx val="-600612464"/>
        <c:crosses val="autoZero"/>
        <c:auto val="1"/>
        <c:lblOffset val="100"/>
        <c:baseTimeUnit val="years"/>
      </c:dateAx>
      <c:valAx>
        <c:axId val="-60061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60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70B-4843-B6C5-83DED6302FF7}"/>
            </c:ext>
          </c:extLst>
        </c:ser>
        <c:dLbls>
          <c:showLegendKey val="0"/>
          <c:showVal val="0"/>
          <c:showCatName val="0"/>
          <c:showSerName val="0"/>
          <c:showPercent val="0"/>
          <c:showBubbleSize val="0"/>
        </c:dLbls>
        <c:gapWidth val="150"/>
        <c:axId val="-600597776"/>
        <c:axId val="-60058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0.11</c:v>
                </c:pt>
                <c:pt idx="3">
                  <c:v>0.11</c:v>
                </c:pt>
                <c:pt idx="4">
                  <c:v>0.64</c:v>
                </c:pt>
              </c:numCache>
            </c:numRef>
          </c:val>
          <c:smooth val="0"/>
          <c:extLst xmlns:c16r2="http://schemas.microsoft.com/office/drawing/2015/06/chart">
            <c:ext xmlns:c16="http://schemas.microsoft.com/office/drawing/2014/chart" uri="{C3380CC4-5D6E-409C-BE32-E72D297353CC}">
              <c16:uniqueId val="{00000001-D70B-4843-B6C5-83DED6302FF7}"/>
            </c:ext>
          </c:extLst>
        </c:ser>
        <c:dLbls>
          <c:showLegendKey val="0"/>
          <c:showVal val="0"/>
          <c:showCatName val="0"/>
          <c:showSerName val="0"/>
          <c:showPercent val="0"/>
          <c:showBubbleSize val="0"/>
        </c:dLbls>
        <c:marker val="1"/>
        <c:smooth val="0"/>
        <c:axId val="-600597776"/>
        <c:axId val="-600582000"/>
      </c:lineChart>
      <c:dateAx>
        <c:axId val="-600597776"/>
        <c:scaling>
          <c:orientation val="minMax"/>
        </c:scaling>
        <c:delete val="1"/>
        <c:axPos val="b"/>
        <c:numFmt formatCode="&quot;H&quot;yy" sourceLinked="1"/>
        <c:majorTickMark val="none"/>
        <c:minorTickMark val="none"/>
        <c:tickLblPos val="none"/>
        <c:crossAx val="-600582000"/>
        <c:crosses val="autoZero"/>
        <c:auto val="1"/>
        <c:lblOffset val="100"/>
        <c:baseTimeUnit val="years"/>
      </c:dateAx>
      <c:valAx>
        <c:axId val="-60058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59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FD-4410-9E63-86513936433C}"/>
            </c:ext>
          </c:extLst>
        </c:ser>
        <c:dLbls>
          <c:showLegendKey val="0"/>
          <c:showVal val="0"/>
          <c:showCatName val="0"/>
          <c:showSerName val="0"/>
          <c:showPercent val="0"/>
          <c:showBubbleSize val="0"/>
        </c:dLbls>
        <c:gapWidth val="150"/>
        <c:axId val="-600611920"/>
        <c:axId val="-60061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12.78</c:v>
                </c:pt>
                <c:pt idx="1">
                  <c:v>12.89</c:v>
                </c:pt>
                <c:pt idx="2">
                  <c:v>15.68</c:v>
                </c:pt>
                <c:pt idx="3">
                  <c:v>9.42</c:v>
                </c:pt>
                <c:pt idx="4">
                  <c:v>11.49</c:v>
                </c:pt>
              </c:numCache>
            </c:numRef>
          </c:val>
          <c:smooth val="0"/>
          <c:extLst xmlns:c16r2="http://schemas.microsoft.com/office/drawing/2015/06/chart">
            <c:ext xmlns:c16="http://schemas.microsoft.com/office/drawing/2014/chart" uri="{C3380CC4-5D6E-409C-BE32-E72D297353CC}">
              <c16:uniqueId val="{00000001-69FD-4410-9E63-86513936433C}"/>
            </c:ext>
          </c:extLst>
        </c:ser>
        <c:dLbls>
          <c:showLegendKey val="0"/>
          <c:showVal val="0"/>
          <c:showCatName val="0"/>
          <c:showSerName val="0"/>
          <c:showPercent val="0"/>
          <c:showBubbleSize val="0"/>
        </c:dLbls>
        <c:marker val="1"/>
        <c:smooth val="0"/>
        <c:axId val="-600611920"/>
        <c:axId val="-600611376"/>
      </c:lineChart>
      <c:dateAx>
        <c:axId val="-600611920"/>
        <c:scaling>
          <c:orientation val="minMax"/>
        </c:scaling>
        <c:delete val="1"/>
        <c:axPos val="b"/>
        <c:numFmt formatCode="&quot;H&quot;yy" sourceLinked="1"/>
        <c:majorTickMark val="none"/>
        <c:minorTickMark val="none"/>
        <c:tickLblPos val="none"/>
        <c:crossAx val="-600611376"/>
        <c:crosses val="autoZero"/>
        <c:auto val="1"/>
        <c:lblOffset val="100"/>
        <c:baseTimeUnit val="years"/>
      </c:dateAx>
      <c:valAx>
        <c:axId val="-60061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61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52.74</c:v>
                </c:pt>
                <c:pt idx="1">
                  <c:v>58.99</c:v>
                </c:pt>
                <c:pt idx="2">
                  <c:v>55.58</c:v>
                </c:pt>
                <c:pt idx="3">
                  <c:v>49.36</c:v>
                </c:pt>
                <c:pt idx="4">
                  <c:v>52.05</c:v>
                </c:pt>
              </c:numCache>
            </c:numRef>
          </c:val>
          <c:extLst xmlns:c16r2="http://schemas.microsoft.com/office/drawing/2015/06/chart">
            <c:ext xmlns:c16="http://schemas.microsoft.com/office/drawing/2014/chart" uri="{C3380CC4-5D6E-409C-BE32-E72D297353CC}">
              <c16:uniqueId val="{00000000-00CA-45E2-82CF-D9AFBAC0793C}"/>
            </c:ext>
          </c:extLst>
        </c:ser>
        <c:dLbls>
          <c:showLegendKey val="0"/>
          <c:showVal val="0"/>
          <c:showCatName val="0"/>
          <c:showSerName val="0"/>
          <c:showPercent val="0"/>
          <c:showBubbleSize val="0"/>
        </c:dLbls>
        <c:gapWidth val="150"/>
        <c:axId val="-600601584"/>
        <c:axId val="-60059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57.48</c:v>
                </c:pt>
                <c:pt idx="1">
                  <c:v>54.32</c:v>
                </c:pt>
                <c:pt idx="2">
                  <c:v>46.82</c:v>
                </c:pt>
                <c:pt idx="3">
                  <c:v>47.61</c:v>
                </c:pt>
                <c:pt idx="4">
                  <c:v>52.69</c:v>
                </c:pt>
              </c:numCache>
            </c:numRef>
          </c:val>
          <c:smooth val="0"/>
          <c:extLst xmlns:c16r2="http://schemas.microsoft.com/office/drawing/2015/06/chart">
            <c:ext xmlns:c16="http://schemas.microsoft.com/office/drawing/2014/chart" uri="{C3380CC4-5D6E-409C-BE32-E72D297353CC}">
              <c16:uniqueId val="{00000001-00CA-45E2-82CF-D9AFBAC0793C}"/>
            </c:ext>
          </c:extLst>
        </c:ser>
        <c:dLbls>
          <c:showLegendKey val="0"/>
          <c:showVal val="0"/>
          <c:showCatName val="0"/>
          <c:showSerName val="0"/>
          <c:showPercent val="0"/>
          <c:showBubbleSize val="0"/>
        </c:dLbls>
        <c:marker val="1"/>
        <c:smooth val="0"/>
        <c:axId val="-600601584"/>
        <c:axId val="-600592336"/>
      </c:lineChart>
      <c:dateAx>
        <c:axId val="-600601584"/>
        <c:scaling>
          <c:orientation val="minMax"/>
        </c:scaling>
        <c:delete val="1"/>
        <c:axPos val="b"/>
        <c:numFmt formatCode="&quot;H&quot;yy" sourceLinked="1"/>
        <c:majorTickMark val="none"/>
        <c:minorTickMark val="none"/>
        <c:tickLblPos val="none"/>
        <c:crossAx val="-600592336"/>
        <c:crosses val="autoZero"/>
        <c:auto val="1"/>
        <c:lblOffset val="100"/>
        <c:baseTimeUnit val="years"/>
      </c:dateAx>
      <c:valAx>
        <c:axId val="-60059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60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1056.8900000000001</c:v>
                </c:pt>
                <c:pt idx="1">
                  <c:v>983.03</c:v>
                </c:pt>
                <c:pt idx="2">
                  <c:v>673.09</c:v>
                </c:pt>
                <c:pt idx="3">
                  <c:v>734.52</c:v>
                </c:pt>
                <c:pt idx="4">
                  <c:v>714.46</c:v>
                </c:pt>
              </c:numCache>
            </c:numRef>
          </c:val>
          <c:extLst xmlns:c16r2="http://schemas.microsoft.com/office/drawing/2015/06/chart">
            <c:ext xmlns:c16="http://schemas.microsoft.com/office/drawing/2014/chart" uri="{C3380CC4-5D6E-409C-BE32-E72D297353CC}">
              <c16:uniqueId val="{00000000-840B-4F65-B4EB-12D67C40177E}"/>
            </c:ext>
          </c:extLst>
        </c:ser>
        <c:dLbls>
          <c:showLegendKey val="0"/>
          <c:showVal val="0"/>
          <c:showCatName val="0"/>
          <c:showSerName val="0"/>
          <c:showPercent val="0"/>
          <c:showBubbleSize val="0"/>
        </c:dLbls>
        <c:gapWidth val="150"/>
        <c:axId val="-600609744"/>
        <c:axId val="-60059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1046.25</c:v>
                </c:pt>
                <c:pt idx="1">
                  <c:v>1000.94</c:v>
                </c:pt>
                <c:pt idx="2">
                  <c:v>1028.05</c:v>
                </c:pt>
                <c:pt idx="3">
                  <c:v>1092.22</c:v>
                </c:pt>
                <c:pt idx="4">
                  <c:v>998.38</c:v>
                </c:pt>
              </c:numCache>
            </c:numRef>
          </c:val>
          <c:smooth val="0"/>
          <c:extLst xmlns:c16r2="http://schemas.microsoft.com/office/drawing/2015/06/chart">
            <c:ext xmlns:c16="http://schemas.microsoft.com/office/drawing/2014/chart" uri="{C3380CC4-5D6E-409C-BE32-E72D297353CC}">
              <c16:uniqueId val="{00000001-840B-4F65-B4EB-12D67C40177E}"/>
            </c:ext>
          </c:extLst>
        </c:ser>
        <c:dLbls>
          <c:showLegendKey val="0"/>
          <c:showVal val="0"/>
          <c:showCatName val="0"/>
          <c:showSerName val="0"/>
          <c:showPercent val="0"/>
          <c:showBubbleSize val="0"/>
        </c:dLbls>
        <c:marker val="1"/>
        <c:smooth val="0"/>
        <c:axId val="-600609744"/>
        <c:axId val="-600591792"/>
      </c:lineChart>
      <c:dateAx>
        <c:axId val="-600609744"/>
        <c:scaling>
          <c:orientation val="minMax"/>
        </c:scaling>
        <c:delete val="1"/>
        <c:axPos val="b"/>
        <c:numFmt formatCode="&quot;H&quot;yy" sourceLinked="1"/>
        <c:majorTickMark val="none"/>
        <c:minorTickMark val="none"/>
        <c:tickLblPos val="none"/>
        <c:crossAx val="-600591792"/>
        <c:crosses val="autoZero"/>
        <c:auto val="1"/>
        <c:lblOffset val="100"/>
        <c:baseTimeUnit val="years"/>
      </c:dateAx>
      <c:valAx>
        <c:axId val="-60059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60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112.95</c:v>
                </c:pt>
                <c:pt idx="1">
                  <c:v>105.13</c:v>
                </c:pt>
                <c:pt idx="2">
                  <c:v>105.75</c:v>
                </c:pt>
                <c:pt idx="3">
                  <c:v>103.03</c:v>
                </c:pt>
                <c:pt idx="4">
                  <c:v>107.14</c:v>
                </c:pt>
              </c:numCache>
            </c:numRef>
          </c:val>
          <c:extLst xmlns:c16r2="http://schemas.microsoft.com/office/drawing/2015/06/chart">
            <c:ext xmlns:c16="http://schemas.microsoft.com/office/drawing/2014/chart" uri="{C3380CC4-5D6E-409C-BE32-E72D297353CC}">
              <c16:uniqueId val="{00000000-D362-4782-A7C1-7BABCBD08686}"/>
            </c:ext>
          </c:extLst>
        </c:ser>
        <c:dLbls>
          <c:showLegendKey val="0"/>
          <c:showVal val="0"/>
          <c:showCatName val="0"/>
          <c:showSerName val="0"/>
          <c:showPercent val="0"/>
          <c:showBubbleSize val="0"/>
        </c:dLbls>
        <c:gapWidth val="150"/>
        <c:axId val="-600580912"/>
        <c:axId val="-60058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93.77</c:v>
                </c:pt>
                <c:pt idx="2">
                  <c:v>94.73</c:v>
                </c:pt>
                <c:pt idx="3">
                  <c:v>97.53</c:v>
                </c:pt>
                <c:pt idx="4">
                  <c:v>95.92</c:v>
                </c:pt>
              </c:numCache>
            </c:numRef>
          </c:val>
          <c:smooth val="0"/>
          <c:extLst xmlns:c16r2="http://schemas.microsoft.com/office/drawing/2015/06/chart">
            <c:ext xmlns:c16="http://schemas.microsoft.com/office/drawing/2014/chart" uri="{C3380CC4-5D6E-409C-BE32-E72D297353CC}">
              <c16:uniqueId val="{00000001-D362-4782-A7C1-7BABCBD08686}"/>
            </c:ext>
          </c:extLst>
        </c:ser>
        <c:dLbls>
          <c:showLegendKey val="0"/>
          <c:showVal val="0"/>
          <c:showCatName val="0"/>
          <c:showSerName val="0"/>
          <c:showPercent val="0"/>
          <c:showBubbleSize val="0"/>
        </c:dLbls>
        <c:marker val="1"/>
        <c:smooth val="0"/>
        <c:axId val="-600580912"/>
        <c:axId val="-600586352"/>
      </c:lineChart>
      <c:dateAx>
        <c:axId val="-600580912"/>
        <c:scaling>
          <c:orientation val="minMax"/>
        </c:scaling>
        <c:delete val="1"/>
        <c:axPos val="b"/>
        <c:numFmt formatCode="&quot;H&quot;yy" sourceLinked="1"/>
        <c:majorTickMark val="none"/>
        <c:minorTickMark val="none"/>
        <c:tickLblPos val="none"/>
        <c:crossAx val="-600586352"/>
        <c:crosses val="autoZero"/>
        <c:auto val="1"/>
        <c:lblOffset val="100"/>
        <c:baseTimeUnit val="years"/>
      </c:dateAx>
      <c:valAx>
        <c:axId val="-60058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58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137.19999999999999</c:v>
                </c:pt>
                <c:pt idx="1">
                  <c:v>148.36000000000001</c:v>
                </c:pt>
                <c:pt idx="2">
                  <c:v>148.6</c:v>
                </c:pt>
                <c:pt idx="3">
                  <c:v>150.27000000000001</c:v>
                </c:pt>
                <c:pt idx="4">
                  <c:v>145.83000000000001</c:v>
                </c:pt>
              </c:numCache>
            </c:numRef>
          </c:val>
          <c:extLst xmlns:c16r2="http://schemas.microsoft.com/office/drawing/2015/06/chart">
            <c:ext xmlns:c16="http://schemas.microsoft.com/office/drawing/2014/chart" uri="{C3380CC4-5D6E-409C-BE32-E72D297353CC}">
              <c16:uniqueId val="{00000000-C3DD-4526-9525-C8DC4A3DA53E}"/>
            </c:ext>
          </c:extLst>
        </c:ser>
        <c:dLbls>
          <c:showLegendKey val="0"/>
          <c:showVal val="0"/>
          <c:showCatName val="0"/>
          <c:showSerName val="0"/>
          <c:showPercent val="0"/>
          <c:showBubbleSize val="0"/>
        </c:dLbls>
        <c:gapWidth val="150"/>
        <c:axId val="-600602672"/>
        <c:axId val="-60059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178.11</c:v>
                </c:pt>
                <c:pt idx="1">
                  <c:v>165.57</c:v>
                </c:pt>
                <c:pt idx="2">
                  <c:v>160.91</c:v>
                </c:pt>
                <c:pt idx="3">
                  <c:v>155.83000000000001</c:v>
                </c:pt>
                <c:pt idx="4">
                  <c:v>156.75</c:v>
                </c:pt>
              </c:numCache>
            </c:numRef>
          </c:val>
          <c:smooth val="0"/>
          <c:extLst xmlns:c16r2="http://schemas.microsoft.com/office/drawing/2015/06/chart">
            <c:ext xmlns:c16="http://schemas.microsoft.com/office/drawing/2014/chart" uri="{C3380CC4-5D6E-409C-BE32-E72D297353CC}">
              <c16:uniqueId val="{00000001-C3DD-4526-9525-C8DC4A3DA53E}"/>
            </c:ext>
          </c:extLst>
        </c:ser>
        <c:dLbls>
          <c:showLegendKey val="0"/>
          <c:showVal val="0"/>
          <c:showCatName val="0"/>
          <c:showSerName val="0"/>
          <c:showPercent val="0"/>
          <c:showBubbleSize val="0"/>
        </c:dLbls>
        <c:marker val="1"/>
        <c:smooth val="0"/>
        <c:axId val="-600602672"/>
        <c:axId val="-600599408"/>
      </c:lineChart>
      <c:dateAx>
        <c:axId val="-600602672"/>
        <c:scaling>
          <c:orientation val="minMax"/>
        </c:scaling>
        <c:delete val="1"/>
        <c:axPos val="b"/>
        <c:numFmt formatCode="&quot;H&quot;yy" sourceLinked="1"/>
        <c:majorTickMark val="none"/>
        <c:minorTickMark val="none"/>
        <c:tickLblPos val="none"/>
        <c:crossAx val="-600599408"/>
        <c:crosses val="autoZero"/>
        <c:auto val="1"/>
        <c:lblOffset val="100"/>
        <c:baseTimeUnit val="years"/>
      </c:dateAx>
      <c:valAx>
        <c:axId val="-60059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60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甲賀市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Bd2</v>
      </c>
      <c r="X8" s="40"/>
      <c r="Y8" s="40"/>
      <c r="Z8" s="40"/>
      <c r="AA8" s="40"/>
      <c r="AB8" s="40"/>
      <c r="AC8" s="40"/>
      <c r="AD8" s="41" t="str">
        <f>データ!$M$6</f>
        <v>非設置</v>
      </c>
      <c r="AE8" s="41"/>
      <c r="AF8" s="41"/>
      <c r="AG8" s="41"/>
      <c r="AH8" s="41"/>
      <c r="AI8" s="41"/>
      <c r="AJ8" s="41"/>
      <c r="AK8" s="3"/>
      <c r="AL8" s="42">
        <f>データ!S6</f>
        <v>89511</v>
      </c>
      <c r="AM8" s="42"/>
      <c r="AN8" s="42"/>
      <c r="AO8" s="42"/>
      <c r="AP8" s="42"/>
      <c r="AQ8" s="42"/>
      <c r="AR8" s="42"/>
      <c r="AS8" s="42"/>
      <c r="AT8" s="35">
        <f>データ!T6</f>
        <v>481.62</v>
      </c>
      <c r="AU8" s="35"/>
      <c r="AV8" s="35"/>
      <c r="AW8" s="35"/>
      <c r="AX8" s="35"/>
      <c r="AY8" s="35"/>
      <c r="AZ8" s="35"/>
      <c r="BA8" s="35"/>
      <c r="BB8" s="35">
        <f>データ!U6</f>
        <v>185.85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64.83</v>
      </c>
      <c r="J10" s="35"/>
      <c r="K10" s="35"/>
      <c r="L10" s="35"/>
      <c r="M10" s="35"/>
      <c r="N10" s="35"/>
      <c r="O10" s="35"/>
      <c r="P10" s="35">
        <f>データ!P6</f>
        <v>40.97</v>
      </c>
      <c r="Q10" s="35"/>
      <c r="R10" s="35"/>
      <c r="S10" s="35"/>
      <c r="T10" s="35"/>
      <c r="U10" s="35"/>
      <c r="V10" s="35"/>
      <c r="W10" s="35">
        <f>データ!Q6</f>
        <v>86.65</v>
      </c>
      <c r="X10" s="35"/>
      <c r="Y10" s="35"/>
      <c r="Z10" s="35"/>
      <c r="AA10" s="35"/>
      <c r="AB10" s="35"/>
      <c r="AC10" s="35"/>
      <c r="AD10" s="42">
        <f>データ!R6</f>
        <v>2824</v>
      </c>
      <c r="AE10" s="42"/>
      <c r="AF10" s="42"/>
      <c r="AG10" s="42"/>
      <c r="AH10" s="42"/>
      <c r="AI10" s="42"/>
      <c r="AJ10" s="42"/>
      <c r="AK10" s="2"/>
      <c r="AL10" s="42">
        <f>データ!V6</f>
        <v>36552</v>
      </c>
      <c r="AM10" s="42"/>
      <c r="AN10" s="42"/>
      <c r="AO10" s="42"/>
      <c r="AP10" s="42"/>
      <c r="AQ10" s="42"/>
      <c r="AR10" s="42"/>
      <c r="AS10" s="42"/>
      <c r="AT10" s="35">
        <f>データ!W6</f>
        <v>18.38</v>
      </c>
      <c r="AU10" s="35"/>
      <c r="AV10" s="35"/>
      <c r="AW10" s="35"/>
      <c r="AX10" s="35"/>
      <c r="AY10" s="35"/>
      <c r="AZ10" s="35"/>
      <c r="BA10" s="35"/>
      <c r="BB10" s="35">
        <f>データ!X6</f>
        <v>1988.68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W83FUbbJGOJniIn9x1jZ0dxdrmjulqsI+XcxBh21qx//T4putdgYo00eveiDdnnV9Meu1ObdoDVktMnuU36nIQ==" saltValue="pTbTVT0//iKhYHhbQ+15+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252093</v>
      </c>
      <c r="D6" s="19">
        <f t="shared" si="3"/>
        <v>46</v>
      </c>
      <c r="E6" s="19">
        <f t="shared" si="3"/>
        <v>17</v>
      </c>
      <c r="F6" s="19">
        <f t="shared" si="3"/>
        <v>1</v>
      </c>
      <c r="G6" s="19">
        <f t="shared" si="3"/>
        <v>0</v>
      </c>
      <c r="H6" s="19" t="str">
        <f t="shared" si="3"/>
        <v>滋賀県　甲賀市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64.83</v>
      </c>
      <c r="P6" s="20">
        <f t="shared" si="3"/>
        <v>40.97</v>
      </c>
      <c r="Q6" s="20">
        <f t="shared" si="3"/>
        <v>86.65</v>
      </c>
      <c r="R6" s="20">
        <f t="shared" si="3"/>
        <v>2824</v>
      </c>
      <c r="S6" s="20">
        <f t="shared" si="3"/>
        <v>89511</v>
      </c>
      <c r="T6" s="20">
        <f t="shared" si="3"/>
        <v>481.62</v>
      </c>
      <c r="U6" s="20">
        <f t="shared" si="3"/>
        <v>185.85</v>
      </c>
      <c r="V6" s="20">
        <f t="shared" si="3"/>
        <v>36552</v>
      </c>
      <c r="W6" s="20">
        <f t="shared" si="3"/>
        <v>18.38</v>
      </c>
      <c r="X6" s="20">
        <f t="shared" si="3"/>
        <v>1988.68</v>
      </c>
      <c r="Y6" s="21">
        <f>IF(Y7="",NA(),Y7)</f>
        <v>106.05</v>
      </c>
      <c r="Z6" s="21">
        <f t="shared" ref="Z6:AH6" si="4">IF(Z7="",NA(),Z7)</f>
        <v>104.19</v>
      </c>
      <c r="AA6" s="21">
        <f t="shared" si="4"/>
        <v>103.5</v>
      </c>
      <c r="AB6" s="21">
        <f t="shared" si="4"/>
        <v>101.16</v>
      </c>
      <c r="AC6" s="21">
        <f t="shared" si="4"/>
        <v>103.48</v>
      </c>
      <c r="AD6" s="21">
        <f t="shared" si="4"/>
        <v>108.38</v>
      </c>
      <c r="AE6" s="21">
        <f t="shared" si="4"/>
        <v>108.43</v>
      </c>
      <c r="AF6" s="21">
        <f t="shared" si="4"/>
        <v>107.15</v>
      </c>
      <c r="AG6" s="21">
        <f t="shared" si="4"/>
        <v>109.91</v>
      </c>
      <c r="AH6" s="21">
        <f t="shared" si="4"/>
        <v>108.61</v>
      </c>
      <c r="AI6" s="20" t="str">
        <f>IF(AI7="","",IF(AI7="-","【-】","【"&amp;SUBSTITUTE(TEXT(AI7,"#,##0.00"),"-","△")&amp;"】"))</f>
        <v>【107.02】</v>
      </c>
      <c r="AJ6" s="20">
        <f>IF(AJ7="",NA(),AJ7)</f>
        <v>0</v>
      </c>
      <c r="AK6" s="20">
        <f t="shared" ref="AK6:AS6" si="5">IF(AK7="",NA(),AK7)</f>
        <v>0</v>
      </c>
      <c r="AL6" s="20">
        <f t="shared" si="5"/>
        <v>0</v>
      </c>
      <c r="AM6" s="20">
        <f t="shared" si="5"/>
        <v>0</v>
      </c>
      <c r="AN6" s="20">
        <f t="shared" si="5"/>
        <v>0</v>
      </c>
      <c r="AO6" s="21">
        <f t="shared" si="5"/>
        <v>12.78</v>
      </c>
      <c r="AP6" s="21">
        <f t="shared" si="5"/>
        <v>12.89</v>
      </c>
      <c r="AQ6" s="21">
        <f t="shared" si="5"/>
        <v>15.68</v>
      </c>
      <c r="AR6" s="21">
        <f t="shared" si="5"/>
        <v>9.42</v>
      </c>
      <c r="AS6" s="21">
        <f t="shared" si="5"/>
        <v>11.49</v>
      </c>
      <c r="AT6" s="20" t="str">
        <f>IF(AT7="","",IF(AT7="-","【-】","【"&amp;SUBSTITUTE(TEXT(AT7,"#,##0.00"),"-","△")&amp;"】"))</f>
        <v>【3.09】</v>
      </c>
      <c r="AU6" s="21">
        <f>IF(AU7="",NA(),AU7)</f>
        <v>52.74</v>
      </c>
      <c r="AV6" s="21">
        <f t="shared" ref="AV6:BD6" si="6">IF(AV7="",NA(),AV7)</f>
        <v>58.99</v>
      </c>
      <c r="AW6" s="21">
        <f t="shared" si="6"/>
        <v>55.58</v>
      </c>
      <c r="AX6" s="21">
        <f t="shared" si="6"/>
        <v>49.36</v>
      </c>
      <c r="AY6" s="21">
        <f t="shared" si="6"/>
        <v>52.05</v>
      </c>
      <c r="AZ6" s="21">
        <f t="shared" si="6"/>
        <v>57.48</v>
      </c>
      <c r="BA6" s="21">
        <f t="shared" si="6"/>
        <v>54.32</v>
      </c>
      <c r="BB6" s="21">
        <f t="shared" si="6"/>
        <v>46.82</v>
      </c>
      <c r="BC6" s="21">
        <f t="shared" si="6"/>
        <v>47.61</v>
      </c>
      <c r="BD6" s="21">
        <f t="shared" si="6"/>
        <v>52.69</v>
      </c>
      <c r="BE6" s="20" t="str">
        <f>IF(BE7="","",IF(BE7="-","【-】","【"&amp;SUBSTITUTE(TEXT(BE7,"#,##0.00"),"-","△")&amp;"】"))</f>
        <v>【71.39】</v>
      </c>
      <c r="BF6" s="21">
        <f>IF(BF7="",NA(),BF7)</f>
        <v>1056.8900000000001</v>
      </c>
      <c r="BG6" s="21">
        <f t="shared" ref="BG6:BO6" si="7">IF(BG7="",NA(),BG7)</f>
        <v>983.03</v>
      </c>
      <c r="BH6" s="21">
        <f t="shared" si="7"/>
        <v>673.09</v>
      </c>
      <c r="BI6" s="21">
        <f t="shared" si="7"/>
        <v>734.52</v>
      </c>
      <c r="BJ6" s="21">
        <f t="shared" si="7"/>
        <v>714.46</v>
      </c>
      <c r="BK6" s="21">
        <f t="shared" si="7"/>
        <v>1046.25</v>
      </c>
      <c r="BL6" s="21">
        <f t="shared" si="7"/>
        <v>1000.94</v>
      </c>
      <c r="BM6" s="21">
        <f t="shared" si="7"/>
        <v>1028.05</v>
      </c>
      <c r="BN6" s="21">
        <f t="shared" si="7"/>
        <v>1092.22</v>
      </c>
      <c r="BO6" s="21">
        <f t="shared" si="7"/>
        <v>998.38</v>
      </c>
      <c r="BP6" s="20" t="str">
        <f>IF(BP7="","",IF(BP7="-","【-】","【"&amp;SUBSTITUTE(TEXT(BP7,"#,##0.00"),"-","△")&amp;"】"))</f>
        <v>【669.12】</v>
      </c>
      <c r="BQ6" s="21">
        <f>IF(BQ7="",NA(),BQ7)</f>
        <v>112.95</v>
      </c>
      <c r="BR6" s="21">
        <f t="shared" ref="BR6:BZ6" si="8">IF(BR7="",NA(),BR7)</f>
        <v>105.13</v>
      </c>
      <c r="BS6" s="21">
        <f t="shared" si="8"/>
        <v>105.75</v>
      </c>
      <c r="BT6" s="21">
        <f t="shared" si="8"/>
        <v>103.03</v>
      </c>
      <c r="BU6" s="21">
        <f t="shared" si="8"/>
        <v>107.14</v>
      </c>
      <c r="BV6" s="21">
        <f t="shared" si="8"/>
        <v>88.37</v>
      </c>
      <c r="BW6" s="21">
        <f t="shared" si="8"/>
        <v>93.77</v>
      </c>
      <c r="BX6" s="21">
        <f t="shared" si="8"/>
        <v>94.73</v>
      </c>
      <c r="BY6" s="21">
        <f t="shared" si="8"/>
        <v>97.53</v>
      </c>
      <c r="BZ6" s="21">
        <f t="shared" si="8"/>
        <v>95.92</v>
      </c>
      <c r="CA6" s="20" t="str">
        <f>IF(CA7="","",IF(CA7="-","【-】","【"&amp;SUBSTITUTE(TEXT(CA7,"#,##0.00"),"-","△")&amp;"】"))</f>
        <v>【99.73】</v>
      </c>
      <c r="CB6" s="21">
        <f>IF(CB7="",NA(),CB7)</f>
        <v>137.19999999999999</v>
      </c>
      <c r="CC6" s="21">
        <f t="shared" ref="CC6:CK6" si="9">IF(CC7="",NA(),CC7)</f>
        <v>148.36000000000001</v>
      </c>
      <c r="CD6" s="21">
        <f t="shared" si="9"/>
        <v>148.6</v>
      </c>
      <c r="CE6" s="21">
        <f t="shared" si="9"/>
        <v>150.27000000000001</v>
      </c>
      <c r="CF6" s="21">
        <f t="shared" si="9"/>
        <v>145.83000000000001</v>
      </c>
      <c r="CG6" s="21">
        <f t="shared" si="9"/>
        <v>178.11</v>
      </c>
      <c r="CH6" s="21">
        <f t="shared" si="9"/>
        <v>165.57</v>
      </c>
      <c r="CI6" s="21">
        <f t="shared" si="9"/>
        <v>160.91</v>
      </c>
      <c r="CJ6" s="21">
        <f t="shared" si="9"/>
        <v>155.83000000000001</v>
      </c>
      <c r="CK6" s="21">
        <f t="shared" si="9"/>
        <v>156.75</v>
      </c>
      <c r="CL6" s="20" t="str">
        <f>IF(CL7="","",IF(CL7="-","【-】","【"&amp;SUBSTITUTE(TEXT(CL7,"#,##0.00"),"-","△")&amp;"】"))</f>
        <v>【134.98】</v>
      </c>
      <c r="CM6" s="21">
        <f>IF(CM7="",NA(),CM7)</f>
        <v>91.44</v>
      </c>
      <c r="CN6" s="21">
        <f t="shared" ref="CN6:CV6" si="10">IF(CN7="",NA(),CN7)</f>
        <v>92.73</v>
      </c>
      <c r="CO6" s="21">
        <f t="shared" si="10"/>
        <v>93.4</v>
      </c>
      <c r="CP6" s="21">
        <f t="shared" si="10"/>
        <v>87.76</v>
      </c>
      <c r="CQ6" s="21">
        <f t="shared" si="10"/>
        <v>88.03</v>
      </c>
      <c r="CR6" s="21">
        <f t="shared" si="10"/>
        <v>59.55</v>
      </c>
      <c r="CS6" s="21">
        <f t="shared" si="10"/>
        <v>59.19</v>
      </c>
      <c r="CT6" s="21">
        <f t="shared" si="10"/>
        <v>61.4</v>
      </c>
      <c r="CU6" s="21">
        <f t="shared" si="10"/>
        <v>61.51</v>
      </c>
      <c r="CV6" s="21">
        <f t="shared" si="10"/>
        <v>51.2</v>
      </c>
      <c r="CW6" s="20" t="str">
        <f>IF(CW7="","",IF(CW7="-","【-】","【"&amp;SUBSTITUTE(TEXT(CW7,"#,##0.00"),"-","△")&amp;"】"))</f>
        <v>【59.99】</v>
      </c>
      <c r="CX6" s="21">
        <f>IF(CX7="",NA(),CX7)</f>
        <v>86.01</v>
      </c>
      <c r="CY6" s="21">
        <f t="shared" ref="CY6:DG6" si="11">IF(CY7="",NA(),CY7)</f>
        <v>86.29</v>
      </c>
      <c r="CZ6" s="21">
        <f t="shared" si="11"/>
        <v>86.31</v>
      </c>
      <c r="DA6" s="21">
        <f t="shared" si="11"/>
        <v>87.2</v>
      </c>
      <c r="DB6" s="21">
        <f t="shared" si="11"/>
        <v>88.03</v>
      </c>
      <c r="DC6" s="21">
        <f t="shared" si="11"/>
        <v>87.14</v>
      </c>
      <c r="DD6" s="21">
        <f t="shared" si="11"/>
        <v>86.66</v>
      </c>
      <c r="DE6" s="21">
        <f t="shared" si="11"/>
        <v>86.28</v>
      </c>
      <c r="DF6" s="21">
        <f t="shared" si="11"/>
        <v>85.82</v>
      </c>
      <c r="DG6" s="21">
        <f t="shared" si="11"/>
        <v>85.03</v>
      </c>
      <c r="DH6" s="20" t="str">
        <f>IF(DH7="","",IF(DH7="-","【-】","【"&amp;SUBSTITUTE(TEXT(DH7,"#,##0.00"),"-","△")&amp;"】"))</f>
        <v>【95.72】</v>
      </c>
      <c r="DI6" s="21">
        <f>IF(DI7="",NA(),DI7)</f>
        <v>5.84</v>
      </c>
      <c r="DJ6" s="21">
        <f t="shared" ref="DJ6:DR6" si="12">IF(DJ7="",NA(),DJ7)</f>
        <v>8.4700000000000006</v>
      </c>
      <c r="DK6" s="21">
        <f t="shared" si="12"/>
        <v>11.09</v>
      </c>
      <c r="DL6" s="21">
        <f t="shared" si="12"/>
        <v>13.75</v>
      </c>
      <c r="DM6" s="21">
        <f t="shared" si="12"/>
        <v>16.3</v>
      </c>
      <c r="DN6" s="21">
        <f t="shared" si="12"/>
        <v>15.21</v>
      </c>
      <c r="DO6" s="21">
        <f t="shared" si="12"/>
        <v>17.350000000000001</v>
      </c>
      <c r="DP6" s="21">
        <f t="shared" si="12"/>
        <v>17.239999999999998</v>
      </c>
      <c r="DQ6" s="21">
        <f t="shared" si="12"/>
        <v>15.29</v>
      </c>
      <c r="DR6" s="21">
        <f t="shared" si="12"/>
        <v>17.809999999999999</v>
      </c>
      <c r="DS6" s="20" t="str">
        <f>IF(DS7="","",IF(DS7="-","【-】","【"&amp;SUBSTITUTE(TEXT(DS7,"#,##0.00"),"-","△")&amp;"】"))</f>
        <v>【38.17】</v>
      </c>
      <c r="DT6" s="20">
        <f>IF(DT7="",NA(),DT7)</f>
        <v>0</v>
      </c>
      <c r="DU6" s="20">
        <f t="shared" ref="DU6:EC6" si="13">IF(DU7="",NA(),DU7)</f>
        <v>0</v>
      </c>
      <c r="DV6" s="20">
        <f t="shared" si="13"/>
        <v>0</v>
      </c>
      <c r="DW6" s="20">
        <f t="shared" si="13"/>
        <v>0</v>
      </c>
      <c r="DX6" s="20">
        <f t="shared" si="13"/>
        <v>0</v>
      </c>
      <c r="DY6" s="21">
        <f t="shared" si="13"/>
        <v>0.01</v>
      </c>
      <c r="DZ6" s="21">
        <f t="shared" si="13"/>
        <v>0.01</v>
      </c>
      <c r="EA6" s="21">
        <f t="shared" si="13"/>
        <v>0.11</v>
      </c>
      <c r="EB6" s="21">
        <f t="shared" si="13"/>
        <v>0.11</v>
      </c>
      <c r="EC6" s="21">
        <f t="shared" si="13"/>
        <v>0.64</v>
      </c>
      <c r="ED6" s="20" t="str">
        <f>IF(ED7="","",IF(ED7="-","【-】","【"&amp;SUBSTITUTE(TEXT(ED7,"#,##0.00"),"-","△")&amp;"】"))</f>
        <v>【6.54】</v>
      </c>
      <c r="EE6" s="20">
        <f>IF(EE7="",NA(),EE7)</f>
        <v>0</v>
      </c>
      <c r="EF6" s="20">
        <f t="shared" ref="EF6:EN6" si="14">IF(EF7="",NA(),EF7)</f>
        <v>0</v>
      </c>
      <c r="EG6" s="20">
        <f t="shared" si="14"/>
        <v>0</v>
      </c>
      <c r="EH6" s="20">
        <f t="shared" si="14"/>
        <v>0</v>
      </c>
      <c r="EI6" s="20">
        <f t="shared" si="14"/>
        <v>0</v>
      </c>
      <c r="EJ6" s="21">
        <f t="shared" si="14"/>
        <v>0.11</v>
      </c>
      <c r="EK6" s="21">
        <f t="shared" si="14"/>
        <v>0.09</v>
      </c>
      <c r="EL6" s="21">
        <f t="shared" si="14"/>
        <v>0.12</v>
      </c>
      <c r="EM6" s="21">
        <f t="shared" si="14"/>
        <v>0.15</v>
      </c>
      <c r="EN6" s="21">
        <f t="shared" si="14"/>
        <v>0.06</v>
      </c>
      <c r="EO6" s="20" t="str">
        <f>IF(EO7="","",IF(EO7="-","【-】","【"&amp;SUBSTITUTE(TEXT(EO7,"#,##0.00"),"-","△")&amp;"】"))</f>
        <v>【0.24】</v>
      </c>
    </row>
    <row r="7" spans="1:148" s="22" customFormat="1" x14ac:dyDescent="0.15">
      <c r="A7" s="14"/>
      <c r="B7" s="23">
        <v>2021</v>
      </c>
      <c r="C7" s="23">
        <v>252093</v>
      </c>
      <c r="D7" s="23">
        <v>46</v>
      </c>
      <c r="E7" s="23">
        <v>17</v>
      </c>
      <c r="F7" s="23">
        <v>1</v>
      </c>
      <c r="G7" s="23">
        <v>0</v>
      </c>
      <c r="H7" s="23" t="s">
        <v>96</v>
      </c>
      <c r="I7" s="23" t="s">
        <v>97</v>
      </c>
      <c r="J7" s="23" t="s">
        <v>98</v>
      </c>
      <c r="K7" s="23" t="s">
        <v>99</v>
      </c>
      <c r="L7" s="23" t="s">
        <v>100</v>
      </c>
      <c r="M7" s="23" t="s">
        <v>101</v>
      </c>
      <c r="N7" s="24" t="s">
        <v>102</v>
      </c>
      <c r="O7" s="24">
        <v>64.83</v>
      </c>
      <c r="P7" s="24">
        <v>40.97</v>
      </c>
      <c r="Q7" s="24">
        <v>86.65</v>
      </c>
      <c r="R7" s="24">
        <v>2824</v>
      </c>
      <c r="S7" s="24">
        <v>89511</v>
      </c>
      <c r="T7" s="24">
        <v>481.62</v>
      </c>
      <c r="U7" s="24">
        <v>185.85</v>
      </c>
      <c r="V7" s="24">
        <v>36552</v>
      </c>
      <c r="W7" s="24">
        <v>18.38</v>
      </c>
      <c r="X7" s="24">
        <v>1988.68</v>
      </c>
      <c r="Y7" s="24">
        <v>106.05</v>
      </c>
      <c r="Z7" s="24">
        <v>104.19</v>
      </c>
      <c r="AA7" s="24">
        <v>103.5</v>
      </c>
      <c r="AB7" s="24">
        <v>101.16</v>
      </c>
      <c r="AC7" s="24">
        <v>103.48</v>
      </c>
      <c r="AD7" s="24">
        <v>108.38</v>
      </c>
      <c r="AE7" s="24">
        <v>108.43</v>
      </c>
      <c r="AF7" s="24">
        <v>107.15</v>
      </c>
      <c r="AG7" s="24">
        <v>109.91</v>
      </c>
      <c r="AH7" s="24">
        <v>108.61</v>
      </c>
      <c r="AI7" s="24">
        <v>107.02</v>
      </c>
      <c r="AJ7" s="24">
        <v>0</v>
      </c>
      <c r="AK7" s="24">
        <v>0</v>
      </c>
      <c r="AL7" s="24">
        <v>0</v>
      </c>
      <c r="AM7" s="24">
        <v>0</v>
      </c>
      <c r="AN7" s="24">
        <v>0</v>
      </c>
      <c r="AO7" s="24">
        <v>12.78</v>
      </c>
      <c r="AP7" s="24">
        <v>12.89</v>
      </c>
      <c r="AQ7" s="24">
        <v>15.68</v>
      </c>
      <c r="AR7" s="24">
        <v>9.42</v>
      </c>
      <c r="AS7" s="24">
        <v>11.49</v>
      </c>
      <c r="AT7" s="24">
        <v>3.09</v>
      </c>
      <c r="AU7" s="24">
        <v>52.74</v>
      </c>
      <c r="AV7" s="24">
        <v>58.99</v>
      </c>
      <c r="AW7" s="24">
        <v>55.58</v>
      </c>
      <c r="AX7" s="24">
        <v>49.36</v>
      </c>
      <c r="AY7" s="24">
        <v>52.05</v>
      </c>
      <c r="AZ7" s="24">
        <v>57.48</v>
      </c>
      <c r="BA7" s="24">
        <v>54.32</v>
      </c>
      <c r="BB7" s="24">
        <v>46.82</v>
      </c>
      <c r="BC7" s="24">
        <v>47.61</v>
      </c>
      <c r="BD7" s="24">
        <v>52.69</v>
      </c>
      <c r="BE7" s="24">
        <v>71.39</v>
      </c>
      <c r="BF7" s="24">
        <v>1056.8900000000001</v>
      </c>
      <c r="BG7" s="24">
        <v>983.03</v>
      </c>
      <c r="BH7" s="24">
        <v>673.09</v>
      </c>
      <c r="BI7" s="24">
        <v>734.52</v>
      </c>
      <c r="BJ7" s="24">
        <v>714.46</v>
      </c>
      <c r="BK7" s="24">
        <v>1046.25</v>
      </c>
      <c r="BL7" s="24">
        <v>1000.94</v>
      </c>
      <c r="BM7" s="24">
        <v>1028.05</v>
      </c>
      <c r="BN7" s="24">
        <v>1092.22</v>
      </c>
      <c r="BO7" s="24">
        <v>998.38</v>
      </c>
      <c r="BP7" s="24">
        <v>669.12</v>
      </c>
      <c r="BQ7" s="24">
        <v>112.95</v>
      </c>
      <c r="BR7" s="24">
        <v>105.13</v>
      </c>
      <c r="BS7" s="24">
        <v>105.75</v>
      </c>
      <c r="BT7" s="24">
        <v>103.03</v>
      </c>
      <c r="BU7" s="24">
        <v>107.14</v>
      </c>
      <c r="BV7" s="24">
        <v>88.37</v>
      </c>
      <c r="BW7" s="24">
        <v>93.77</v>
      </c>
      <c r="BX7" s="24">
        <v>94.73</v>
      </c>
      <c r="BY7" s="24">
        <v>97.53</v>
      </c>
      <c r="BZ7" s="24">
        <v>95.92</v>
      </c>
      <c r="CA7" s="24">
        <v>99.73</v>
      </c>
      <c r="CB7" s="24">
        <v>137.19999999999999</v>
      </c>
      <c r="CC7" s="24">
        <v>148.36000000000001</v>
      </c>
      <c r="CD7" s="24">
        <v>148.6</v>
      </c>
      <c r="CE7" s="24">
        <v>150.27000000000001</v>
      </c>
      <c r="CF7" s="24">
        <v>145.83000000000001</v>
      </c>
      <c r="CG7" s="24">
        <v>178.11</v>
      </c>
      <c r="CH7" s="24">
        <v>165.57</v>
      </c>
      <c r="CI7" s="24">
        <v>160.91</v>
      </c>
      <c r="CJ7" s="24">
        <v>155.83000000000001</v>
      </c>
      <c r="CK7" s="24">
        <v>156.75</v>
      </c>
      <c r="CL7" s="24">
        <v>134.97999999999999</v>
      </c>
      <c r="CM7" s="24">
        <v>91.44</v>
      </c>
      <c r="CN7" s="24">
        <v>92.73</v>
      </c>
      <c r="CO7" s="24">
        <v>93.4</v>
      </c>
      <c r="CP7" s="24">
        <v>87.76</v>
      </c>
      <c r="CQ7" s="24">
        <v>88.03</v>
      </c>
      <c r="CR7" s="24">
        <v>59.55</v>
      </c>
      <c r="CS7" s="24">
        <v>59.19</v>
      </c>
      <c r="CT7" s="24">
        <v>61.4</v>
      </c>
      <c r="CU7" s="24">
        <v>61.51</v>
      </c>
      <c r="CV7" s="24">
        <v>51.2</v>
      </c>
      <c r="CW7" s="24">
        <v>59.99</v>
      </c>
      <c r="CX7" s="24">
        <v>86.01</v>
      </c>
      <c r="CY7" s="24">
        <v>86.29</v>
      </c>
      <c r="CZ7" s="24">
        <v>86.31</v>
      </c>
      <c r="DA7" s="24">
        <v>87.2</v>
      </c>
      <c r="DB7" s="24">
        <v>88.03</v>
      </c>
      <c r="DC7" s="24">
        <v>87.14</v>
      </c>
      <c r="DD7" s="24">
        <v>86.66</v>
      </c>
      <c r="DE7" s="24">
        <v>86.28</v>
      </c>
      <c r="DF7" s="24">
        <v>85.82</v>
      </c>
      <c r="DG7" s="24">
        <v>85.03</v>
      </c>
      <c r="DH7" s="24">
        <v>95.72</v>
      </c>
      <c r="DI7" s="24">
        <v>5.84</v>
      </c>
      <c r="DJ7" s="24">
        <v>8.4700000000000006</v>
      </c>
      <c r="DK7" s="24">
        <v>11.09</v>
      </c>
      <c r="DL7" s="24">
        <v>13.75</v>
      </c>
      <c r="DM7" s="24">
        <v>16.3</v>
      </c>
      <c r="DN7" s="24">
        <v>15.21</v>
      </c>
      <c r="DO7" s="24">
        <v>17.350000000000001</v>
      </c>
      <c r="DP7" s="24">
        <v>17.239999999999998</v>
      </c>
      <c r="DQ7" s="24">
        <v>15.29</v>
      </c>
      <c r="DR7" s="24">
        <v>17.809999999999999</v>
      </c>
      <c r="DS7" s="24">
        <v>38.17</v>
      </c>
      <c r="DT7" s="24">
        <v>0</v>
      </c>
      <c r="DU7" s="24">
        <v>0</v>
      </c>
      <c r="DV7" s="24">
        <v>0</v>
      </c>
      <c r="DW7" s="24">
        <v>0</v>
      </c>
      <c r="DX7" s="24">
        <v>0</v>
      </c>
      <c r="DY7" s="24">
        <v>0.01</v>
      </c>
      <c r="DZ7" s="24">
        <v>0.01</v>
      </c>
      <c r="EA7" s="24">
        <v>0.11</v>
      </c>
      <c r="EB7" s="24">
        <v>0.11</v>
      </c>
      <c r="EC7" s="24">
        <v>0.64</v>
      </c>
      <c r="ED7" s="24">
        <v>6.54</v>
      </c>
      <c r="EE7" s="24">
        <v>0</v>
      </c>
      <c r="EF7" s="24">
        <v>0</v>
      </c>
      <c r="EG7" s="24">
        <v>0</v>
      </c>
      <c r="EH7" s="24">
        <v>0</v>
      </c>
      <c r="EI7" s="24">
        <v>0</v>
      </c>
      <c r="EJ7" s="24">
        <v>0.11</v>
      </c>
      <c r="EK7" s="24">
        <v>0.09</v>
      </c>
      <c r="EL7" s="24">
        <v>0.12</v>
      </c>
      <c r="EM7" s="24">
        <v>0.15</v>
      </c>
      <c r="EN7" s="24">
        <v>0.06</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2023-01-15T06:28:04Z</cp:lastPrinted>
  <dcterms:created xsi:type="dcterms:W3CDTF">2022-12-01T01:19:54Z</dcterms:created>
  <dcterms:modified xsi:type="dcterms:W3CDTF">2023-01-31T02:38:50Z</dcterms:modified>
  <cp:category/>
</cp:coreProperties>
</file>