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ori-file4.mrym.city.moriyama.shiga.jp\共有\上下水道事業所\【新事業所フォルダ案】\02経営総務課\01課共有\03比較経営分析表\R03分析\02 県提出\"/>
    </mc:Choice>
  </mc:AlternateContent>
  <workbookProtection workbookAlgorithmName="SHA-512" workbookHashValue="D0BF8otx9HgaYZeAYv1jpn52bi6fH+ULupbub9d0oq5sga1Mt0DkRP20MunAXoxw2Cb3dSt2d8z6bOykHc+t4g==" workbookSaltValue="ZD7YZVDw/Gjm2hKLwKX6d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<sst xmlns="http://schemas.openxmlformats.org/spreadsheetml/2006/main" count="236" uniqueCount="120">
  <si>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</si>
  <si>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</si>
  <si>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</si>
  <si>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</si>
  <si>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</si>
  <si>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</si>
  <si>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</si>
  <si>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</si>
  <si>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</si>
  <si>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</si>
  <si>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</si>
  <si>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</si>
  <si>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</si>
  <si>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</si>
  <si>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</si>
  <si>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</si>
  <si>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</si>
  <si>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</si>
  <si>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</si>
  <si>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</si>
  <si>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</si>
  <si>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</si>
  <si>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</si>
  <si>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</si>
  <si>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</si>
  <si>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</si>
  <si>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</si>
  <si>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</si>
  <si>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</si>
  <si>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</si>
  <si>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</si>
  <si>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</si>
  <si>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</si>
  <si>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</si>
  <si>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</si>
  <si>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</si>
  <si>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</si>
  <si>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</si>
  <si>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</si>
  <si>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</si>
  <si>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</si>
  <si>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</si>
  <si>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</si>
  <si>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</si>
  <si>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</si>
  <si>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</si>
  <si>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</si>
  <si>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</si>
  <si>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</si>
  <si>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</si>
  <si>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</si>
  <si>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</si>
  <si>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</si>
  <si>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</si>
  <si>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</si>
  <si>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</si>
  <si>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</si>
  <si>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</si>
  <si>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</si>
  <si>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</si>
  <si>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</si>
  <si>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</si>
  <si>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</si>
  <si>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</si>
  <si>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</si>
  <si>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</si>
  <si>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</si>
  <si>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</si>
  <si>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</si>
  <si>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</si>
  <si>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</si>
  <si>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</si>
  <si>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</si>
  <si>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</si>
  <si>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</si>
  <si>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</si>
  <si>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</si>
  <si>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</si>
  <si>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</si>
  <si>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</si>
  <si>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</si>
  <si>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</si>
  <si>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</si>
  <si>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</si>
  <si>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</si>
  <si>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</si>
  <si>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</si>
  <si>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</si>
  <si>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</si>
  <si>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</si>
  <si>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</si>
  <si>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</si>
  <si>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</si>
  <si>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</si>
  <si>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</si>
  <si>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</si>
  <si>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</si>
  <si>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</si>
  <si>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守山市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</si>
  <si>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</si>
  <si>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</si>
  <si>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</si>
  <si>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</si>
  <si>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</si>
  <si>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</si>
  <si>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</si>
  <si>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</si>
  <si>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</si>
  <si>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</si>
  <si>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</si>
  <si>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</si>
  <si>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</si>
  <si>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</si>
  <si>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</si>
  <si>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</si>
  <si>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</si>
  <si>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</si>
  <si>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各指標から事業経営が健全ではない結果が出ているが、令和３年度末をもって、すべての農業集落排水施設の公共下水道への接続替えが完了したため、今後は、公共下水道として、健全経営に努め、適切に下水道施設の更新等を進める必要がある。</t>
    <rPh sb="1" eb="4">
      <t>カクシヒョウ</t>
    </rPh>
    <rPh sb="6" eb="8">
      <t>ジギョウ</t>
    </rPh>
    <rPh sb="8" eb="10">
      <t>ケイエイ</t>
    </rPh>
    <rPh sb="11" eb="13">
      <t>ケンゼン</t>
    </rPh>
    <rPh sb="17" eb="19">
      <t>ケッカ</t>
    </rPh>
    <rPh sb="20" eb="21">
      <t>デ</t>
    </rPh>
    <rPh sb="26" eb="28">
      <t>レイワ</t>
    </rPh>
    <rPh sb="29" eb="31">
      <t>ネンド</t>
    </rPh>
    <rPh sb="31" eb="32">
      <t>マツ</t>
    </rPh>
    <rPh sb="41" eb="45">
      <t>ノウギョウシュウラク</t>
    </rPh>
    <rPh sb="45" eb="47">
      <t>ハイスイ</t>
    </rPh>
    <rPh sb="47" eb="49">
      <t>シセツ</t>
    </rPh>
    <rPh sb="50" eb="55">
      <t>コウキョウゲスイドウ</t>
    </rPh>
    <rPh sb="57" eb="60">
      <t>セツゾクガ</t>
    </rPh>
    <rPh sb="62" eb="64">
      <t>カンリョウ</t>
    </rPh>
    <rPh sb="69" eb="71">
      <t>コンゴ</t>
    </rPh>
    <rPh sb="73" eb="78">
      <t>コウキョウゲスイドウ</t>
    </rPh>
    <rPh sb="82" eb="84">
      <t>ケンゼン</t>
    </rPh>
    <rPh sb="84" eb="86">
      <t>ケイエイ</t>
    </rPh>
    <rPh sb="87" eb="88">
      <t>ツト</t>
    </rPh>
    <rPh sb="90" eb="92">
      <t>テキセツ</t>
    </rPh>
    <rPh sb="99" eb="102">
      <t>コウシントウ</t>
    </rPh>
    <rPh sb="103" eb="104">
      <t>スス</t>
    </rPh>
    <rPh sb="106" eb="108">
      <t>ヒツヨウ</t>
    </rPh>
    <phoneticPr fontId="4"/>
  </si>
  <si>
    <t>①収益的収支比率は100％を割り込んでおり、一般会計からの繰入金等使用料収入以外の収入に依存している状況である。
④企業債残高対事業規模比率は農業集落排水施設の廃止・公共下水道への接続替えを進めていることから、接続替えが終わった地域の使用料収入が皆減したことにより比率が増加した。
⑤経費回収率は汚水処理原価の増加により数値が悪化しており、類似団体と比較しても非常に低い水準となっており、一般会計からの繰入金等使用料収入以外の収入に依存している状況である。
⑥汚水処理原価は、近年大きく増加しているが、これは、現在、農業集落排水施設の廃止・公共下水道への接続替えを進めており、施設数は減少しているものの、維持管理費等の減少分よりも有収水量の減少分が大きいためである。
⑦施設利用率は、コロナによる巣ごもりが減少し、生活排水が減少したことから当該数値が減少したと考えられる。類似団体と比較して低いが、概ね適切な規模で施設利用ができていると考えられる。
⑧水洗化率は、水洗化率の高い地域の農業集落排水施設を公共下水道へ接続替えしたことから、前年度よりも減少している。</t>
    <rPh sb="1" eb="3">
      <t>シュウエキ</t>
    </rPh>
    <rPh sb="3" eb="4">
      <t>テキ</t>
    </rPh>
    <rPh sb="4" eb="6">
      <t>シュウシ</t>
    </rPh>
    <rPh sb="6" eb="8">
      <t>ヒリツ</t>
    </rPh>
    <rPh sb="14" eb="15">
      <t>ワ</t>
    </rPh>
    <rPh sb="16" eb="17">
      <t>コ</t>
    </rPh>
    <rPh sb="22" eb="24">
      <t>イッパン</t>
    </rPh>
    <rPh sb="24" eb="26">
      <t>カイケイ</t>
    </rPh>
    <rPh sb="29" eb="31">
      <t>クリイレ</t>
    </rPh>
    <rPh sb="31" eb="32">
      <t>キン</t>
    </rPh>
    <rPh sb="32" eb="33">
      <t>トウ</t>
    </rPh>
    <rPh sb="33" eb="36">
      <t>シヨウリョウ</t>
    </rPh>
    <rPh sb="36" eb="38">
      <t>シュウニュウ</t>
    </rPh>
    <rPh sb="38" eb="40">
      <t>イガイ</t>
    </rPh>
    <rPh sb="41" eb="43">
      <t>シュウニュウ</t>
    </rPh>
    <rPh sb="44" eb="46">
      <t>イゾン</t>
    </rPh>
    <rPh sb="50" eb="52">
      <t>ジョウキョウ</t>
    </rPh>
    <rPh sb="58" eb="60">
      <t>キギョウ</t>
    </rPh>
    <rPh sb="60" eb="61">
      <t>サイ</t>
    </rPh>
    <rPh sb="61" eb="63">
      <t>ザンダカ</t>
    </rPh>
    <rPh sb="63" eb="64">
      <t>タイ</t>
    </rPh>
    <rPh sb="64" eb="66">
      <t>ジギョウ</t>
    </rPh>
    <rPh sb="66" eb="68">
      <t>キボ</t>
    </rPh>
    <rPh sb="68" eb="70">
      <t>ヒリツ</t>
    </rPh>
    <rPh sb="71" eb="73">
      <t>ノウギョウ</t>
    </rPh>
    <rPh sb="73" eb="75">
      <t>シュウラク</t>
    </rPh>
    <rPh sb="75" eb="77">
      <t>ハイスイ</t>
    </rPh>
    <rPh sb="77" eb="79">
      <t>シセツ</t>
    </rPh>
    <rPh sb="80" eb="82">
      <t>ハイシ</t>
    </rPh>
    <rPh sb="83" eb="85">
      <t>コウキョウ</t>
    </rPh>
    <rPh sb="85" eb="88">
      <t>ゲスイドウ</t>
    </rPh>
    <rPh sb="90" eb="92">
      <t>セツゾク</t>
    </rPh>
    <rPh sb="92" eb="93">
      <t>カ</t>
    </rPh>
    <rPh sb="95" eb="96">
      <t>スス</t>
    </rPh>
    <rPh sb="105" eb="107">
      <t>セツゾク</t>
    </rPh>
    <rPh sb="107" eb="108">
      <t>カ</t>
    </rPh>
    <rPh sb="110" eb="111">
      <t>オ</t>
    </rPh>
    <rPh sb="114" eb="116">
      <t>チイキ</t>
    </rPh>
    <rPh sb="117" eb="120">
      <t>シヨウリョウ</t>
    </rPh>
    <rPh sb="120" eb="122">
      <t>シュウニュウ</t>
    </rPh>
    <rPh sb="123" eb="125">
      <t>カイゲン</t>
    </rPh>
    <rPh sb="132" eb="134">
      <t>ヒリツ</t>
    </rPh>
    <rPh sb="135" eb="137">
      <t>ゾウカ</t>
    </rPh>
    <rPh sb="142" eb="144">
      <t>ケイヒ</t>
    </rPh>
    <rPh sb="144" eb="146">
      <t>カイシュウ</t>
    </rPh>
    <rPh sb="146" eb="147">
      <t>リツ</t>
    </rPh>
    <rPh sb="148" eb="150">
      <t>オスイ</t>
    </rPh>
    <rPh sb="150" eb="152">
      <t>ショリ</t>
    </rPh>
    <rPh sb="152" eb="154">
      <t>ゲンカ</t>
    </rPh>
    <rPh sb="155" eb="157">
      <t>ゾウカ</t>
    </rPh>
    <rPh sb="160" eb="162">
      <t>スウチ</t>
    </rPh>
    <rPh sb="163" eb="165">
      <t>アッカ</t>
    </rPh>
    <rPh sb="170" eb="172">
      <t>ルイジ</t>
    </rPh>
    <rPh sb="172" eb="174">
      <t>ダンタイ</t>
    </rPh>
    <rPh sb="175" eb="177">
      <t>ヒカク</t>
    </rPh>
    <rPh sb="180" eb="182">
      <t>ヒジョウ</t>
    </rPh>
    <rPh sb="183" eb="184">
      <t>ヒク</t>
    </rPh>
    <rPh sb="185" eb="187">
      <t>スイジュン</t>
    </rPh>
    <rPh sb="194" eb="196">
      <t>イッパン</t>
    </rPh>
    <rPh sb="196" eb="198">
      <t>カイケイ</t>
    </rPh>
    <rPh sb="201" eb="203">
      <t>クリイレ</t>
    </rPh>
    <rPh sb="203" eb="204">
      <t>キン</t>
    </rPh>
    <rPh sb="204" eb="205">
      <t>トウ</t>
    </rPh>
    <rPh sb="205" eb="208">
      <t>シヨウリョウ</t>
    </rPh>
    <rPh sb="208" eb="210">
      <t>シュウニュウ</t>
    </rPh>
    <rPh sb="210" eb="212">
      <t>イガイ</t>
    </rPh>
    <rPh sb="213" eb="215">
      <t>シュウニュウ</t>
    </rPh>
    <rPh sb="216" eb="218">
      <t>イゾン</t>
    </rPh>
    <rPh sb="222" eb="224">
      <t>ジョウキョウ</t>
    </rPh>
    <rPh sb="230" eb="232">
      <t>オスイ</t>
    </rPh>
    <rPh sb="232" eb="234">
      <t>ショリ</t>
    </rPh>
    <rPh sb="234" eb="236">
      <t>ゲンカ</t>
    </rPh>
    <rPh sb="238" eb="240">
      <t>キンネン</t>
    </rPh>
    <rPh sb="240" eb="241">
      <t>オオ</t>
    </rPh>
    <rPh sb="243" eb="245">
      <t>ゾウカ</t>
    </rPh>
    <rPh sb="255" eb="257">
      <t>ゲンザイ</t>
    </rPh>
    <rPh sb="288" eb="290">
      <t>シセツ</t>
    </rPh>
    <rPh sb="290" eb="291">
      <t>カズ</t>
    </rPh>
    <rPh sb="292" eb="294">
      <t>ゲンショウ</t>
    </rPh>
    <rPh sb="302" eb="304">
      <t>イジ</t>
    </rPh>
    <rPh sb="304" eb="307">
      <t>カンリヒ</t>
    </rPh>
    <rPh sb="307" eb="308">
      <t>トウ</t>
    </rPh>
    <rPh sb="309" eb="311">
      <t>ゲンショウ</t>
    </rPh>
    <rPh sb="311" eb="312">
      <t>フン</t>
    </rPh>
    <rPh sb="315" eb="317">
      <t>ユウシュウ</t>
    </rPh>
    <rPh sb="317" eb="319">
      <t>スイリョウ</t>
    </rPh>
    <rPh sb="320" eb="322">
      <t>ゲンショウ</t>
    </rPh>
    <rPh sb="322" eb="323">
      <t>フン</t>
    </rPh>
    <rPh sb="324" eb="325">
      <t>オオ</t>
    </rPh>
    <rPh sb="335" eb="337">
      <t>シセツ</t>
    </rPh>
    <rPh sb="337" eb="339">
      <t>リヨウ</t>
    </rPh>
    <rPh sb="339" eb="340">
      <t>リツ</t>
    </rPh>
    <rPh sb="353" eb="355">
      <t>ゲンショウ</t>
    </rPh>
    <rPh sb="370" eb="374">
      <t>トウガイスウチ</t>
    </rPh>
    <rPh sb="375" eb="377">
      <t>ゲンショウ</t>
    </rPh>
    <rPh sb="380" eb="381">
      <t>カンガ</t>
    </rPh>
    <rPh sb="386" eb="388">
      <t>ルイジ</t>
    </rPh>
    <rPh sb="388" eb="390">
      <t>ダンタイ</t>
    </rPh>
    <rPh sb="391" eb="393">
      <t>ヒカク</t>
    </rPh>
    <rPh sb="395" eb="396">
      <t>ヒク</t>
    </rPh>
    <rPh sb="399" eb="400">
      <t>オオム</t>
    </rPh>
    <rPh sb="401" eb="403">
      <t>テキセツ</t>
    </rPh>
    <rPh sb="404" eb="406">
      <t>キボ</t>
    </rPh>
    <rPh sb="407" eb="409">
      <t>シセツ</t>
    </rPh>
    <rPh sb="409" eb="411">
      <t>リヨウ</t>
    </rPh>
    <rPh sb="418" eb="419">
      <t>カンガ</t>
    </rPh>
    <rPh sb="426" eb="429">
      <t>スイセンカ</t>
    </rPh>
    <rPh sb="429" eb="430">
      <t>リツ</t>
    </rPh>
    <rPh sb="451" eb="453">
      <t>コウキョウ</t>
    </rPh>
    <rPh sb="453" eb="456">
      <t>ゲスイドウ</t>
    </rPh>
    <rPh sb="457" eb="460">
      <t>セツゾクガ</t>
    </rPh>
    <rPh sb="474" eb="476">
      <t>ゲンショウ</t>
    </rPh>
    <phoneticPr fontId="4"/>
  </si>
  <si>
    <t>　管渠改善率は、耐用年数が超える管渠がなく、その更新等を行っていないため、当該値は０となっている。今後の更新需要については、計画的に進め定ていく必要がある。</t>
    <rPh sb="1" eb="3">
      <t>カンキョ</t>
    </rPh>
    <rPh sb="3" eb="6">
      <t>カイゼンリツ</t>
    </rPh>
    <rPh sb="8" eb="10">
      <t>タイヨウ</t>
    </rPh>
    <rPh sb="10" eb="12">
      <t>ネンスウ</t>
    </rPh>
    <rPh sb="13" eb="14">
      <t>コ</t>
    </rPh>
    <rPh sb="16" eb="18">
      <t>カンキョ</t>
    </rPh>
    <rPh sb="24" eb="27">
      <t>コウシントウ</t>
    </rPh>
    <rPh sb="28" eb="29">
      <t>オコナ</t>
    </rPh>
    <rPh sb="37" eb="40">
      <t>トウガイチ</t>
    </rPh>
    <rPh sb="49" eb="51">
      <t>コンゴ</t>
    </rPh>
    <rPh sb="52" eb="56">
      <t>コウシンジュヨウ</t>
    </rPh>
    <rPh sb="62" eb="65">
      <t>ケイカクテキ</t>
    </rPh>
    <rPh sb="66" eb="67">
      <t>スス</t>
    </rPh>
    <rPh sb="68" eb="69">
      <t>テイ</t>
    </rPh>
    <rPh sb="72" eb="74">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</si>
</sst>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0" xfId="0" applyFont="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AF-438A-B69D-15939EA9454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0.01</c:v>
                </c:pt>
                <c:pt idx="2">
                  <c:v>0.02</c:v>
                </c:pt>
                <c:pt idx="3">
                  <c:v>0.25</c:v>
                </c:pt>
                <c:pt idx="4">
                  <c:v>0.05</c:v>
                </c:pt>
              </c:numCache>
            </c:numRef>
          </c:val>
          <c:smooth val="0"/>
          <c:extLst>
            <c:ext xmlns:c16="http://schemas.microsoft.com/office/drawing/2014/chart" uri="{C3380CC4-5D6E-409C-BE32-E72D297353CC}">
              <c16:uniqueId val="{00000001-92AF-438A-B69D-15939EA9454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48.4</c:v>
                </c:pt>
                <c:pt idx="1">
                  <c:v>48.03</c:v>
                </c:pt>
                <c:pt idx="2">
                  <c:v>54.56</c:v>
                </c:pt>
                <c:pt idx="3">
                  <c:v>56.14</c:v>
                </c:pt>
                <c:pt idx="4">
                  <c:v>55.13</c:v>
                </c:pt>
              </c:numCache>
            </c:numRef>
          </c:val>
          <c:extLst>
            <c:ext xmlns:c16="http://schemas.microsoft.com/office/drawing/2014/chart" uri="{C3380CC4-5D6E-409C-BE32-E72D297353CC}">
              <c16:uniqueId val="{00000000-2C87-4287-B47A-28C7193C0CD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51.75</c:v>
                </c:pt>
                <c:pt idx="1">
                  <c:v>50.68</c:v>
                </c:pt>
                <c:pt idx="2">
                  <c:v>50.14</c:v>
                </c:pt>
                <c:pt idx="3">
                  <c:v>54.83</c:v>
                </c:pt>
                <c:pt idx="4">
                  <c:v>66.53</c:v>
                </c:pt>
              </c:numCache>
            </c:numRef>
          </c:val>
          <c:smooth val="0"/>
          <c:extLst>
            <c:ext xmlns:c16="http://schemas.microsoft.com/office/drawing/2014/chart" uri="{C3380CC4-5D6E-409C-BE32-E72D297353CC}">
              <c16:uniqueId val="{00000001-2C87-4287-B47A-28C7193C0CD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91.62</c:v>
                </c:pt>
                <c:pt idx="1">
                  <c:v>92.07</c:v>
                </c:pt>
                <c:pt idx="2">
                  <c:v>94.6</c:v>
                </c:pt>
                <c:pt idx="3">
                  <c:v>98.85</c:v>
                </c:pt>
                <c:pt idx="4">
                  <c:v>97.86</c:v>
                </c:pt>
              </c:numCache>
            </c:numRef>
          </c:val>
          <c:extLst>
            <c:ext xmlns:c16="http://schemas.microsoft.com/office/drawing/2014/chart" uri="{C3380CC4-5D6E-409C-BE32-E72D297353CC}">
              <c16:uniqueId val="{00000000-0E63-4220-A124-02C57DC5EC89}"/>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84.84</c:v>
                </c:pt>
                <c:pt idx="1">
                  <c:v>84.86</c:v>
                </c:pt>
                <c:pt idx="2">
                  <c:v>84.98</c:v>
                </c:pt>
                <c:pt idx="3">
                  <c:v>84.7</c:v>
                </c:pt>
                <c:pt idx="4">
                  <c:v>84.67</c:v>
                </c:pt>
              </c:numCache>
            </c:numRef>
          </c:val>
          <c:smooth val="0"/>
          <c:extLst>
            <c:ext xmlns:c16="http://schemas.microsoft.com/office/drawing/2014/chart" uri="{C3380CC4-5D6E-409C-BE32-E72D297353CC}">
              <c16:uniqueId val="{00000001-0E63-4220-A124-02C57DC5EC89}"/>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70.58</c:v>
                </c:pt>
                <c:pt idx="1">
                  <c:v>71.39</c:v>
                </c:pt>
                <c:pt idx="2">
                  <c:v>73.239999999999995</c:v>
                </c:pt>
                <c:pt idx="3">
                  <c:v>71.56</c:v>
                </c:pt>
                <c:pt idx="4">
                  <c:v>67.62</c:v>
                </c:pt>
              </c:numCache>
            </c:numRef>
          </c:val>
          <c:extLst>
            <c:ext xmlns:c16="http://schemas.microsoft.com/office/drawing/2014/chart" uri="{C3380CC4-5D6E-409C-BE32-E72D297353CC}">
              <c16:uniqueId val="{00000000-F302-4BF6-9BF3-0A02A4DA83D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2-4BF6-9BF3-0A02A4DA83D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7A6-44CD-AF7B-3863D04891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A6-44CD-AF7B-3863D04891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56-484B-A8ED-6ACB76F9F2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56-484B-A8ED-6ACB76F9F2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B60-4DF6-9FCA-4A1315FB031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B60-4DF6-9FCA-4A1315FB031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74D-46A1-93BA-4D486C6A08D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74D-46A1-93BA-4D486C6A08D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787.46</c:v>
                </c:pt>
                <c:pt idx="1">
                  <c:v>680.55</c:v>
                </c:pt>
                <c:pt idx="2">
                  <c:v>638.80999999999995</c:v>
                </c:pt>
                <c:pt idx="3">
                  <c:v>920.07</c:v>
                </c:pt>
                <c:pt idx="4">
                  <c:v>1161.3699999999999</c:v>
                </c:pt>
              </c:numCache>
            </c:numRef>
          </c:val>
          <c:extLst>
            <c:ext xmlns:c16="http://schemas.microsoft.com/office/drawing/2014/chart" uri="{C3380CC4-5D6E-409C-BE32-E72D297353CC}">
              <c16:uniqueId val="{00000000-4C92-4810-8EFD-46A98ED4E06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855.8</c:v>
                </c:pt>
                <c:pt idx="1">
                  <c:v>789.46</c:v>
                </c:pt>
                <c:pt idx="2">
                  <c:v>826.83</c:v>
                </c:pt>
                <c:pt idx="3">
                  <c:v>867.83</c:v>
                </c:pt>
                <c:pt idx="4">
                  <c:v>791.76</c:v>
                </c:pt>
              </c:numCache>
            </c:numRef>
          </c:val>
          <c:smooth val="0"/>
          <c:extLst>
            <c:ext xmlns:c16="http://schemas.microsoft.com/office/drawing/2014/chart" uri="{C3380CC4-5D6E-409C-BE32-E72D297353CC}">
              <c16:uniqueId val="{00000001-4C92-4810-8EFD-46A98ED4E06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29.93</c:v>
                </c:pt>
                <c:pt idx="1">
                  <c:v>28.82</c:v>
                </c:pt>
                <c:pt idx="2">
                  <c:v>18.850000000000001</c:v>
                </c:pt>
                <c:pt idx="3">
                  <c:v>14.52</c:v>
                </c:pt>
                <c:pt idx="4">
                  <c:v>10.49</c:v>
                </c:pt>
              </c:numCache>
            </c:numRef>
          </c:val>
          <c:extLst>
            <c:ext xmlns:c16="http://schemas.microsoft.com/office/drawing/2014/chart" uri="{C3380CC4-5D6E-409C-BE32-E72D297353CC}">
              <c16:uniqueId val="{00000000-65B2-48AF-AF7D-9592DB451F0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59.8</c:v>
                </c:pt>
                <c:pt idx="1">
                  <c:v>57.77</c:v>
                </c:pt>
                <c:pt idx="2">
                  <c:v>57.31</c:v>
                </c:pt>
                <c:pt idx="3">
                  <c:v>57.08</c:v>
                </c:pt>
                <c:pt idx="4">
                  <c:v>56.26</c:v>
                </c:pt>
              </c:numCache>
            </c:numRef>
          </c:val>
          <c:smooth val="0"/>
          <c:extLst>
            <c:ext xmlns:c16="http://schemas.microsoft.com/office/drawing/2014/chart" uri="{C3380CC4-5D6E-409C-BE32-E72D297353CC}">
              <c16:uniqueId val="{00000001-65B2-48AF-AF7D-9592DB451F0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461.11</c:v>
                </c:pt>
                <c:pt idx="1">
                  <c:v>477.47</c:v>
                </c:pt>
                <c:pt idx="2">
                  <c:v>765.31</c:v>
                </c:pt>
                <c:pt idx="3">
                  <c:v>984.55</c:v>
                </c:pt>
                <c:pt idx="4">
                  <c:v>1382.98</c:v>
                </c:pt>
              </c:numCache>
            </c:numRef>
          </c:val>
          <c:extLst>
            <c:ext xmlns:c16="http://schemas.microsoft.com/office/drawing/2014/chart" uri="{C3380CC4-5D6E-409C-BE32-E72D297353CC}">
              <c16:uniqueId val="{00000000-CC3D-4693-B2B9-FE8D32C8858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263.76</c:v>
                </c:pt>
                <c:pt idx="1">
                  <c:v>274.35000000000002</c:v>
                </c:pt>
                <c:pt idx="2">
                  <c:v>273.52</c:v>
                </c:pt>
                <c:pt idx="3">
                  <c:v>274.99</c:v>
                </c:pt>
                <c:pt idx="4">
                  <c:v>282.08999999999997</c:v>
                </c:pt>
              </c:numCache>
            </c:numRef>
          </c:val>
          <c:smooth val="0"/>
          <c:extLst>
            <c:ext xmlns:c16="http://schemas.microsoft.com/office/drawing/2014/chart" uri="{C3380CC4-5D6E-409C-BE32-E72D297353CC}">
              <c16:uniqueId val="{00000001-CC3D-4693-B2B9-FE8D32C8858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【786.37】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【61.14】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【256.97】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滋賀県　守山市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F2</v>
      </c>
      <c r="X8" s="40"/>
      <c r="Y8" s="40"/>
      <c r="Z8" s="40"/>
      <c r="AA8" s="40"/>
      <c r="AB8" s="40"/>
      <c r="AC8" s="40"/>
      <c r="AD8" s="41" t="str">
        <f>データ!$M$6</f>
        <v>非設置</v>
      </c>
      <c r="AE8" s="41"/>
      <c r="AF8" s="41"/>
      <c r="AG8" s="41"/>
      <c r="AH8" s="41"/>
      <c r="AI8" s="41"/>
      <c r="AJ8" s="41"/>
      <c r="AK8" s="3"/>
      <c r="AL8" s="42">
        <f>データ!S6</f>
        <v>84980</v>
      </c>
      <c r="AM8" s="42"/>
      <c r="AN8" s="42"/>
      <c r="AO8" s="42"/>
      <c r="AP8" s="42"/>
      <c r="AQ8" s="42"/>
      <c r="AR8" s="42"/>
      <c r="AS8" s="42"/>
      <c r="AT8" s="35">
        <f>データ!T6</f>
        <v>55.74</v>
      </c>
      <c r="AU8" s="35"/>
      <c r="AV8" s="35"/>
      <c r="AW8" s="35"/>
      <c r="AX8" s="35"/>
      <c r="AY8" s="35"/>
      <c r="AZ8" s="35"/>
      <c r="BA8" s="35"/>
      <c r="BB8" s="35">
        <f>データ!U6</f>
        <v>1524.58</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1.1499999999999999</v>
      </c>
      <c r="Q10" s="35"/>
      <c r="R10" s="35"/>
      <c r="S10" s="35"/>
      <c r="T10" s="35"/>
      <c r="U10" s="35"/>
      <c r="V10" s="35"/>
      <c r="W10" s="35">
        <f>データ!Q6</f>
        <v>91.77</v>
      </c>
      <c r="X10" s="35"/>
      <c r="Y10" s="35"/>
      <c r="Z10" s="35"/>
      <c r="AA10" s="35"/>
      <c r="AB10" s="35"/>
      <c r="AC10" s="35"/>
      <c r="AD10" s="42">
        <f>データ!R6</f>
        <v>2640</v>
      </c>
      <c r="AE10" s="42"/>
      <c r="AF10" s="42"/>
      <c r="AG10" s="42"/>
      <c r="AH10" s="42"/>
      <c r="AI10" s="42"/>
      <c r="AJ10" s="42"/>
      <c r="AK10" s="2"/>
      <c r="AL10" s="42">
        <f>データ!V6</f>
        <v>980</v>
      </c>
      <c r="AM10" s="42"/>
      <c r="AN10" s="42"/>
      <c r="AO10" s="42"/>
      <c r="AP10" s="42"/>
      <c r="AQ10" s="42"/>
      <c r="AR10" s="42"/>
      <c r="AS10" s="42"/>
      <c r="AT10" s="35">
        <f>データ!W6</f>
        <v>0.3</v>
      </c>
      <c r="AU10" s="35"/>
      <c r="AV10" s="35"/>
      <c r="AW10" s="35"/>
      <c r="AX10" s="35"/>
      <c r="AY10" s="35"/>
      <c r="AZ10" s="35"/>
      <c r="BA10" s="35"/>
      <c r="BB10" s="35">
        <f>データ!X6</f>
        <v>3266.67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118</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119</v>
      </c>
      <c r="BM47" s="71"/>
      <c r="BN47" s="71"/>
      <c r="BO47" s="71"/>
      <c r="BP47" s="71"/>
      <c r="BQ47" s="71"/>
      <c r="BR47" s="71"/>
      <c r="BS47" s="71"/>
      <c r="BT47" s="71"/>
      <c r="BU47" s="71"/>
      <c r="BV47" s="71"/>
      <c r="BW47" s="71"/>
      <c r="BX47" s="71"/>
      <c r="BY47" s="71"/>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71"/>
      <c r="BN48" s="71"/>
      <c r="BO48" s="71"/>
      <c r="BP48" s="71"/>
      <c r="BQ48" s="71"/>
      <c r="BR48" s="71"/>
      <c r="BS48" s="71"/>
      <c r="BT48" s="71"/>
      <c r="BU48" s="71"/>
      <c r="BV48" s="71"/>
      <c r="BW48" s="71"/>
      <c r="BX48" s="71"/>
      <c r="BY48" s="71"/>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71"/>
      <c r="BN49" s="71"/>
      <c r="BO49" s="71"/>
      <c r="BP49" s="71"/>
      <c r="BQ49" s="71"/>
      <c r="BR49" s="71"/>
      <c r="BS49" s="71"/>
      <c r="BT49" s="71"/>
      <c r="BU49" s="71"/>
      <c r="BV49" s="71"/>
      <c r="BW49" s="71"/>
      <c r="BX49" s="71"/>
      <c r="BY49" s="71"/>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71"/>
      <c r="BN50" s="71"/>
      <c r="BO50" s="71"/>
      <c r="BP50" s="71"/>
      <c r="BQ50" s="71"/>
      <c r="BR50" s="71"/>
      <c r="BS50" s="71"/>
      <c r="BT50" s="71"/>
      <c r="BU50" s="71"/>
      <c r="BV50" s="71"/>
      <c r="BW50" s="71"/>
      <c r="BX50" s="71"/>
      <c r="BY50" s="71"/>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71"/>
      <c r="BN51" s="71"/>
      <c r="BO51" s="71"/>
      <c r="BP51" s="71"/>
      <c r="BQ51" s="71"/>
      <c r="BR51" s="71"/>
      <c r="BS51" s="71"/>
      <c r="BT51" s="71"/>
      <c r="BU51" s="71"/>
      <c r="BV51" s="71"/>
      <c r="BW51" s="71"/>
      <c r="BX51" s="71"/>
      <c r="BY51" s="71"/>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71"/>
      <c r="BN52" s="71"/>
      <c r="BO52" s="71"/>
      <c r="BP52" s="71"/>
      <c r="BQ52" s="71"/>
      <c r="BR52" s="71"/>
      <c r="BS52" s="71"/>
      <c r="BT52" s="71"/>
      <c r="BU52" s="71"/>
      <c r="BV52" s="71"/>
      <c r="BW52" s="71"/>
      <c r="BX52" s="71"/>
      <c r="BY52" s="71"/>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71"/>
      <c r="BN53" s="71"/>
      <c r="BO53" s="71"/>
      <c r="BP53" s="71"/>
      <c r="BQ53" s="71"/>
      <c r="BR53" s="71"/>
      <c r="BS53" s="71"/>
      <c r="BT53" s="71"/>
      <c r="BU53" s="71"/>
      <c r="BV53" s="71"/>
      <c r="BW53" s="71"/>
      <c r="BX53" s="71"/>
      <c r="BY53" s="71"/>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71"/>
      <c r="BN54" s="71"/>
      <c r="BO54" s="71"/>
      <c r="BP54" s="71"/>
      <c r="BQ54" s="71"/>
      <c r="BR54" s="71"/>
      <c r="BS54" s="71"/>
      <c r="BT54" s="71"/>
      <c r="BU54" s="71"/>
      <c r="BV54" s="71"/>
      <c r="BW54" s="71"/>
      <c r="BX54" s="71"/>
      <c r="BY54" s="71"/>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71"/>
      <c r="BN55" s="71"/>
      <c r="BO55" s="71"/>
      <c r="BP55" s="71"/>
      <c r="BQ55" s="71"/>
      <c r="BR55" s="71"/>
      <c r="BS55" s="71"/>
      <c r="BT55" s="71"/>
      <c r="BU55" s="71"/>
      <c r="BV55" s="71"/>
      <c r="BW55" s="71"/>
      <c r="BX55" s="71"/>
      <c r="BY55" s="71"/>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71"/>
      <c r="BN56" s="71"/>
      <c r="BO56" s="71"/>
      <c r="BP56" s="71"/>
      <c r="BQ56" s="71"/>
      <c r="BR56" s="71"/>
      <c r="BS56" s="71"/>
      <c r="BT56" s="71"/>
      <c r="BU56" s="71"/>
      <c r="BV56" s="71"/>
      <c r="BW56" s="71"/>
      <c r="BX56" s="71"/>
      <c r="BY56" s="71"/>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71"/>
      <c r="BN57" s="71"/>
      <c r="BO57" s="71"/>
      <c r="BP57" s="71"/>
      <c r="BQ57" s="71"/>
      <c r="BR57" s="71"/>
      <c r="BS57" s="71"/>
      <c r="BT57" s="71"/>
      <c r="BU57" s="71"/>
      <c r="BV57" s="71"/>
      <c r="BW57" s="71"/>
      <c r="BX57" s="71"/>
      <c r="BY57" s="71"/>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71"/>
      <c r="BN58" s="71"/>
      <c r="BO58" s="71"/>
      <c r="BP58" s="71"/>
      <c r="BQ58" s="71"/>
      <c r="BR58" s="71"/>
      <c r="BS58" s="71"/>
      <c r="BT58" s="71"/>
      <c r="BU58" s="71"/>
      <c r="BV58" s="71"/>
      <c r="BW58" s="71"/>
      <c r="BX58" s="71"/>
      <c r="BY58" s="71"/>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71"/>
      <c r="BN59" s="71"/>
      <c r="BO59" s="71"/>
      <c r="BP59" s="71"/>
      <c r="BQ59" s="71"/>
      <c r="BR59" s="71"/>
      <c r="BS59" s="71"/>
      <c r="BT59" s="71"/>
      <c r="BU59" s="71"/>
      <c r="BV59" s="71"/>
      <c r="BW59" s="71"/>
      <c r="BX59" s="71"/>
      <c r="BY59" s="71"/>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71"/>
      <c r="BN60" s="71"/>
      <c r="BO60" s="71"/>
      <c r="BP60" s="71"/>
      <c r="BQ60" s="71"/>
      <c r="BR60" s="71"/>
      <c r="BS60" s="71"/>
      <c r="BT60" s="71"/>
      <c r="BU60" s="71"/>
      <c r="BV60" s="71"/>
      <c r="BW60" s="71"/>
      <c r="BX60" s="71"/>
      <c r="BY60" s="71"/>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71"/>
      <c r="BN61" s="71"/>
      <c r="BO61" s="71"/>
      <c r="BP61" s="71"/>
      <c r="BQ61" s="71"/>
      <c r="BR61" s="71"/>
      <c r="BS61" s="71"/>
      <c r="BT61" s="71"/>
      <c r="BU61" s="71"/>
      <c r="BV61" s="71"/>
      <c r="BW61" s="71"/>
      <c r="BX61" s="71"/>
      <c r="BY61" s="71"/>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71"/>
      <c r="BN62" s="71"/>
      <c r="BO62" s="71"/>
      <c r="BP62" s="71"/>
      <c r="BQ62" s="71"/>
      <c r="BR62" s="71"/>
      <c r="BS62" s="71"/>
      <c r="BT62" s="71"/>
      <c r="BU62" s="71"/>
      <c r="BV62" s="71"/>
      <c r="BW62" s="71"/>
      <c r="BX62" s="71"/>
      <c r="BY62" s="71"/>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117</v>
      </c>
      <c r="BM66" s="71"/>
      <c r="BN66" s="71"/>
      <c r="BO66" s="71"/>
      <c r="BP66" s="71"/>
      <c r="BQ66" s="71"/>
      <c r="BR66" s="71"/>
      <c r="BS66" s="71"/>
      <c r="BT66" s="71"/>
      <c r="BU66" s="71"/>
      <c r="BV66" s="71"/>
      <c r="BW66" s="71"/>
      <c r="BX66" s="71"/>
      <c r="BY66" s="71"/>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71"/>
      <c r="BN67" s="71"/>
      <c r="BO67" s="71"/>
      <c r="BP67" s="71"/>
      <c r="BQ67" s="71"/>
      <c r="BR67" s="71"/>
      <c r="BS67" s="71"/>
      <c r="BT67" s="71"/>
      <c r="BU67" s="71"/>
      <c r="BV67" s="71"/>
      <c r="BW67" s="71"/>
      <c r="BX67" s="71"/>
      <c r="BY67" s="71"/>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71"/>
      <c r="BN68" s="71"/>
      <c r="BO68" s="71"/>
      <c r="BP68" s="71"/>
      <c r="BQ68" s="71"/>
      <c r="BR68" s="71"/>
      <c r="BS68" s="71"/>
      <c r="BT68" s="71"/>
      <c r="BU68" s="71"/>
      <c r="BV68" s="71"/>
      <c r="BW68" s="71"/>
      <c r="BX68" s="71"/>
      <c r="BY68" s="71"/>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71"/>
      <c r="BN69" s="71"/>
      <c r="BO69" s="71"/>
      <c r="BP69" s="71"/>
      <c r="BQ69" s="71"/>
      <c r="BR69" s="71"/>
      <c r="BS69" s="71"/>
      <c r="BT69" s="71"/>
      <c r="BU69" s="71"/>
      <c r="BV69" s="71"/>
      <c r="BW69" s="71"/>
      <c r="BX69" s="71"/>
      <c r="BY69" s="71"/>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71"/>
      <c r="BN70" s="71"/>
      <c r="BO70" s="71"/>
      <c r="BP70" s="71"/>
      <c r="BQ70" s="71"/>
      <c r="BR70" s="71"/>
      <c r="BS70" s="71"/>
      <c r="BT70" s="71"/>
      <c r="BU70" s="71"/>
      <c r="BV70" s="71"/>
      <c r="BW70" s="71"/>
      <c r="BX70" s="71"/>
      <c r="BY70" s="71"/>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71"/>
      <c r="BN71" s="71"/>
      <c r="BO71" s="71"/>
      <c r="BP71" s="71"/>
      <c r="BQ71" s="71"/>
      <c r="BR71" s="71"/>
      <c r="BS71" s="71"/>
      <c r="BT71" s="71"/>
      <c r="BU71" s="71"/>
      <c r="BV71" s="71"/>
      <c r="BW71" s="71"/>
      <c r="BX71" s="71"/>
      <c r="BY71" s="71"/>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71"/>
      <c r="BN72" s="71"/>
      <c r="BO72" s="71"/>
      <c r="BP72" s="71"/>
      <c r="BQ72" s="71"/>
      <c r="BR72" s="71"/>
      <c r="BS72" s="71"/>
      <c r="BT72" s="71"/>
      <c r="BU72" s="71"/>
      <c r="BV72" s="71"/>
      <c r="BW72" s="71"/>
      <c r="BX72" s="71"/>
      <c r="BY72" s="71"/>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71"/>
      <c r="BN73" s="71"/>
      <c r="BO73" s="71"/>
      <c r="BP73" s="71"/>
      <c r="BQ73" s="71"/>
      <c r="BR73" s="71"/>
      <c r="BS73" s="71"/>
      <c r="BT73" s="71"/>
      <c r="BU73" s="71"/>
      <c r="BV73" s="71"/>
      <c r="BW73" s="71"/>
      <c r="BX73" s="71"/>
      <c r="BY73" s="71"/>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71"/>
      <c r="BN74" s="71"/>
      <c r="BO74" s="71"/>
      <c r="BP74" s="71"/>
      <c r="BQ74" s="71"/>
      <c r="BR74" s="71"/>
      <c r="BS74" s="71"/>
      <c r="BT74" s="71"/>
      <c r="BU74" s="71"/>
      <c r="BV74" s="71"/>
      <c r="BW74" s="71"/>
      <c r="BX74" s="71"/>
      <c r="BY74" s="71"/>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71"/>
      <c r="BN75" s="71"/>
      <c r="BO75" s="71"/>
      <c r="BP75" s="71"/>
      <c r="BQ75" s="71"/>
      <c r="BR75" s="71"/>
      <c r="BS75" s="71"/>
      <c r="BT75" s="71"/>
      <c r="BU75" s="71"/>
      <c r="BV75" s="71"/>
      <c r="BW75" s="71"/>
      <c r="BX75" s="71"/>
      <c r="BY75" s="71"/>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71"/>
      <c r="BN76" s="71"/>
      <c r="BO76" s="71"/>
      <c r="BP76" s="71"/>
      <c r="BQ76" s="71"/>
      <c r="BR76" s="71"/>
      <c r="BS76" s="71"/>
      <c r="BT76" s="71"/>
      <c r="BU76" s="71"/>
      <c r="BV76" s="71"/>
      <c r="BW76" s="71"/>
      <c r="BX76" s="71"/>
      <c r="BY76" s="71"/>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71"/>
      <c r="BN77" s="71"/>
      <c r="BO77" s="71"/>
      <c r="BP77" s="71"/>
      <c r="BQ77" s="71"/>
      <c r="BR77" s="71"/>
      <c r="BS77" s="71"/>
      <c r="BT77" s="71"/>
      <c r="BU77" s="71"/>
      <c r="BV77" s="71"/>
      <c r="BW77" s="71"/>
      <c r="BX77" s="71"/>
      <c r="BY77" s="71"/>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71"/>
      <c r="BN78" s="71"/>
      <c r="BO78" s="71"/>
      <c r="BP78" s="71"/>
      <c r="BQ78" s="71"/>
      <c r="BR78" s="71"/>
      <c r="BS78" s="71"/>
      <c r="BT78" s="71"/>
      <c r="BU78" s="71"/>
      <c r="BV78" s="71"/>
      <c r="BW78" s="71"/>
      <c r="BX78" s="71"/>
      <c r="BY78" s="71"/>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71"/>
      <c r="BN79" s="71"/>
      <c r="BO79" s="71"/>
      <c r="BP79" s="71"/>
      <c r="BQ79" s="71"/>
      <c r="BR79" s="71"/>
      <c r="BS79" s="71"/>
      <c r="BT79" s="71"/>
      <c r="BU79" s="71"/>
      <c r="BV79" s="71"/>
      <c r="BW79" s="71"/>
      <c r="BX79" s="71"/>
      <c r="BY79" s="71"/>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71"/>
      <c r="BN80" s="71"/>
      <c r="BO80" s="71"/>
      <c r="BP80" s="71"/>
      <c r="BQ80" s="71"/>
      <c r="BR80" s="71"/>
      <c r="BS80" s="71"/>
      <c r="BT80" s="71"/>
      <c r="BU80" s="71"/>
      <c r="BV80" s="71"/>
      <c r="BW80" s="71"/>
      <c r="BX80" s="71"/>
      <c r="BY80" s="71"/>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71"/>
      <c r="BN81" s="71"/>
      <c r="BO81" s="71"/>
      <c r="BP81" s="71"/>
      <c r="BQ81" s="71"/>
      <c r="BR81" s="71"/>
      <c r="BS81" s="71"/>
      <c r="BT81" s="71"/>
      <c r="BU81" s="71"/>
      <c r="BV81" s="71"/>
      <c r="BW81" s="71"/>
      <c r="BX81" s="71"/>
      <c r="BY81" s="71"/>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2" t="s">
        <v>30</v>
      </c>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2"/>
      <c r="AM83" s="72"/>
      <c r="AN83" s="72"/>
      <c r="AO83" s="72"/>
      <c r="AP83" s="72"/>
      <c r="AQ83" s="72"/>
      <c r="AR83" s="72"/>
      <c r="AS83" s="72"/>
      <c r="AT83" s="72"/>
      <c r="AU83" s="72"/>
      <c r="AV83" s="72"/>
      <c r="AW83" s="72"/>
      <c r="AX83" s="72"/>
      <c r="AY83" s="72"/>
      <c r="AZ83" s="72"/>
      <c r="BA83" s="72"/>
      <c r="BB83" s="72"/>
      <c r="BC83" s="72"/>
      <c r="BD83" s="72"/>
      <c r="BE83" s="72"/>
      <c r="BF83" s="72"/>
      <c r="BG83" s="72"/>
      <c r="BH83" s="72"/>
      <c r="BI83" s="72"/>
      <c r="BJ83" s="72"/>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【786.37】</v>
      </c>
      <c r="I86" s="12" t="str">
        <f>データ!CA6</f>
        <v>【60.65】</v>
      </c>
      <c r="J86" s="12" t="str">
        <f>データ!CL6</f>
        <v>【256.97】</v>
      </c>
      <c r="K86" s="12" t="str">
        <f>データ!CW6</f>
        <v>【61.14】</v>
      </c>
      <c r="L86" s="12" t="str">
        <f>データ!DH6</f>
        <v>【86.91】</v>
      </c>
      <c r="M86" s="12" t="s">
        <v>43</v>
      </c>
      <c r="N86" s="12" t="s">
        <v>43</v>
      </c>
      <c r="O86" s="12" t="str">
        <f>データ!EO6</f>
        <v>【0.03】</v>
      </c>
    </row>
  </sheetData>
  <sheetProtection algorithmName="SHA-512" hashValue="f1O7CW6XMn9vAPgyWjaHCFEvBzmmnPtFotYqcIHistoBW8d9mMPibuOkK3cwmvn79a+4Mn231HkzXTZWGQt8aw==" saltValue="tIA7qwScfyNzE+5niYlJH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4" t="s">
        <v>54</v>
      </c>
      <c r="I3" s="75"/>
      <c r="J3" s="75"/>
      <c r="K3" s="75"/>
      <c r="L3" s="75"/>
      <c r="M3" s="75"/>
      <c r="N3" s="75"/>
      <c r="O3" s="75"/>
      <c r="P3" s="75"/>
      <c r="Q3" s="75"/>
      <c r="R3" s="75"/>
      <c r="S3" s="75"/>
      <c r="T3" s="75"/>
      <c r="U3" s="75"/>
      <c r="V3" s="75"/>
      <c r="W3" s="75"/>
      <c r="X3" s="76"/>
      <c r="Y3" s="80" t="s">
        <v>55</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56</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5" x14ac:dyDescent="0.15">
      <c r="A4" s="14" t="s">
        <v>57</v>
      </c>
      <c r="B4" s="16"/>
      <c r="C4" s="16"/>
      <c r="D4" s="16"/>
      <c r="E4" s="16"/>
      <c r="F4" s="16"/>
      <c r="G4" s="16"/>
      <c r="H4" s="77"/>
      <c r="I4" s="78"/>
      <c r="J4" s="78"/>
      <c r="K4" s="78"/>
      <c r="L4" s="78"/>
      <c r="M4" s="78"/>
      <c r="N4" s="78"/>
      <c r="O4" s="78"/>
      <c r="P4" s="78"/>
      <c r="Q4" s="78"/>
      <c r="R4" s="78"/>
      <c r="S4" s="78"/>
      <c r="T4" s="78"/>
      <c r="U4" s="78"/>
      <c r="V4" s="78"/>
      <c r="W4" s="78"/>
      <c r="X4" s="79"/>
      <c r="Y4" s="73" t="s">
        <v>58</v>
      </c>
      <c r="Z4" s="73"/>
      <c r="AA4" s="73"/>
      <c r="AB4" s="73"/>
      <c r="AC4" s="73"/>
      <c r="AD4" s="73"/>
      <c r="AE4" s="73"/>
      <c r="AF4" s="73"/>
      <c r="AG4" s="73"/>
      <c r="AH4" s="73"/>
      <c r="AI4" s="73"/>
      <c r="AJ4" s="73" t="s">
        <v>59</v>
      </c>
      <c r="AK4" s="73"/>
      <c r="AL4" s="73"/>
      <c r="AM4" s="73"/>
      <c r="AN4" s="73"/>
      <c r="AO4" s="73"/>
      <c r="AP4" s="73"/>
      <c r="AQ4" s="73"/>
      <c r="AR4" s="73"/>
      <c r="AS4" s="73"/>
      <c r="AT4" s="73"/>
      <c r="AU4" s="73" t="s">
        <v>60</v>
      </c>
      <c r="AV4" s="73"/>
      <c r="AW4" s="73"/>
      <c r="AX4" s="73"/>
      <c r="AY4" s="73"/>
      <c r="AZ4" s="73"/>
      <c r="BA4" s="73"/>
      <c r="BB4" s="73"/>
      <c r="BC4" s="73"/>
      <c r="BD4" s="73"/>
      <c r="BE4" s="73"/>
      <c r="BF4" s="73" t="s">
        <v>61</v>
      </c>
      <c r="BG4" s="73"/>
      <c r="BH4" s="73"/>
      <c r="BI4" s="73"/>
      <c r="BJ4" s="73"/>
      <c r="BK4" s="73"/>
      <c r="BL4" s="73"/>
      <c r="BM4" s="73"/>
      <c r="BN4" s="73"/>
      <c r="BO4" s="73"/>
      <c r="BP4" s="73"/>
      <c r="BQ4" s="73" t="s">
        <v>62</v>
      </c>
      <c r="BR4" s="73"/>
      <c r="BS4" s="73"/>
      <c r="BT4" s="73"/>
      <c r="BU4" s="73"/>
      <c r="BV4" s="73"/>
      <c r="BW4" s="73"/>
      <c r="BX4" s="73"/>
      <c r="BY4" s="73"/>
      <c r="BZ4" s="73"/>
      <c r="CA4" s="73"/>
      <c r="CB4" s="73" t="s">
        <v>63</v>
      </c>
      <c r="CC4" s="73"/>
      <c r="CD4" s="73"/>
      <c r="CE4" s="73"/>
      <c r="CF4" s="73"/>
      <c r="CG4" s="73"/>
      <c r="CH4" s="73"/>
      <c r="CI4" s="73"/>
      <c r="CJ4" s="73"/>
      <c r="CK4" s="73"/>
      <c r="CL4" s="73"/>
      <c r="CM4" s="73" t="s">
        <v>64</v>
      </c>
      <c r="CN4" s="73"/>
      <c r="CO4" s="73"/>
      <c r="CP4" s="73"/>
      <c r="CQ4" s="73"/>
      <c r="CR4" s="73"/>
      <c r="CS4" s="73"/>
      <c r="CT4" s="73"/>
      <c r="CU4" s="73"/>
      <c r="CV4" s="73"/>
      <c r="CW4" s="73"/>
      <c r="CX4" s="73" t="s">
        <v>65</v>
      </c>
      <c r="CY4" s="73"/>
      <c r="CZ4" s="73"/>
      <c r="DA4" s="73"/>
      <c r="DB4" s="73"/>
      <c r="DC4" s="73"/>
      <c r="DD4" s="73"/>
      <c r="DE4" s="73"/>
      <c r="DF4" s="73"/>
      <c r="DG4" s="73"/>
      <c r="DH4" s="73"/>
      <c r="DI4" s="73" t="s">
        <v>66</v>
      </c>
      <c r="DJ4" s="73"/>
      <c r="DK4" s="73"/>
      <c r="DL4" s="73"/>
      <c r="DM4" s="73"/>
      <c r="DN4" s="73"/>
      <c r="DO4" s="73"/>
      <c r="DP4" s="73"/>
      <c r="DQ4" s="73"/>
      <c r="DR4" s="73"/>
      <c r="DS4" s="73"/>
      <c r="DT4" s="73" t="s">
        <v>67</v>
      </c>
      <c r="DU4" s="73"/>
      <c r="DV4" s="73"/>
      <c r="DW4" s="73"/>
      <c r="DX4" s="73"/>
      <c r="DY4" s="73"/>
      <c r="DZ4" s="73"/>
      <c r="EA4" s="73"/>
      <c r="EB4" s="73"/>
      <c r="EC4" s="73"/>
      <c r="ED4" s="73"/>
      <c r="EE4" s="73" t="s">
        <v>68</v>
      </c>
      <c r="EF4" s="73"/>
      <c r="EG4" s="73"/>
      <c r="EH4" s="73"/>
      <c r="EI4" s="73"/>
      <c r="EJ4" s="73"/>
      <c r="EK4" s="73"/>
      <c r="EL4" s="73"/>
      <c r="EM4" s="73"/>
      <c r="EN4" s="73"/>
      <c r="EO4" s="73"/>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252077</v>
      </c>
      <c r="D6" s="19">
        <f t="shared" si="3"/>
        <v>47</v>
      </c>
      <c r="E6" s="19">
        <f t="shared" si="3"/>
        <v>17</v>
      </c>
      <c r="F6" s="19">
        <f t="shared" si="3"/>
        <v>5</v>
      </c>
      <c r="G6" s="19">
        <f t="shared" si="3"/>
        <v>0</v>
      </c>
      <c r="H6" s="19" t="str">
        <f t="shared" si="3"/>
        <v>滋賀県　守山市</v>
      </c>
      <c r="I6" s="19" t="str">
        <f t="shared" si="3"/>
        <v>法非適用</v>
      </c>
      <c r="J6" s="19" t="str">
        <f t="shared" si="3"/>
        <v>下水道事業</v>
      </c>
      <c r="K6" s="19" t="str">
        <f t="shared" si="3"/>
        <v>農業集落排水</v>
      </c>
      <c r="L6" s="19" t="str">
        <f t="shared" si="3"/>
        <v>F2</v>
      </c>
      <c r="M6" s="19" t="str">
        <f t="shared" si="3"/>
        <v>非設置</v>
      </c>
      <c r="N6" s="20" t="str">
        <f t="shared" si="3"/>
        <v>-</v>
      </c>
      <c r="O6" s="20" t="str">
        <f t="shared" si="3"/>
        <v>該当数値なし</v>
      </c>
      <c r="P6" s="20">
        <f t="shared" si="3"/>
        <v>1.1499999999999999</v>
      </c>
      <c r="Q6" s="20">
        <f t="shared" si="3"/>
        <v>91.77</v>
      </c>
      <c r="R6" s="20">
        <f t="shared" si="3"/>
        <v>2640</v>
      </c>
      <c r="S6" s="20">
        <f t="shared" si="3"/>
        <v>84980</v>
      </c>
      <c r="T6" s="20">
        <f t="shared" si="3"/>
        <v>55.74</v>
      </c>
      <c r="U6" s="20">
        <f t="shared" si="3"/>
        <v>1524.58</v>
      </c>
      <c r="V6" s="20">
        <f t="shared" si="3"/>
        <v>980</v>
      </c>
      <c r="W6" s="20">
        <f t="shared" si="3"/>
        <v>0.3</v>
      </c>
      <c r="X6" s="20">
        <f t="shared" si="3"/>
        <v>3266.67</v>
      </c>
      <c r="Y6" s="21">
        <f>IF(Y7="",NA(),Y7)</f>
        <v>70.58</v>
      </c>
      <c r="Z6" s="21">
        <f t="shared" ref="Z6:AH6" si="4">IF(Z7="",NA(),Z7)</f>
        <v>71.39</v>
      </c>
      <c r="AA6" s="21">
        <f t="shared" si="4"/>
        <v>73.239999999999995</v>
      </c>
      <c r="AB6" s="21">
        <f t="shared" si="4"/>
        <v>71.56</v>
      </c>
      <c r="AC6" s="21">
        <f t="shared" si="4"/>
        <v>67.62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787.46</v>
      </c>
      <c r="BG6" s="21">
        <f t="shared" ref="BG6:BO6" si="7">IF(BG7="",NA(),BG7)</f>
        <v>680.55</v>
      </c>
      <c r="BH6" s="21">
        <f t="shared" si="7"/>
        <v>638.80999999999995</v>
      </c>
      <c r="BI6" s="21">
        <f t="shared" si="7"/>
        <v>920.07</v>
      </c>
      <c r="BJ6" s="21">
        <f t="shared" si="7"/>
        <v>1161.3699999999999</v>
      </c>
      <c r="BK6" s="21">
        <f t="shared" si="7"/>
        <v>855.8</v>
      </c>
      <c r="BL6" s="21">
        <f t="shared" si="7"/>
        <v>789.46</v>
      </c>
      <c r="BM6" s="21">
        <f t="shared" si="7"/>
        <v>826.83</v>
      </c>
      <c r="BN6" s="21">
        <f t="shared" si="7"/>
        <v>867.83</v>
      </c>
      <c r="BO6" s="21">
        <f t="shared" si="7"/>
        <v>791.76</v>
      </c>
      <c r="BP6" s="20" t="str">
        <f>IF(BP7="","",IF(BP7="-","【-】","【"&amp;SUBSTITUTE(TEXT(BP7,"#,##0.00"),"-","△")&amp;"】"))</f>
        <v>【786.37】</v>
      </c>
      <c r="BQ6" s="21">
        <f>IF(BQ7="",NA(),BQ7)</f>
        <v>29.93</v>
      </c>
      <c r="BR6" s="21">
        <f t="shared" ref="BR6:BZ6" si="8">IF(BR7="",NA(),BR7)</f>
        <v>28.82</v>
      </c>
      <c r="BS6" s="21">
        <f t="shared" si="8"/>
        <v>18.850000000000001</v>
      </c>
      <c r="BT6" s="21">
        <f t="shared" si="8"/>
        <v>14.52</v>
      </c>
      <c r="BU6" s="21">
        <f t="shared" si="8"/>
        <v>10.49</v>
      </c>
      <c r="BV6" s="21">
        <f t="shared" si="8"/>
        <v>59.8</v>
      </c>
      <c r="BW6" s="21">
        <f t="shared" si="8"/>
        <v>57.77</v>
      </c>
      <c r="BX6" s="21">
        <f t="shared" si="8"/>
        <v>57.31</v>
      </c>
      <c r="BY6" s="21">
        <f t="shared" si="8"/>
        <v>57.08</v>
      </c>
      <c r="BZ6" s="21">
        <f t="shared" si="8"/>
        <v>56.26</v>
      </c>
      <c r="CA6" s="20" t="str">
        <f>IF(CA7="","",IF(CA7="-","【-】","【"&amp;SUBSTITUTE(TEXT(CA7,"#,##0.00"),"-","△")&amp;"】"))</f>
        <v>【60.65】</v>
      </c>
      <c r="CB6" s="21">
        <f>IF(CB7="",NA(),CB7)</f>
        <v>461.11</v>
      </c>
      <c r="CC6" s="21">
        <f t="shared" ref="CC6:CK6" si="9">IF(CC7="",NA(),CC7)</f>
        <v>477.47</v>
      </c>
      <c r="CD6" s="21">
        <f t="shared" si="9"/>
        <v>765.31</v>
      </c>
      <c r="CE6" s="21">
        <f t="shared" si="9"/>
        <v>984.55</v>
      </c>
      <c r="CF6" s="21">
        <f t="shared" si="9"/>
        <v>1382.98</v>
      </c>
      <c r="CG6" s="21">
        <f t="shared" si="9"/>
        <v>263.76</v>
      </c>
      <c r="CH6" s="21">
        <f t="shared" si="9"/>
        <v>274.35000000000002</v>
      </c>
      <c r="CI6" s="21">
        <f t="shared" si="9"/>
        <v>273.52</v>
      </c>
      <c r="CJ6" s="21">
        <f t="shared" si="9"/>
        <v>274.99</v>
      </c>
      <c r="CK6" s="21">
        <f t="shared" si="9"/>
        <v>282.08999999999997</v>
      </c>
      <c r="CL6" s="20" t="str">
        <f>IF(CL7="","",IF(CL7="-","【-】","【"&amp;SUBSTITUTE(TEXT(CL7,"#,##0.00"),"-","△")&amp;"】"))</f>
        <v>【256.97】</v>
      </c>
      <c r="CM6" s="21">
        <f>IF(CM7="",NA(),CM7)</f>
        <v>48.4</v>
      </c>
      <c r="CN6" s="21">
        <f t="shared" ref="CN6:CV6" si="10">IF(CN7="",NA(),CN7)</f>
        <v>48.03</v>
      </c>
      <c r="CO6" s="21">
        <f t="shared" si="10"/>
        <v>54.56</v>
      </c>
      <c r="CP6" s="21">
        <f t="shared" si="10"/>
        <v>56.14</v>
      </c>
      <c r="CQ6" s="21">
        <f t="shared" si="10"/>
        <v>55.13</v>
      </c>
      <c r="CR6" s="21">
        <f t="shared" si="10"/>
        <v>51.75</v>
      </c>
      <c r="CS6" s="21">
        <f t="shared" si="10"/>
        <v>50.68</v>
      </c>
      <c r="CT6" s="21">
        <f t="shared" si="10"/>
        <v>50.14</v>
      </c>
      <c r="CU6" s="21">
        <f t="shared" si="10"/>
        <v>54.83</v>
      </c>
      <c r="CV6" s="21">
        <f t="shared" si="10"/>
        <v>66.53</v>
      </c>
      <c r="CW6" s="20" t="str">
        <f>IF(CW7="","",IF(CW7="-","【-】","【"&amp;SUBSTITUTE(TEXT(CW7,"#,##0.00"),"-","△")&amp;"】"))</f>
        <v>【61.14】</v>
      </c>
      <c r="CX6" s="21">
        <f>IF(CX7="",NA(),CX7)</f>
        <v>91.62</v>
      </c>
      <c r="CY6" s="21">
        <f t="shared" ref="CY6:DG6" si="11">IF(CY7="",NA(),CY7)</f>
        <v>92.07</v>
      </c>
      <c r="CZ6" s="21">
        <f t="shared" si="11"/>
        <v>94.6</v>
      </c>
      <c r="DA6" s="21">
        <f t="shared" si="11"/>
        <v>98.85</v>
      </c>
      <c r="DB6" s="21">
        <f t="shared" si="11"/>
        <v>97.86</v>
      </c>
      <c r="DC6" s="21">
        <f t="shared" si="11"/>
        <v>84.84</v>
      </c>
      <c r="DD6" s="21">
        <f t="shared" si="11"/>
        <v>84.86</v>
      </c>
      <c r="DE6" s="21">
        <f t="shared" si="11"/>
        <v>84.98</v>
      </c>
      <c r="DF6" s="21">
        <f t="shared" si="11"/>
        <v>84.7</v>
      </c>
      <c r="DG6" s="21">
        <f t="shared" si="11"/>
        <v>84.67</v>
      </c>
      <c r="DH6" s="20" t="str">
        <f>IF(DH7="","",IF(DH7="-","【-】","【"&amp;SUBSTITUTE(TEXT(DH7,"#,##0.00"),"-","△")&amp;"】"))</f>
        <v>【86.91】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0.01</v>
      </c>
      <c r="EK6" s="21">
        <f t="shared" si="14"/>
        <v>0.01</v>
      </c>
      <c r="EL6" s="21">
        <f t="shared" si="14"/>
        <v>0.02</v>
      </c>
      <c r="EM6" s="21">
        <f t="shared" si="14"/>
        <v>0.25</v>
      </c>
      <c r="EN6" s="21">
        <f t="shared" si="14"/>
        <v>0.05</v>
      </c>
      <c r="EO6" s="20" t="str">
        <f>IF(EO7="","",IF(EO7="-","【-】","【"&amp;SUBSTITUTE(TEXT(EO7,"#,##0.00"),"-","△")&amp;"】"))</f>
        <v>【0.03】</v>
      </c>
    </row>
    <row r="7" spans="1:145" s="22" customFormat="1" x14ac:dyDescent="0.15">
      <c r="A7" s="14"/>
      <c r="B7" s="23">
        <v>2021</v>
      </c>
      <c r="C7" s="23">
        <v>252077</v>
      </c>
      <c r="D7" s="23">
        <v>47</v>
      </c>
      <c r="E7" s="23">
        <v>17</v>
      </c>
      <c r="F7" s="23">
        <v>5</v>
      </c>
      <c r="G7" s="23">
        <v>0</v>
      </c>
      <c r="H7" s="23" t="s">
        <v>98</v>
      </c>
      <c r="I7" s="23" t="s">
        <v>99</v>
      </c>
      <c r="J7" s="23" t="s">
        <v>100</v>
      </c>
      <c r="K7" s="23" t="s">
        <v>101</v>
      </c>
      <c r="L7" s="23" t="s">
        <v>102</v>
      </c>
      <c r="M7" s="23" t="s">
        <v>103</v>
      </c>
      <c r="N7" s="24" t="s">
        <v>104</v>
      </c>
      <c r="O7" s="24" t="s">
        <v>105</v>
      </c>
      <c r="P7" s="24">
        <v>1.1499999999999999</v>
      </c>
      <c r="Q7" s="24">
        <v>91.77</v>
      </c>
      <c r="R7" s="24">
        <v>2640</v>
      </c>
      <c r="S7" s="24">
        <v>84980</v>
      </c>
      <c r="T7" s="24">
        <v>55.74</v>
      </c>
      <c r="U7" s="24">
        <v>1524.58</v>
      </c>
      <c r="V7" s="24">
        <v>980</v>
      </c>
      <c r="W7" s="24">
        <v>0.3</v>
      </c>
      <c r="X7" s="24">
        <v>3266.67</v>
      </c>
      <c r="Y7" s="24">
        <v>70.58</v>
      </c>
      <c r="Z7" s="24">
        <v>71.39</v>
      </c>
      <c r="AA7" s="24">
        <v>73.239999999999995</v>
      </c>
      <c r="AB7" s="24">
        <v>71.56</v>
      </c>
      <c r="AC7" s="24">
        <v>67.62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787.46</v>
      </c>
      <c r="BG7" s="24">
        <v>680.55</v>
      </c>
      <c r="BH7" s="24">
        <v>638.80999999999995</v>
      </c>
      <c r="BI7" s="24">
        <v>920.07</v>
      </c>
      <c r="BJ7" s="24">
        <v>1161.3699999999999</v>
      </c>
      <c r="BK7" s="24">
        <v>855.8</v>
      </c>
      <c r="BL7" s="24">
        <v>789.46</v>
      </c>
      <c r="BM7" s="24">
        <v>826.83</v>
      </c>
      <c r="BN7" s="24">
        <v>867.83</v>
      </c>
      <c r="BO7" s="24">
        <v>791.76</v>
      </c>
      <c r="BP7" s="24">
        <v>786.37</v>
      </c>
      <c r="BQ7" s="24">
        <v>29.93</v>
      </c>
      <c r="BR7" s="24">
        <v>28.82</v>
      </c>
      <c r="BS7" s="24">
        <v>18.850000000000001</v>
      </c>
      <c r="BT7" s="24">
        <v>14.52</v>
      </c>
      <c r="BU7" s="24">
        <v>10.49</v>
      </c>
      <c r="BV7" s="24">
        <v>59.8</v>
      </c>
      <c r="BW7" s="24">
        <v>57.77</v>
      </c>
      <c r="BX7" s="24">
        <v>57.31</v>
      </c>
      <c r="BY7" s="24">
        <v>57.08</v>
      </c>
      <c r="BZ7" s="24">
        <v>56.26</v>
      </c>
      <c r="CA7" s="24">
        <v>60.65</v>
      </c>
      <c r="CB7" s="24">
        <v>461.11</v>
      </c>
      <c r="CC7" s="24">
        <v>477.47</v>
      </c>
      <c r="CD7" s="24">
        <v>765.31</v>
      </c>
      <c r="CE7" s="24">
        <v>984.55</v>
      </c>
      <c r="CF7" s="24">
        <v>1382.98</v>
      </c>
      <c r="CG7" s="24">
        <v>263.76</v>
      </c>
      <c r="CH7" s="24">
        <v>274.35000000000002</v>
      </c>
      <c r="CI7" s="24">
        <v>273.52</v>
      </c>
      <c r="CJ7" s="24">
        <v>274.99</v>
      </c>
      <c r="CK7" s="24">
        <v>282.08999999999997</v>
      </c>
      <c r="CL7" s="24">
        <v>256.97000000000003</v>
      </c>
      <c r="CM7" s="24">
        <v>48.4</v>
      </c>
      <c r="CN7" s="24">
        <v>48.03</v>
      </c>
      <c r="CO7" s="24">
        <v>54.56</v>
      </c>
      <c r="CP7" s="24">
        <v>56.14</v>
      </c>
      <c r="CQ7" s="24">
        <v>55.13</v>
      </c>
      <c r="CR7" s="24">
        <v>51.75</v>
      </c>
      <c r="CS7" s="24">
        <v>50.68</v>
      </c>
      <c r="CT7" s="24">
        <v>50.14</v>
      </c>
      <c r="CU7" s="24">
        <v>54.83</v>
      </c>
      <c r="CV7" s="24">
        <v>66.53</v>
      </c>
      <c r="CW7" s="24">
        <v>61.14</v>
      </c>
      <c r="CX7" s="24">
        <v>91.62</v>
      </c>
      <c r="CY7" s="24">
        <v>92.07</v>
      </c>
      <c r="CZ7" s="24">
        <v>94.6</v>
      </c>
      <c r="DA7" s="24">
        <v>98.85</v>
      </c>
      <c r="DB7" s="24">
        <v>97.86</v>
      </c>
      <c r="DC7" s="24">
        <v>84.84</v>
      </c>
      <c r="DD7" s="24">
        <v>84.86</v>
      </c>
      <c r="DE7" s="24">
        <v>84.98</v>
      </c>
      <c r="DF7" s="24">
        <v>84.7</v>
      </c>
      <c r="DG7" s="24">
        <v>84.67</v>
      </c>
      <c r="DH7" s="24">
        <v>86.91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0.01</v>
      </c>
      <c r="EK7" s="24">
        <v>0.01</v>
      </c>
      <c r="EL7" s="24">
        <v>0.02</v>
      </c>
      <c r="EM7" s="24">
        <v>0.25</v>
      </c>
      <c r="EN7" s="24">
        <v>0.05</v>
      </c>
      <c r="EO7" s="24">
        <v>0.03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守山市役所</cp:lastModifiedBy>
  <dcterms:created xsi:type="dcterms:W3CDTF">2022-12-01T01:58:33Z</dcterms:created>
  <dcterms:modified xsi:type="dcterms:W3CDTF">2023-01-13T07:11:14Z</dcterms:modified>
  <cp:category/>
</cp:coreProperties>
</file>