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上下水道事業所\【新事業所フォルダ案】\02経営総務課\01課共有\03比較経営分析表\R03分析\02 県提出\"/>
    </mc:Choice>
  </mc:AlternateContent>
  <workbookProtection workbookAlgorithmName="SHA-512" workbookHashValue="p1318p3UgLhbeKJ1Vvx8ZdvuNf1w9EElVcz/22UcAEUmcX+Cth7cO6Qg8fiuTE09JjXpYeB8P87P3jnpBkB8wQ==" workbookSaltValue="93Hd/CSYiZSHKg4MqEOXJA==" workbookSpinCount="100000" lockStructure="1"/>
  <bookViews>
    <workbookView xWindow="0" yWindow="0" windowWidth="23040" windowHeight="909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<sst xmlns="http://schemas.openxmlformats.org/spreadsheetml/2006/main" count="235" uniqueCount="119">
  <si>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</si>
  <si>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</si>
  <si>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</si>
  <si>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</si>
  <si>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</si>
  <si>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</si>
  <si>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</si>
  <si>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</si>
  <si>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</si>
  <si>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</si>
  <si>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</si>
  <si>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</si>
  <si>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</si>
  <si>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</si>
  <si>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</si>
  <si>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</si>
  <si>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</si>
  <si>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</si>
  <si>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</si>
  <si>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</si>
  <si>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</si>
  <si>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</si>
  <si>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</si>
  <si>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</si>
  <si>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</si>
  <si>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</si>
  <si>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</si>
  <si>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</si>
  <si>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</si>
  <si>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</si>
  <si>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</si>
  <si>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</si>
  <si>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</si>
  <si>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</si>
  <si>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</si>
  <si>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</si>
  <si>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</si>
  <si>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</si>
  <si>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</si>
  <si>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</si>
  <si>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</si>
  <si>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</si>
  <si>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</si>
  <si>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</si>
  <si>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</si>
  <si>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</si>
  <si>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</si>
  <si>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</si>
  <si>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</si>
  <si>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</si>
  <si>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</si>
  <si>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</si>
  <si>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</si>
  <si>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</si>
  <si>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</si>
  <si>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</si>
  <si>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</si>
  <si>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</si>
  <si>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</si>
  <si>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</si>
  <si>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</si>
  <si>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</si>
  <si>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</si>
  <si>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</si>
  <si>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</si>
  <si>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</si>
  <si>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</si>
  <si>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</si>
  <si>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</si>
  <si>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</si>
  <si>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</si>
  <si>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</si>
  <si>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</si>
  <si>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</si>
  <si>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</si>
  <si>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</si>
  <si>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</si>
  <si>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</si>
  <si>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</si>
  <si>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</si>
  <si>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</si>
  <si>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</si>
  <si>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</si>
  <si>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</si>
  <si>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</si>
  <si>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</si>
  <si>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</si>
  <si>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</si>
  <si>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</si>
  <si>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</si>
  <si>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</si>
  <si>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</si>
  <si>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</si>
  <si>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</si>
  <si>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</si>
  <si>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</si>
  <si>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</si>
  <si>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</si>
  <si>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</si>
  <si>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</si>
  <si>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</si>
  <si>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</si>
  <si>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</si>
  <si>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</si>
  <si>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</si>
  <si>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</si>
  <si>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</si>
  <si>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</si>
  <si>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</si>
  <si>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</si>
  <si>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</si>
  <si>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</si>
  <si>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</si>
  <si>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</si>
  <si>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</si>
  <si>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</si>
  <si>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類似団体より低い水準ではあるものの、徐々に増加している。下水道施設の更新はスクラップ＆ビルド方式ではなく、長寿命化による耐用年数の延長方式であるため、今後も比率の増加は見込まれるものの、ストックマネジメント計画に基づく事業等の実施により、施設寿命を延長させる取り組みを推進する。
②③管渠老朽化率および管渠改善率は、管渠の耐用年数を超過したものはないため、0％となっている。今後、耐用年数超えの管渠の増加が見込まれるため、ストックマネジメント計画に基づく事業等の実施により適切な管渠の改築更新を実施する予定である。</t>
    <rPh sb="1" eb="3">
      <t>ユウケイ</t>
    </rPh>
    <rPh sb="3" eb="5">
      <t>コテイ</t>
    </rPh>
    <rPh sb="5" eb="7">
      <t>シサン</t>
    </rPh>
    <rPh sb="7" eb="9">
      <t>ゲンカ</t>
    </rPh>
    <rPh sb="9" eb="11">
      <t>ショウキャク</t>
    </rPh>
    <rPh sb="11" eb="12">
      <t>リツ</t>
    </rPh>
    <rPh sb="13" eb="15">
      <t>ルイジ</t>
    </rPh>
    <rPh sb="15" eb="17">
      <t>ダンタイ</t>
    </rPh>
    <rPh sb="19" eb="20">
      <t>ヒク</t>
    </rPh>
    <rPh sb="21" eb="23">
      <t>スイジュン</t>
    </rPh>
    <rPh sb="31" eb="33">
      <t>ジョジョ</t>
    </rPh>
    <rPh sb="34" eb="36">
      <t>ゾウカ</t>
    </rPh>
    <rPh sb="41" eb="44">
      <t>ゲスイドウ</t>
    </rPh>
    <rPh sb="44" eb="46">
      <t>シセツ</t>
    </rPh>
    <rPh sb="47" eb="49">
      <t>コウシン</t>
    </rPh>
    <rPh sb="59" eb="61">
      <t>ホウシキ</t>
    </rPh>
    <rPh sb="66" eb="70">
      <t>チョウジュミョウカ</t>
    </rPh>
    <rPh sb="73" eb="75">
      <t>タイヨウ</t>
    </rPh>
    <rPh sb="75" eb="77">
      <t>ネンスウ</t>
    </rPh>
    <rPh sb="78" eb="80">
      <t>エンチョウ</t>
    </rPh>
    <rPh sb="80" eb="82">
      <t>ホウシキ</t>
    </rPh>
    <rPh sb="88" eb="90">
      <t>コンゴ</t>
    </rPh>
    <rPh sb="91" eb="93">
      <t>ヒリツ</t>
    </rPh>
    <rPh sb="94" eb="96">
      <t>ゾウカ</t>
    </rPh>
    <rPh sb="97" eb="99">
      <t>ミコ</t>
    </rPh>
    <rPh sb="116" eb="118">
      <t>ケイカク</t>
    </rPh>
    <rPh sb="119" eb="120">
      <t>モト</t>
    </rPh>
    <rPh sb="122" eb="124">
      <t>ジギョウ</t>
    </rPh>
    <rPh sb="124" eb="125">
      <t>トウ</t>
    </rPh>
    <rPh sb="126" eb="128">
      <t>ジッシ</t>
    </rPh>
    <rPh sb="132" eb="134">
      <t>シセツ</t>
    </rPh>
    <rPh sb="134" eb="136">
      <t>ジュミョウ</t>
    </rPh>
    <rPh sb="137" eb="139">
      <t>エンチョウ</t>
    </rPh>
    <rPh sb="142" eb="143">
      <t>ト</t>
    </rPh>
    <rPh sb="144" eb="145">
      <t>ク</t>
    </rPh>
    <rPh sb="147" eb="149">
      <t>スイシン</t>
    </rPh>
    <phoneticPr fontId="4"/>
  </si>
  <si>
    <t>①経常収支比率は、100％以上ではあるものの類似団体と比較すると低い水準であり、継続して費用削減等の経営努力を行い、健全経営の維持・向上を促進する。
③流動比率は、類似団体と比較すると下回っているものの、突発的な支払により資金ショートとならないよう常に3ヶ月分の運転資金を確保するように努めており、計画的な資金繰り表を基に引き続き安定的な経営に取り組む。
④企業債残高対事業規模比率は、平成29年４月より下水道使用料を平均9.1％引き上げたことにより使用料収入が増加していること、また、企業債残高が減少していることにより比率は毎年改善している。
⑤経費回収率は、101.64％となり、使用料で回収すべき経費をバランスよく賄えている状況にある。引き続き、安定的な使用料の確保と維持管理費の増大を抑制する取り組みを継続する。
⑥汚水処理原価は、類似団体と比較すると高い水準ではあるものの、150円/㎥を下回っており、適切な水準であると考えられる。引き続き、維持管理費の増大を抑制する取り組みを継続する。
⑧水洗化率は微増傾向が続いており、公共用水域の水質の維持改善や使用料の確保の観点から、水洗化率向上への取り組みを継続する。</t>
    <rPh sb="1" eb="3">
      <t>ケイジョウ</t>
    </rPh>
    <rPh sb="3" eb="5">
      <t>シュウシ</t>
    </rPh>
    <rPh sb="5" eb="7">
      <t>ヒリツ</t>
    </rPh>
    <rPh sb="13" eb="15">
      <t>イジョウ</t>
    </rPh>
    <rPh sb="22" eb="24">
      <t>ルイジ</t>
    </rPh>
    <rPh sb="24" eb="26">
      <t>ダンタイ</t>
    </rPh>
    <rPh sb="27" eb="29">
      <t>ヒカク</t>
    </rPh>
    <rPh sb="32" eb="33">
      <t>ヒク</t>
    </rPh>
    <rPh sb="34" eb="36">
      <t>スイジュン</t>
    </rPh>
    <rPh sb="40" eb="42">
      <t>ケイゾク</t>
    </rPh>
    <rPh sb="44" eb="46">
      <t>ヒヨウ</t>
    </rPh>
    <rPh sb="46" eb="48">
      <t>サクゲン</t>
    </rPh>
    <rPh sb="48" eb="49">
      <t>ナド</t>
    </rPh>
    <rPh sb="50" eb="52">
      <t>ケイエイ</t>
    </rPh>
    <rPh sb="52" eb="54">
      <t>ドリョク</t>
    </rPh>
    <rPh sb="55" eb="56">
      <t>オコナ</t>
    </rPh>
    <rPh sb="58" eb="60">
      <t>ケンゼン</t>
    </rPh>
    <rPh sb="60" eb="62">
      <t>ケイエイ</t>
    </rPh>
    <rPh sb="63" eb="65">
      <t>イジ</t>
    </rPh>
    <rPh sb="66" eb="68">
      <t>コウジョウ</t>
    </rPh>
    <rPh sb="69" eb="71">
      <t>ソクシン</t>
    </rPh>
    <rPh sb="76" eb="78">
      <t>リュウドウ</t>
    </rPh>
    <rPh sb="78" eb="80">
      <t>ヒリツ</t>
    </rPh>
    <rPh sb="82" eb="84">
      <t>ルイジ</t>
    </rPh>
    <rPh sb="84" eb="86">
      <t>ダンタイ</t>
    </rPh>
    <rPh sb="87" eb="89">
      <t>ヒカク</t>
    </rPh>
    <rPh sb="92" eb="94">
      <t>シタマワ</t>
    </rPh>
    <rPh sb="102" eb="104">
      <t>トッパツ</t>
    </rPh>
    <rPh sb="104" eb="105">
      <t>テキ</t>
    </rPh>
    <rPh sb="106" eb="108">
      <t>シハライ</t>
    </rPh>
    <rPh sb="111" eb="113">
      <t>シキン</t>
    </rPh>
    <rPh sb="124" eb="125">
      <t>ツネ</t>
    </rPh>
    <rPh sb="128" eb="129">
      <t>ゲツ</t>
    </rPh>
    <rPh sb="129" eb="130">
      <t>ブン</t>
    </rPh>
    <rPh sb="131" eb="133">
      <t>ウンテン</t>
    </rPh>
    <rPh sb="133" eb="135">
      <t>シキン</t>
    </rPh>
    <rPh sb="136" eb="138">
      <t>カクホ</t>
    </rPh>
    <rPh sb="143" eb="144">
      <t>ツト</t>
    </rPh>
    <rPh sb="149" eb="151">
      <t>ケイカク</t>
    </rPh>
    <rPh sb="151" eb="152">
      <t>テキ</t>
    </rPh>
    <rPh sb="153" eb="156">
      <t>シキング</t>
    </rPh>
    <rPh sb="157" eb="158">
      <t>ヒョウ</t>
    </rPh>
    <rPh sb="159" eb="160">
      <t>モト</t>
    </rPh>
    <rPh sb="161" eb="162">
      <t>ヒ</t>
    </rPh>
    <rPh sb="163" eb="164">
      <t>ツヅ</t>
    </rPh>
    <rPh sb="165" eb="167">
      <t>アンテイ</t>
    </rPh>
    <rPh sb="167" eb="168">
      <t>テキ</t>
    </rPh>
    <rPh sb="169" eb="171">
      <t>ケイエイ</t>
    </rPh>
    <rPh sb="172" eb="173">
      <t>ト</t>
    </rPh>
    <rPh sb="174" eb="175">
      <t>ク</t>
    </rPh>
    <rPh sb="179" eb="181">
      <t>キギョウ</t>
    </rPh>
    <rPh sb="181" eb="182">
      <t>サイ</t>
    </rPh>
    <rPh sb="182" eb="184">
      <t>ザンダカ</t>
    </rPh>
    <rPh sb="184" eb="185">
      <t>タイ</t>
    </rPh>
    <rPh sb="185" eb="187">
      <t>ジギョウ</t>
    </rPh>
    <rPh sb="187" eb="189">
      <t>キボ</t>
    </rPh>
    <rPh sb="189" eb="191">
      <t>ヒリツ</t>
    </rPh>
    <rPh sb="193" eb="195">
      <t>ヘイセイ</t>
    </rPh>
    <rPh sb="197" eb="198">
      <t>ネン</t>
    </rPh>
    <rPh sb="199" eb="200">
      <t>ツキ</t>
    </rPh>
    <rPh sb="202" eb="205">
      <t>ゲスイドウ</t>
    </rPh>
    <rPh sb="205" eb="208">
      <t>シヨウリョウ</t>
    </rPh>
    <rPh sb="209" eb="211">
      <t>ヘイキン</t>
    </rPh>
    <rPh sb="215" eb="216">
      <t>ヒ</t>
    </rPh>
    <rPh sb="217" eb="218">
      <t>ア</t>
    </rPh>
    <rPh sb="225" eb="228">
      <t>シヨウリョウ</t>
    </rPh>
    <rPh sb="228" eb="230">
      <t>シュウニュウ</t>
    </rPh>
    <rPh sb="231" eb="233">
      <t>ゾウカ</t>
    </rPh>
    <rPh sb="243" eb="245">
      <t>キギョウ</t>
    </rPh>
    <rPh sb="245" eb="246">
      <t>サイ</t>
    </rPh>
    <rPh sb="246" eb="248">
      <t>ザンダカ</t>
    </rPh>
    <rPh sb="249" eb="251">
      <t>ゲンショウ</t>
    </rPh>
    <rPh sb="260" eb="262">
      <t>ヒリツ</t>
    </rPh>
    <rPh sb="263" eb="265">
      <t>マイトシ</t>
    </rPh>
    <rPh sb="265" eb="267">
      <t>カイゼン</t>
    </rPh>
    <rPh sb="274" eb="276">
      <t>ケイヒ</t>
    </rPh>
    <rPh sb="276" eb="278">
      <t>カイシュウ</t>
    </rPh>
    <rPh sb="278" eb="279">
      <t>リツ</t>
    </rPh>
    <rPh sb="456" eb="458">
      <t>ビゾウ</t>
    </rPh>
    <rPh sb="458" eb="460">
      <t>ケイコウ</t>
    </rPh>
    <rPh sb="461" eb="462">
      <t>ツヅ</t>
    </rPh>
    <rPh sb="467" eb="469">
      <t>コウキョウ</t>
    </rPh>
    <rPh sb="469" eb="470">
      <t>ヨウ</t>
    </rPh>
    <rPh sb="470" eb="472">
      <t>スイイキ</t>
    </rPh>
    <rPh sb="473" eb="475">
      <t>スイシツ</t>
    </rPh>
    <rPh sb="476" eb="478">
      <t>イジ</t>
    </rPh>
    <rPh sb="478" eb="480">
      <t>カイゼン</t>
    </rPh>
    <rPh sb="481" eb="484">
      <t>シヨウリョウ</t>
    </rPh>
    <rPh sb="485" eb="487">
      <t>カクホ</t>
    </rPh>
    <rPh sb="488" eb="490">
      <t>カンテン</t>
    </rPh>
    <rPh sb="493" eb="496">
      <t>スイセンカ</t>
    </rPh>
    <rPh sb="496" eb="497">
      <t>リツ</t>
    </rPh>
    <rPh sb="497" eb="499">
      <t>コウジョウ</t>
    </rPh>
    <rPh sb="501" eb="502">
      <t>ト</t>
    </rPh>
    <rPh sb="503" eb="504">
      <t>ク</t>
    </rPh>
    <rPh sb="506" eb="508">
      <t>ケイゾク</t>
    </rPh>
    <phoneticPr fontId="4"/>
  </si>
  <si>
    <t>　本市では平成29年度に下水道使用料を引き上げたことや企業債残高の減少により、各種の経営指標は改善傾向であるものの、中長期的には有収水量が伸び悩むと予測される。
　このため令和３年度に策定した令和４年度～令和13年度を期間とする第９期経営計画（経営戦略）において、この計画期間は今後本格的に訪れる下水道使用料収入減収時代を見据えた対策を講じる期間と位置づけている。
　計画方針に基づき必要不可欠な事業を先送りせず、健全経営の維持・向上を促進する中においても、使用者目線に立った適切な事業管理を実施し、効率的な経営・運営を図り、安定かつ堅実な下水道事業の運営に努める。</t>
    <rPh sb="1" eb="2">
      <t>ホン</t>
    </rPh>
    <rPh sb="2" eb="3">
      <t>シ</t>
    </rPh>
    <rPh sb="5" eb="7">
      <t>ヘイセイ</t>
    </rPh>
    <rPh sb="9" eb="11">
      <t>ネンド</t>
    </rPh>
    <rPh sb="12" eb="15">
      <t>ゲスイドウ</t>
    </rPh>
    <rPh sb="15" eb="18">
      <t>シヨウリョウ</t>
    </rPh>
    <rPh sb="19" eb="20">
      <t>ヒ</t>
    </rPh>
    <rPh sb="21" eb="22">
      <t>ア</t>
    </rPh>
    <rPh sb="27" eb="29">
      <t>キギョウ</t>
    </rPh>
    <rPh sb="29" eb="30">
      <t>サイ</t>
    </rPh>
    <rPh sb="30" eb="32">
      <t>ザンダカ</t>
    </rPh>
    <rPh sb="33" eb="35">
      <t>ゲンショウ</t>
    </rPh>
    <rPh sb="39" eb="41">
      <t>カクシュ</t>
    </rPh>
    <rPh sb="42" eb="44">
      <t>ケイエイ</t>
    </rPh>
    <rPh sb="44" eb="46">
      <t>シヒョウ</t>
    </rPh>
    <rPh sb="47" eb="49">
      <t>カイゼン</t>
    </rPh>
    <rPh sb="49" eb="51">
      <t>ケイコウ</t>
    </rPh>
    <rPh sb="58" eb="62">
      <t>チュウチョウキテキ</t>
    </rPh>
    <rPh sb="64" eb="66">
      <t>ユウシュウ</t>
    </rPh>
    <rPh sb="66" eb="68">
      <t>スイリョウ</t>
    </rPh>
    <rPh sb="69" eb="70">
      <t>ノ</t>
    </rPh>
    <rPh sb="71" eb="72">
      <t>ナヤ</t>
    </rPh>
    <rPh sb="74" eb="76">
      <t>ヨソク</t>
    </rPh>
    <rPh sb="92" eb="94">
      <t>サクテイ</t>
    </rPh>
    <rPh sb="96" eb="98">
      <t>レイワ</t>
    </rPh>
    <rPh sb="99" eb="101">
      <t>ネンド</t>
    </rPh>
    <rPh sb="102" eb="104">
      <t>レイワ</t>
    </rPh>
    <rPh sb="106" eb="108">
      <t>ネンド</t>
    </rPh>
    <rPh sb="109" eb="111">
      <t>キカン</t>
    </rPh>
    <rPh sb="114" eb="115">
      <t>ダイ</t>
    </rPh>
    <rPh sb="116" eb="117">
      <t>キ</t>
    </rPh>
    <rPh sb="117" eb="119">
      <t>ケイエイ</t>
    </rPh>
    <rPh sb="119" eb="121">
      <t>ケイカク</t>
    </rPh>
    <rPh sb="122" eb="124">
      <t>ケイエイ</t>
    </rPh>
    <rPh sb="124" eb="126">
      <t>センリャク</t>
    </rPh>
    <rPh sb="134" eb="136">
      <t>ケイカク</t>
    </rPh>
    <rPh sb="136" eb="138">
      <t>キカン</t>
    </rPh>
    <rPh sb="139" eb="141">
      <t>コンゴ</t>
    </rPh>
    <rPh sb="141" eb="143">
      <t>ホンカク</t>
    </rPh>
    <rPh sb="143" eb="144">
      <t>テキ</t>
    </rPh>
    <rPh sb="145" eb="146">
      <t>オトズ</t>
    </rPh>
    <rPh sb="148" eb="151">
      <t>ゲスイドウ</t>
    </rPh>
    <rPh sb="151" eb="154">
      <t>シヨウリョウ</t>
    </rPh>
    <rPh sb="154" eb="156">
      <t>シュウニュウ</t>
    </rPh>
    <rPh sb="156" eb="158">
      <t>ゲンシュウ</t>
    </rPh>
    <rPh sb="158" eb="160">
      <t>ジダイ</t>
    </rPh>
    <rPh sb="161" eb="163">
      <t>ミス</t>
    </rPh>
    <rPh sb="165" eb="167">
      <t>タイサク</t>
    </rPh>
    <rPh sb="168" eb="169">
      <t>コウ</t>
    </rPh>
    <rPh sb="171" eb="173">
      <t>キカン</t>
    </rPh>
    <rPh sb="174" eb="176">
      <t>イチ</t>
    </rPh>
    <rPh sb="184" eb="186">
      <t>ケイカク</t>
    </rPh>
    <rPh sb="186" eb="188">
      <t>ホウシン</t>
    </rPh>
    <rPh sb="189" eb="190">
      <t>モト</t>
    </rPh>
    <rPh sb="192" eb="194">
      <t>ヒツヨウ</t>
    </rPh>
    <rPh sb="194" eb="197">
      <t>フカケツ</t>
    </rPh>
    <rPh sb="198" eb="200">
      <t>ジギョウ</t>
    </rPh>
    <rPh sb="201" eb="203">
      <t>サキオク</t>
    </rPh>
    <rPh sb="207" eb="209">
      <t>ケンゼン</t>
    </rPh>
    <rPh sb="209" eb="211">
      <t>ケイエイ</t>
    </rPh>
    <rPh sb="212" eb="214">
      <t>イジ</t>
    </rPh>
    <rPh sb="215" eb="217">
      <t>コウジョウ</t>
    </rPh>
    <rPh sb="218" eb="220">
      <t>ソクシン</t>
    </rPh>
    <rPh sb="222" eb="223">
      <t>ナカ</t>
    </rPh>
    <rPh sb="229" eb="231">
      <t>シヨウ</t>
    </rPh>
    <rPh sb="231" eb="232">
      <t>シャ</t>
    </rPh>
    <rPh sb="232" eb="234">
      <t>メセン</t>
    </rPh>
    <rPh sb="235" eb="236">
      <t>タ</t>
    </rPh>
    <rPh sb="238" eb="240">
      <t>テキセツ</t>
    </rPh>
    <rPh sb="241" eb="243">
      <t>ジギョウ</t>
    </rPh>
    <rPh sb="243" eb="245">
      <t>カンリ</t>
    </rPh>
    <rPh sb="246" eb="248">
      <t>ジッシ</t>
    </rPh>
    <rPh sb="250" eb="252">
      <t>コウリツ</t>
    </rPh>
    <rPh sb="252" eb="253">
      <t>テキ</t>
    </rPh>
    <rPh sb="254" eb="256">
      <t>ケイエイ</t>
    </rPh>
    <rPh sb="257" eb="259">
      <t>ウンエイ</t>
    </rPh>
    <rPh sb="260" eb="261">
      <t>ハカ</t>
    </rPh>
    <rPh sb="263" eb="265">
      <t>アンテイ</t>
    </rPh>
    <rPh sb="267" eb="269">
      <t>ケンジツ</t>
    </rPh>
    <rPh sb="270" eb="273">
      <t>ゲスイドウ</t>
    </rPh>
    <rPh sb="273" eb="275">
      <t>ジギョウ</t>
    </rPh>
    <rPh sb="276" eb="278">
      <t>ウンエイ</t>
    </rPh>
    <rPh sb="279" eb="28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</si>
</sst>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24-4D22-99D8-2B24112DBC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0.13</c:v>
                </c:pt>
                <c:pt idx="2">
                  <c:v>0.12</c:v>
                </c:pt>
                <c:pt idx="3">
                  <c:v>0.08</c:v>
                </c:pt>
                <c:pt idx="4">
                  <c:v>0.24</c:v>
                </c:pt>
              </c:numCache>
            </c:numRef>
          </c:val>
          <c:smooth val="0"/>
          <c:extLst>
            <c:ext xmlns:c16="http://schemas.microsoft.com/office/drawing/2014/chart" uri="{C3380CC4-5D6E-409C-BE32-E72D297353CC}">
              <c16:uniqueId val="{00000001-2D24-4D22-99D8-2B24112DBC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95.56</c:v>
                </c:pt>
                <c:pt idx="1">
                  <c:v>0</c:v>
                </c:pt>
                <c:pt idx="2">
                  <c:v>0</c:v>
                </c:pt>
                <c:pt idx="3">
                  <c:v>0</c:v>
                </c:pt>
                <c:pt idx="4">
                  <c:v>0</c:v>
                </c:pt>
              </c:numCache>
            </c:numRef>
          </c:val>
          <c:extLst>
            <c:ext xmlns:c16="http://schemas.microsoft.com/office/drawing/2014/chart" uri="{C3380CC4-5D6E-409C-BE32-E72D297353CC}">
              <c16:uniqueId val="{00000000-775D-4948-B1A6-A607DF02DB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58.83</c:v>
                </c:pt>
                <c:pt idx="1">
                  <c:v>56.51</c:v>
                </c:pt>
                <c:pt idx="2">
                  <c:v>57.04</c:v>
                </c:pt>
                <c:pt idx="3">
                  <c:v>60.78</c:v>
                </c:pt>
                <c:pt idx="4">
                  <c:v>59.96</c:v>
                </c:pt>
              </c:numCache>
            </c:numRef>
          </c:val>
          <c:smooth val="0"/>
          <c:extLst>
            <c:ext xmlns:c16="http://schemas.microsoft.com/office/drawing/2014/chart" uri="{C3380CC4-5D6E-409C-BE32-E72D297353CC}">
              <c16:uniqueId val="{00000001-775D-4948-B1A6-A607DF02DB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97.94</c:v>
                </c:pt>
                <c:pt idx="1">
                  <c:v>98</c:v>
                </c:pt>
                <c:pt idx="2">
                  <c:v>98.13</c:v>
                </c:pt>
                <c:pt idx="3">
                  <c:v>98.11</c:v>
                </c:pt>
                <c:pt idx="4">
                  <c:v>98.14</c:v>
                </c:pt>
              </c:numCache>
            </c:numRef>
          </c:val>
          <c:extLst>
            <c:ext xmlns:c16="http://schemas.microsoft.com/office/drawing/2014/chart" uri="{C3380CC4-5D6E-409C-BE32-E72D297353CC}">
              <c16:uniqueId val="{00000000-72EB-42E2-8DC4-B79D1DBA39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93.91</c:v>
                </c:pt>
                <c:pt idx="2">
                  <c:v>93.73</c:v>
                </c:pt>
                <c:pt idx="3">
                  <c:v>94.17</c:v>
                </c:pt>
                <c:pt idx="4">
                  <c:v>94.27</c:v>
                </c:pt>
              </c:numCache>
            </c:numRef>
          </c:val>
          <c:smooth val="0"/>
          <c:extLst>
            <c:ext xmlns:c16="http://schemas.microsoft.com/office/drawing/2014/chart" uri="{C3380CC4-5D6E-409C-BE32-E72D297353CC}">
              <c16:uniqueId val="{00000001-72EB-42E2-8DC4-B79D1DBA39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100.6</c:v>
                </c:pt>
                <c:pt idx="1">
                  <c:v>100.39</c:v>
                </c:pt>
                <c:pt idx="2">
                  <c:v>100.07</c:v>
                </c:pt>
                <c:pt idx="3">
                  <c:v>100.91</c:v>
                </c:pt>
                <c:pt idx="4">
                  <c:v>103.81</c:v>
                </c:pt>
              </c:numCache>
            </c:numRef>
          </c:val>
          <c:extLst>
            <c:ext xmlns:c16="http://schemas.microsoft.com/office/drawing/2014/chart" uri="{C3380CC4-5D6E-409C-BE32-E72D297353CC}">
              <c16:uniqueId val="{00000000-6965-4D65-A2EA-3C107FE0DFE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107.95</c:v>
                </c:pt>
                <c:pt idx="2">
                  <c:v>106.32</c:v>
                </c:pt>
                <c:pt idx="3">
                  <c:v>106.67</c:v>
                </c:pt>
                <c:pt idx="4">
                  <c:v>106.9</c:v>
                </c:pt>
              </c:numCache>
            </c:numRef>
          </c:val>
          <c:smooth val="0"/>
          <c:extLst>
            <c:ext xmlns:c16="http://schemas.microsoft.com/office/drawing/2014/chart" uri="{C3380CC4-5D6E-409C-BE32-E72D297353CC}">
              <c16:uniqueId val="{00000001-6965-4D65-A2EA-3C107FE0DFE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6.18</c:v>
                </c:pt>
                <c:pt idx="1">
                  <c:v>9.16</c:v>
                </c:pt>
                <c:pt idx="2">
                  <c:v>11.98</c:v>
                </c:pt>
                <c:pt idx="3">
                  <c:v>14.65</c:v>
                </c:pt>
                <c:pt idx="4">
                  <c:v>17.37</c:v>
                </c:pt>
              </c:numCache>
            </c:numRef>
          </c:val>
          <c:extLst>
            <c:ext xmlns:c16="http://schemas.microsoft.com/office/drawing/2014/chart" uri="{C3380CC4-5D6E-409C-BE32-E72D297353CC}">
              <c16:uniqueId val="{00000000-F0C7-4C83-8C7A-D7C05FE80F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23.42</c:v>
                </c:pt>
                <c:pt idx="1">
                  <c:v>22.74</c:v>
                </c:pt>
                <c:pt idx="2">
                  <c:v>21.22</c:v>
                </c:pt>
                <c:pt idx="3">
                  <c:v>23.25</c:v>
                </c:pt>
                <c:pt idx="4">
                  <c:v>25.2</c:v>
                </c:pt>
              </c:numCache>
            </c:numRef>
          </c:val>
          <c:smooth val="0"/>
          <c:extLst>
            <c:ext xmlns:c16="http://schemas.microsoft.com/office/drawing/2014/chart" uri="{C3380CC4-5D6E-409C-BE32-E72D297353CC}">
              <c16:uniqueId val="{00000001-F0C7-4C83-8C7A-D7C05FE80F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71-4353-91FE-02B057CA2E1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0.18</c:v>
                </c:pt>
                <c:pt idx="2">
                  <c:v>0.83</c:v>
                </c:pt>
                <c:pt idx="3">
                  <c:v>1.06</c:v>
                </c:pt>
                <c:pt idx="4">
                  <c:v>2.02</c:v>
                </c:pt>
              </c:numCache>
            </c:numRef>
          </c:val>
          <c:smooth val="0"/>
          <c:extLst>
            <c:ext xmlns:c16="http://schemas.microsoft.com/office/drawing/2014/chart" uri="{C3380CC4-5D6E-409C-BE32-E72D297353CC}">
              <c16:uniqueId val="{00000001-D371-4353-91FE-02B057CA2E1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4D-4EE0-A33C-D4A35D48A8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25.32</c:v>
                </c:pt>
                <c:pt idx="1">
                  <c:v>1.03</c:v>
                </c:pt>
                <c:pt idx="2">
                  <c:v>1.35</c:v>
                </c:pt>
                <c:pt idx="3">
                  <c:v>3.68</c:v>
                </c:pt>
                <c:pt idx="4">
                  <c:v>5.3</c:v>
                </c:pt>
              </c:numCache>
            </c:numRef>
          </c:val>
          <c:smooth val="0"/>
          <c:extLst>
            <c:ext xmlns:c16="http://schemas.microsoft.com/office/drawing/2014/chart" uri="{C3380CC4-5D6E-409C-BE32-E72D297353CC}">
              <c16:uniqueId val="{00000001-EB4D-4EE0-A33C-D4A35D48A8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37.24</c:v>
                </c:pt>
                <c:pt idx="1">
                  <c:v>37.83</c:v>
                </c:pt>
                <c:pt idx="2">
                  <c:v>33.049999999999997</c:v>
                </c:pt>
                <c:pt idx="3">
                  <c:v>38.79</c:v>
                </c:pt>
                <c:pt idx="4">
                  <c:v>56.78</c:v>
                </c:pt>
              </c:numCache>
            </c:numRef>
          </c:val>
          <c:extLst>
            <c:ext xmlns:c16="http://schemas.microsoft.com/office/drawing/2014/chart" uri="{C3380CC4-5D6E-409C-BE32-E72D297353CC}">
              <c16:uniqueId val="{00000000-2D69-49E1-9184-FE44CA1922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78.56</c:v>
                </c:pt>
                <c:pt idx="1">
                  <c:v>80.5</c:v>
                </c:pt>
                <c:pt idx="2">
                  <c:v>71.540000000000006</c:v>
                </c:pt>
                <c:pt idx="3">
                  <c:v>67.86</c:v>
                </c:pt>
                <c:pt idx="4">
                  <c:v>72.92</c:v>
                </c:pt>
              </c:numCache>
            </c:numRef>
          </c:val>
          <c:smooth val="0"/>
          <c:extLst>
            <c:ext xmlns:c16="http://schemas.microsoft.com/office/drawing/2014/chart" uri="{C3380CC4-5D6E-409C-BE32-E72D297353CC}">
              <c16:uniqueId val="{00000001-2D69-49E1-9184-FE44CA1922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708.46</c:v>
                </c:pt>
                <c:pt idx="1">
                  <c:v>610.99</c:v>
                </c:pt>
                <c:pt idx="2">
                  <c:v>597.6</c:v>
                </c:pt>
                <c:pt idx="3">
                  <c:v>546.94000000000005</c:v>
                </c:pt>
                <c:pt idx="4">
                  <c:v>503.19</c:v>
                </c:pt>
              </c:numCache>
            </c:numRef>
          </c:val>
          <c:extLst>
            <c:ext xmlns:c16="http://schemas.microsoft.com/office/drawing/2014/chart" uri="{C3380CC4-5D6E-409C-BE32-E72D297353CC}">
              <c16:uniqueId val="{00000000-C1B9-44DD-A475-619602181B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610.16999999999996</c:v>
                </c:pt>
                <c:pt idx="1">
                  <c:v>605.9</c:v>
                </c:pt>
                <c:pt idx="2">
                  <c:v>653.69000000000005</c:v>
                </c:pt>
                <c:pt idx="3">
                  <c:v>709.4</c:v>
                </c:pt>
                <c:pt idx="4">
                  <c:v>734.47</c:v>
                </c:pt>
              </c:numCache>
            </c:numRef>
          </c:val>
          <c:smooth val="0"/>
          <c:extLst>
            <c:ext xmlns:c16="http://schemas.microsoft.com/office/drawing/2014/chart" uri="{C3380CC4-5D6E-409C-BE32-E72D297353CC}">
              <c16:uniqueId val="{00000001-C1B9-44DD-A475-619602181B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72.959999999999994</c:v>
                </c:pt>
                <c:pt idx="1">
                  <c:v>77.56</c:v>
                </c:pt>
                <c:pt idx="2">
                  <c:v>76.63</c:v>
                </c:pt>
                <c:pt idx="3">
                  <c:v>100.84</c:v>
                </c:pt>
                <c:pt idx="4">
                  <c:v>101.64</c:v>
                </c:pt>
              </c:numCache>
            </c:numRef>
          </c:val>
          <c:extLst>
            <c:ext xmlns:c16="http://schemas.microsoft.com/office/drawing/2014/chart" uri="{C3380CC4-5D6E-409C-BE32-E72D297353CC}">
              <c16:uniqueId val="{00000000-9096-44F8-9632-3EB80698C5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89.41</c:v>
                </c:pt>
                <c:pt idx="2">
                  <c:v>88.05</c:v>
                </c:pt>
                <c:pt idx="3">
                  <c:v>91.14</c:v>
                </c:pt>
                <c:pt idx="4">
                  <c:v>90.69</c:v>
                </c:pt>
              </c:numCache>
            </c:numRef>
          </c:val>
          <c:smooth val="0"/>
          <c:extLst>
            <c:ext xmlns:c16="http://schemas.microsoft.com/office/drawing/2014/chart" uri="{C3380CC4-5D6E-409C-BE32-E72D297353CC}">
              <c16:uniqueId val="{00000001-9096-44F8-9632-3EB80698C5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200.03</c:v>
                </c:pt>
                <c:pt idx="1">
                  <c:v>205.89</c:v>
                </c:pt>
                <c:pt idx="2">
                  <c:v>197.94</c:v>
                </c:pt>
                <c:pt idx="3">
                  <c:v>148.86000000000001</c:v>
                </c:pt>
                <c:pt idx="4">
                  <c:v>148.27000000000001</c:v>
                </c:pt>
              </c:numCache>
            </c:numRef>
          </c:val>
          <c:extLst>
            <c:ext xmlns:c16="http://schemas.microsoft.com/office/drawing/2014/chart" uri="{C3380CC4-5D6E-409C-BE32-E72D297353CC}">
              <c16:uniqueId val="{00000000-F621-494C-A6E0-408EDBB277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143.05000000000001</c:v>
                </c:pt>
                <c:pt idx="1">
                  <c:v>142.05000000000001</c:v>
                </c:pt>
                <c:pt idx="2">
                  <c:v>141.15</c:v>
                </c:pt>
                <c:pt idx="3">
                  <c:v>136.86000000000001</c:v>
                </c:pt>
                <c:pt idx="4">
                  <c:v>138.52000000000001</c:v>
                </c:pt>
              </c:numCache>
            </c:numRef>
          </c:val>
          <c:smooth val="0"/>
          <c:extLst>
            <c:ext xmlns:c16="http://schemas.microsoft.com/office/drawing/2014/chart" uri="{C3380CC4-5D6E-409C-BE32-E72D297353CC}">
              <c16:uniqueId val="{00000001-F621-494C-A6E0-408EDBB277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2"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滋賀県　守山市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84980</v>
      </c>
      <c r="AM8" s="42"/>
      <c r="AN8" s="42"/>
      <c r="AO8" s="42"/>
      <c r="AP8" s="42"/>
      <c r="AQ8" s="42"/>
      <c r="AR8" s="42"/>
      <c r="AS8" s="42"/>
      <c r="AT8" s="35">
        <f>データ!T6</f>
        <v>55.74</v>
      </c>
      <c r="AU8" s="35"/>
      <c r="AV8" s="35"/>
      <c r="AW8" s="35"/>
      <c r="AX8" s="35"/>
      <c r="AY8" s="35"/>
      <c r="AZ8" s="35"/>
      <c r="BA8" s="35"/>
      <c r="BB8" s="35">
        <f>データ!U6</f>
        <v>1524.58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62.37</v>
      </c>
      <c r="J10" s="35"/>
      <c r="K10" s="35"/>
      <c r="L10" s="35"/>
      <c r="M10" s="35"/>
      <c r="N10" s="35"/>
      <c r="O10" s="35"/>
      <c r="P10" s="35">
        <f>データ!P6</f>
        <v>87.82</v>
      </c>
      <c r="Q10" s="35"/>
      <c r="R10" s="35"/>
      <c r="S10" s="35"/>
      <c r="T10" s="35"/>
      <c r="U10" s="35"/>
      <c r="V10" s="35"/>
      <c r="W10" s="35">
        <f>データ!Q6</f>
        <v>84.63</v>
      </c>
      <c r="X10" s="35"/>
      <c r="Y10" s="35"/>
      <c r="Z10" s="35"/>
      <c r="AA10" s="35"/>
      <c r="AB10" s="35"/>
      <c r="AC10" s="35"/>
      <c r="AD10" s="42">
        <f>データ!R6</f>
        <v>2640</v>
      </c>
      <c r="AE10" s="42"/>
      <c r="AF10" s="42"/>
      <c r="AG10" s="42"/>
      <c r="AH10" s="42"/>
      <c r="AI10" s="42"/>
      <c r="AJ10" s="42"/>
      <c r="AK10" s="2"/>
      <c r="AL10" s="42">
        <f>データ!V6</f>
        <v>74745</v>
      </c>
      <c r="AM10" s="42"/>
      <c r="AN10" s="42"/>
      <c r="AO10" s="42"/>
      <c r="AP10" s="42"/>
      <c r="AQ10" s="42"/>
      <c r="AR10" s="42"/>
      <c r="AS10" s="42"/>
      <c r="AT10" s="35">
        <f>データ!W6</f>
        <v>14.74</v>
      </c>
      <c r="AU10" s="35"/>
      <c r="AV10" s="35"/>
      <c r="AW10" s="35"/>
      <c r="AX10" s="35"/>
      <c r="AY10" s="35"/>
      <c r="AZ10" s="35"/>
      <c r="BA10" s="35"/>
      <c r="BB10" s="35">
        <f>データ!X6</f>
        <v>5070.8999999999996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lLfbaS5NK+J5hJ96HT3c1qXCQiVADhzWCJ7yw5FiWQzxChJCofkhNlipOAONjMm0E7HeW0+mOyUQ4hIaNxcTCg==" saltValue="bCijdPlG7eY1xlJTTI9/W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252077</v>
      </c>
      <c r="D6" s="19">
        <f t="shared" si="3"/>
        <v>46</v>
      </c>
      <c r="E6" s="19">
        <f t="shared" si="3"/>
        <v>17</v>
      </c>
      <c r="F6" s="19">
        <f t="shared" si="3"/>
        <v>1</v>
      </c>
      <c r="G6" s="19">
        <f t="shared" si="3"/>
        <v>0</v>
      </c>
      <c r="H6" s="19" t="str">
        <f t="shared" si="3"/>
        <v>滋賀県　守山市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62.37</v>
      </c>
      <c r="P6" s="20">
        <f t="shared" si="3"/>
        <v>87.82</v>
      </c>
      <c r="Q6" s="20">
        <f t="shared" si="3"/>
        <v>84.63</v>
      </c>
      <c r="R6" s="20">
        <f t="shared" si="3"/>
        <v>2640</v>
      </c>
      <c r="S6" s="20">
        <f t="shared" si="3"/>
        <v>84980</v>
      </c>
      <c r="T6" s="20">
        <f t="shared" si="3"/>
        <v>55.74</v>
      </c>
      <c r="U6" s="20">
        <f t="shared" si="3"/>
        <v>1524.58</v>
      </c>
      <c r="V6" s="20">
        <f t="shared" si="3"/>
        <v>74745</v>
      </c>
      <c r="W6" s="20">
        <f t="shared" si="3"/>
        <v>14.74</v>
      </c>
      <c r="X6" s="20">
        <f t="shared" si="3"/>
        <v>5070.8999999999996</v>
      </c>
      <c r="Y6" s="21">
        <f>IF(Y7="",NA(),Y7)</f>
        <v>100.6</v>
      </c>
      <c r="Z6" s="21">
        <f t="shared" ref="Z6:AH6" si="4">IF(Z7="",NA(),Z7)</f>
        <v>100.39</v>
      </c>
      <c r="AA6" s="21">
        <f t="shared" si="4"/>
        <v>100.07</v>
      </c>
      <c r="AB6" s="21">
        <f t="shared" si="4"/>
        <v>100.91</v>
      </c>
      <c r="AC6" s="21">
        <f t="shared" si="4"/>
        <v>103.81</v>
      </c>
      <c r="AD6" s="21">
        <f t="shared" si="4"/>
        <v>106.41</v>
      </c>
      <c r="AE6" s="21">
        <f t="shared" si="4"/>
        <v>107.95</v>
      </c>
      <c r="AF6" s="21">
        <f t="shared" si="4"/>
        <v>106.32</v>
      </c>
      <c r="AG6" s="21">
        <f t="shared" si="4"/>
        <v>106.67</v>
      </c>
      <c r="AH6" s="21">
        <f t="shared" si="4"/>
        <v>106.9</v>
      </c>
      <c r="AI6" s="20" t="str">
        <f>IF(AI7="","",IF(AI7="-","【-】","【"&amp;SUBSTITUTE(TEXT(AI7,"#,##0.00"),"-","△")&amp;"】"))</f>
        <v>【107.02】</v>
      </c>
      <c r="AJ6" s="20">
        <f>IF(AJ7="",NA(),AJ7)</f>
        <v>0</v>
      </c>
      <c r="AK6" s="20">
        <f t="shared" ref="AK6:AS6" si="5">IF(AK7="",NA(),AK7)</f>
        <v>0</v>
      </c>
      <c r="AL6" s="20">
        <f t="shared" si="5"/>
        <v>0</v>
      </c>
      <c r="AM6" s="20">
        <f t="shared" si="5"/>
        <v>0</v>
      </c>
      <c r="AN6" s="20">
        <f t="shared" si="5"/>
        <v>0</v>
      </c>
      <c r="AO6" s="21">
        <f t="shared" si="5"/>
        <v>25.32</v>
      </c>
      <c r="AP6" s="21">
        <f t="shared" si="5"/>
        <v>1.03</v>
      </c>
      <c r="AQ6" s="21">
        <f t="shared" si="5"/>
        <v>1.35</v>
      </c>
      <c r="AR6" s="21">
        <f t="shared" si="5"/>
        <v>3.68</v>
      </c>
      <c r="AS6" s="21">
        <f t="shared" si="5"/>
        <v>5.3</v>
      </c>
      <c r="AT6" s="20" t="str">
        <f>IF(AT7="","",IF(AT7="-","【-】","【"&amp;SUBSTITUTE(TEXT(AT7,"#,##0.00"),"-","△")&amp;"】"))</f>
        <v>【3.09】</v>
      </c>
      <c r="AU6" s="21">
        <f>IF(AU7="",NA(),AU7)</f>
        <v>37.24</v>
      </c>
      <c r="AV6" s="21">
        <f t="shared" ref="AV6:BD6" si="6">IF(AV7="",NA(),AV7)</f>
        <v>37.83</v>
      </c>
      <c r="AW6" s="21">
        <f t="shared" si="6"/>
        <v>33.049999999999997</v>
      </c>
      <c r="AX6" s="21">
        <f t="shared" si="6"/>
        <v>38.79</v>
      </c>
      <c r="AY6" s="21">
        <f t="shared" si="6"/>
        <v>56.78</v>
      </c>
      <c r="AZ6" s="21">
        <f t="shared" si="6"/>
        <v>78.56</v>
      </c>
      <c r="BA6" s="21">
        <f t="shared" si="6"/>
        <v>80.5</v>
      </c>
      <c r="BB6" s="21">
        <f t="shared" si="6"/>
        <v>71.540000000000006</v>
      </c>
      <c r="BC6" s="21">
        <f t="shared" si="6"/>
        <v>67.86</v>
      </c>
      <c r="BD6" s="21">
        <f t="shared" si="6"/>
        <v>72.92</v>
      </c>
      <c r="BE6" s="20" t="str">
        <f>IF(BE7="","",IF(BE7="-","【-】","【"&amp;SUBSTITUTE(TEXT(BE7,"#,##0.00"),"-","△")&amp;"】"))</f>
        <v>【71.39】</v>
      </c>
      <c r="BF6" s="21">
        <f>IF(BF7="",NA(),BF7)</f>
        <v>708.46</v>
      </c>
      <c r="BG6" s="21">
        <f t="shared" ref="BG6:BO6" si="7">IF(BG7="",NA(),BG7)</f>
        <v>610.99</v>
      </c>
      <c r="BH6" s="21">
        <f t="shared" si="7"/>
        <v>597.6</v>
      </c>
      <c r="BI6" s="21">
        <f t="shared" si="7"/>
        <v>546.94000000000005</v>
      </c>
      <c r="BJ6" s="21">
        <f t="shared" si="7"/>
        <v>503.19</v>
      </c>
      <c r="BK6" s="21">
        <f t="shared" si="7"/>
        <v>610.16999999999996</v>
      </c>
      <c r="BL6" s="21">
        <f t="shared" si="7"/>
        <v>605.9</v>
      </c>
      <c r="BM6" s="21">
        <f t="shared" si="7"/>
        <v>653.69000000000005</v>
      </c>
      <c r="BN6" s="21">
        <f t="shared" si="7"/>
        <v>709.4</v>
      </c>
      <c r="BO6" s="21">
        <f t="shared" si="7"/>
        <v>734.47</v>
      </c>
      <c r="BP6" s="20" t="str">
        <f>IF(BP7="","",IF(BP7="-","【-】","【"&amp;SUBSTITUTE(TEXT(BP7,"#,##0.00"),"-","△")&amp;"】"))</f>
        <v>【669.12】</v>
      </c>
      <c r="BQ6" s="21">
        <f>IF(BQ7="",NA(),BQ7)</f>
        <v>72.959999999999994</v>
      </c>
      <c r="BR6" s="21">
        <f t="shared" ref="BR6:BZ6" si="8">IF(BR7="",NA(),BR7)</f>
        <v>77.56</v>
      </c>
      <c r="BS6" s="21">
        <f t="shared" si="8"/>
        <v>76.63</v>
      </c>
      <c r="BT6" s="21">
        <f t="shared" si="8"/>
        <v>100.84</v>
      </c>
      <c r="BU6" s="21">
        <f t="shared" si="8"/>
        <v>101.64</v>
      </c>
      <c r="BV6" s="21">
        <f t="shared" si="8"/>
        <v>88.37</v>
      </c>
      <c r="BW6" s="21">
        <f t="shared" si="8"/>
        <v>89.41</v>
      </c>
      <c r="BX6" s="21">
        <f t="shared" si="8"/>
        <v>88.05</v>
      </c>
      <c r="BY6" s="21">
        <f t="shared" si="8"/>
        <v>91.14</v>
      </c>
      <c r="BZ6" s="21">
        <f t="shared" si="8"/>
        <v>90.69</v>
      </c>
      <c r="CA6" s="20" t="str">
        <f>IF(CA7="","",IF(CA7="-","【-】","【"&amp;SUBSTITUTE(TEXT(CA7,"#,##0.00"),"-","△")&amp;"】"))</f>
        <v>【99.73】</v>
      </c>
      <c r="CB6" s="21">
        <f>IF(CB7="",NA(),CB7)</f>
        <v>200.03</v>
      </c>
      <c r="CC6" s="21">
        <f t="shared" ref="CC6:CK6" si="9">IF(CC7="",NA(),CC7)</f>
        <v>205.89</v>
      </c>
      <c r="CD6" s="21">
        <f t="shared" si="9"/>
        <v>197.94</v>
      </c>
      <c r="CE6" s="21">
        <f t="shared" si="9"/>
        <v>148.86000000000001</v>
      </c>
      <c r="CF6" s="21">
        <f t="shared" si="9"/>
        <v>148.27000000000001</v>
      </c>
      <c r="CG6" s="21">
        <f t="shared" si="9"/>
        <v>143.05000000000001</v>
      </c>
      <c r="CH6" s="21">
        <f t="shared" si="9"/>
        <v>142.05000000000001</v>
      </c>
      <c r="CI6" s="21">
        <f t="shared" si="9"/>
        <v>141.15</v>
      </c>
      <c r="CJ6" s="21">
        <f t="shared" si="9"/>
        <v>136.86000000000001</v>
      </c>
      <c r="CK6" s="21">
        <f t="shared" si="9"/>
        <v>138.52000000000001</v>
      </c>
      <c r="CL6" s="20" t="str">
        <f>IF(CL7="","",IF(CL7="-","【-】","【"&amp;SUBSTITUTE(TEXT(CL7,"#,##0.00"),"-","△")&amp;"】"))</f>
        <v>【134.98】</v>
      </c>
      <c r="CM6" s="21">
        <f>IF(CM7="",NA(),CM7)</f>
        <v>95.56</v>
      </c>
      <c r="CN6" s="21" t="str">
        <f t="shared" ref="CN6:CV6" si="10">IF(CN7="",NA(),CN7)</f>
        <v>-</v>
      </c>
      <c r="CO6" s="21" t="str">
        <f t="shared" si="10"/>
        <v>-</v>
      </c>
      <c r="CP6" s="21" t="str">
        <f t="shared" si="10"/>
        <v>-</v>
      </c>
      <c r="CQ6" s="21" t="str">
        <f t="shared" si="10"/>
        <v>-</v>
      </c>
      <c r="CR6" s="21">
        <f t="shared" si="10"/>
        <v>58.83</v>
      </c>
      <c r="CS6" s="21">
        <f t="shared" si="10"/>
        <v>56.51</v>
      </c>
      <c r="CT6" s="21">
        <f t="shared" si="10"/>
        <v>57.04</v>
      </c>
      <c r="CU6" s="21">
        <f t="shared" si="10"/>
        <v>60.78</v>
      </c>
      <c r="CV6" s="21">
        <f t="shared" si="10"/>
        <v>59.96</v>
      </c>
      <c r="CW6" s="20" t="str">
        <f>IF(CW7="","",IF(CW7="-","【-】","【"&amp;SUBSTITUTE(TEXT(CW7,"#,##0.00"),"-","△")&amp;"】"))</f>
        <v>【59.99】</v>
      </c>
      <c r="CX6" s="21">
        <f>IF(CX7="",NA(),CX7)</f>
        <v>97.94</v>
      </c>
      <c r="CY6" s="21">
        <f t="shared" ref="CY6:DG6" si="11">IF(CY7="",NA(),CY7)</f>
        <v>98</v>
      </c>
      <c r="CZ6" s="21">
        <f t="shared" si="11"/>
        <v>98.13</v>
      </c>
      <c r="DA6" s="21">
        <f t="shared" si="11"/>
        <v>98.11</v>
      </c>
      <c r="DB6" s="21">
        <f t="shared" si="11"/>
        <v>98.14</v>
      </c>
      <c r="DC6" s="21">
        <f t="shared" si="11"/>
        <v>92.9</v>
      </c>
      <c r="DD6" s="21">
        <f t="shared" si="11"/>
        <v>93.91</v>
      </c>
      <c r="DE6" s="21">
        <f t="shared" si="11"/>
        <v>93.73</v>
      </c>
      <c r="DF6" s="21">
        <f t="shared" si="11"/>
        <v>94.17</v>
      </c>
      <c r="DG6" s="21">
        <f t="shared" si="11"/>
        <v>94.27</v>
      </c>
      <c r="DH6" s="20" t="str">
        <f>IF(DH7="","",IF(DH7="-","【-】","【"&amp;SUBSTITUTE(TEXT(DH7,"#,##0.00"),"-","△")&amp;"】"))</f>
        <v>【95.72】</v>
      </c>
      <c r="DI6" s="21">
        <f>IF(DI7="",NA(),DI7)</f>
        <v>6.18</v>
      </c>
      <c r="DJ6" s="21">
        <f t="shared" ref="DJ6:DR6" si="12">IF(DJ7="",NA(),DJ7)</f>
        <v>9.16</v>
      </c>
      <c r="DK6" s="21">
        <f t="shared" si="12"/>
        <v>11.98</v>
      </c>
      <c r="DL6" s="21">
        <f t="shared" si="12"/>
        <v>14.65</v>
      </c>
      <c r="DM6" s="21">
        <f t="shared" si="12"/>
        <v>17.37</v>
      </c>
      <c r="DN6" s="21">
        <f t="shared" si="12"/>
        <v>23.42</v>
      </c>
      <c r="DO6" s="21">
        <f t="shared" si="12"/>
        <v>22.74</v>
      </c>
      <c r="DP6" s="21">
        <f t="shared" si="12"/>
        <v>21.22</v>
      </c>
      <c r="DQ6" s="21">
        <f t="shared" si="12"/>
        <v>23.25</v>
      </c>
      <c r="DR6" s="21">
        <f t="shared" si="12"/>
        <v>25.2</v>
      </c>
      <c r="DS6" s="20" t="str">
        <f>IF(DS7="","",IF(DS7="-","【-】","【"&amp;SUBSTITUTE(TEXT(DS7,"#,##0.00"),"-","△")&amp;"】"))</f>
        <v>【38.17】</v>
      </c>
      <c r="DT6" s="20">
        <f>IF(DT7="",NA(),DT7)</f>
        <v>0</v>
      </c>
      <c r="DU6" s="20">
        <f t="shared" ref="DU6:EC6" si="13">IF(DU7="",NA(),DU7)</f>
        <v>0</v>
      </c>
      <c r="DV6" s="20">
        <f t="shared" si="13"/>
        <v>0</v>
      </c>
      <c r="DW6" s="20">
        <f t="shared" si="13"/>
        <v>0</v>
      </c>
      <c r="DX6" s="20">
        <f t="shared" si="13"/>
        <v>0</v>
      </c>
      <c r="DY6" s="21">
        <f t="shared" si="13"/>
        <v>0.15</v>
      </c>
      <c r="DZ6" s="21">
        <f t="shared" si="13"/>
        <v>0.18</v>
      </c>
      <c r="EA6" s="21">
        <f t="shared" si="13"/>
        <v>0.83</v>
      </c>
      <c r="EB6" s="21">
        <f t="shared" si="13"/>
        <v>1.06</v>
      </c>
      <c r="EC6" s="21">
        <f t="shared" si="13"/>
        <v>2.02</v>
      </c>
      <c r="ED6" s="20" t="str">
        <f>IF(ED7="","",IF(ED7="-","【-】","【"&amp;SUBSTITUTE(TEXT(ED7,"#,##0.00"),"-","△")&amp;"】"))</f>
        <v>【6.54】</v>
      </c>
      <c r="EE6" s="20">
        <f>IF(EE7="",NA(),EE7)</f>
        <v>0</v>
      </c>
      <c r="EF6" s="20">
        <f t="shared" ref="EF6:EN6" si="14">IF(EF7="",NA(),EF7)</f>
        <v>0</v>
      </c>
      <c r="EG6" s="20">
        <f t="shared" si="14"/>
        <v>0</v>
      </c>
      <c r="EH6" s="20">
        <f t="shared" si="14"/>
        <v>0</v>
      </c>
      <c r="EI6" s="20">
        <f t="shared" si="14"/>
        <v>0</v>
      </c>
      <c r="EJ6" s="21">
        <f t="shared" si="14"/>
        <v>0.14000000000000001</v>
      </c>
      <c r="EK6" s="21">
        <f t="shared" si="14"/>
        <v>0.13</v>
      </c>
      <c r="EL6" s="21">
        <f t="shared" si="14"/>
        <v>0.12</v>
      </c>
      <c r="EM6" s="21">
        <f t="shared" si="14"/>
        <v>0.08</v>
      </c>
      <c r="EN6" s="21">
        <f t="shared" si="14"/>
        <v>0.24</v>
      </c>
      <c r="EO6" s="20" t="str">
        <f>IF(EO7="","",IF(EO7="-","【-】","【"&amp;SUBSTITUTE(TEXT(EO7,"#,##0.00"),"-","△")&amp;"】"))</f>
        <v>【0.24】</v>
      </c>
    </row>
    <row r="7" spans="1:148" s="22" customFormat="1" x14ac:dyDescent="0.2">
      <c r="A7" s="14"/>
      <c r="B7" s="23">
        <v>2021</v>
      </c>
      <c r="C7" s="23">
        <v>252077</v>
      </c>
      <c r="D7" s="23">
        <v>46</v>
      </c>
      <c r="E7" s="23">
        <v>17</v>
      </c>
      <c r="F7" s="23">
        <v>1</v>
      </c>
      <c r="G7" s="23">
        <v>0</v>
      </c>
      <c r="H7" s="23" t="s">
        <v>96</v>
      </c>
      <c r="I7" s="23" t="s">
        <v>97</v>
      </c>
      <c r="J7" s="23" t="s">
        <v>98</v>
      </c>
      <c r="K7" s="23" t="s">
        <v>99</v>
      </c>
      <c r="L7" s="23" t="s">
        <v>100</v>
      </c>
      <c r="M7" s="23" t="s">
        <v>101</v>
      </c>
      <c r="N7" s="24" t="s">
        <v>102</v>
      </c>
      <c r="O7" s="24">
        <v>62.37</v>
      </c>
      <c r="P7" s="24">
        <v>87.82</v>
      </c>
      <c r="Q7" s="24">
        <v>84.63</v>
      </c>
      <c r="R7" s="24">
        <v>2640</v>
      </c>
      <c r="S7" s="24">
        <v>84980</v>
      </c>
      <c r="T7" s="24">
        <v>55.74</v>
      </c>
      <c r="U7" s="24">
        <v>1524.58</v>
      </c>
      <c r="V7" s="24">
        <v>74745</v>
      </c>
      <c r="W7" s="24">
        <v>14.74</v>
      </c>
      <c r="X7" s="24">
        <v>5070.8999999999996</v>
      </c>
      <c r="Y7" s="24">
        <v>100.6</v>
      </c>
      <c r="Z7" s="24">
        <v>100.39</v>
      </c>
      <c r="AA7" s="24">
        <v>100.07</v>
      </c>
      <c r="AB7" s="24">
        <v>100.91</v>
      </c>
      <c r="AC7" s="24">
        <v>103.81</v>
      </c>
      <c r="AD7" s="24">
        <v>106.41</v>
      </c>
      <c r="AE7" s="24">
        <v>107.95</v>
      </c>
      <c r="AF7" s="24">
        <v>106.32</v>
      </c>
      <c r="AG7" s="24">
        <v>106.67</v>
      </c>
      <c r="AH7" s="24">
        <v>106.9</v>
      </c>
      <c r="AI7" s="24">
        <v>107.02</v>
      </c>
      <c r="AJ7" s="24">
        <v>0</v>
      </c>
      <c r="AK7" s="24">
        <v>0</v>
      </c>
      <c r="AL7" s="24">
        <v>0</v>
      </c>
      <c r="AM7" s="24">
        <v>0</v>
      </c>
      <c r="AN7" s="24">
        <v>0</v>
      </c>
      <c r="AO7" s="24">
        <v>25.32</v>
      </c>
      <c r="AP7" s="24">
        <v>1.03</v>
      </c>
      <c r="AQ7" s="24">
        <v>1.35</v>
      </c>
      <c r="AR7" s="24">
        <v>3.68</v>
      </c>
      <c r="AS7" s="24">
        <v>5.3</v>
      </c>
      <c r="AT7" s="24">
        <v>3.09</v>
      </c>
      <c r="AU7" s="24">
        <v>37.24</v>
      </c>
      <c r="AV7" s="24">
        <v>37.83</v>
      </c>
      <c r="AW7" s="24">
        <v>33.049999999999997</v>
      </c>
      <c r="AX7" s="24">
        <v>38.79</v>
      </c>
      <c r="AY7" s="24">
        <v>56.78</v>
      </c>
      <c r="AZ7" s="24">
        <v>78.56</v>
      </c>
      <c r="BA7" s="24">
        <v>80.5</v>
      </c>
      <c r="BB7" s="24">
        <v>71.540000000000006</v>
      </c>
      <c r="BC7" s="24">
        <v>67.86</v>
      </c>
      <c r="BD7" s="24">
        <v>72.92</v>
      </c>
      <c r="BE7" s="24">
        <v>71.39</v>
      </c>
      <c r="BF7" s="24">
        <v>708.46</v>
      </c>
      <c r="BG7" s="24">
        <v>610.99</v>
      </c>
      <c r="BH7" s="24">
        <v>597.6</v>
      </c>
      <c r="BI7" s="24">
        <v>546.94000000000005</v>
      </c>
      <c r="BJ7" s="24">
        <v>503.19</v>
      </c>
      <c r="BK7" s="24">
        <v>610.16999999999996</v>
      </c>
      <c r="BL7" s="24">
        <v>605.9</v>
      </c>
      <c r="BM7" s="24">
        <v>653.69000000000005</v>
      </c>
      <c r="BN7" s="24">
        <v>709.4</v>
      </c>
      <c r="BO7" s="24">
        <v>734.47</v>
      </c>
      <c r="BP7" s="24">
        <v>669.12</v>
      </c>
      <c r="BQ7" s="24">
        <v>72.959999999999994</v>
      </c>
      <c r="BR7" s="24">
        <v>77.56</v>
      </c>
      <c r="BS7" s="24">
        <v>76.63</v>
      </c>
      <c r="BT7" s="24">
        <v>100.84</v>
      </c>
      <c r="BU7" s="24">
        <v>101.64</v>
      </c>
      <c r="BV7" s="24">
        <v>88.37</v>
      </c>
      <c r="BW7" s="24">
        <v>89.41</v>
      </c>
      <c r="BX7" s="24">
        <v>88.05</v>
      </c>
      <c r="BY7" s="24">
        <v>91.14</v>
      </c>
      <c r="BZ7" s="24">
        <v>90.69</v>
      </c>
      <c r="CA7" s="24">
        <v>99.73</v>
      </c>
      <c r="CB7" s="24">
        <v>200.03</v>
      </c>
      <c r="CC7" s="24">
        <v>205.89</v>
      </c>
      <c r="CD7" s="24">
        <v>197.94</v>
      </c>
      <c r="CE7" s="24">
        <v>148.86000000000001</v>
      </c>
      <c r="CF7" s="24">
        <v>148.27000000000001</v>
      </c>
      <c r="CG7" s="24">
        <v>143.05000000000001</v>
      </c>
      <c r="CH7" s="24">
        <v>142.05000000000001</v>
      </c>
      <c r="CI7" s="24">
        <v>141.15</v>
      </c>
      <c r="CJ7" s="24">
        <v>136.86000000000001</v>
      </c>
      <c r="CK7" s="24">
        <v>138.52000000000001</v>
      </c>
      <c r="CL7" s="24">
        <v>134.97999999999999</v>
      </c>
      <c r="CM7" s="24">
        <v>95.56</v>
      </c>
      <c r="CN7" s="24" t="s">
        <v>102</v>
      </c>
      <c r="CO7" s="24" t="s">
        <v>102</v>
      </c>
      <c r="CP7" s="24" t="s">
        <v>102</v>
      </c>
      <c r="CQ7" s="24" t="s">
        <v>102</v>
      </c>
      <c r="CR7" s="24">
        <v>58.83</v>
      </c>
      <c r="CS7" s="24">
        <v>56.51</v>
      </c>
      <c r="CT7" s="24">
        <v>57.04</v>
      </c>
      <c r="CU7" s="24">
        <v>60.78</v>
      </c>
      <c r="CV7" s="24">
        <v>59.96</v>
      </c>
      <c r="CW7" s="24">
        <v>59.99</v>
      </c>
      <c r="CX7" s="24">
        <v>97.94</v>
      </c>
      <c r="CY7" s="24">
        <v>98</v>
      </c>
      <c r="CZ7" s="24">
        <v>98.13</v>
      </c>
      <c r="DA7" s="24">
        <v>98.11</v>
      </c>
      <c r="DB7" s="24">
        <v>98.14</v>
      </c>
      <c r="DC7" s="24">
        <v>92.9</v>
      </c>
      <c r="DD7" s="24">
        <v>93.91</v>
      </c>
      <c r="DE7" s="24">
        <v>93.73</v>
      </c>
      <c r="DF7" s="24">
        <v>94.17</v>
      </c>
      <c r="DG7" s="24">
        <v>94.27</v>
      </c>
      <c r="DH7" s="24">
        <v>95.72</v>
      </c>
      <c r="DI7" s="24">
        <v>6.18</v>
      </c>
      <c r="DJ7" s="24">
        <v>9.16</v>
      </c>
      <c r="DK7" s="24">
        <v>11.98</v>
      </c>
      <c r="DL7" s="24">
        <v>14.65</v>
      </c>
      <c r="DM7" s="24">
        <v>17.37</v>
      </c>
      <c r="DN7" s="24">
        <v>23.42</v>
      </c>
      <c r="DO7" s="24">
        <v>22.74</v>
      </c>
      <c r="DP7" s="24">
        <v>21.22</v>
      </c>
      <c r="DQ7" s="24">
        <v>23.25</v>
      </c>
      <c r="DR7" s="24">
        <v>25.2</v>
      </c>
      <c r="DS7" s="24">
        <v>38.17</v>
      </c>
      <c r="DT7" s="24">
        <v>0</v>
      </c>
      <c r="DU7" s="24">
        <v>0</v>
      </c>
      <c r="DV7" s="24">
        <v>0</v>
      </c>
      <c r="DW7" s="24">
        <v>0</v>
      </c>
      <c r="DX7" s="24">
        <v>0</v>
      </c>
      <c r="DY7" s="24">
        <v>0.15</v>
      </c>
      <c r="DZ7" s="24">
        <v>0.18</v>
      </c>
      <c r="EA7" s="24">
        <v>0.83</v>
      </c>
      <c r="EB7" s="24">
        <v>1.06</v>
      </c>
      <c r="EC7" s="24">
        <v>2.02</v>
      </c>
      <c r="ED7" s="24">
        <v>6.54</v>
      </c>
      <c r="EE7" s="24">
        <v>0</v>
      </c>
      <c r="EF7" s="24">
        <v>0</v>
      </c>
      <c r="EG7" s="24">
        <v>0</v>
      </c>
      <c r="EH7" s="24">
        <v>0</v>
      </c>
      <c r="EI7" s="24">
        <v>0</v>
      </c>
      <c r="EJ7" s="24">
        <v>0.14000000000000001</v>
      </c>
      <c r="EK7" s="24">
        <v>0.13</v>
      </c>
      <c r="EL7" s="24">
        <v>0.12</v>
      </c>
      <c r="EM7" s="24">
        <v>0.08</v>
      </c>
      <c r="EN7" s="24">
        <v>0.24</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守山市役所</cp:lastModifiedBy>
  <cp:lastPrinted>2023-01-19T00:31:04Z</cp:lastPrinted>
  <dcterms:created xsi:type="dcterms:W3CDTF">2022-12-01T01:19:53Z</dcterms:created>
  <dcterms:modified xsi:type="dcterms:W3CDTF">2023-01-19T00:31:04Z</dcterms:modified>
  <cp:category/>
</cp:coreProperties>
</file>