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0712\草津市\上下水道総務課\N経営\30 経営分析\公営企業経営留意・経営分析\★経営分析★\R3\"/>
    </mc:Choice>
  </mc:AlternateContent>
  <workbookProtection workbookAlgorithmName="SHA-512" workbookHashValue="uyJOe/wd8/znHmiJz53kXtBBz5bmTCyrW5qfyj6g8XlsmuqAwJKBwjzAF9CuQSz55+Ij5aEgIkBzBErXw54tXA==" workbookSaltValue="qwddHcfn7qP/UHL0msWfAQ=="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<sst xmlns="http://schemas.openxmlformats.org/spreadsheetml/2006/main" count="235" uniqueCount="118">
  <si>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</si>
  <si>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</si>
  <si>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</si>
  <si>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</si>
  <si>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</si>
  <si>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</si>
  <si>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</si>
  <si>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</si>
  <si>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</si>
  <si>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</si>
  <si>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</si>
  <si>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</si>
  <si>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</si>
  <si>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</si>
  <si>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</si>
  <si>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</si>
  <si>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</si>
  <si>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</si>
  <si>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</si>
  <si>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</si>
  <si>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</si>
  <si>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</si>
  <si>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</si>
  <si>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</si>
  <si>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</si>
  <si>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</si>
  <si>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</si>
  <si>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</si>
  <si>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</si>
  <si>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</si>
  <si>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</si>
  <si>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</si>
  <si>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</si>
  <si>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</si>
  <si>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</si>
  <si>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</si>
  <si>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</si>
  <si>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</si>
  <si>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</si>
  <si>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</si>
  <si>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</si>
  <si>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</si>
  <si>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</si>
  <si>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</si>
  <si>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</si>
  <si>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</si>
  <si>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</si>
  <si>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</si>
  <si>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</si>
  <si>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</si>
  <si>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</si>
  <si>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</si>
  <si>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</si>
  <si>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</si>
  <si>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</si>
  <si>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</si>
  <si>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</si>
  <si>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</si>
  <si>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</si>
  <si>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</si>
  <si>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</si>
  <si>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</si>
  <si>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</si>
  <si>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</si>
  <si>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</si>
  <si>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</si>
  <si>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</si>
  <si>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</si>
  <si>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</si>
  <si>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</si>
  <si>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</si>
  <si>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</si>
  <si>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</si>
  <si>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</si>
  <si>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</si>
  <si>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</si>
  <si>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</si>
  <si>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</si>
  <si>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</si>
  <si>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</si>
  <si>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</si>
  <si>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</si>
  <si>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</si>
  <si>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</si>
  <si>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</si>
  <si>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</si>
  <si>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</si>
  <si>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</si>
  <si>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</si>
  <si>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</si>
  <si>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</si>
  <si>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</si>
  <si>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</si>
  <si>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</si>
  <si>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</si>
  <si>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</si>
  <si>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草津市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</si>
  <si>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</si>
  <si>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</si>
  <si>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</si>
  <si>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</si>
  <si>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</si>
  <si>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</si>
  <si>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</si>
  <si>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</si>
  <si>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</si>
  <si>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</si>
  <si>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</si>
  <si>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</si>
  <si>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</si>
  <si>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</si>
  <si>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</si>
  <si>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</si>
  <si>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</si>
  <si>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</si>
  <si>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①単年度の経常的な収支の比率を表す経常収支比率は、100％を超え、黒字となっています。
③短期的な債務に対する支払能力を表す流動比率は企業債償還が多いため、100％を下回っています。
④企業債残高対事業規模比率は、類似団体平均値を下回るものの、建設投資を行った企業債残高が多く、高い値となっています。
⑤費用に対する下水道使用料収入の割合を示す経費回収率は100％を超え、適切な使用料が確保できている状況です。
⑥有収水量１㎥あたりの費用を表す汚水処理原価は、類似団体平均値を下回っており、効率的な運営が行えています。
⑦汚水処理を行う流域下水道の施設利用率は、平成30年度から滋賀県で算出されているため、平成30年度分以降の記載はありません。
⑧水洗化率は、類似団体平均値を上回っており、管渠を含めた施設の効率的な利用が出来ている状況です。
なお、④、⑤の令和2年度の値は、新型コロナウイルス感染症の経済的な影響を踏まえ、基本料金を免除したことにより、令和元年度までおよび令和３年度と傾向が大きく異なります。</t>
    <phoneticPr fontId="4"/>
  </si>
  <si>
    <t xml:space="preserve">①施設全体の減価償却の状況が、平均を大きく下回っているのは、平成26年度より法適用へ移行した際に、資産価値を経過年数分減じて評価し計上し直したうえで減価償却を行ったことが要因と考えられます。
②③本市で最も古い管渠の経過年数は50年であり、標準的耐用年数である50年を超えておらず、当該年度で更新改善を実施した管はありません。今後は老朽化の進行にあわせて対応していく予定です。
</t>
    <rPh sb="134" eb="135">
      <t>コ</t>
    </rPh>
    <phoneticPr fontId="4"/>
  </si>
  <si>
    <t>　本市の下水道事業は、昭和57年度に流域下水道湖南中部浄化センターの運転開始を受け、一部で供用を開始し、順次整備拡大を行ってきました。
　近年では、人口は増加しているものの、節水意識の浸透や節水機器の普及により、使用料収入は伸び悩んでいる傾向にあります。
 令和3年度決算は、汚水処理原価が減少し、経費回収率は100％を超え、良好な経営状況にあると言えます。
　今後も計画的な更新および耐震化をはじめとする災害に強いライフラインの確保に努め、同時に適切な維持管理を行い、汚水処理を行う流域下水道と連携しながら、引き続き、健全かつ効率的な経営に努める必要があります。</t>
    <rPh sb="145" eb="147">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</si>
</sst>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E8-4BFE-B1A7-B4C83C89FAB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0.21</c:v>
                </c:pt>
                <c:pt idx="2">
                  <c:v>0.19</c:v>
                </c:pt>
                <c:pt idx="3">
                  <c:v>0.19</c:v>
                </c:pt>
                <c:pt idx="4">
                  <c:v>0.19</c:v>
                </c:pt>
              </c:numCache>
            </c:numRef>
          </c:val>
          <c:smooth val="0"/>
          <c:extLst>
            <c:ext xmlns:c16="http://schemas.microsoft.com/office/drawing/2014/chart" uri="{C3380CC4-5D6E-409C-BE32-E72D297353CC}">
              <c16:uniqueId val="{00000001-55E8-4BFE-B1A7-B4C83C89FAB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91.44</c:v>
                </c:pt>
                <c:pt idx="1">
                  <c:v>0</c:v>
                </c:pt>
                <c:pt idx="2">
                  <c:v>0</c:v>
                </c:pt>
                <c:pt idx="3">
                  <c:v>0</c:v>
                </c:pt>
                <c:pt idx="4">
                  <c:v>0</c:v>
                </c:pt>
              </c:numCache>
            </c:numRef>
          </c:val>
          <c:extLst>
            <c:ext xmlns:c16="http://schemas.microsoft.com/office/drawing/2014/chart" uri="{C3380CC4-5D6E-409C-BE32-E72D297353CC}">
              <c16:uniqueId val="{00000000-62D4-4DF5-9AA2-2227AF2D031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61.54</c:v>
                </c:pt>
                <c:pt idx="1">
                  <c:v>61.93</c:v>
                </c:pt>
                <c:pt idx="2">
                  <c:v>61.32</c:v>
                </c:pt>
                <c:pt idx="3">
                  <c:v>61.7</c:v>
                </c:pt>
                <c:pt idx="4">
                  <c:v>63.04</c:v>
                </c:pt>
              </c:numCache>
            </c:numRef>
          </c:val>
          <c:smooth val="0"/>
          <c:extLst>
            <c:ext xmlns:c16="http://schemas.microsoft.com/office/drawing/2014/chart" uri="{C3380CC4-5D6E-409C-BE32-E72D297353CC}">
              <c16:uniqueId val="{00000001-62D4-4DF5-9AA2-2227AF2D031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97.32</c:v>
                </c:pt>
                <c:pt idx="1">
                  <c:v>98.21</c:v>
                </c:pt>
                <c:pt idx="2">
                  <c:v>98.38</c:v>
                </c:pt>
                <c:pt idx="3">
                  <c:v>98.68</c:v>
                </c:pt>
                <c:pt idx="4">
                  <c:v>98.75</c:v>
                </c:pt>
              </c:numCache>
            </c:numRef>
          </c:val>
          <c:extLst>
            <c:ext xmlns:c16="http://schemas.microsoft.com/office/drawing/2014/chart" uri="{C3380CC4-5D6E-409C-BE32-E72D297353CC}">
              <c16:uniqueId val="{00000000-F146-459E-AFB4-AEE668D4201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94.13</c:v>
                </c:pt>
                <c:pt idx="1">
                  <c:v>94.45</c:v>
                </c:pt>
                <c:pt idx="2">
                  <c:v>94.58</c:v>
                </c:pt>
                <c:pt idx="3">
                  <c:v>94.56</c:v>
                </c:pt>
                <c:pt idx="4">
                  <c:v>94.75</c:v>
                </c:pt>
              </c:numCache>
            </c:numRef>
          </c:val>
          <c:smooth val="0"/>
          <c:extLst>
            <c:ext xmlns:c16="http://schemas.microsoft.com/office/drawing/2014/chart" uri="{C3380CC4-5D6E-409C-BE32-E72D297353CC}">
              <c16:uniqueId val="{00000001-F146-459E-AFB4-AEE668D4201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113.52</c:v>
                </c:pt>
                <c:pt idx="1">
                  <c:v>116.03</c:v>
                </c:pt>
                <c:pt idx="2">
                  <c:v>117.32</c:v>
                </c:pt>
                <c:pt idx="3">
                  <c:v>116.97</c:v>
                </c:pt>
                <c:pt idx="4">
                  <c:v>117.72</c:v>
                </c:pt>
              </c:numCache>
            </c:numRef>
          </c:val>
          <c:extLst>
            <c:ext xmlns:c16="http://schemas.microsoft.com/office/drawing/2014/chart" uri="{C3380CC4-5D6E-409C-BE32-E72D297353CC}">
              <c16:uniqueId val="{00000000-C228-40C2-8616-30D0DE7872F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107.43</c:v>
                </c:pt>
                <c:pt idx="1">
                  <c:v>107.64</c:v>
                </c:pt>
                <c:pt idx="2">
                  <c:v>107.03</c:v>
                </c:pt>
                <c:pt idx="3">
                  <c:v>106.55</c:v>
                </c:pt>
                <c:pt idx="4">
                  <c:v>106.01</c:v>
                </c:pt>
              </c:numCache>
            </c:numRef>
          </c:val>
          <c:smooth val="0"/>
          <c:extLst>
            <c:ext xmlns:c16="http://schemas.microsoft.com/office/drawing/2014/chart" uri="{C3380CC4-5D6E-409C-BE32-E72D297353CC}">
              <c16:uniqueId val="{00000001-C228-40C2-8616-30D0DE7872F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11.33</c:v>
                </c:pt>
                <c:pt idx="1">
                  <c:v>13.95</c:v>
                </c:pt>
                <c:pt idx="2">
                  <c:v>16.690000000000001</c:v>
                </c:pt>
                <c:pt idx="3">
                  <c:v>19.84</c:v>
                </c:pt>
                <c:pt idx="4">
                  <c:v>22.4</c:v>
                </c:pt>
              </c:numCache>
            </c:numRef>
          </c:val>
          <c:extLst>
            <c:ext xmlns:c16="http://schemas.microsoft.com/office/drawing/2014/chart" uri="{C3380CC4-5D6E-409C-BE32-E72D297353CC}">
              <c16:uniqueId val="{00000000-0736-4896-8948-7BD5019F635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30.11</c:v>
                </c:pt>
                <c:pt idx="1">
                  <c:v>30.45</c:v>
                </c:pt>
                <c:pt idx="2">
                  <c:v>31.01</c:v>
                </c:pt>
                <c:pt idx="3">
                  <c:v>28.87</c:v>
                </c:pt>
                <c:pt idx="4">
                  <c:v>31.34</c:v>
                </c:pt>
              </c:numCache>
            </c:numRef>
          </c:val>
          <c:smooth val="0"/>
          <c:extLst>
            <c:ext xmlns:c16="http://schemas.microsoft.com/office/drawing/2014/chart" uri="{C3380CC4-5D6E-409C-BE32-E72D297353CC}">
              <c16:uniqueId val="{00000001-0736-4896-8948-7BD5019F635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AD-4D41-8C31-0429385D6E9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4.54</c:v>
                </c:pt>
                <c:pt idx="1">
                  <c:v>4.8499999999999996</c:v>
                </c:pt>
                <c:pt idx="2">
                  <c:v>4.95</c:v>
                </c:pt>
                <c:pt idx="3">
                  <c:v>5.64</c:v>
                </c:pt>
                <c:pt idx="4">
                  <c:v>6.43</c:v>
                </c:pt>
              </c:numCache>
            </c:numRef>
          </c:val>
          <c:smooth val="0"/>
          <c:extLst>
            <c:ext xmlns:c16="http://schemas.microsoft.com/office/drawing/2014/chart" uri="{C3380CC4-5D6E-409C-BE32-E72D297353CC}">
              <c16:uniqueId val="{00000001-A8AD-4D41-8C31-0429385D6E9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21-4876-B9FD-1444DB0AB28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10.199999999999999</c:v>
                </c:pt>
                <c:pt idx="1">
                  <c:v>9.1999999999999993</c:v>
                </c:pt>
                <c:pt idx="2">
                  <c:v>7.69</c:v>
                </c:pt>
                <c:pt idx="3">
                  <c:v>5.95</c:v>
                </c:pt>
                <c:pt idx="4">
                  <c:v>5.27</c:v>
                </c:pt>
              </c:numCache>
            </c:numRef>
          </c:val>
          <c:smooth val="0"/>
          <c:extLst>
            <c:ext xmlns:c16="http://schemas.microsoft.com/office/drawing/2014/chart" uri="{C3380CC4-5D6E-409C-BE32-E72D297353CC}">
              <c16:uniqueId val="{00000001-0921-4876-B9FD-1444DB0AB28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32.93</c:v>
                </c:pt>
                <c:pt idx="1">
                  <c:v>61.6</c:v>
                </c:pt>
                <c:pt idx="2">
                  <c:v>49.44</c:v>
                </c:pt>
                <c:pt idx="3">
                  <c:v>29.61</c:v>
                </c:pt>
                <c:pt idx="4">
                  <c:v>40.270000000000003</c:v>
                </c:pt>
              </c:numCache>
            </c:numRef>
          </c:val>
          <c:extLst>
            <c:ext xmlns:c16="http://schemas.microsoft.com/office/drawing/2014/chart" uri="{C3380CC4-5D6E-409C-BE32-E72D297353CC}">
              <c16:uniqueId val="{00000000-7B60-42D1-B070-89325B544EC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65.83</c:v>
                </c:pt>
                <c:pt idx="1">
                  <c:v>72.22</c:v>
                </c:pt>
                <c:pt idx="2">
                  <c:v>73.02</c:v>
                </c:pt>
                <c:pt idx="3">
                  <c:v>72.930000000000007</c:v>
                </c:pt>
                <c:pt idx="4">
                  <c:v>80.08</c:v>
                </c:pt>
              </c:numCache>
            </c:numRef>
          </c:val>
          <c:smooth val="0"/>
          <c:extLst>
            <c:ext xmlns:c16="http://schemas.microsoft.com/office/drawing/2014/chart" uri="{C3380CC4-5D6E-409C-BE32-E72D297353CC}">
              <c16:uniqueId val="{00000001-7B60-42D1-B070-89325B544EC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381.02</c:v>
                </c:pt>
                <c:pt idx="1">
                  <c:v>339.13</c:v>
                </c:pt>
                <c:pt idx="2">
                  <c:v>307.54000000000002</c:v>
                </c:pt>
                <c:pt idx="3">
                  <c:v>328.12</c:v>
                </c:pt>
                <c:pt idx="4">
                  <c:v>257.02</c:v>
                </c:pt>
              </c:numCache>
            </c:numRef>
          </c:val>
          <c:extLst>
            <c:ext xmlns:c16="http://schemas.microsoft.com/office/drawing/2014/chart" uri="{C3380CC4-5D6E-409C-BE32-E72D297353CC}">
              <c16:uniqueId val="{00000000-9A7F-4FAA-BE4C-218B4BFA7C2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805.14</c:v>
                </c:pt>
                <c:pt idx="1">
                  <c:v>730.93</c:v>
                </c:pt>
                <c:pt idx="2">
                  <c:v>708.89</c:v>
                </c:pt>
                <c:pt idx="3">
                  <c:v>730.52</c:v>
                </c:pt>
                <c:pt idx="4">
                  <c:v>672.33</c:v>
                </c:pt>
              </c:numCache>
            </c:numRef>
          </c:val>
          <c:smooth val="0"/>
          <c:extLst>
            <c:ext xmlns:c16="http://schemas.microsoft.com/office/drawing/2014/chart" uri="{C3380CC4-5D6E-409C-BE32-E72D297353CC}">
              <c16:uniqueId val="{00000001-9A7F-4FAA-BE4C-218B4BFA7C2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119.09</c:v>
                </c:pt>
                <c:pt idx="1">
                  <c:v>121.67</c:v>
                </c:pt>
                <c:pt idx="2">
                  <c:v>124.01</c:v>
                </c:pt>
                <c:pt idx="3">
                  <c:v>101.91</c:v>
                </c:pt>
                <c:pt idx="4">
                  <c:v>123.78</c:v>
                </c:pt>
              </c:numCache>
            </c:numRef>
          </c:val>
          <c:extLst>
            <c:ext xmlns:c16="http://schemas.microsoft.com/office/drawing/2014/chart" uri="{C3380CC4-5D6E-409C-BE32-E72D297353CC}">
              <c16:uniqueId val="{00000000-4331-4748-9255-342EAB1FD3E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100.22</c:v>
                </c:pt>
                <c:pt idx="1">
                  <c:v>98.09</c:v>
                </c:pt>
                <c:pt idx="2">
                  <c:v>97.91</c:v>
                </c:pt>
                <c:pt idx="3">
                  <c:v>98.61</c:v>
                </c:pt>
                <c:pt idx="4">
                  <c:v>98.75</c:v>
                </c:pt>
              </c:numCache>
            </c:numRef>
          </c:val>
          <c:smooth val="0"/>
          <c:extLst>
            <c:ext xmlns:c16="http://schemas.microsoft.com/office/drawing/2014/chart" uri="{C3380CC4-5D6E-409C-BE32-E72D297353CC}">
              <c16:uniqueId val="{00000001-4331-4748-9255-342EAB1FD3E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110.33</c:v>
                </c:pt>
                <c:pt idx="1">
                  <c:v>108.25</c:v>
                </c:pt>
                <c:pt idx="2">
                  <c:v>106.04</c:v>
                </c:pt>
                <c:pt idx="3">
                  <c:v>111.94</c:v>
                </c:pt>
                <c:pt idx="4">
                  <c:v>105.18</c:v>
                </c:pt>
              </c:numCache>
            </c:numRef>
          </c:val>
          <c:extLst>
            <c:ext xmlns:c16="http://schemas.microsoft.com/office/drawing/2014/chart" uri="{C3380CC4-5D6E-409C-BE32-E72D297353CC}">
              <c16:uniqueId val="{00000000-4B8D-4C8E-A03B-4BEE0FF1357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144.79</c:v>
                </c:pt>
                <c:pt idx="1">
                  <c:v>146.08000000000001</c:v>
                </c:pt>
                <c:pt idx="2">
                  <c:v>144.11000000000001</c:v>
                </c:pt>
                <c:pt idx="3">
                  <c:v>141.24</c:v>
                </c:pt>
                <c:pt idx="4">
                  <c:v>142.03</c:v>
                </c:pt>
              </c:numCache>
            </c:numRef>
          </c:val>
          <c:smooth val="0"/>
          <c:extLst>
            <c:ext xmlns:c16="http://schemas.microsoft.com/office/drawing/2014/chart" uri="{C3380CC4-5D6E-409C-BE32-E72D297353CC}">
              <c16:uniqueId val="{00000001-4B8D-4C8E-A03B-4BEE0FF1357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0" zoomScale="70" zoomScaleNormal="7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滋賀県　草津市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Ac1</v>
      </c>
      <c r="X8" s="65"/>
      <c r="Y8" s="65"/>
      <c r="Z8" s="65"/>
      <c r="AA8" s="65"/>
      <c r="AB8" s="65"/>
      <c r="AC8" s="65"/>
      <c r="AD8" s="66" t="str">
        <f>データ!$M$6</f>
        <v>非設置</v>
      </c>
      <c r="AE8" s="66"/>
      <c r="AF8" s="66"/>
      <c r="AG8" s="66"/>
      <c r="AH8" s="66"/>
      <c r="AI8" s="66"/>
      <c r="AJ8" s="66"/>
      <c r="AK8" s="3"/>
      <c r="AL8" s="46">
        <f>データ!S6</f>
        <v>137268</v>
      </c>
      <c r="AM8" s="46"/>
      <c r="AN8" s="46"/>
      <c r="AO8" s="46"/>
      <c r="AP8" s="46"/>
      <c r="AQ8" s="46"/>
      <c r="AR8" s="46"/>
      <c r="AS8" s="46"/>
      <c r="AT8" s="45">
        <f>データ!T6</f>
        <v>67.819999999999993</v>
      </c>
      <c r="AU8" s="45"/>
      <c r="AV8" s="45"/>
      <c r="AW8" s="45"/>
      <c r="AX8" s="45"/>
      <c r="AY8" s="45"/>
      <c r="AZ8" s="45"/>
      <c r="BA8" s="45"/>
      <c r="BB8" s="45">
        <f>データ!U6</f>
        <v>2024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70.95</v>
      </c>
      <c r="J10" s="45"/>
      <c r="K10" s="45"/>
      <c r="L10" s="45"/>
      <c r="M10" s="45"/>
      <c r="N10" s="45"/>
      <c r="O10" s="45"/>
      <c r="P10" s="45">
        <f>データ!P6</f>
        <v>82.67</v>
      </c>
      <c r="Q10" s="45"/>
      <c r="R10" s="45"/>
      <c r="S10" s="45"/>
      <c r="T10" s="45"/>
      <c r="U10" s="45"/>
      <c r="V10" s="45"/>
      <c r="W10" s="45">
        <f>データ!Q6</f>
        <v>84.63</v>
      </c>
      <c r="X10" s="45"/>
      <c r="Y10" s="45"/>
      <c r="Z10" s="45"/>
      <c r="AA10" s="45"/>
      <c r="AB10" s="45"/>
      <c r="AC10" s="45"/>
      <c r="AD10" s="46">
        <f>データ!R6</f>
        <v>2530</v>
      </c>
      <c r="AE10" s="46"/>
      <c r="AF10" s="46"/>
      <c r="AG10" s="46"/>
      <c r="AH10" s="46"/>
      <c r="AI10" s="46"/>
      <c r="AJ10" s="46"/>
      <c r="AK10" s="2"/>
      <c r="AL10" s="46">
        <f>データ!V6</f>
        <v>113525</v>
      </c>
      <c r="AM10" s="46"/>
      <c r="AN10" s="46"/>
      <c r="AO10" s="46"/>
      <c r="AP10" s="46"/>
      <c r="AQ10" s="46"/>
      <c r="AR10" s="46"/>
      <c r="AS10" s="46"/>
      <c r="AT10" s="45">
        <f>データ!W6</f>
        <v>18.510000000000002</v>
      </c>
      <c r="AU10" s="45"/>
      <c r="AV10" s="45"/>
      <c r="AW10" s="45"/>
      <c r="AX10" s="45"/>
      <c r="AY10" s="45"/>
      <c r="AZ10" s="45"/>
      <c r="BA10" s="45"/>
      <c r="BB10" s="45">
        <f>データ!X6</f>
        <v>6133.17</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【669.12】</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EhnOpBcprY2T7Xc83O1JvZOXrjXkN8laGZB9Vk6e2z6zyvqmEc1SF6Wcd/ZDAIMD8Hs9PMVpcDZ5dSA+hOMVVg==" saltValue="Wv+mhBHO3skM7T5/sg2Yw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252069</v>
      </c>
      <c r="D6" s="19">
        <f t="shared" si="3"/>
        <v>46</v>
      </c>
      <c r="E6" s="19">
        <f t="shared" si="3"/>
        <v>17</v>
      </c>
      <c r="F6" s="19">
        <f t="shared" si="3"/>
        <v>1</v>
      </c>
      <c r="G6" s="19">
        <f t="shared" si="3"/>
        <v>0</v>
      </c>
      <c r="H6" s="19" t="str">
        <f t="shared" si="3"/>
        <v>滋賀県　草津市</v>
      </c>
      <c r="I6" s="19" t="str">
        <f t="shared" si="3"/>
        <v>法適用</v>
      </c>
      <c r="J6" s="19" t="str">
        <f t="shared" si="3"/>
        <v>下水道事業</v>
      </c>
      <c r="K6" s="19" t="str">
        <f t="shared" si="3"/>
        <v>公共下水道</v>
      </c>
      <c r="L6" s="19" t="str">
        <f t="shared" si="3"/>
        <v>Ac1</v>
      </c>
      <c r="M6" s="19" t="str">
        <f t="shared" si="3"/>
        <v>非設置</v>
      </c>
      <c r="N6" s="20" t="str">
        <f t="shared" si="3"/>
        <v>-</v>
      </c>
      <c r="O6" s="20">
        <f t="shared" si="3"/>
        <v>70.95</v>
      </c>
      <c r="P6" s="20">
        <f t="shared" si="3"/>
        <v>82.67</v>
      </c>
      <c r="Q6" s="20">
        <f t="shared" si="3"/>
        <v>84.63</v>
      </c>
      <c r="R6" s="20">
        <f t="shared" si="3"/>
        <v>2530</v>
      </c>
      <c r="S6" s="20">
        <f t="shared" si="3"/>
        <v>137268</v>
      </c>
      <c r="T6" s="20">
        <f t="shared" si="3"/>
        <v>67.819999999999993</v>
      </c>
      <c r="U6" s="20">
        <f t="shared" si="3"/>
        <v>2024</v>
      </c>
      <c r="V6" s="20">
        <f t="shared" si="3"/>
        <v>113525</v>
      </c>
      <c r="W6" s="20">
        <f t="shared" si="3"/>
        <v>18.510000000000002</v>
      </c>
      <c r="X6" s="20">
        <f t="shared" si="3"/>
        <v>6133.17</v>
      </c>
      <c r="Y6" s="21">
        <f>IF(Y7="",NA(),Y7)</f>
        <v>113.52</v>
      </c>
      <c r="Z6" s="21">
        <f t="shared" ref="Z6:AH6" si="4">IF(Z7="",NA(),Z7)</f>
        <v>116.03</v>
      </c>
      <c r="AA6" s="21">
        <f t="shared" si="4"/>
        <v>117.32</v>
      </c>
      <c r="AB6" s="21">
        <f t="shared" si="4"/>
        <v>116.97</v>
      </c>
      <c r="AC6" s="21">
        <f t="shared" si="4"/>
        <v>117.72</v>
      </c>
      <c r="AD6" s="21">
        <f t="shared" si="4"/>
        <v>107.43</v>
      </c>
      <c r="AE6" s="21">
        <f t="shared" si="4"/>
        <v>107.64</v>
      </c>
      <c r="AF6" s="21">
        <f t="shared" si="4"/>
        <v>107.03</v>
      </c>
      <c r="AG6" s="21">
        <f t="shared" si="4"/>
        <v>106.55</v>
      </c>
      <c r="AH6" s="21">
        <f t="shared" si="4"/>
        <v>106.01</v>
      </c>
      <c r="AI6" s="20" t="str">
        <f>IF(AI7="","",IF(AI7="-","【-】","【"&amp;SUBSTITUTE(TEXT(AI7,"#,##0.00"),"-","△")&amp;"】"))</f>
        <v>【107.02】</v>
      </c>
      <c r="AJ6" s="20">
        <f>IF(AJ7="",NA(),AJ7)</f>
        <v>0</v>
      </c>
      <c r="AK6" s="20">
        <f t="shared" ref="AK6:AS6" si="5">IF(AK7="",NA(),AK7)</f>
        <v>0</v>
      </c>
      <c r="AL6" s="20">
        <f t="shared" si="5"/>
        <v>0</v>
      </c>
      <c r="AM6" s="20">
        <f t="shared" si="5"/>
        <v>0</v>
      </c>
      <c r="AN6" s="20">
        <f t="shared" si="5"/>
        <v>0</v>
      </c>
      <c r="AO6" s="21">
        <f t="shared" si="5"/>
        <v>10.199999999999999</v>
      </c>
      <c r="AP6" s="21">
        <f t="shared" si="5"/>
        <v>9.1999999999999993</v>
      </c>
      <c r="AQ6" s="21">
        <f t="shared" si="5"/>
        <v>7.69</v>
      </c>
      <c r="AR6" s="21">
        <f t="shared" si="5"/>
        <v>5.95</v>
      </c>
      <c r="AS6" s="21">
        <f t="shared" si="5"/>
        <v>5.27</v>
      </c>
      <c r="AT6" s="20" t="str">
        <f>IF(AT7="","",IF(AT7="-","【-】","【"&amp;SUBSTITUTE(TEXT(AT7,"#,##0.00"),"-","△")&amp;"】"))</f>
        <v>【3.09】</v>
      </c>
      <c r="AU6" s="21">
        <f>IF(AU7="",NA(),AU7)</f>
        <v>32.93</v>
      </c>
      <c r="AV6" s="21">
        <f t="shared" ref="AV6:BD6" si="6">IF(AV7="",NA(),AV7)</f>
        <v>61.6</v>
      </c>
      <c r="AW6" s="21">
        <f t="shared" si="6"/>
        <v>49.44</v>
      </c>
      <c r="AX6" s="21">
        <f t="shared" si="6"/>
        <v>29.61</v>
      </c>
      <c r="AY6" s="21">
        <f t="shared" si="6"/>
        <v>40.270000000000003</v>
      </c>
      <c r="AZ6" s="21">
        <f t="shared" si="6"/>
        <v>65.83</v>
      </c>
      <c r="BA6" s="21">
        <f t="shared" si="6"/>
        <v>72.22</v>
      </c>
      <c r="BB6" s="21">
        <f t="shared" si="6"/>
        <v>73.02</v>
      </c>
      <c r="BC6" s="21">
        <f t="shared" si="6"/>
        <v>72.930000000000007</v>
      </c>
      <c r="BD6" s="21">
        <f t="shared" si="6"/>
        <v>80.08</v>
      </c>
      <c r="BE6" s="20" t="str">
        <f>IF(BE7="","",IF(BE7="-","【-】","【"&amp;SUBSTITUTE(TEXT(BE7,"#,##0.00"),"-","△")&amp;"】"))</f>
        <v>【71.39】</v>
      </c>
      <c r="BF6" s="21">
        <f>IF(BF7="",NA(),BF7)</f>
        <v>381.02</v>
      </c>
      <c r="BG6" s="21">
        <f t="shared" ref="BG6:BO6" si="7">IF(BG7="",NA(),BG7)</f>
        <v>339.13</v>
      </c>
      <c r="BH6" s="21">
        <f t="shared" si="7"/>
        <v>307.54000000000002</v>
      </c>
      <c r="BI6" s="21">
        <f t="shared" si="7"/>
        <v>328.12</v>
      </c>
      <c r="BJ6" s="21">
        <f t="shared" si="7"/>
        <v>257.02</v>
      </c>
      <c r="BK6" s="21">
        <f t="shared" si="7"/>
        <v>805.14</v>
      </c>
      <c r="BL6" s="21">
        <f t="shared" si="7"/>
        <v>730.93</v>
      </c>
      <c r="BM6" s="21">
        <f t="shared" si="7"/>
        <v>708.89</v>
      </c>
      <c r="BN6" s="21">
        <f t="shared" si="7"/>
        <v>730.52</v>
      </c>
      <c r="BO6" s="21">
        <f t="shared" si="7"/>
        <v>672.33</v>
      </c>
      <c r="BP6" s="20" t="str">
        <f>IF(BP7="","",IF(BP7="-","【-】","【"&amp;SUBSTITUTE(TEXT(BP7,"#,##0.00"),"-","△")&amp;"】"))</f>
        <v>【669.12】</v>
      </c>
      <c r="BQ6" s="21">
        <f>IF(BQ7="",NA(),BQ7)</f>
        <v>119.09</v>
      </c>
      <c r="BR6" s="21">
        <f t="shared" ref="BR6:BZ6" si="8">IF(BR7="",NA(),BR7)</f>
        <v>121.67</v>
      </c>
      <c r="BS6" s="21">
        <f t="shared" si="8"/>
        <v>124.01</v>
      </c>
      <c r="BT6" s="21">
        <f t="shared" si="8"/>
        <v>101.91</v>
      </c>
      <c r="BU6" s="21">
        <f t="shared" si="8"/>
        <v>123.78</v>
      </c>
      <c r="BV6" s="21">
        <f t="shared" si="8"/>
        <v>100.22</v>
      </c>
      <c r="BW6" s="21">
        <f t="shared" si="8"/>
        <v>98.09</v>
      </c>
      <c r="BX6" s="21">
        <f t="shared" si="8"/>
        <v>97.91</v>
      </c>
      <c r="BY6" s="21">
        <f t="shared" si="8"/>
        <v>98.61</v>
      </c>
      <c r="BZ6" s="21">
        <f t="shared" si="8"/>
        <v>98.75</v>
      </c>
      <c r="CA6" s="20" t="str">
        <f>IF(CA7="","",IF(CA7="-","【-】","【"&amp;SUBSTITUTE(TEXT(CA7,"#,##0.00"),"-","△")&amp;"】"))</f>
        <v>【99.73】</v>
      </c>
      <c r="CB6" s="21">
        <f>IF(CB7="",NA(),CB7)</f>
        <v>110.33</v>
      </c>
      <c r="CC6" s="21">
        <f t="shared" ref="CC6:CK6" si="9">IF(CC7="",NA(),CC7)</f>
        <v>108.25</v>
      </c>
      <c r="CD6" s="21">
        <f t="shared" si="9"/>
        <v>106.04</v>
      </c>
      <c r="CE6" s="21">
        <f t="shared" si="9"/>
        <v>111.94</v>
      </c>
      <c r="CF6" s="21">
        <f t="shared" si="9"/>
        <v>105.18</v>
      </c>
      <c r="CG6" s="21">
        <f t="shared" si="9"/>
        <v>144.79</v>
      </c>
      <c r="CH6" s="21">
        <f t="shared" si="9"/>
        <v>146.08000000000001</v>
      </c>
      <c r="CI6" s="21">
        <f t="shared" si="9"/>
        <v>144.11000000000001</v>
      </c>
      <c r="CJ6" s="21">
        <f t="shared" si="9"/>
        <v>141.24</v>
      </c>
      <c r="CK6" s="21">
        <f t="shared" si="9"/>
        <v>142.03</v>
      </c>
      <c r="CL6" s="20" t="str">
        <f>IF(CL7="","",IF(CL7="-","【-】","【"&amp;SUBSTITUTE(TEXT(CL7,"#,##0.00"),"-","△")&amp;"】"))</f>
        <v>【134.98】</v>
      </c>
      <c r="CM6" s="21">
        <f>IF(CM7="",NA(),CM7)</f>
        <v>91.44</v>
      </c>
      <c r="CN6" s="21" t="str">
        <f t="shared" ref="CN6:CV6" si="10">IF(CN7="",NA(),CN7)</f>
        <v>-</v>
      </c>
      <c r="CO6" s="21" t="str">
        <f t="shared" si="10"/>
        <v>-</v>
      </c>
      <c r="CP6" s="21" t="str">
        <f t="shared" si="10"/>
        <v>-</v>
      </c>
      <c r="CQ6" s="21" t="str">
        <f t="shared" si="10"/>
        <v>-</v>
      </c>
      <c r="CR6" s="21">
        <f t="shared" si="10"/>
        <v>61.54</v>
      </c>
      <c r="CS6" s="21">
        <f t="shared" si="10"/>
        <v>61.93</v>
      </c>
      <c r="CT6" s="21">
        <f t="shared" si="10"/>
        <v>61.32</v>
      </c>
      <c r="CU6" s="21">
        <f t="shared" si="10"/>
        <v>61.7</v>
      </c>
      <c r="CV6" s="21">
        <f t="shared" si="10"/>
        <v>63.04</v>
      </c>
      <c r="CW6" s="20" t="str">
        <f>IF(CW7="","",IF(CW7="-","【-】","【"&amp;SUBSTITUTE(TEXT(CW7,"#,##0.00"),"-","△")&amp;"】"))</f>
        <v>【59.99】</v>
      </c>
      <c r="CX6" s="21">
        <f>IF(CX7="",NA(),CX7)</f>
        <v>97.32</v>
      </c>
      <c r="CY6" s="21">
        <f t="shared" ref="CY6:DG6" si="11">IF(CY7="",NA(),CY7)</f>
        <v>98.21</v>
      </c>
      <c r="CZ6" s="21">
        <f t="shared" si="11"/>
        <v>98.38</v>
      </c>
      <c r="DA6" s="21">
        <f t="shared" si="11"/>
        <v>98.68</v>
      </c>
      <c r="DB6" s="21">
        <f t="shared" si="11"/>
        <v>98.75</v>
      </c>
      <c r="DC6" s="21">
        <f t="shared" si="11"/>
        <v>94.13</v>
      </c>
      <c r="DD6" s="21">
        <f t="shared" si="11"/>
        <v>94.45</v>
      </c>
      <c r="DE6" s="21">
        <f t="shared" si="11"/>
        <v>94.58</v>
      </c>
      <c r="DF6" s="21">
        <f t="shared" si="11"/>
        <v>94.56</v>
      </c>
      <c r="DG6" s="21">
        <f t="shared" si="11"/>
        <v>94.75</v>
      </c>
      <c r="DH6" s="20" t="str">
        <f>IF(DH7="","",IF(DH7="-","【-】","【"&amp;SUBSTITUTE(TEXT(DH7,"#,##0.00"),"-","△")&amp;"】"))</f>
        <v>【95.72】</v>
      </c>
      <c r="DI6" s="21">
        <f>IF(DI7="",NA(),DI7)</f>
        <v>11.33</v>
      </c>
      <c r="DJ6" s="21">
        <f t="shared" ref="DJ6:DR6" si="12">IF(DJ7="",NA(),DJ7)</f>
        <v>13.95</v>
      </c>
      <c r="DK6" s="21">
        <f t="shared" si="12"/>
        <v>16.690000000000001</v>
      </c>
      <c r="DL6" s="21">
        <f t="shared" si="12"/>
        <v>19.84</v>
      </c>
      <c r="DM6" s="21">
        <f t="shared" si="12"/>
        <v>22.4</v>
      </c>
      <c r="DN6" s="21">
        <f t="shared" si="12"/>
        <v>30.11</v>
      </c>
      <c r="DO6" s="21">
        <f t="shared" si="12"/>
        <v>30.45</v>
      </c>
      <c r="DP6" s="21">
        <f t="shared" si="12"/>
        <v>31.01</v>
      </c>
      <c r="DQ6" s="21">
        <f t="shared" si="12"/>
        <v>28.87</v>
      </c>
      <c r="DR6" s="21">
        <f t="shared" si="12"/>
        <v>31.34</v>
      </c>
      <c r="DS6" s="20" t="str">
        <f>IF(DS7="","",IF(DS7="-","【-】","【"&amp;SUBSTITUTE(TEXT(DS7,"#,##0.00"),"-","△")&amp;"】"))</f>
        <v>【38.17】</v>
      </c>
      <c r="DT6" s="20">
        <f>IF(DT7="",NA(),DT7)</f>
        <v>0</v>
      </c>
      <c r="DU6" s="20">
        <f t="shared" ref="DU6:EC6" si="13">IF(DU7="",NA(),DU7)</f>
        <v>0</v>
      </c>
      <c r="DV6" s="20">
        <f t="shared" si="13"/>
        <v>0</v>
      </c>
      <c r="DW6" s="20">
        <f t="shared" si="13"/>
        <v>0</v>
      </c>
      <c r="DX6" s="20">
        <f t="shared" si="13"/>
        <v>0</v>
      </c>
      <c r="DY6" s="21">
        <f t="shared" si="13"/>
        <v>4.54</v>
      </c>
      <c r="DZ6" s="21">
        <f t="shared" si="13"/>
        <v>4.8499999999999996</v>
      </c>
      <c r="EA6" s="21">
        <f t="shared" si="13"/>
        <v>4.95</v>
      </c>
      <c r="EB6" s="21">
        <f t="shared" si="13"/>
        <v>5.64</v>
      </c>
      <c r="EC6" s="21">
        <f t="shared" si="13"/>
        <v>6.43</v>
      </c>
      <c r="ED6" s="20" t="str">
        <f>IF(ED7="","",IF(ED7="-","【-】","【"&amp;SUBSTITUTE(TEXT(ED7,"#,##0.00"),"-","△")&amp;"】"))</f>
        <v>【6.54】</v>
      </c>
      <c r="EE6" s="20">
        <f>IF(EE7="",NA(),EE7)</f>
        <v>0</v>
      </c>
      <c r="EF6" s="20">
        <f t="shared" ref="EF6:EN6" si="14">IF(EF7="",NA(),EF7)</f>
        <v>0</v>
      </c>
      <c r="EG6" s="20">
        <f t="shared" si="14"/>
        <v>0</v>
      </c>
      <c r="EH6" s="20">
        <f t="shared" si="14"/>
        <v>0</v>
      </c>
      <c r="EI6" s="20">
        <f t="shared" si="14"/>
        <v>0</v>
      </c>
      <c r="EJ6" s="21">
        <f t="shared" si="14"/>
        <v>0.17</v>
      </c>
      <c r="EK6" s="21">
        <f t="shared" si="14"/>
        <v>0.21</v>
      </c>
      <c r="EL6" s="21">
        <f t="shared" si="14"/>
        <v>0.19</v>
      </c>
      <c r="EM6" s="21">
        <f t="shared" si="14"/>
        <v>0.19</v>
      </c>
      <c r="EN6" s="21">
        <f t="shared" si="14"/>
        <v>0.19</v>
      </c>
      <c r="EO6" s="20" t="str">
        <f>IF(EO7="","",IF(EO7="-","【-】","【"&amp;SUBSTITUTE(TEXT(EO7,"#,##0.00"),"-","△")&amp;"】"))</f>
        <v>【0.24】</v>
      </c>
    </row>
    <row r="7" spans="1:148" s="22" customFormat="1" x14ac:dyDescent="0.2">
      <c r="A7" s="14"/>
      <c r="B7" s="23">
        <v>2021</v>
      </c>
      <c r="C7" s="23">
        <v>252069</v>
      </c>
      <c r="D7" s="23">
        <v>46</v>
      </c>
      <c r="E7" s="23">
        <v>17</v>
      </c>
      <c r="F7" s="23">
        <v>1</v>
      </c>
      <c r="G7" s="23">
        <v>0</v>
      </c>
      <c r="H7" s="23" t="s">
        <v>96</v>
      </c>
      <c r="I7" s="23" t="s">
        <v>97</v>
      </c>
      <c r="J7" s="23" t="s">
        <v>98</v>
      </c>
      <c r="K7" s="23" t="s">
        <v>99</v>
      </c>
      <c r="L7" s="23" t="s">
        <v>100</v>
      </c>
      <c r="M7" s="23" t="s">
        <v>101</v>
      </c>
      <c r="N7" s="24" t="s">
        <v>102</v>
      </c>
      <c r="O7" s="24">
        <v>70.95</v>
      </c>
      <c r="P7" s="24">
        <v>82.67</v>
      </c>
      <c r="Q7" s="24">
        <v>84.63</v>
      </c>
      <c r="R7" s="24">
        <v>2530</v>
      </c>
      <c r="S7" s="24">
        <v>137268</v>
      </c>
      <c r="T7" s="24">
        <v>67.819999999999993</v>
      </c>
      <c r="U7" s="24">
        <v>2024</v>
      </c>
      <c r="V7" s="24">
        <v>113525</v>
      </c>
      <c r="W7" s="24">
        <v>18.510000000000002</v>
      </c>
      <c r="X7" s="24">
        <v>6133.17</v>
      </c>
      <c r="Y7" s="24">
        <v>113.52</v>
      </c>
      <c r="Z7" s="24">
        <v>116.03</v>
      </c>
      <c r="AA7" s="24">
        <v>117.32</v>
      </c>
      <c r="AB7" s="24">
        <v>116.97</v>
      </c>
      <c r="AC7" s="24">
        <v>117.72</v>
      </c>
      <c r="AD7" s="24">
        <v>107.43</v>
      </c>
      <c r="AE7" s="24">
        <v>107.64</v>
      </c>
      <c r="AF7" s="24">
        <v>107.03</v>
      </c>
      <c r="AG7" s="24">
        <v>106.55</v>
      </c>
      <c r="AH7" s="24">
        <v>106.01</v>
      </c>
      <c r="AI7" s="24">
        <v>107.02</v>
      </c>
      <c r="AJ7" s="24">
        <v>0</v>
      </c>
      <c r="AK7" s="24">
        <v>0</v>
      </c>
      <c r="AL7" s="24">
        <v>0</v>
      </c>
      <c r="AM7" s="24">
        <v>0</v>
      </c>
      <c r="AN7" s="24">
        <v>0</v>
      </c>
      <c r="AO7" s="24">
        <v>10.199999999999999</v>
      </c>
      <c r="AP7" s="24">
        <v>9.1999999999999993</v>
      </c>
      <c r="AQ7" s="24">
        <v>7.69</v>
      </c>
      <c r="AR7" s="24">
        <v>5.95</v>
      </c>
      <c r="AS7" s="24">
        <v>5.27</v>
      </c>
      <c r="AT7" s="24">
        <v>3.09</v>
      </c>
      <c r="AU7" s="24">
        <v>32.93</v>
      </c>
      <c r="AV7" s="24">
        <v>61.6</v>
      </c>
      <c r="AW7" s="24">
        <v>49.44</v>
      </c>
      <c r="AX7" s="24">
        <v>29.61</v>
      </c>
      <c r="AY7" s="24">
        <v>40.270000000000003</v>
      </c>
      <c r="AZ7" s="24">
        <v>65.83</v>
      </c>
      <c r="BA7" s="24">
        <v>72.22</v>
      </c>
      <c r="BB7" s="24">
        <v>73.02</v>
      </c>
      <c r="BC7" s="24">
        <v>72.930000000000007</v>
      </c>
      <c r="BD7" s="24">
        <v>80.08</v>
      </c>
      <c r="BE7" s="24">
        <v>71.39</v>
      </c>
      <c r="BF7" s="24">
        <v>381.02</v>
      </c>
      <c r="BG7" s="24">
        <v>339.13</v>
      </c>
      <c r="BH7" s="24">
        <v>307.54000000000002</v>
      </c>
      <c r="BI7" s="24">
        <v>328.12</v>
      </c>
      <c r="BJ7" s="24">
        <v>257.02</v>
      </c>
      <c r="BK7" s="24">
        <v>805.14</v>
      </c>
      <c r="BL7" s="24">
        <v>730.93</v>
      </c>
      <c r="BM7" s="24">
        <v>708.89</v>
      </c>
      <c r="BN7" s="24">
        <v>730.52</v>
      </c>
      <c r="BO7" s="24">
        <v>672.33</v>
      </c>
      <c r="BP7" s="24">
        <v>669.12</v>
      </c>
      <c r="BQ7" s="24">
        <v>119.09</v>
      </c>
      <c r="BR7" s="24">
        <v>121.67</v>
      </c>
      <c r="BS7" s="24">
        <v>124.01</v>
      </c>
      <c r="BT7" s="24">
        <v>101.91</v>
      </c>
      <c r="BU7" s="24">
        <v>123.78</v>
      </c>
      <c r="BV7" s="24">
        <v>100.22</v>
      </c>
      <c r="BW7" s="24">
        <v>98.09</v>
      </c>
      <c r="BX7" s="24">
        <v>97.91</v>
      </c>
      <c r="BY7" s="24">
        <v>98.61</v>
      </c>
      <c r="BZ7" s="24">
        <v>98.75</v>
      </c>
      <c r="CA7" s="24">
        <v>99.73</v>
      </c>
      <c r="CB7" s="24">
        <v>110.33</v>
      </c>
      <c r="CC7" s="24">
        <v>108.25</v>
      </c>
      <c r="CD7" s="24">
        <v>106.04</v>
      </c>
      <c r="CE7" s="24">
        <v>111.94</v>
      </c>
      <c r="CF7" s="24">
        <v>105.18</v>
      </c>
      <c r="CG7" s="24">
        <v>144.79</v>
      </c>
      <c r="CH7" s="24">
        <v>146.08000000000001</v>
      </c>
      <c r="CI7" s="24">
        <v>144.11000000000001</v>
      </c>
      <c r="CJ7" s="24">
        <v>141.24</v>
      </c>
      <c r="CK7" s="24">
        <v>142.03</v>
      </c>
      <c r="CL7" s="24">
        <v>134.97999999999999</v>
      </c>
      <c r="CM7" s="24">
        <v>91.44</v>
      </c>
      <c r="CN7" s="24" t="s">
        <v>102</v>
      </c>
      <c r="CO7" s="24" t="s">
        <v>102</v>
      </c>
      <c r="CP7" s="24" t="s">
        <v>102</v>
      </c>
      <c r="CQ7" s="24" t="s">
        <v>102</v>
      </c>
      <c r="CR7" s="24">
        <v>61.54</v>
      </c>
      <c r="CS7" s="24">
        <v>61.93</v>
      </c>
      <c r="CT7" s="24">
        <v>61.32</v>
      </c>
      <c r="CU7" s="24">
        <v>61.7</v>
      </c>
      <c r="CV7" s="24">
        <v>63.04</v>
      </c>
      <c r="CW7" s="24">
        <v>59.99</v>
      </c>
      <c r="CX7" s="24">
        <v>97.32</v>
      </c>
      <c r="CY7" s="24">
        <v>98.21</v>
      </c>
      <c r="CZ7" s="24">
        <v>98.38</v>
      </c>
      <c r="DA7" s="24">
        <v>98.68</v>
      </c>
      <c r="DB7" s="24">
        <v>98.75</v>
      </c>
      <c r="DC7" s="24">
        <v>94.13</v>
      </c>
      <c r="DD7" s="24">
        <v>94.45</v>
      </c>
      <c r="DE7" s="24">
        <v>94.58</v>
      </c>
      <c r="DF7" s="24">
        <v>94.56</v>
      </c>
      <c r="DG7" s="24">
        <v>94.75</v>
      </c>
      <c r="DH7" s="24">
        <v>95.72</v>
      </c>
      <c r="DI7" s="24">
        <v>11.33</v>
      </c>
      <c r="DJ7" s="24">
        <v>13.95</v>
      </c>
      <c r="DK7" s="24">
        <v>16.690000000000001</v>
      </c>
      <c r="DL7" s="24">
        <v>19.84</v>
      </c>
      <c r="DM7" s="24">
        <v>22.4</v>
      </c>
      <c r="DN7" s="24">
        <v>30.11</v>
      </c>
      <c r="DO7" s="24">
        <v>30.45</v>
      </c>
      <c r="DP7" s="24">
        <v>31.01</v>
      </c>
      <c r="DQ7" s="24">
        <v>28.87</v>
      </c>
      <c r="DR7" s="24">
        <v>31.34</v>
      </c>
      <c r="DS7" s="24">
        <v>38.17</v>
      </c>
      <c r="DT7" s="24">
        <v>0</v>
      </c>
      <c r="DU7" s="24">
        <v>0</v>
      </c>
      <c r="DV7" s="24">
        <v>0</v>
      </c>
      <c r="DW7" s="24">
        <v>0</v>
      </c>
      <c r="DX7" s="24">
        <v>0</v>
      </c>
      <c r="DY7" s="24">
        <v>4.54</v>
      </c>
      <c r="DZ7" s="24">
        <v>4.8499999999999996</v>
      </c>
      <c r="EA7" s="24">
        <v>4.95</v>
      </c>
      <c r="EB7" s="24">
        <v>5.64</v>
      </c>
      <c r="EC7" s="24">
        <v>6.43</v>
      </c>
      <c r="ED7" s="24">
        <v>6.54</v>
      </c>
      <c r="EE7" s="24">
        <v>0</v>
      </c>
      <c r="EF7" s="24">
        <v>0</v>
      </c>
      <c r="EG7" s="24">
        <v>0</v>
      </c>
      <c r="EH7" s="24">
        <v>0</v>
      </c>
      <c r="EI7" s="24">
        <v>0</v>
      </c>
      <c r="EJ7" s="24">
        <v>0.17</v>
      </c>
      <c r="EK7" s="24">
        <v>0.21</v>
      </c>
      <c r="EL7" s="24">
        <v>0.19</v>
      </c>
      <c r="EM7" s="24">
        <v>0.19</v>
      </c>
      <c r="EN7" s="24">
        <v>0.19</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2023-01-16T07:25:11Z</cp:lastPrinted>
  <dcterms:created xsi:type="dcterms:W3CDTF">2022-12-01T01:19:52Z</dcterms:created>
  <dcterms:modified xsi:type="dcterms:W3CDTF">2023-01-16T07:25:17Z</dcterms:modified>
  <cp:category/>
</cp:coreProperties>
</file>