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3年度決算統計\★経営比較分析表\"/>
    </mc:Choice>
  </mc:AlternateContent>
  <xr:revisionPtr revIDLastSave="0" documentId="13_ncr:1_{B3718D37-4561-4D19-86E7-ADBE958E8505}" xr6:coauthVersionLast="36" xr6:coauthVersionMax="36" xr10:uidLastSave="{00000000-0000-0000-0000-000000000000}"/>
  <workbookProtection workbookAlgorithmName="SHA-512" workbookHashValue="F+3H2LcYkfpoi2ohFFuka7LaTVJcUKeBTduAIcXvzCD7E5tE2GvgJ+eoZtZ+h57kLSYkVAbhbWBV7eJRy35JhA==" workbookSaltValue="+z04pERpggvjazIaU4PXp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W8" i="4"/>
  <c r="I8" i="4"/>
  <c r="B6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<sst xmlns="http://schemas.openxmlformats.org/spreadsheetml/2006/main" count="247" uniqueCount="121">
  <si>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</si>
  <si>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</si>
  <si>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</si>
  <si>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</si>
  <si>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</si>
  <si>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</si>
  <si>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</si>
  <si>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</si>
  <si>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</si>
  <si>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</si>
  <si>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</si>
  <si>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</si>
  <si>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</si>
  <si>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</si>
  <si>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</si>
  <si>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</si>
  <si>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</si>
  <si>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</si>
  <si>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</si>
  <si>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</si>
  <si>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</si>
  <si>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</si>
  <si>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</si>
  <si>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</si>
  <si>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</si>
  <si>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</si>
  <si>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</si>
  <si>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</si>
  <si>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</si>
  <si>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</si>
  <si>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</si>
  <si>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</si>
  <si>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</si>
  <si>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</si>
  <si>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</si>
  <si>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</si>
  <si>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</si>
  <si>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</si>
  <si>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</si>
  <si>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</si>
  <si>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</si>
  <si>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</si>
  <si>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</si>
  <si>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</si>
  <si>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</si>
  <si>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</si>
  <si>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</si>
  <si>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</si>
  <si>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</si>
  <si>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</si>
  <si>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</si>
  <si>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</si>
  <si>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</si>
  <si>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</si>
  <si>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</si>
  <si>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</si>
  <si>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</si>
  <si>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</si>
  <si>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</si>
  <si>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</si>
  <si>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</si>
  <si>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</si>
  <si>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</si>
  <si>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</si>
  <si>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</si>
  <si>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</si>
  <si>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</si>
  <si>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</si>
  <si>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</si>
  <si>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</si>
  <si>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</si>
  <si>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</si>
  <si>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</si>
  <si>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</si>
  <si>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</si>
  <si>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</si>
  <si>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</si>
  <si>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</si>
  <si>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</si>
  <si>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</si>
  <si>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</si>
  <si>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</si>
  <si>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</si>
  <si>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</si>
  <si>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</si>
  <si>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</si>
  <si>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</si>
  <si>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</si>
  <si>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</si>
  <si>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</si>
  <si>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</si>
  <si>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</si>
  <si>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</si>
  <si>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</si>
  <si>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</si>
  <si>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</si>
  <si>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</si>
  <si>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</si>
  <si>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</si>
  <si>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</si>
  <si>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</si>
  <si>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</si>
  <si>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</si>
  <si>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</si>
  <si>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</si>
  <si>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</si>
  <si>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</si>
  <si>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</si>
  <si>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</si>
  <si>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</si>
  <si>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</si>
  <si>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</si>
  <si>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</si>
  <si>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</si>
  <si>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</si>
  <si>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</si>
  <si>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</si>
  <si>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</si>
  <si>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経費回収率については、前年と同水準を維持しており、処理区域内人口がわずかであるため、一般会計からの繰入金に依存している状況が続いている。
　汚水処理原価については、昨年度より増加しており、処理区域内人口が少ない中、合併浄化槽の老朽化が進んでいるため、類似団体との平均に比べても依然高額な状況が続いている。
　施設利用率については、過疎化の影響で処理区域内人口は減少傾向にあり、今後は徐々に下がっていくことが予想される。
　水洗化率については、100％であり、類似団体の平均を大きく上回っている。</t>
    <rPh sb="124" eb="127">
      <t>クイキナイ</t>
    </rPh>
    <rPh sb="193" eb="196">
      <t>クイキナイ</t>
    </rPh>
    <rPh sb="271" eb="273">
      <t>クイキ</t>
    </rPh>
    <rPh sb="273" eb="274">
      <t>ナイ</t>
    </rPh>
    <phoneticPr fontId="4"/>
  </si>
  <si>
    <t>　長浜市の個別排水処理事業は、１地区のみの経営で、処理区域内人口も20人に満たないということもあり、使用料収入が見込めないため、類似団体と比較しても、汚水処理原価は高く、経費回収率は低い状況にある。
　今後も当該地区の人口減少は否めず、経営状況はますます厳しくなることが予想されるため、次期下水道ビジョン作成時に対策案を検討していく。</t>
    <rPh sb="27" eb="30">
      <t>クイキナイ</t>
    </rPh>
    <phoneticPr fontId="4"/>
  </si>
  <si>
    <t>　供用開始後約20年が経過し、今後の処理機能の維持については、下水道事業審議会の答申を踏まえ、次期下水道ビジョンにて計画的な更新について検討していく。</t>
    <rPh sb="6" eb="7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</si>
</sst>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7-451F-ABF2-8B99A6C2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7-451F-ABF2-8B99A6C2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46.67</c:v>
                </c:pt>
                <c:pt idx="2">
                  <c:v>46.67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0-4895-B35A-FA9B9585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0-4895-B35A-FA9B9585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B-48A5-92AF-80161EAE4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B-48A5-92AF-80161EAE4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5-41FF-B0EB-FC3B0AFF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5-41FF-B0EB-FC3B0AFF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F-4B79-85DD-5538ABAD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F-4B79-85DD-5538ABAD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E-4599-8FF1-563ED32B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599-8FF1-563ED32B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D-4D8F-9109-120B13A9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D-4D8F-9109-120B13A9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E-4B39-9BDA-A91117F6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E-4B39-9BDA-A91117F6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F-45F5-96DB-A6F5E67DB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F-45F5-96DB-A6F5E67DB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30.87</c:v>
                </c:pt>
                <c:pt idx="1">
                  <c:v>31.79</c:v>
                </c:pt>
                <c:pt idx="2">
                  <c:v>29.46</c:v>
                </c:pt>
                <c:pt idx="3">
                  <c:v>29.26</c:v>
                </c:pt>
                <c:pt idx="4">
                  <c:v>27.96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F-417B-AF9A-AF163B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F-417B-AF9A-AF163B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522.01</c:v>
                </c:pt>
                <c:pt idx="1">
                  <c:v>554.79</c:v>
                </c:pt>
                <c:pt idx="2">
                  <c:v>581.21</c:v>
                </c:pt>
                <c:pt idx="3">
                  <c:v>596.84</c:v>
                </c:pt>
                <c:pt idx="4">
                  <c:v>627.57000000000005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4-41B0-8452-1DFC0EC0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4-41B0-8452-1DFC0EC0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滋賀県　長浜市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115850</v>
      </c>
      <c r="AM8" s="37"/>
      <c r="AN8" s="37"/>
      <c r="AO8" s="37"/>
      <c r="AP8" s="37"/>
      <c r="AQ8" s="37"/>
      <c r="AR8" s="37"/>
      <c r="AS8" s="37"/>
      <c r="AT8" s="38">
        <f>データ!T6</f>
        <v>681.02</v>
      </c>
      <c r="AU8" s="38"/>
      <c r="AV8" s="38"/>
      <c r="AW8" s="38"/>
      <c r="AX8" s="38"/>
      <c r="AY8" s="38"/>
      <c r="AZ8" s="38"/>
      <c r="BA8" s="38"/>
      <c r="BB8" s="38">
        <f>データ!U6</f>
        <v>170.11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0.01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2836</v>
      </c>
      <c r="AE10" s="37"/>
      <c r="AF10" s="37"/>
      <c r="AG10" s="37"/>
      <c r="AH10" s="37"/>
      <c r="AI10" s="37"/>
      <c r="AJ10" s="37"/>
      <c r="AK10" s="2"/>
      <c r="AL10" s="37">
        <f>データ!V6</f>
        <v>16</v>
      </c>
      <c r="AM10" s="37"/>
      <c r="AN10" s="37"/>
      <c r="AO10" s="37"/>
      <c r="AP10" s="37"/>
      <c r="AQ10" s="37"/>
      <c r="AR10" s="37"/>
      <c r="AS10" s="37"/>
      <c r="AT10" s="38">
        <f>データ!W6</f>
        <v>0.02</v>
      </c>
      <c r="AU10" s="38"/>
      <c r="AV10" s="38"/>
      <c r="AW10" s="38"/>
      <c r="AX10" s="38"/>
      <c r="AY10" s="38"/>
      <c r="AZ10" s="38"/>
      <c r="BA10" s="38"/>
      <c r="BB10" s="38">
        <f>データ!X6</f>
        <v>800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120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3BBysDzzkbaxbuh/LmuKtv502nhhnM8VdwnvFIueamblxIpa5okdMat0ps+b8tR9f40rCz4BumTaKnh1vJJ+HA==" saltValue="eCu9Yt+rox/Zi6q09BlWD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252034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0.01</v>
      </c>
      <c r="Q6" s="20">
        <f t="shared" si="3"/>
        <v>100</v>
      </c>
      <c r="R6" s="20">
        <f t="shared" si="3"/>
        <v>2836</v>
      </c>
      <c r="S6" s="20">
        <f t="shared" si="3"/>
        <v>115850</v>
      </c>
      <c r="T6" s="20">
        <f t="shared" si="3"/>
        <v>681.02</v>
      </c>
      <c r="U6" s="20">
        <f t="shared" si="3"/>
        <v>170.11</v>
      </c>
      <c r="V6" s="20">
        <f t="shared" si="3"/>
        <v>16</v>
      </c>
      <c r="W6" s="20">
        <f t="shared" si="3"/>
        <v>0.02</v>
      </c>
      <c r="X6" s="20">
        <f t="shared" si="3"/>
        <v>800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30.87</v>
      </c>
      <c r="BR6" s="21">
        <f t="shared" ref="BR6:BZ6" si="8">IF(BR7="",NA(),BR7)</f>
        <v>31.79</v>
      </c>
      <c r="BS6" s="21">
        <f t="shared" si="8"/>
        <v>29.46</v>
      </c>
      <c r="BT6" s="21">
        <f t="shared" si="8"/>
        <v>29.26</v>
      </c>
      <c r="BU6" s="21">
        <f t="shared" si="8"/>
        <v>27.96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522.01</v>
      </c>
      <c r="CC6" s="21">
        <f t="shared" ref="CC6:CK6" si="9">IF(CC7="",NA(),CC7)</f>
        <v>554.79</v>
      </c>
      <c r="CD6" s="21">
        <f t="shared" si="9"/>
        <v>581.21</v>
      </c>
      <c r="CE6" s="21">
        <f t="shared" si="9"/>
        <v>596.84</v>
      </c>
      <c r="CF6" s="21">
        <f t="shared" si="9"/>
        <v>627.57000000000005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46.67</v>
      </c>
      <c r="CN6" s="21">
        <f t="shared" ref="CN6:CV6" si="10">IF(CN7="",NA(),CN7)</f>
        <v>46.67</v>
      </c>
      <c r="CO6" s="21">
        <f t="shared" si="10"/>
        <v>46.67</v>
      </c>
      <c r="CP6" s="21">
        <f t="shared" si="10"/>
        <v>40</v>
      </c>
      <c r="CQ6" s="21">
        <f t="shared" si="10"/>
        <v>40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252034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0.01</v>
      </c>
      <c r="Q7" s="24">
        <v>100</v>
      </c>
      <c r="R7" s="24">
        <v>2836</v>
      </c>
      <c r="S7" s="24">
        <v>115850</v>
      </c>
      <c r="T7" s="24">
        <v>681.02</v>
      </c>
      <c r="U7" s="24">
        <v>170.11</v>
      </c>
      <c r="V7" s="24">
        <v>16</v>
      </c>
      <c r="W7" s="24">
        <v>0.02</v>
      </c>
      <c r="X7" s="24">
        <v>800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30.87</v>
      </c>
      <c r="BR7" s="24">
        <v>31.79</v>
      </c>
      <c r="BS7" s="24">
        <v>29.46</v>
      </c>
      <c r="BT7" s="24">
        <v>29.26</v>
      </c>
      <c r="BU7" s="24">
        <v>27.96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522.01</v>
      </c>
      <c r="CC7" s="24">
        <v>554.79</v>
      </c>
      <c r="CD7" s="24">
        <v>581.21</v>
      </c>
      <c r="CE7" s="24">
        <v>596.84</v>
      </c>
      <c r="CF7" s="24">
        <v>627.57000000000005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46.67</v>
      </c>
      <c r="CN7" s="24">
        <v>46.67</v>
      </c>
      <c r="CO7" s="24">
        <v>46.67</v>
      </c>
      <c r="CP7" s="24">
        <v>40</v>
      </c>
      <c r="CQ7" s="24">
        <v>40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道念 真莉奈</cp:lastModifiedBy>
  <cp:lastPrinted>2023-01-19T00:31:10Z</cp:lastPrinted>
  <dcterms:created xsi:type="dcterms:W3CDTF">2022-12-01T02:10:22Z</dcterms:created>
  <dcterms:modified xsi:type="dcterms:W3CDTF">2023-01-19T00:31:11Z</dcterms:modified>
  <cp:category/>
</cp:coreProperties>
</file>