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xl/charts/chart6.xml" ContentType="application/vnd.openxmlformats-officedocument.drawingml.chart+xml"/>
  <Override PartName="/xl/drawings/drawing6.xml" ContentType="application/vnd.openxmlformats-officedocument.drawingml.chartshapes+xml"/>
  <Override PartName="/xl/charts/chart7.xml" ContentType="application/vnd.openxmlformats-officedocument.drawingml.chart+xml"/>
  <Override PartName="/xl/drawings/drawing7.xml" ContentType="application/vnd.openxmlformats-officedocument.drawingml.chartshapes+xml"/>
  <Override PartName="/xl/charts/chart8.xml" ContentType="application/vnd.openxmlformats-officedocument.drawingml.chart+xml"/>
  <Override PartName="/xl/drawings/drawing8.xml" ContentType="application/vnd.openxmlformats-officedocument.drawingml.chartshapes+xml"/>
  <Override PartName="/xl/charts/chart9.xml" ContentType="application/vnd.openxmlformats-officedocument.drawingml.chart+xml"/>
  <Override PartName="/xl/drawings/drawing9.xml" ContentType="application/vnd.openxmlformats-officedocument.drawingml.chartshapes+xml"/>
  <Override PartName="/xl/charts/chart10.xml" ContentType="application/vnd.openxmlformats-officedocument.drawingml.chart+xml"/>
  <Override PartName="/xl/drawings/drawing10.xml" ContentType="application/vnd.openxmlformats-officedocument.drawingml.chartshapes+xml"/>
  <Override PartName="/xl/charts/chart11.xml" ContentType="application/vnd.openxmlformats-officedocument.drawingml.chart+xml"/>
  <Override PartName="/xl/drawings/drawing11.xml" ContentType="application/vnd.openxmlformats-officedocument.drawingml.chartshapes+xml"/>
  <Override PartName="/xl/charts/chart12.xml" ContentType="application/vnd.openxmlformats-officedocument.drawingml.chart+xml"/>
  <Override PartName="/xl/drawings/drawing12.xml" ContentType="application/vnd.openxmlformats-officedocument.drawingml.chartshapes+xml"/>
  <Override PartName="/xl/charts/chart13.xml" ContentType="application/vnd.openxmlformats-officedocument.drawingml.chart+xml"/>
  <Override PartName="/xl/drawings/drawing13.xml" ContentType="application/vnd.openxmlformats-officedocument.drawingml.chartshapes+xml"/>
  <Override PartName="/xl/charts/chart14.xml" ContentType="application/vnd.openxmlformats-officedocument.drawingml.chart+xml"/>
  <Override PartName="/xl/drawings/drawing14.xml" ContentType="application/vnd.openxmlformats-officedocument.drawingml.chartshapes+xml"/>
  <Override PartName="/xl/charts/chart15.xml" ContentType="application/vnd.openxmlformats-officedocument.drawingml.chart+xml"/>
  <Override PartName="/xl/drawings/drawing15.xml" ContentType="application/vnd.openxmlformats-officedocument.drawingml.chartshapes+xml"/>
  <Override PartName="/xl/charts/chart16.xml" ContentType="application/vnd.openxmlformats-officedocument.drawingml.chart+xml"/>
  <Override PartName="/xl/drawings/drawing16.xml" ContentType="application/vnd.openxmlformats-officedocument.drawingml.chartshapes+xml"/>
  <Override PartName="/xl/charts/chart17.xml" ContentType="application/vnd.openxmlformats-officedocument.drawingml.chart+xml"/>
  <Override PartName="/xl/drawings/drawing17.xml" ContentType="application/vnd.openxmlformats-officedocument.drawingml.chartshapes+xml"/>
  <Override PartName="/xl/charts/chart18.xml" ContentType="application/vnd.openxmlformats-officedocument.drawingml.chart+xml"/>
  <Override PartName="/xl/drawings/drawing18.xml" ContentType="application/vnd.openxmlformats-officedocument.drawingml.chartshapes+xml"/>
  <Override PartName="/xl/charts/chart19.xml" ContentType="application/vnd.openxmlformats-officedocument.drawingml.chart+xml"/>
  <Override PartName="/xl/drawings/drawing19.xml" ContentType="application/vnd.openxmlformats-officedocument.drawingml.chartshapes+xml"/>
  <Override PartName="/xl/charts/chart20.xml" ContentType="application/vnd.openxmlformats-officedocument.drawingml.chart+xml"/>
  <Override PartName="/xl/drawings/drawing20.xml" ContentType="application/vnd.openxmlformats-officedocument.drawingml.chartshapes+xml"/>
  <Override PartName="/xl/charts/chart21.xml" ContentType="application/vnd.openxmlformats-officedocument.drawingml.chart+xml"/>
  <Override PartName="/xl/drawings/drawing21.xml" ContentType="application/vnd.openxmlformats-officedocument.drawingml.chartshapes+xml"/>
  <Override PartName="/xl/charts/chart22.xml" ContentType="application/vnd.openxmlformats-officedocument.drawingml.chart+xml"/>
  <Override PartName="/xl/drawings/drawing22.xml" ContentType="application/vnd.openxmlformats-officedocument.drawingml.chartshapes+xml"/>
  <Override PartName="/xl/charts/chart23.xml" ContentType="application/vnd.openxmlformats-officedocument.drawingml.chart+xml"/>
  <Override PartName="/xl/drawings/drawing23.xml" ContentType="application/vnd.openxmlformats-officedocument.drawingml.chartshapes+xml"/>
  <Override PartName="/xl/charts/chart24.xml" ContentType="application/vnd.openxmlformats-officedocument.drawingml.chart+xml"/>
  <Override PartName="/xl/drawings/drawing24.xml" ContentType="application/vnd.openxmlformats-officedocument.drawingml.chartshapes+xml"/>
  <Override PartName="/xl/charts/chart25.xml" ContentType="application/vnd.openxmlformats-officedocument.drawingml.chart+xml"/>
  <Override PartName="/xl/drawings/drawing25.xml" ContentType="application/vnd.openxmlformats-officedocument.drawingml.chartshapes+xml"/>
  <Override PartName="/xl/charts/chart26.xml" ContentType="application/vnd.openxmlformats-officedocument.drawingml.chart+xml"/>
  <Override PartName="/xl/drawings/drawing26.xml" ContentType="application/vnd.openxmlformats-officedocument.drawingml.chartshapes+xml"/>
  <Override PartName="/xl/charts/chart27.xml" ContentType="application/vnd.openxmlformats-officedocument.drawingml.chart+xml"/>
  <Override PartName="/xl/drawings/drawing27.xml" ContentType="application/vnd.openxmlformats-officedocument.drawingml.chartshapes+xml"/>
  <Override PartName="/xl/charts/chart28.xml" ContentType="application/vnd.openxmlformats-officedocument.drawingml.chart+xml"/>
  <Override PartName="/xl/drawings/drawing28.xml" ContentType="application/vnd.openxmlformats-officedocument.drawingml.chartshapes+xml"/>
  <Override PartName="/xl/charts/chart29.xml" ContentType="application/vnd.openxmlformats-officedocument.drawingml.chart+xml"/>
  <Override PartName="/xl/drawings/drawing29.xml" ContentType="application/vnd.openxmlformats-officedocument.drawingml.chartshapes+xml"/>
  <Override PartName="/xl/charts/chart30.xml" ContentType="application/vnd.openxmlformats-officedocument.drawingml.chart+xml"/>
  <Override PartName="/xl/drawings/drawing30.xml" ContentType="application/vnd.openxmlformats-officedocument.drawingml.chartshapes+xml"/>
  <Override PartName="/xl/charts/chart31.xml" ContentType="application/vnd.openxmlformats-officedocument.drawingml.chart+xml"/>
  <Override PartName="/xl/drawings/drawing31.xml" ContentType="application/vnd.openxmlformats-officedocument.drawingml.chartshapes+xml"/>
  <Override PartName="/xl/charts/chart32.xml" ContentType="application/vnd.openxmlformats-officedocument.drawingml.chart+xml"/>
  <Override PartName="/xl/drawings/drawing32.xml" ContentType="application/vnd.openxmlformats-officedocument.drawingml.chartshapes+xml"/>
  <Override PartName="/xl/charts/chart33.xml" ContentType="application/vnd.openxmlformats-officedocument.drawingml.chart+xml"/>
  <Override PartName="/xl/drawings/drawing33.xml" ContentType="application/vnd.openxmlformats-officedocument.drawingml.chartshapes+xml"/>
  <Override PartName="/xl/charts/chart34.xml" ContentType="application/vnd.openxmlformats-officedocument.drawingml.chart+xml"/>
  <Override PartName="/xl/drawings/drawing34.xml" ContentType="application/vnd.openxmlformats-officedocument.drawingml.chartshapes+xml"/>
  <Override PartName="/xl/charts/chart35.xml" ContentType="application/vnd.openxmlformats-officedocument.drawingml.chart+xml"/>
  <Override PartName="/xl/drawings/drawing35.xml" ContentType="application/vnd.openxmlformats-officedocument.drawingml.chartshapes+xml"/>
  <Override PartName="/xl/charts/chart36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38.xml" ContentType="application/vnd.openxmlformats-officedocument.drawingml.chartshapes+xml"/>
  <Override PartName="/xl/charts/chart40.xml" ContentType="application/vnd.openxmlformats-officedocument.drawingml.chart+xml"/>
  <Override PartName="/xl/drawings/drawing39.xml" ContentType="application/vnd.openxmlformats-officedocument.drawingml.chartshapes+xml"/>
  <Override PartName="/xl/charts/chart41.xml" ContentType="application/vnd.openxmlformats-officedocument.drawingml.chart+xml"/>
  <Override PartName="/xl/drawings/drawing40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41.xml" ContentType="application/vnd.openxmlformats-officedocument.drawingml.chartshapes+xml"/>
  <Override PartName="/xl/charts/chart44.xml" ContentType="application/vnd.openxmlformats-officedocument.drawingml.chart+xml"/>
  <Override PartName="/xl/drawings/drawing42.xml" ContentType="application/vnd.openxmlformats-officedocument.drawingml.chartshapes+xml"/>
  <Override PartName="/xl/charts/chart45.xml" ContentType="application/vnd.openxmlformats-officedocument.drawingml.chart+xml"/>
  <Override PartName="/xl/drawings/drawing43.xml" ContentType="application/vnd.openxmlformats-officedocument.drawingml.chartshapes+xml"/>
  <Override PartName="/xl/charts/chart46.xml" ContentType="application/vnd.openxmlformats-officedocument.drawingml.chart+xml"/>
  <Override PartName="/xl/drawings/drawing44.xml" ContentType="application/vnd.openxmlformats-officedocument.drawingml.chartshapes+xml"/>
  <Override PartName="/xl/charts/chart47.xml" ContentType="application/vnd.openxmlformats-officedocument.drawingml.chart+xml"/>
  <Override PartName="/xl/drawings/drawing45.xml" ContentType="application/vnd.openxmlformats-officedocument.drawingml.chartshapes+xml"/>
  <Override PartName="/xl/charts/chart48.xml" ContentType="application/vnd.openxmlformats-officedocument.drawingml.chart+xml"/>
  <Override PartName="/xl/drawings/drawing46.xml" ContentType="application/vnd.openxmlformats-officedocument.drawingml.chartshapes+xml"/>
  <Override PartName="/xl/charts/chart49.xml" ContentType="application/vnd.openxmlformats-officedocument.drawingml.chart+xml"/>
  <Override PartName="/xl/drawings/drawing47.xml" ContentType="application/vnd.openxmlformats-officedocument.drawingml.chartshapes+xml"/>
  <Override PartName="/xl/charts/chart50.xml" ContentType="application/vnd.openxmlformats-officedocument.drawingml.chart+xml"/>
  <Override PartName="/xl/drawings/drawing48.xml" ContentType="application/vnd.openxmlformats-officedocument.drawingml.chartshapes+xml"/>
  <Override PartName="/xl/charts/chart51.xml" ContentType="application/vnd.openxmlformats-officedocument.drawingml.chart+xml"/>
  <Override PartName="/xl/drawings/drawing49.xml" ContentType="application/vnd.openxmlformats-officedocument.drawingml.chartshapes+xml"/>
  <Override PartName="/xl/charts/chart52.xml" ContentType="application/vnd.openxmlformats-officedocument.drawingml.chart+xml"/>
  <Override PartName="/xl/drawings/drawing50.xml" ContentType="application/vnd.openxmlformats-officedocument.drawingml.chartshapes+xml"/>
  <Override PartName="/xl/charts/chart53.xml" ContentType="application/vnd.openxmlformats-officedocument.drawingml.chart+xml"/>
  <Override PartName="/xl/drawings/drawing51.xml" ContentType="application/vnd.openxmlformats-officedocument.drawingml.chartshapes+xml"/>
  <Override PartName="/xl/charts/chart54.xml" ContentType="application/vnd.openxmlformats-officedocument.drawingml.chart+xml"/>
  <Override PartName="/xl/drawings/drawing52.xml" ContentType="application/vnd.openxmlformats-officedocument.drawingml.chartshapes+xml"/>
  <Override PartName="/xl/charts/chart55.xml" ContentType="application/vnd.openxmlformats-officedocument.drawingml.chart+xml"/>
  <Override PartName="/xl/drawings/drawing53.xml" ContentType="application/vnd.openxmlformats-officedocument.drawingml.chartshapes+xml"/>
  <Override PartName="/xl/charts/chart56.xml" ContentType="application/vnd.openxmlformats-officedocument.drawingml.chart+xml"/>
  <Override PartName="/xl/drawings/drawing54.xml" ContentType="application/vnd.openxmlformats-officedocument.drawingml.chartshapes+xml"/>
  <Override PartName="/xl/charts/chart57.xml" ContentType="application/vnd.openxmlformats-officedocument.drawingml.chart+xml"/>
  <Override PartName="/xl/drawings/drawing55.xml" ContentType="application/vnd.openxmlformats-officedocument.drawingml.chartshapes+xml"/>
  <Override PartName="/xl/charts/chart58.xml" ContentType="application/vnd.openxmlformats-officedocument.drawingml.chart+xml"/>
  <Override PartName="/xl/drawings/drawing56.xml" ContentType="application/vnd.openxmlformats-officedocument.drawingml.chartshapes+xml"/>
  <Override PartName="/xl/charts/chart59.xml" ContentType="application/vnd.openxmlformats-officedocument.drawingml.chart+xml"/>
  <Override PartName="/xl/drawings/drawing57.xml" ContentType="application/vnd.openxmlformats-officedocument.drawingml.chartshapes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58.xml" ContentType="application/vnd.openxmlformats-officedocument.drawingml.chartshapes+xml"/>
  <Override PartName="/xl/drawings/drawing59.xml" ContentType="application/vnd.openxmlformats-officedocument.drawing+xml"/>
  <Override PartName="/xl/charts/chart65.xml" ContentType="application/vnd.openxmlformats-officedocument.drawingml.chart+xml"/>
  <Override PartName="/xl/drawings/drawing60.xml" ContentType="application/vnd.openxmlformats-officedocument.drawingml.chartshapes+xml"/>
  <Override PartName="/xl/charts/chart66.xml" ContentType="application/vnd.openxmlformats-officedocument.drawingml.chart+xml"/>
  <Override PartName="/xl/drawings/drawing61.xml" ContentType="application/vnd.openxmlformats-officedocument.drawingml.chartshapes+xml"/>
  <Override PartName="/xl/charts/chart67.xml" ContentType="application/vnd.openxmlformats-officedocument.drawingml.chart+xml"/>
  <Override PartName="/xl/drawings/drawing62.xml" ContentType="application/vnd.openxmlformats-officedocument.drawingml.chartshapes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63.xml" ContentType="application/vnd.openxmlformats-officedocument.drawingml.chartshapes+xml"/>
  <Override PartName="/xl/charts/chart70.xml" ContentType="application/vnd.openxmlformats-officedocument.drawingml.chart+xml"/>
  <Override PartName="/xl/drawings/drawing64.xml" ContentType="application/vnd.openxmlformats-officedocument.drawingml.chartshapes+xml"/>
  <Override PartName="/xl/charts/chart71.xml" ContentType="application/vnd.openxmlformats-officedocument.drawingml.chart+xml"/>
  <Override PartName="/xl/drawings/drawing65.xml" ContentType="application/vnd.openxmlformats-officedocument.drawingml.chartshapes+xml"/>
  <Override PartName="/xl/charts/chart72.xml" ContentType="application/vnd.openxmlformats-officedocument.drawingml.chart+xml"/>
  <Override PartName="/xl/drawings/drawing66.xml" ContentType="application/vnd.openxmlformats-officedocument.drawingml.chartshapes+xml"/>
  <Override PartName="/xl/charts/chart73.xml" ContentType="application/vnd.openxmlformats-officedocument.drawingml.chart+xml"/>
  <Override PartName="/xl/drawings/drawing67.xml" ContentType="application/vnd.openxmlformats-officedocument.drawingml.chartshapes+xml"/>
  <Override PartName="/xl/charts/chart74.xml" ContentType="application/vnd.openxmlformats-officedocument.drawingml.chart+xml"/>
  <Override PartName="/xl/drawings/drawing68.xml" ContentType="application/vnd.openxmlformats-officedocument.drawingml.chartshapes+xml"/>
  <Override PartName="/xl/charts/chart75.xml" ContentType="application/vnd.openxmlformats-officedocument.drawingml.chart+xml"/>
  <Override PartName="/xl/drawings/drawing69.xml" ContentType="application/vnd.openxmlformats-officedocument.drawingml.chartshapes+xml"/>
  <Override PartName="/xl/charts/chart76.xml" ContentType="application/vnd.openxmlformats-officedocument.drawingml.chart+xml"/>
  <Override PartName="/xl/drawings/drawing70.xml" ContentType="application/vnd.openxmlformats-officedocument.drawingml.chartshapes+xml"/>
  <Override PartName="/xl/charts/chart77.xml" ContentType="application/vnd.openxmlformats-officedocument.drawingml.chart+xml"/>
  <Override PartName="/xl/drawings/drawing71.xml" ContentType="application/vnd.openxmlformats-officedocument.drawingml.chartshapes+xml"/>
  <Override PartName="/xl/charts/chart78.xml" ContentType="application/vnd.openxmlformats-officedocument.drawingml.chart+xml"/>
  <Override PartName="/xl/drawings/drawing72.xml" ContentType="application/vnd.openxmlformats-officedocument.drawingml.chartshapes+xml"/>
  <Override PartName="/xl/charts/chart79.xml" ContentType="application/vnd.openxmlformats-officedocument.drawingml.chart+xml"/>
  <Override PartName="/xl/drawings/drawing73.xml" ContentType="application/vnd.openxmlformats-officedocument.drawingml.chartshapes+xml"/>
  <Override PartName="/xl/charts/chart80.xml" ContentType="application/vnd.openxmlformats-officedocument.drawingml.chart+xml"/>
  <Override PartName="/xl/drawings/drawing74.xml" ContentType="application/vnd.openxmlformats-officedocument.drawingml.chartshapes+xml"/>
  <Override PartName="/xl/charts/chart81.xml" ContentType="application/vnd.openxmlformats-officedocument.drawingml.chart+xml"/>
  <Override PartName="/xl/drawings/drawing75.xml" ContentType="application/vnd.openxmlformats-officedocument.drawingml.chartshapes+xml"/>
  <Override PartName="/xl/charts/chart82.xml" ContentType="application/vnd.openxmlformats-officedocument.drawingml.chart+xml"/>
  <Override PartName="/xl/drawings/drawing76.xml" ContentType="application/vnd.openxmlformats-officedocument.drawingml.chartshapes+xml"/>
  <Override PartName="/xl/charts/chart83.xml" ContentType="application/vnd.openxmlformats-officedocument.drawingml.chart+xml"/>
  <Override PartName="/xl/drawings/drawing77.xml" ContentType="application/vnd.openxmlformats-officedocument.drawingml.chartshapes+xml"/>
  <Override PartName="/xl/charts/chart84.xml" ContentType="application/vnd.openxmlformats-officedocument.drawingml.chart+xml"/>
  <Override PartName="/xl/drawings/drawing78.xml" ContentType="application/vnd.openxmlformats-officedocument.drawingml.chartshapes+xml"/>
  <Override PartName="/xl/charts/chart85.xml" ContentType="application/vnd.openxmlformats-officedocument.drawingml.chart+xml"/>
  <Override PartName="/xl/drawings/drawing79.xml" ContentType="application/vnd.openxmlformats-officedocument.drawingml.chartshapes+xml"/>
  <Override PartName="/xl/charts/chart86.xml" ContentType="application/vnd.openxmlformats-officedocument.drawingml.chart+xml"/>
  <Override PartName="/xl/drawings/drawing80.xml" ContentType="application/vnd.openxmlformats-officedocument.drawingml.chartshapes+xml"/>
  <Override PartName="/xl/charts/chart87.xml" ContentType="application/vnd.openxmlformats-officedocument.drawingml.chart+xml"/>
  <Override PartName="/xl/drawings/drawing81.xml" ContentType="application/vnd.openxmlformats-officedocument.drawingml.chartshapes+xml"/>
  <Override PartName="/xl/charts/chart88.xml" ContentType="application/vnd.openxmlformats-officedocument.drawingml.chart+xml"/>
  <Override PartName="/xl/drawings/drawing82.xml" ContentType="application/vnd.openxmlformats-officedocument.drawingml.chartshapes+xml"/>
  <Override PartName="/xl/charts/chart89.xml" ContentType="application/vnd.openxmlformats-officedocument.drawingml.chart+xml"/>
  <Override PartName="/xl/drawings/drawing83.xml" ContentType="application/vnd.openxmlformats-officedocument.drawingml.chartshapes+xml"/>
  <Override PartName="/xl/charts/chart90.xml" ContentType="application/vnd.openxmlformats-officedocument.drawingml.chart+xml"/>
  <Override PartName="/xl/drawings/drawing84.xml" ContentType="application/vnd.openxmlformats-officedocument.drawingml.chartshapes+xml"/>
  <Override PartName="/xl/charts/chart91.xml" ContentType="application/vnd.openxmlformats-officedocument.drawingml.chart+xml"/>
  <Override PartName="/xl/drawings/drawing85.xml" ContentType="application/vnd.openxmlformats-officedocument.drawingml.chartshapes+xml"/>
  <Override PartName="/xl/charts/chart92.xml" ContentType="application/vnd.openxmlformats-officedocument.drawingml.chart+xml"/>
  <Override PartName="/xl/drawings/drawing86.xml" ContentType="application/vnd.openxmlformats-officedocument.drawingml.chartshapes+xml"/>
  <Override PartName="/xl/drawings/drawing87.xml" ContentType="application/vnd.openxmlformats-officedocument.drawing+xml"/>
  <Override PartName="/xl/charts/chart93.xml" ContentType="application/vnd.openxmlformats-officedocument.drawingml.chart+xml"/>
  <Override PartName="/xl/drawings/drawing88.xml" ContentType="application/vnd.openxmlformats-officedocument.drawingml.chartshapes+xml"/>
  <Override PartName="/xl/charts/chart94.xml" ContentType="application/vnd.openxmlformats-officedocument.drawingml.chart+xml"/>
  <Override PartName="/xl/drawings/drawing89.xml" ContentType="application/vnd.openxmlformats-officedocument.drawingml.chartshapes+xml"/>
  <Override PartName="/xl/charts/chart95.xml" ContentType="application/vnd.openxmlformats-officedocument.drawingml.chart+xml"/>
  <Override PartName="/xl/drawings/drawing90.xml" ContentType="application/vnd.openxmlformats-officedocument.drawingml.chartshapes+xml"/>
  <Override PartName="/xl/charts/chart96.xml" ContentType="application/vnd.openxmlformats-officedocument.drawingml.chart+xml"/>
  <Override PartName="/xl/drawings/drawing91.xml" ContentType="application/vnd.openxmlformats-officedocument.drawingml.chartshapes+xml"/>
  <Override PartName="/xl/charts/chart97.xml" ContentType="application/vnd.openxmlformats-officedocument.drawingml.chart+xml"/>
  <Override PartName="/xl/drawings/drawing92.xml" ContentType="application/vnd.openxmlformats-officedocument.drawingml.chartshapes+xml"/>
  <Override PartName="/xl/charts/chart98.xml" ContentType="application/vnd.openxmlformats-officedocument.drawingml.chart+xml"/>
  <Override PartName="/xl/drawings/drawing93.xml" ContentType="application/vnd.openxmlformats-officedocument.drawingml.chartshapes+xml"/>
  <Override PartName="/xl/charts/chart99.xml" ContentType="application/vnd.openxmlformats-officedocument.drawingml.chart+xml"/>
  <Override PartName="/xl/drawings/drawing94.xml" ContentType="application/vnd.openxmlformats-officedocument.drawingml.chartshapes+xml"/>
  <Override PartName="/xl/charts/chart100.xml" ContentType="application/vnd.openxmlformats-officedocument.drawingml.chart+xml"/>
  <Override PartName="/xl/drawings/drawing95.xml" ContentType="application/vnd.openxmlformats-officedocument.drawingml.chartshapes+xml"/>
  <Override PartName="/xl/charts/chart101.xml" ContentType="application/vnd.openxmlformats-officedocument.drawingml.chart+xml"/>
  <Override PartName="/xl/drawings/drawing96.xml" ContentType="application/vnd.openxmlformats-officedocument.drawingml.chartshapes+xml"/>
  <Override PartName="/xl/charts/chart102.xml" ContentType="application/vnd.openxmlformats-officedocument.drawingml.chart+xml"/>
  <Override PartName="/xl/drawings/drawing97.xml" ContentType="application/vnd.openxmlformats-officedocument.drawingml.chartshapes+xml"/>
  <Override PartName="/xl/charts/chart103.xml" ContentType="application/vnd.openxmlformats-officedocument.drawingml.chart+xml"/>
  <Override PartName="/xl/drawings/drawing98.xml" ContentType="application/vnd.openxmlformats-officedocument.drawingml.chartshapes+xml"/>
  <Override PartName="/xl/charts/chart104.xml" ContentType="application/vnd.openxmlformats-officedocument.drawingml.chart+xml"/>
  <Override PartName="/xl/drawings/drawing99.xml" ContentType="application/vnd.openxmlformats-officedocument.drawingml.chartshapes+xml"/>
  <Override PartName="/xl/charts/chart105.xml" ContentType="application/vnd.openxmlformats-officedocument.drawingml.chart+xml"/>
  <Override PartName="/xl/drawings/drawing100.xml" ContentType="application/vnd.openxmlformats-officedocument.drawingml.chartshapes+xml"/>
  <Override PartName="/xl/charts/chart106.xml" ContentType="application/vnd.openxmlformats-officedocument.drawingml.chart+xml"/>
  <Override PartName="/xl/drawings/drawing101.xml" ContentType="application/vnd.openxmlformats-officedocument.drawingml.chartshapes+xml"/>
  <Override PartName="/xl/charts/chart107.xml" ContentType="application/vnd.openxmlformats-officedocument.drawingml.chart+xml"/>
  <Override PartName="/xl/drawings/drawing102.xml" ContentType="application/vnd.openxmlformats-officedocument.drawingml.chartshapes+xml"/>
  <Override PartName="/xl/charts/chart108.xml" ContentType="application/vnd.openxmlformats-officedocument.drawingml.chart+xml"/>
  <Override PartName="/xl/drawings/drawing103.xml" ContentType="application/vnd.openxmlformats-officedocument.drawingml.chartshapes+xml"/>
  <Override PartName="/xl/charts/chart109.xml" ContentType="application/vnd.openxmlformats-officedocument.drawingml.chart+xml"/>
  <Override PartName="/xl/drawings/drawing104.xml" ContentType="application/vnd.openxmlformats-officedocument.drawingml.chartshapes+xml"/>
  <Override PartName="/xl/charts/chart110.xml" ContentType="application/vnd.openxmlformats-officedocument.drawingml.chart+xml"/>
  <Override PartName="/xl/drawings/drawing105.xml" ContentType="application/vnd.openxmlformats-officedocument.drawingml.chartshapes+xml"/>
  <Override PartName="/xl/charts/chart111.xml" ContentType="application/vnd.openxmlformats-officedocument.drawingml.chart+xml"/>
  <Override PartName="/xl/drawings/drawing106.xml" ContentType="application/vnd.openxmlformats-officedocument.drawingml.chartshapes+xml"/>
  <Override PartName="/xl/charts/chart112.xml" ContentType="application/vnd.openxmlformats-officedocument.drawingml.chart+xml"/>
  <Override PartName="/xl/drawings/drawing107.xml" ContentType="application/vnd.openxmlformats-officedocument.drawingml.chartshapes+xml"/>
  <Override PartName="/xl/charts/chart113.xml" ContentType="application/vnd.openxmlformats-officedocument.drawingml.chart+xml"/>
  <Override PartName="/xl/drawings/drawing108.xml" ContentType="application/vnd.openxmlformats-officedocument.drawingml.chartshapes+xml"/>
  <Override PartName="/xl/charts/chart114.xml" ContentType="application/vnd.openxmlformats-officedocument.drawingml.chart+xml"/>
  <Override PartName="/xl/drawings/drawing109.xml" ContentType="application/vnd.openxmlformats-officedocument.drawingml.chartshapes+xml"/>
  <Override PartName="/xl/charts/chart115.xml" ContentType="application/vnd.openxmlformats-officedocument.drawingml.chart+xml"/>
  <Override PartName="/xl/drawings/drawing110.xml" ContentType="application/vnd.openxmlformats-officedocument.drawingml.chartshapes+xml"/>
  <Override PartName="/xl/charts/chart116.xml" ContentType="application/vnd.openxmlformats-officedocument.drawingml.chart+xml"/>
  <Override PartName="/xl/drawings/drawing111.xml" ContentType="application/vnd.openxmlformats-officedocument.drawingml.chartshapes+xml"/>
  <Override PartName="/xl/charts/chart117.xml" ContentType="application/vnd.openxmlformats-officedocument.drawingml.chart+xml"/>
  <Override PartName="/xl/drawings/drawing112.xml" ContentType="application/vnd.openxmlformats-officedocument.drawingml.chartshapes+xml"/>
  <Override PartName="/xl/charts/chart118.xml" ContentType="application/vnd.openxmlformats-officedocument.drawingml.chart+xml"/>
  <Override PartName="/xl/drawings/drawing113.xml" ContentType="application/vnd.openxmlformats-officedocument.drawingml.chartshapes+xml"/>
  <Override PartName="/xl/charts/chart119.xml" ContentType="application/vnd.openxmlformats-officedocument.drawingml.chart+xml"/>
  <Override PartName="/xl/drawings/drawing114.xml" ContentType="application/vnd.openxmlformats-officedocument.drawingml.chartshapes+xml"/>
  <Override PartName="/xl/charts/chart120.xml" ContentType="application/vnd.openxmlformats-officedocument.drawingml.chart+xml"/>
  <Override PartName="/xl/drawings/drawing115.xml" ContentType="application/vnd.openxmlformats-officedocument.drawingml.chartshapes+xml"/>
  <Override PartName="/xl/drawings/drawing116.xml" ContentType="application/vnd.openxmlformats-officedocument.drawing+xml"/>
  <Override PartName="/xl/charts/chart121.xml" ContentType="application/vnd.openxmlformats-officedocument.drawingml.chart+xml"/>
  <Override PartName="/xl/drawings/drawing117.xml" ContentType="application/vnd.openxmlformats-officedocument.drawingml.chartshapes+xml"/>
  <Override PartName="/xl/charts/chart122.xml" ContentType="application/vnd.openxmlformats-officedocument.drawingml.chart+xml"/>
  <Override PartName="/xl/drawings/drawing118.xml" ContentType="application/vnd.openxmlformats-officedocument.drawingml.chartshapes+xml"/>
  <Override PartName="/xl/charts/chart123.xml" ContentType="application/vnd.openxmlformats-officedocument.drawingml.chart+xml"/>
  <Override PartName="/xl/drawings/drawing119.xml" ContentType="application/vnd.openxmlformats-officedocument.drawingml.chartshapes+xml"/>
  <Override PartName="/xl/charts/chart124.xml" ContentType="application/vnd.openxmlformats-officedocument.drawingml.chart+xml"/>
  <Override PartName="/xl/drawings/drawing120.xml" ContentType="application/vnd.openxmlformats-officedocument.drawingml.chartshapes+xml"/>
  <Override PartName="/xl/charts/chart125.xml" ContentType="application/vnd.openxmlformats-officedocument.drawingml.chart+xml"/>
  <Override PartName="/xl/drawings/drawing121.xml" ContentType="application/vnd.openxmlformats-officedocument.drawingml.chartshapes+xml"/>
  <Override PartName="/xl/charts/chart126.xml" ContentType="application/vnd.openxmlformats-officedocument.drawingml.chart+xml"/>
  <Override PartName="/xl/drawings/drawing122.xml" ContentType="application/vnd.openxmlformats-officedocument.drawingml.chartshapes+xml"/>
  <Override PartName="/xl/charts/chart127.xml" ContentType="application/vnd.openxmlformats-officedocument.drawingml.chart+xml"/>
  <Override PartName="/xl/drawings/drawing123.xml" ContentType="application/vnd.openxmlformats-officedocument.drawingml.chartshapes+xml"/>
  <Override PartName="/xl/charts/chart128.xml" ContentType="application/vnd.openxmlformats-officedocument.drawingml.chart+xml"/>
  <Override PartName="/xl/drawings/drawing12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/>
  <xr:revisionPtr revIDLastSave="0" documentId="13_ncr:1_{7B953696-6EBA-4D75-A6B9-29E7042360FF}" xr6:coauthVersionLast="47" xr6:coauthVersionMax="47" xr10:uidLastSave="{00000000-0000-0000-0000-000000000000}"/>
  <bookViews>
    <workbookView xWindow="10995" yWindow="420" windowWidth="17550" windowHeight="14745" tabRatio="823" xr2:uid="{00000000-000D-0000-FFFF-FFFF00000000}"/>
  </bookViews>
  <sheets>
    <sheet name="ア BOD" sheetId="2" r:id="rId1"/>
    <sheet name="イ COD" sheetId="3" r:id="rId2"/>
    <sheet name="ウ T-N" sheetId="4" r:id="rId3"/>
    <sheet name="エ T-P" sheetId="5" r:id="rId4"/>
    <sheet name="オ 環境基準未設定河川" sheetId="47" r:id="rId5"/>
    <sheet name="北湖西部流入5河川" sheetId="6" r:id="rId6"/>
    <sheet name="北湖東部流入9河川" sheetId="12" r:id="rId7"/>
    <sheet name="南湖流入10河川" sheetId="22" r:id="rId8"/>
    <sheet name="その他河川" sheetId="34" r:id="rId9"/>
  </sheets>
  <definedNames>
    <definedName name="_xlnm.Print_Area" localSheetId="0">'ア BOD'!$A$1:$AC$165</definedName>
    <definedName name="_xlnm.Print_Area" localSheetId="1">'イ COD'!$A$1:$AB$163</definedName>
    <definedName name="_xlnm.Print_Area" localSheetId="2">'ウ T-N'!$A$1:$AB$164</definedName>
    <definedName name="_xlnm.Print_Area" localSheetId="3">'エ T-P'!$A$1:$AB$163</definedName>
    <definedName name="_xlnm.Print_Area" localSheetId="4">'オ 環境基準未設定河川'!$A$1:$AD$160</definedName>
    <definedName name="_xlnm.Print_Area" localSheetId="8">その他河川!$B$1:$AW$50</definedName>
    <definedName name="_xlnm.Print_Area" localSheetId="7">南湖流入10河川!$B$1:$EW$54</definedName>
    <definedName name="_xlnm.Print_Area" localSheetId="5">北湖西部流入5河川!$B$1:$BI$54</definedName>
    <definedName name="_xlnm.Print_Area" localSheetId="6">北湖東部流入9河川!$B$1:$DQ$51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Q54" i="22" l="1"/>
  <c r="DT62" i="22"/>
  <c r="DJ62" i="22"/>
  <c r="CP62" i="22"/>
  <c r="CF62" i="22"/>
  <c r="BV62" i="22"/>
  <c r="BL62" i="22"/>
  <c r="BB62" i="22"/>
  <c r="AR62" i="22"/>
  <c r="AH62" i="22"/>
  <c r="X62" i="22"/>
  <c r="N62" i="22"/>
  <c r="D62" i="22"/>
  <c r="CZ51" i="12"/>
  <c r="CF59" i="12"/>
  <c r="CP59" i="12"/>
  <c r="BV59" i="12"/>
  <c r="BL59" i="12"/>
  <c r="BB59" i="12"/>
  <c r="AR59" i="12"/>
  <c r="AH59" i="12"/>
  <c r="X59" i="12"/>
  <c r="N59" i="12"/>
  <c r="D59" i="12"/>
  <c r="BD54" i="6"/>
  <c r="AR62" i="6"/>
  <c r="AH62" i="6"/>
  <c r="X62" i="6"/>
  <c r="N62" i="6"/>
  <c r="D62" i="6"/>
  <c r="EN53" i="22" l="1"/>
  <c r="EJ53" i="22"/>
  <c r="EI53" i="22"/>
  <c r="EH53" i="22"/>
  <c r="EG53" i="22"/>
  <c r="EF53" i="22"/>
  <c r="EE53" i="22"/>
  <c r="ED53" i="22"/>
  <c r="EC53" i="22"/>
  <c r="DF53" i="22"/>
  <c r="ET53" i="22" s="1"/>
  <c r="DE53" i="22"/>
  <c r="ES53" i="22" s="1"/>
  <c r="DD53" i="22"/>
  <c r="ER53" i="22" s="1"/>
  <c r="DC53" i="22"/>
  <c r="EQ53" i="22" s="1"/>
  <c r="DB53" i="22"/>
  <c r="EP53" i="22" s="1"/>
  <c r="DA53" i="22"/>
  <c r="EO53" i="22" s="1"/>
  <c r="CZ53" i="22"/>
  <c r="CY53" i="22"/>
  <c r="EM53" i="22" s="1"/>
  <c r="EJ52" i="22"/>
  <c r="EI52" i="22"/>
  <c r="EH52" i="22"/>
  <c r="EG52" i="22"/>
  <c r="EF52" i="22"/>
  <c r="EE52" i="22"/>
  <c r="ED52" i="22"/>
  <c r="EC52" i="22"/>
  <c r="DF52" i="22"/>
  <c r="ET52" i="22" s="1"/>
  <c r="DE52" i="22"/>
  <c r="ES52" i="22" s="1"/>
  <c r="DD52" i="22"/>
  <c r="ER52" i="22" s="1"/>
  <c r="DC52" i="22"/>
  <c r="EQ52" i="22" s="1"/>
  <c r="DB52" i="22"/>
  <c r="EP52" i="22" s="1"/>
  <c r="DA52" i="22"/>
  <c r="EO52" i="22" s="1"/>
  <c r="CZ52" i="22"/>
  <c r="EN52" i="22" s="1"/>
  <c r="CY52" i="22"/>
  <c r="EM52" i="22" s="1"/>
  <c r="EJ51" i="22"/>
  <c r="EI51" i="22"/>
  <c r="EH51" i="22"/>
  <c r="EG51" i="22"/>
  <c r="EF51" i="22"/>
  <c r="EE51" i="22"/>
  <c r="ED51" i="22"/>
  <c r="EC51" i="22"/>
  <c r="DF51" i="22"/>
  <c r="ET51" i="22" s="1"/>
  <c r="DE51" i="22"/>
  <c r="ES51" i="22" s="1"/>
  <c r="DD51" i="22"/>
  <c r="ER51" i="22" s="1"/>
  <c r="DC51" i="22"/>
  <c r="EQ51" i="22" s="1"/>
  <c r="DB51" i="22"/>
  <c r="EP51" i="22" s="1"/>
  <c r="DA51" i="22"/>
  <c r="EO51" i="22" s="1"/>
  <c r="CZ51" i="22"/>
  <c r="EN51" i="22" s="1"/>
  <c r="CY51" i="22"/>
  <c r="EM51" i="22" s="1"/>
  <c r="EM50" i="22"/>
  <c r="EJ50" i="22"/>
  <c r="EI50" i="22"/>
  <c r="EH50" i="22"/>
  <c r="EG50" i="22"/>
  <c r="EF50" i="22"/>
  <c r="EE50" i="22"/>
  <c r="ED50" i="22"/>
  <c r="EC50" i="22"/>
  <c r="DF50" i="22"/>
  <c r="ET50" i="22" s="1"/>
  <c r="DE50" i="22"/>
  <c r="ES50" i="22" s="1"/>
  <c r="DD50" i="22"/>
  <c r="ER50" i="22" s="1"/>
  <c r="DC50" i="22"/>
  <c r="EQ50" i="22" s="1"/>
  <c r="DB50" i="22"/>
  <c r="EP50" i="22" s="1"/>
  <c r="DA50" i="22"/>
  <c r="EO50" i="22" s="1"/>
  <c r="CZ50" i="22"/>
  <c r="EN50" i="22" s="1"/>
  <c r="CY50" i="22"/>
  <c r="EJ49" i="22"/>
  <c r="EI49" i="22"/>
  <c r="EH49" i="22"/>
  <c r="EG49" i="22"/>
  <c r="EF49" i="22"/>
  <c r="EE49" i="22"/>
  <c r="ED49" i="22"/>
  <c r="EC49" i="22"/>
  <c r="DF49" i="22"/>
  <c r="ET49" i="22" s="1"/>
  <c r="DE49" i="22"/>
  <c r="ES49" i="22" s="1"/>
  <c r="DD49" i="22"/>
  <c r="ER49" i="22" s="1"/>
  <c r="DC49" i="22"/>
  <c r="EQ49" i="22" s="1"/>
  <c r="DB49" i="22"/>
  <c r="EP49" i="22" s="1"/>
  <c r="DA49" i="22"/>
  <c r="EO49" i="22" s="1"/>
  <c r="CZ49" i="22"/>
  <c r="EN49" i="22" s="1"/>
  <c r="CY49" i="22"/>
  <c r="EM49" i="22" s="1"/>
  <c r="EJ48" i="22"/>
  <c r="EI48" i="22"/>
  <c r="EH48" i="22"/>
  <c r="EG48" i="22"/>
  <c r="EF48" i="22"/>
  <c r="EE48" i="22"/>
  <c r="ED48" i="22"/>
  <c r="EC48" i="22"/>
  <c r="DF48" i="22"/>
  <c r="ET48" i="22" s="1"/>
  <c r="DE48" i="22"/>
  <c r="ES48" i="22" s="1"/>
  <c r="DD48" i="22"/>
  <c r="ER48" i="22" s="1"/>
  <c r="DC48" i="22"/>
  <c r="EQ48" i="22" s="1"/>
  <c r="DB48" i="22"/>
  <c r="EP48" i="22" s="1"/>
  <c r="DA48" i="22"/>
  <c r="EO48" i="22" s="1"/>
  <c r="CZ48" i="22"/>
  <c r="EN48" i="22" s="1"/>
  <c r="CY48" i="22"/>
  <c r="EM48" i="22" s="1"/>
  <c r="EJ47" i="22"/>
  <c r="EI47" i="22"/>
  <c r="EH47" i="22"/>
  <c r="EG47" i="22"/>
  <c r="EF47" i="22"/>
  <c r="EE47" i="22"/>
  <c r="ED47" i="22"/>
  <c r="EC47" i="22"/>
  <c r="DF47" i="22"/>
  <c r="ET47" i="22" s="1"/>
  <c r="DE47" i="22"/>
  <c r="ES47" i="22" s="1"/>
  <c r="DD47" i="22"/>
  <c r="ER47" i="22" s="1"/>
  <c r="DC47" i="22"/>
  <c r="EQ47" i="22" s="1"/>
  <c r="DB47" i="22"/>
  <c r="EP47" i="22" s="1"/>
  <c r="DA47" i="22"/>
  <c r="EO47" i="22" s="1"/>
  <c r="CZ47" i="22"/>
  <c r="EN47" i="22" s="1"/>
  <c r="CY47" i="22"/>
  <c r="EM47" i="22" s="1"/>
  <c r="EJ46" i="22"/>
  <c r="EI46" i="22"/>
  <c r="EH46" i="22"/>
  <c r="EG46" i="22"/>
  <c r="EF46" i="22"/>
  <c r="EE46" i="22"/>
  <c r="ED46" i="22"/>
  <c r="EC46" i="22"/>
  <c r="DF46" i="22"/>
  <c r="ET46" i="22" s="1"/>
  <c r="DE46" i="22"/>
  <c r="ES46" i="22" s="1"/>
  <c r="DD46" i="22"/>
  <c r="ER46" i="22" s="1"/>
  <c r="DC46" i="22"/>
  <c r="EQ46" i="22" s="1"/>
  <c r="DB46" i="22"/>
  <c r="EP46" i="22" s="1"/>
  <c r="DA46" i="22"/>
  <c r="EO46" i="22" s="1"/>
  <c r="CZ46" i="22"/>
  <c r="EN46" i="22" s="1"/>
  <c r="CY46" i="22"/>
  <c r="EM46" i="22" s="1"/>
  <c r="EN45" i="22"/>
  <c r="EM45" i="22"/>
  <c r="EJ45" i="22"/>
  <c r="EI45" i="22"/>
  <c r="EH45" i="22"/>
  <c r="EG45" i="22"/>
  <c r="EE45" i="22"/>
  <c r="ED45" i="22"/>
  <c r="EC45" i="22"/>
  <c r="DF45" i="22"/>
  <c r="ET45" i="22" s="1"/>
  <c r="DE45" i="22"/>
  <c r="ES45" i="22" s="1"/>
  <c r="DD45" i="22"/>
  <c r="ER45" i="22" s="1"/>
  <c r="DC45" i="22"/>
  <c r="EQ45" i="22" s="1"/>
  <c r="DB45" i="22"/>
  <c r="EP45" i="22" s="1"/>
  <c r="DA45" i="22"/>
  <c r="EO45" i="22" s="1"/>
  <c r="CZ45" i="22"/>
  <c r="CY45" i="22"/>
  <c r="EJ44" i="22"/>
  <c r="EI44" i="22"/>
  <c r="EH44" i="22"/>
  <c r="EG44" i="22"/>
  <c r="EF44" i="22"/>
  <c r="EE44" i="22"/>
  <c r="ED44" i="22"/>
  <c r="EC44" i="22"/>
  <c r="DF44" i="22"/>
  <c r="ET44" i="22" s="1"/>
  <c r="DE44" i="22"/>
  <c r="ES44" i="22" s="1"/>
  <c r="DD44" i="22"/>
  <c r="ER44" i="22" s="1"/>
  <c r="DC44" i="22"/>
  <c r="EQ44" i="22" s="1"/>
  <c r="DB44" i="22"/>
  <c r="EP44" i="22" s="1"/>
  <c r="DA44" i="22"/>
  <c r="EO44" i="22" s="1"/>
  <c r="CZ44" i="22"/>
  <c r="EN44" i="22" s="1"/>
  <c r="CY44" i="22"/>
  <c r="EM44" i="22" s="1"/>
  <c r="ET43" i="22"/>
  <c r="EJ43" i="22"/>
  <c r="EI43" i="22"/>
  <c r="EH43" i="22"/>
  <c r="EG43" i="22"/>
  <c r="EE43" i="22"/>
  <c r="ED43" i="22"/>
  <c r="DF43" i="22"/>
  <c r="DE43" i="22"/>
  <c r="ES43" i="22" s="1"/>
  <c r="DD43" i="22"/>
  <c r="ER43" i="22" s="1"/>
  <c r="DC43" i="22"/>
  <c r="DA43" i="22"/>
  <c r="EO43" i="22" s="1"/>
  <c r="CZ43" i="22"/>
  <c r="EN43" i="22" s="1"/>
  <c r="EJ42" i="22"/>
  <c r="EI42" i="22"/>
  <c r="EH42" i="22"/>
  <c r="EG42" i="22"/>
  <c r="EE42" i="22"/>
  <c r="ED42" i="22"/>
  <c r="DF42" i="22"/>
  <c r="ET42" i="22" s="1"/>
  <c r="DE42" i="22"/>
  <c r="ES42" i="22" s="1"/>
  <c r="DD42" i="22"/>
  <c r="ER42" i="22" s="1"/>
  <c r="DC42" i="22"/>
  <c r="DA42" i="22"/>
  <c r="EO42" i="22" s="1"/>
  <c r="CZ42" i="22"/>
  <c r="EN42" i="22" s="1"/>
  <c r="EJ41" i="22"/>
  <c r="EI41" i="22"/>
  <c r="EH41" i="22"/>
  <c r="EG41" i="22"/>
  <c r="EE41" i="22"/>
  <c r="ED41" i="22"/>
  <c r="DF41" i="22"/>
  <c r="ET41" i="22" s="1"/>
  <c r="DE41" i="22"/>
  <c r="ES41" i="22" s="1"/>
  <c r="DD41" i="22"/>
  <c r="ER41" i="22" s="1"/>
  <c r="DC41" i="22"/>
  <c r="DA41" i="22"/>
  <c r="EO41" i="22" s="1"/>
  <c r="CZ41" i="22"/>
  <c r="EN41" i="22" s="1"/>
  <c r="EN40" i="22"/>
  <c r="EJ40" i="22"/>
  <c r="EI40" i="22"/>
  <c r="EH40" i="22"/>
  <c r="EG40" i="22"/>
  <c r="EE40" i="22"/>
  <c r="ED40" i="22"/>
  <c r="DF40" i="22"/>
  <c r="ET40" i="22" s="1"/>
  <c r="DE40" i="22"/>
  <c r="ES40" i="22" s="1"/>
  <c r="DD40" i="22"/>
  <c r="ER40" i="22" s="1"/>
  <c r="DC40" i="22"/>
  <c r="DA40" i="22"/>
  <c r="EO40" i="22" s="1"/>
  <c r="CZ40" i="22"/>
  <c r="ER39" i="22"/>
  <c r="EO39" i="22"/>
  <c r="EN39" i="22"/>
  <c r="EJ39" i="22"/>
  <c r="EI39" i="22"/>
  <c r="EH39" i="22"/>
  <c r="EG39" i="22"/>
  <c r="EE39" i="22"/>
  <c r="ED39" i="22"/>
  <c r="DF39" i="22"/>
  <c r="ET39" i="22" s="1"/>
  <c r="DE39" i="22"/>
  <c r="ES39" i="22" s="1"/>
  <c r="DD39" i="22"/>
  <c r="DC39" i="22"/>
  <c r="DA39" i="22"/>
  <c r="CZ39" i="22"/>
  <c r="ER38" i="22"/>
  <c r="EO38" i="22"/>
  <c r="EJ38" i="22"/>
  <c r="EI38" i="22"/>
  <c r="EH38" i="22"/>
  <c r="EG38" i="22"/>
  <c r="EE38" i="22"/>
  <c r="ED38" i="22"/>
  <c r="DF38" i="22"/>
  <c r="ET38" i="22" s="1"/>
  <c r="DE38" i="22"/>
  <c r="ES38" i="22" s="1"/>
  <c r="DD38" i="22"/>
  <c r="DC38" i="22"/>
  <c r="DA38" i="22"/>
  <c r="CZ38" i="22"/>
  <c r="EN38" i="22" s="1"/>
  <c r="DJ50" i="12"/>
  <c r="DG50" i="12"/>
  <c r="DQ50" i="12" s="1"/>
  <c r="DF50" i="12"/>
  <c r="DP50" i="12" s="1"/>
  <c r="DE50" i="12"/>
  <c r="DO50" i="12" s="1"/>
  <c r="DD50" i="12"/>
  <c r="DN50" i="12" s="1"/>
  <c r="DC50" i="12"/>
  <c r="DM50" i="12" s="1"/>
  <c r="DB50" i="12"/>
  <c r="DL50" i="12" s="1"/>
  <c r="DA50" i="12"/>
  <c r="DK50" i="12" s="1"/>
  <c r="CZ50" i="12"/>
  <c r="CY50" i="12"/>
  <c r="DI50" i="12" s="1"/>
  <c r="DL49" i="12"/>
  <c r="DG49" i="12"/>
  <c r="DQ49" i="12" s="1"/>
  <c r="DF49" i="12"/>
  <c r="DP49" i="12" s="1"/>
  <c r="DE49" i="12"/>
  <c r="DO49" i="12" s="1"/>
  <c r="DD49" i="12"/>
  <c r="DN49" i="12" s="1"/>
  <c r="DB49" i="12"/>
  <c r="DA49" i="12"/>
  <c r="DK49" i="12" s="1"/>
  <c r="CZ49" i="12"/>
  <c r="DJ49" i="12" s="1"/>
  <c r="CY49" i="12"/>
  <c r="DI49" i="12" s="1"/>
  <c r="DN48" i="12"/>
  <c r="DL48" i="12"/>
  <c r="DG48" i="12"/>
  <c r="DQ48" i="12" s="1"/>
  <c r="DF48" i="12"/>
  <c r="DP48" i="12" s="1"/>
  <c r="DE48" i="12"/>
  <c r="DO48" i="12" s="1"/>
  <c r="DD48" i="12"/>
  <c r="DB48" i="12"/>
  <c r="DA48" i="12"/>
  <c r="DK48" i="12" s="1"/>
  <c r="CZ48" i="12"/>
  <c r="DJ48" i="12" s="1"/>
  <c r="CY48" i="12"/>
  <c r="DI48" i="12" s="1"/>
  <c r="DP47" i="12"/>
  <c r="DN47" i="12"/>
  <c r="DL47" i="12"/>
  <c r="DG47" i="12"/>
  <c r="DQ47" i="12" s="1"/>
  <c r="DF47" i="12"/>
  <c r="DE47" i="12"/>
  <c r="DO47" i="12" s="1"/>
  <c r="DD47" i="12"/>
  <c r="DB47" i="12"/>
  <c r="DA47" i="12"/>
  <c r="DK47" i="12" s="1"/>
  <c r="CZ47" i="12"/>
  <c r="DJ47" i="12" s="1"/>
  <c r="CY47" i="12"/>
  <c r="DI47" i="12" s="1"/>
  <c r="BT47" i="12"/>
  <c r="BJ47" i="12"/>
  <c r="AZ47" i="12"/>
  <c r="AP47" i="12"/>
  <c r="AF47" i="12"/>
  <c r="V47" i="12"/>
  <c r="L47" i="12"/>
  <c r="DQ46" i="12"/>
  <c r="DO46" i="12"/>
  <c r="DK46" i="12"/>
  <c r="DI46" i="12"/>
  <c r="DG46" i="12"/>
  <c r="DF46" i="12"/>
  <c r="DP46" i="12" s="1"/>
  <c r="DE46" i="12"/>
  <c r="DD46" i="12"/>
  <c r="DN46" i="12" s="1"/>
  <c r="DB46" i="12"/>
  <c r="DL46" i="12" s="1"/>
  <c r="DA46" i="12"/>
  <c r="CZ46" i="12"/>
  <c r="DJ46" i="12" s="1"/>
  <c r="CY46" i="12"/>
  <c r="DQ45" i="12"/>
  <c r="DO45" i="12"/>
  <c r="DK45" i="12"/>
  <c r="DI45" i="12"/>
  <c r="DG45" i="12"/>
  <c r="DF45" i="12"/>
  <c r="DP45" i="12" s="1"/>
  <c r="DE45" i="12"/>
  <c r="DD45" i="12"/>
  <c r="DN45" i="12" s="1"/>
  <c r="DB45" i="12"/>
  <c r="DL45" i="12" s="1"/>
  <c r="DA45" i="12"/>
  <c r="CZ45" i="12"/>
  <c r="DJ45" i="12" s="1"/>
  <c r="CY45" i="12"/>
  <c r="DQ44" i="12"/>
  <c r="DO44" i="12"/>
  <c r="DK44" i="12"/>
  <c r="DI44" i="12"/>
  <c r="DG44" i="12"/>
  <c r="DF44" i="12"/>
  <c r="DP44" i="12" s="1"/>
  <c r="DE44" i="12"/>
  <c r="DD44" i="12"/>
  <c r="DN44" i="12" s="1"/>
  <c r="DB44" i="12"/>
  <c r="DL44" i="12" s="1"/>
  <c r="DA44" i="12"/>
  <c r="CZ44" i="12"/>
  <c r="DJ44" i="12" s="1"/>
  <c r="CY44" i="12"/>
  <c r="DQ43" i="12"/>
  <c r="DO43" i="12"/>
  <c r="DK43" i="12"/>
  <c r="DI43" i="12"/>
  <c r="DG43" i="12"/>
  <c r="DF43" i="12"/>
  <c r="DP43" i="12" s="1"/>
  <c r="DE43" i="12"/>
  <c r="DD43" i="12"/>
  <c r="DN43" i="12" s="1"/>
  <c r="DB43" i="12"/>
  <c r="DL43" i="12" s="1"/>
  <c r="DA43" i="12"/>
  <c r="CZ43" i="12"/>
  <c r="DJ43" i="12" s="1"/>
  <c r="CY43" i="12"/>
  <c r="DQ42" i="12"/>
  <c r="DO42" i="12"/>
  <c r="DK42" i="12"/>
  <c r="DI42" i="12"/>
  <c r="DG42" i="12"/>
  <c r="DF42" i="12"/>
  <c r="DP42" i="12" s="1"/>
  <c r="DE42" i="12"/>
  <c r="DD42" i="12"/>
  <c r="DN42" i="12" s="1"/>
  <c r="DB42" i="12"/>
  <c r="DL42" i="12" s="1"/>
  <c r="DA42" i="12"/>
  <c r="CZ42" i="12"/>
  <c r="DJ42" i="12" s="1"/>
  <c r="CY42" i="12"/>
  <c r="DQ41" i="12"/>
  <c r="DO41" i="12"/>
  <c r="DK41" i="12"/>
  <c r="DI41" i="12"/>
  <c r="DG41" i="12"/>
  <c r="DF41" i="12"/>
  <c r="DP41" i="12" s="1"/>
  <c r="DE41" i="12"/>
  <c r="DD41" i="12"/>
  <c r="DN41" i="12" s="1"/>
  <c r="DB41" i="12"/>
  <c r="DL41" i="12" s="1"/>
  <c r="DA41" i="12"/>
  <c r="CZ41" i="12"/>
  <c r="DJ41" i="12" s="1"/>
  <c r="CY41" i="12"/>
  <c r="DQ40" i="12"/>
  <c r="DO40" i="12"/>
  <c r="DK40" i="12"/>
  <c r="DI40" i="12"/>
  <c r="DG40" i="12"/>
  <c r="DF40" i="12"/>
  <c r="DP40" i="12" s="1"/>
  <c r="DE40" i="12"/>
  <c r="DD40" i="12"/>
  <c r="DN40" i="12" s="1"/>
  <c r="DB40" i="12"/>
  <c r="DL40" i="12" s="1"/>
  <c r="DA40" i="12"/>
  <c r="CZ40" i="12"/>
  <c r="DJ40" i="12" s="1"/>
  <c r="CY40" i="12"/>
  <c r="DQ39" i="12"/>
  <c r="DO39" i="12"/>
  <c r="DK39" i="12"/>
  <c r="DG39" i="12"/>
  <c r="DF39" i="12"/>
  <c r="DP39" i="12" s="1"/>
  <c r="DE39" i="12"/>
  <c r="DD39" i="12"/>
  <c r="DN39" i="12" s="1"/>
  <c r="DA39" i="12"/>
  <c r="CZ39" i="12"/>
  <c r="DJ39" i="12" s="1"/>
  <c r="DQ38" i="12"/>
  <c r="DO38" i="12"/>
  <c r="DK38" i="12"/>
  <c r="DG38" i="12"/>
  <c r="DF38" i="12"/>
  <c r="DP38" i="12" s="1"/>
  <c r="DE38" i="12"/>
  <c r="DD38" i="12"/>
  <c r="DN38" i="12" s="1"/>
  <c r="DA38" i="12"/>
  <c r="CZ38" i="12"/>
  <c r="DJ38" i="12" s="1"/>
  <c r="DQ37" i="12"/>
  <c r="DO37" i="12"/>
  <c r="DK37" i="12"/>
  <c r="DG37" i="12"/>
  <c r="DF37" i="12"/>
  <c r="DP37" i="12" s="1"/>
  <c r="DE37" i="12"/>
  <c r="DD37" i="12"/>
  <c r="DN37" i="12" s="1"/>
  <c r="DA37" i="12"/>
  <c r="CZ37" i="12"/>
  <c r="DJ37" i="12" s="1"/>
  <c r="DG36" i="12"/>
  <c r="DF36" i="12"/>
  <c r="DE36" i="12"/>
  <c r="DD36" i="12"/>
  <c r="DA36" i="12"/>
  <c r="CZ36" i="12"/>
  <c r="DG35" i="12"/>
  <c r="DF35" i="12"/>
  <c r="DE35" i="12"/>
  <c r="DD35" i="12"/>
  <c r="DA35" i="12"/>
  <c r="CZ35" i="12"/>
  <c r="DG34" i="12"/>
  <c r="DF34" i="12"/>
  <c r="DE34" i="12"/>
  <c r="DD34" i="12"/>
  <c r="DA34" i="12"/>
  <c r="CZ34" i="12"/>
  <c r="BI53" i="6"/>
  <c r="BH53" i="6"/>
  <c r="BG53" i="6"/>
  <c r="BF53" i="6"/>
  <c r="BE53" i="6"/>
  <c r="BD53" i="6"/>
  <c r="BC53" i="6"/>
  <c r="BB53" i="6"/>
  <c r="BA53" i="6"/>
  <c r="BI52" i="6"/>
  <c r="BH52" i="6"/>
  <c r="BG52" i="6"/>
  <c r="BF52" i="6"/>
  <c r="BE52" i="6"/>
  <c r="BD52" i="6"/>
  <c r="BC52" i="6"/>
  <c r="BB52" i="6"/>
  <c r="BA52" i="6"/>
  <c r="BI51" i="6"/>
  <c r="BH51" i="6"/>
  <c r="BG51" i="6"/>
  <c r="BF51" i="6"/>
  <c r="BE51" i="6"/>
  <c r="BD51" i="6"/>
  <c r="BC51" i="6"/>
  <c r="BB51" i="6"/>
  <c r="BA51" i="6"/>
  <c r="AZ51" i="6"/>
  <c r="BI50" i="6"/>
  <c r="BH50" i="6"/>
  <c r="BG50" i="6"/>
  <c r="BF50" i="6"/>
  <c r="BE50" i="6"/>
  <c r="BD50" i="6"/>
  <c r="BC50" i="6"/>
  <c r="BB50" i="6"/>
  <c r="BA50" i="6"/>
  <c r="AZ50" i="6"/>
  <c r="AP50" i="6"/>
  <c r="AF50" i="6"/>
  <c r="V50" i="6"/>
  <c r="L50" i="6"/>
  <c r="BI49" i="6"/>
  <c r="BH49" i="6"/>
  <c r="BG49" i="6"/>
  <c r="BF49" i="6"/>
  <c r="BE49" i="6"/>
  <c r="BD49" i="6"/>
  <c r="BC49" i="6"/>
  <c r="BB49" i="6"/>
  <c r="BA49" i="6"/>
  <c r="BI48" i="6"/>
  <c r="BH48" i="6"/>
  <c r="BG48" i="6"/>
  <c r="BF48" i="6"/>
  <c r="BE48" i="6"/>
  <c r="BD48" i="6"/>
  <c r="BC48" i="6"/>
  <c r="BB48" i="6"/>
  <c r="BA48" i="6"/>
  <c r="BI47" i="6"/>
  <c r="BH47" i="6"/>
  <c r="BG47" i="6"/>
  <c r="BF47" i="6"/>
  <c r="BE47" i="6"/>
  <c r="BD47" i="6"/>
  <c r="BC47" i="6"/>
  <c r="BB47" i="6"/>
  <c r="BA47" i="6"/>
  <c r="BI46" i="6"/>
  <c r="BH46" i="6"/>
  <c r="BG46" i="6"/>
  <c r="BF46" i="6"/>
  <c r="BE46" i="6"/>
  <c r="BD46" i="6"/>
  <c r="BC46" i="6"/>
  <c r="BB46" i="6"/>
  <c r="BA46" i="6"/>
  <c r="BI45" i="6"/>
  <c r="BH45" i="6"/>
  <c r="BG45" i="6"/>
  <c r="BF45" i="6"/>
  <c r="BE45" i="6"/>
  <c r="BD45" i="6"/>
  <c r="BC45" i="6"/>
  <c r="BB45" i="6"/>
  <c r="BA45" i="6"/>
  <c r="BI44" i="6"/>
  <c r="BH44" i="6"/>
  <c r="BG44" i="6"/>
  <c r="BF44" i="6"/>
  <c r="BE44" i="6"/>
  <c r="BD44" i="6"/>
  <c r="BC44" i="6"/>
  <c r="BB44" i="6"/>
  <c r="BA44" i="6"/>
  <c r="I44" i="6"/>
  <c r="BI43" i="6"/>
  <c r="BH43" i="6"/>
  <c r="BG43" i="6"/>
  <c r="BF43" i="6"/>
  <c r="BE43" i="6"/>
  <c r="BD43" i="6"/>
  <c r="BC43" i="6"/>
  <c r="BB43" i="6"/>
  <c r="BA43" i="6"/>
  <c r="BI42" i="6"/>
  <c r="BH42" i="6"/>
  <c r="BG42" i="6"/>
  <c r="BF42" i="6"/>
  <c r="BE42" i="6"/>
  <c r="BD42" i="6"/>
  <c r="BC42" i="6"/>
  <c r="BB42" i="6"/>
  <c r="BA42" i="6"/>
  <c r="BI41" i="6"/>
  <c r="BH41" i="6"/>
  <c r="BG41" i="6"/>
  <c r="BF41" i="6"/>
  <c r="BE41" i="6"/>
  <c r="BD41" i="6"/>
  <c r="BC41" i="6"/>
  <c r="BB41" i="6"/>
  <c r="BA41" i="6"/>
  <c r="BI40" i="6"/>
  <c r="BH40" i="6"/>
  <c r="BG40" i="6"/>
  <c r="BF40" i="6"/>
  <c r="BE40" i="6"/>
  <c r="BD40" i="6"/>
  <c r="BC40" i="6"/>
  <c r="BB40" i="6"/>
  <c r="BA40" i="6"/>
  <c r="BI39" i="6"/>
  <c r="BH39" i="6"/>
  <c r="BG39" i="6"/>
  <c r="BF39" i="6"/>
  <c r="BE39" i="6"/>
  <c r="BD39" i="6"/>
  <c r="BC39" i="6"/>
  <c r="BB39" i="6"/>
  <c r="BA39" i="6"/>
  <c r="BI38" i="6"/>
  <c r="BH38" i="6"/>
  <c r="BG38" i="6"/>
  <c r="BF38" i="6"/>
  <c r="BE38" i="6"/>
  <c r="BD38" i="6"/>
  <c r="BC38" i="6"/>
  <c r="BB38" i="6"/>
  <c r="BA38" i="6"/>
  <c r="BI37" i="6"/>
  <c r="BH37" i="6"/>
  <c r="BG37" i="6"/>
  <c r="BF37" i="6"/>
  <c r="BE37" i="6"/>
  <c r="BD37" i="6"/>
  <c r="BC37" i="6"/>
  <c r="BB37" i="6"/>
  <c r="BA37" i="6"/>
  <c r="BI36" i="6"/>
  <c r="BH36" i="6"/>
  <c r="BG36" i="6"/>
  <c r="BF36" i="6"/>
  <c r="BE36" i="6"/>
  <c r="BD36" i="6"/>
  <c r="BC36" i="6"/>
  <c r="BB36" i="6"/>
  <c r="BA36" i="6"/>
  <c r="BI35" i="6"/>
  <c r="BH35" i="6"/>
  <c r="BG35" i="6"/>
  <c r="BF35" i="6"/>
  <c r="BE35" i="6"/>
  <c r="BD35" i="6"/>
  <c r="BC35" i="6"/>
  <c r="BB35" i="6"/>
  <c r="BA35" i="6"/>
  <c r="BI34" i="6"/>
  <c r="BH34" i="6"/>
  <c r="BG34" i="6"/>
  <c r="BF34" i="6"/>
  <c r="BE34" i="6"/>
  <c r="BD34" i="6"/>
  <c r="BC34" i="6"/>
  <c r="BB34" i="6"/>
  <c r="BA34" i="6"/>
  <c r="BI33" i="6"/>
  <c r="BH33" i="6"/>
  <c r="BG33" i="6"/>
  <c r="BF33" i="6"/>
  <c r="BE33" i="6"/>
  <c r="BD33" i="6"/>
  <c r="BC33" i="6"/>
  <c r="BB33" i="6"/>
  <c r="BA33" i="6"/>
  <c r="BI32" i="6"/>
  <c r="BH32" i="6"/>
  <c r="BG32" i="6"/>
  <c r="BF32" i="6"/>
  <c r="BE32" i="6"/>
  <c r="BD32" i="6"/>
  <c r="BC32" i="6"/>
  <c r="BB32" i="6"/>
  <c r="BA32" i="6"/>
  <c r="BI31" i="6"/>
  <c r="BH31" i="6"/>
  <c r="BG31" i="6"/>
  <c r="BF31" i="6"/>
  <c r="BE31" i="6"/>
  <c r="BD31" i="6"/>
  <c r="BC31" i="6"/>
  <c r="BB31" i="6"/>
  <c r="BA31" i="6"/>
  <c r="BI30" i="6"/>
  <c r="BH30" i="6"/>
  <c r="BG30" i="6"/>
  <c r="BF30" i="6"/>
  <c r="BE30" i="6"/>
  <c r="BD30" i="6"/>
  <c r="BC30" i="6"/>
  <c r="BB30" i="6"/>
  <c r="BA30" i="6"/>
  <c r="BI29" i="6"/>
  <c r="BH29" i="6"/>
  <c r="BG29" i="6"/>
  <c r="BF29" i="6"/>
  <c r="BE29" i="6"/>
  <c r="BD29" i="6"/>
  <c r="BC29" i="6"/>
  <c r="BB29" i="6"/>
  <c r="BA29" i="6"/>
  <c r="BI28" i="6"/>
  <c r="BH28" i="6"/>
  <c r="BG28" i="6"/>
  <c r="BF28" i="6"/>
  <c r="BE28" i="6"/>
  <c r="BD28" i="6"/>
  <c r="BC28" i="6"/>
  <c r="BB28" i="6"/>
  <c r="BA28" i="6"/>
  <c r="BG27" i="6"/>
  <c r="BF27" i="6"/>
  <c r="BE27" i="6"/>
  <c r="BD27" i="6"/>
  <c r="BC27" i="6"/>
  <c r="BB27" i="6"/>
  <c r="BA27" i="6"/>
  <c r="BG26" i="6"/>
  <c r="BF26" i="6"/>
  <c r="BE26" i="6"/>
  <c r="BD26" i="6"/>
  <c r="BC26" i="6"/>
  <c r="BB26" i="6"/>
  <c r="BA26" i="6"/>
  <c r="BG25" i="6"/>
  <c r="BF25" i="6"/>
  <c r="BE25" i="6"/>
  <c r="BD25" i="6"/>
  <c r="BC25" i="6"/>
  <c r="BB25" i="6"/>
  <c r="BA25" i="6"/>
  <c r="BG24" i="6"/>
  <c r="BF24" i="6"/>
  <c r="BE24" i="6"/>
  <c r="BD24" i="6"/>
  <c r="BC24" i="6"/>
  <c r="BB24" i="6"/>
  <c r="BA24" i="6"/>
  <c r="BG23" i="6"/>
  <c r="BF23" i="6"/>
  <c r="BE23" i="6"/>
  <c r="BD23" i="6"/>
  <c r="BC23" i="6"/>
  <c r="BB23" i="6"/>
  <c r="BA23" i="6"/>
  <c r="BG22" i="6"/>
  <c r="BF22" i="6"/>
  <c r="BE22" i="6"/>
  <c r="BD22" i="6"/>
  <c r="BC22" i="6"/>
  <c r="BB22" i="6"/>
  <c r="BA22" i="6"/>
  <c r="BG21" i="6"/>
  <c r="BF21" i="6"/>
  <c r="BE21" i="6"/>
  <c r="BD21" i="6"/>
  <c r="BC21" i="6"/>
  <c r="BB21" i="6"/>
  <c r="BA21" i="6"/>
  <c r="BG20" i="6"/>
  <c r="BF20" i="6"/>
  <c r="BE20" i="6"/>
  <c r="BD20" i="6"/>
  <c r="BC20" i="6"/>
  <c r="BB20" i="6"/>
  <c r="BA20" i="6"/>
  <c r="BG19" i="6"/>
  <c r="BF19" i="6"/>
  <c r="BE19" i="6"/>
  <c r="BD19" i="6"/>
  <c r="BC19" i="6"/>
  <c r="BB19" i="6"/>
  <c r="BA19" i="6"/>
  <c r="BG18" i="6"/>
  <c r="BF18" i="6"/>
  <c r="BE18" i="6"/>
  <c r="BD18" i="6"/>
  <c r="BC18" i="6"/>
  <c r="BB18" i="6"/>
  <c r="BA18" i="6"/>
  <c r="BG17" i="6"/>
  <c r="BF17" i="6"/>
  <c r="BE17" i="6"/>
  <c r="BD17" i="6"/>
  <c r="BC17" i="6"/>
  <c r="BB17" i="6"/>
  <c r="BA17" i="6"/>
  <c r="BG16" i="6"/>
  <c r="BF16" i="6"/>
  <c r="BC16" i="6"/>
  <c r="BB16" i="6"/>
  <c r="EF54" i="22" l="1"/>
  <c r="EG54" i="22"/>
  <c r="EC54" i="22"/>
  <c r="DB54" i="22"/>
  <c r="DC54" i="22"/>
  <c r="CY54" i="22"/>
  <c r="EM54" i="22" s="1"/>
  <c r="DB51" i="12"/>
  <c r="DL51" i="12" s="1"/>
  <c r="DC51" i="12"/>
  <c r="DM51" i="12" s="1"/>
  <c r="CY51" i="12"/>
  <c r="DI51" i="12" s="1"/>
  <c r="BE54" i="6"/>
  <c r="BA54" i="6"/>
  <c r="EP54" i="22" l="1"/>
  <c r="EJ54" i="22"/>
  <c r="EI54" i="22"/>
  <c r="EH54" i="22"/>
  <c r="EE54" i="22"/>
  <c r="ED54" i="22"/>
  <c r="DF54" i="22"/>
  <c r="ET54" i="22" s="1"/>
  <c r="DE54" i="22"/>
  <c r="ES54" i="22" s="1"/>
  <c r="DD54" i="22"/>
  <c r="ER54" i="22" s="1"/>
  <c r="DA54" i="22"/>
  <c r="EO54" i="22" s="1"/>
  <c r="CZ54" i="22"/>
  <c r="EN54" i="22" s="1"/>
  <c r="DG51" i="12"/>
  <c r="DQ51" i="12" s="1"/>
  <c r="DF51" i="12"/>
  <c r="DP51" i="12" s="1"/>
  <c r="DE51" i="12"/>
  <c r="DO51" i="12" s="1"/>
  <c r="DD51" i="12"/>
  <c r="DN51" i="12" s="1"/>
  <c r="DA51" i="12"/>
  <c r="DK51" i="12" s="1"/>
  <c r="DJ51" i="12"/>
  <c r="BI54" i="6"/>
  <c r="BH54" i="6"/>
  <c r="BG54" i="6"/>
  <c r="BF54" i="6"/>
  <c r="BC54" i="6"/>
  <c r="BB54" i="6"/>
</calcChain>
</file>

<file path=xl/sharedStrings.xml><?xml version="1.0" encoding="utf-8"?>
<sst xmlns="http://schemas.openxmlformats.org/spreadsheetml/2006/main" count="2369" uniqueCount="134">
  <si>
    <t xml:space="preserve"> BOD</t>
  </si>
  <si>
    <t xml:space="preserve"> COD</t>
  </si>
  <si>
    <t xml:space="preserve"> T-N</t>
  </si>
  <si>
    <t xml:space="preserve"> T-P</t>
  </si>
  <si>
    <t xml:space="preserve">  T-P</t>
  </si>
  <si>
    <t>↑</t>
    <phoneticPr fontId="2"/>
  </si>
  <si>
    <t>↓</t>
    <phoneticPr fontId="2"/>
  </si>
  <si>
    <t>グラフ描画範囲</t>
    <rPh sb="3" eb="5">
      <t>ビョウガ</t>
    </rPh>
    <rPh sb="5" eb="7">
      <t>ハンイ</t>
    </rPh>
    <phoneticPr fontId="2"/>
  </si>
  <si>
    <t>大浦川</t>
    <rPh sb="0" eb="2">
      <t>オオウラ</t>
    </rPh>
    <rPh sb="2" eb="3">
      <t>ガワ</t>
    </rPh>
    <phoneticPr fontId="2"/>
  </si>
  <si>
    <t>知内川</t>
    <rPh sb="0" eb="1">
      <t>チ</t>
    </rPh>
    <rPh sb="1" eb="2">
      <t>ナイ</t>
    </rPh>
    <rPh sb="2" eb="3">
      <t>ガワ</t>
    </rPh>
    <phoneticPr fontId="2"/>
  </si>
  <si>
    <t>石田川</t>
    <rPh sb="0" eb="2">
      <t>イシダ</t>
    </rPh>
    <rPh sb="2" eb="3">
      <t>カワ</t>
    </rPh>
    <phoneticPr fontId="2"/>
  </si>
  <si>
    <t>安曇川</t>
    <rPh sb="0" eb="3">
      <t>アドガワ</t>
    </rPh>
    <phoneticPr fontId="2"/>
  </si>
  <si>
    <t>和迩川</t>
    <rPh sb="0" eb="2">
      <t>ワニ</t>
    </rPh>
    <rPh sb="2" eb="3">
      <t>ガワ</t>
    </rPh>
    <phoneticPr fontId="2"/>
  </si>
  <si>
    <t>北湖西部</t>
    <phoneticPr fontId="2"/>
  </si>
  <si>
    <t>μg/l</t>
    <phoneticPr fontId="2"/>
  </si>
  <si>
    <t>mg/l</t>
    <phoneticPr fontId="2"/>
  </si>
  <si>
    <t>↑</t>
  </si>
  <si>
    <t>↓</t>
  </si>
  <si>
    <t>H1</t>
  </si>
  <si>
    <t>H2</t>
  </si>
  <si>
    <t>H3</t>
  </si>
  <si>
    <t>H4</t>
  </si>
  <si>
    <t>H5</t>
  </si>
  <si>
    <t>H6</t>
  </si>
  <si>
    <t>H7</t>
  </si>
  <si>
    <t>H8</t>
  </si>
  <si>
    <t>S60</t>
  </si>
  <si>
    <t>S61</t>
  </si>
  <si>
    <t>S62</t>
  </si>
  <si>
    <t>S63</t>
  </si>
  <si>
    <t>姉川</t>
    <rPh sb="0" eb="2">
      <t>アネガワ</t>
    </rPh>
    <phoneticPr fontId="2"/>
  </si>
  <si>
    <t>田川</t>
    <rPh sb="0" eb="2">
      <t>タガワ</t>
    </rPh>
    <phoneticPr fontId="2"/>
  </si>
  <si>
    <t>天野川</t>
    <rPh sb="0" eb="2">
      <t>アマノ</t>
    </rPh>
    <rPh sb="2" eb="3">
      <t>カワ</t>
    </rPh>
    <phoneticPr fontId="2"/>
  </si>
  <si>
    <t>犬上川</t>
    <rPh sb="0" eb="2">
      <t>イヌカミ</t>
    </rPh>
    <rPh sb="2" eb="3">
      <t>ガワ</t>
    </rPh>
    <phoneticPr fontId="2"/>
  </si>
  <si>
    <t>宇曽川</t>
    <rPh sb="0" eb="1">
      <t>ウ</t>
    </rPh>
    <rPh sb="1" eb="2">
      <t>ソ</t>
    </rPh>
    <rPh sb="2" eb="3">
      <t>ガワ</t>
    </rPh>
    <phoneticPr fontId="2"/>
  </si>
  <si>
    <t>愛知川</t>
    <rPh sb="0" eb="3">
      <t>エチガワ</t>
    </rPh>
    <phoneticPr fontId="2"/>
  </si>
  <si>
    <t>日野川</t>
    <rPh sb="0" eb="3">
      <t>ヒノガワ</t>
    </rPh>
    <phoneticPr fontId="2"/>
  </si>
  <si>
    <t>家棟川</t>
    <rPh sb="0" eb="1">
      <t>ヤ</t>
    </rPh>
    <rPh sb="1" eb="2">
      <t>ムネ</t>
    </rPh>
    <rPh sb="2" eb="3">
      <t>ガワ</t>
    </rPh>
    <phoneticPr fontId="2"/>
  </si>
  <si>
    <t>北湖東部</t>
    <phoneticPr fontId="2"/>
  </si>
  <si>
    <t>S54</t>
  </si>
  <si>
    <t>S55</t>
  </si>
  <si>
    <t>S56</t>
  </si>
  <si>
    <t>S57</t>
  </si>
  <si>
    <t>S58</t>
  </si>
  <si>
    <t>S59</t>
  </si>
  <si>
    <t>天神川</t>
    <rPh sb="0" eb="3">
      <t>テンジンガワ</t>
    </rPh>
    <phoneticPr fontId="2"/>
  </si>
  <si>
    <t>大宮川</t>
    <rPh sb="0" eb="2">
      <t>オオミヤ</t>
    </rPh>
    <rPh sb="2" eb="3">
      <t>ガワ</t>
    </rPh>
    <phoneticPr fontId="2"/>
  </si>
  <si>
    <t>柳川</t>
    <rPh sb="0" eb="1">
      <t>ヤナギ</t>
    </rPh>
    <rPh sb="1" eb="2">
      <t>ガワ</t>
    </rPh>
    <phoneticPr fontId="2"/>
  </si>
  <si>
    <t>吾妻川</t>
    <rPh sb="0" eb="2">
      <t>アガツマ</t>
    </rPh>
    <rPh sb="2" eb="3">
      <t>ガワ</t>
    </rPh>
    <phoneticPr fontId="2"/>
  </si>
  <si>
    <t>相模川</t>
    <rPh sb="0" eb="3">
      <t>サガミガワ</t>
    </rPh>
    <phoneticPr fontId="2"/>
  </si>
  <si>
    <t>十禅寺川</t>
    <rPh sb="0" eb="3">
      <t>ジュウゼンジ</t>
    </rPh>
    <rPh sb="3" eb="4">
      <t>ガワ</t>
    </rPh>
    <phoneticPr fontId="2"/>
  </si>
  <si>
    <t>葉山川</t>
    <rPh sb="0" eb="2">
      <t>ハヤマ</t>
    </rPh>
    <rPh sb="2" eb="3">
      <t>ガワ</t>
    </rPh>
    <phoneticPr fontId="2"/>
  </si>
  <si>
    <t>守山川</t>
    <rPh sb="0" eb="2">
      <t>モリヤマ</t>
    </rPh>
    <rPh sb="2" eb="3">
      <t>ガワ</t>
    </rPh>
    <phoneticPr fontId="2"/>
  </si>
  <si>
    <t>余呉川</t>
    <rPh sb="0" eb="2">
      <t>ヨゴ</t>
    </rPh>
    <rPh sb="2" eb="3">
      <t>ガワ</t>
    </rPh>
    <phoneticPr fontId="2"/>
  </si>
  <si>
    <t>米川</t>
    <rPh sb="0" eb="2">
      <t>ヨネガワ</t>
    </rPh>
    <phoneticPr fontId="2"/>
  </si>
  <si>
    <t>芹川</t>
    <rPh sb="0" eb="1">
      <t>セリ</t>
    </rPh>
    <rPh sb="1" eb="2">
      <t>ガワ</t>
    </rPh>
    <phoneticPr fontId="2"/>
  </si>
  <si>
    <t>大同川</t>
    <rPh sb="0" eb="2">
      <t>ダイドウ</t>
    </rPh>
    <rPh sb="2" eb="3">
      <t>ガワ</t>
    </rPh>
    <phoneticPr fontId="2"/>
  </si>
  <si>
    <t>TOC</t>
    <phoneticPr fontId="2"/>
  </si>
  <si>
    <t>Cl</t>
    <phoneticPr fontId="2"/>
  </si>
  <si>
    <t>南湖10河川</t>
    <rPh sb="0" eb="2">
      <t>ナンコ</t>
    </rPh>
    <rPh sb="4" eb="6">
      <t>カセン</t>
    </rPh>
    <phoneticPr fontId="2"/>
  </si>
  <si>
    <t>H20</t>
  </si>
  <si>
    <t>TOC</t>
    <phoneticPr fontId="2"/>
  </si>
  <si>
    <t>Cl</t>
    <phoneticPr fontId="2"/>
  </si>
  <si>
    <t>野洲川平均</t>
    <rPh sb="0" eb="2">
      <t>ヤス</t>
    </rPh>
    <rPh sb="2" eb="3">
      <t>ガワ</t>
    </rPh>
    <rPh sb="3" eb="5">
      <t>ヘイキン</t>
    </rPh>
    <phoneticPr fontId="2"/>
  </si>
  <si>
    <t>野洲川横田橋</t>
    <rPh sb="0" eb="2">
      <t>ヤス</t>
    </rPh>
    <rPh sb="2" eb="3">
      <t>ガワ</t>
    </rPh>
    <rPh sb="3" eb="5">
      <t>ヨコタ</t>
    </rPh>
    <rPh sb="5" eb="6">
      <t>バシ</t>
    </rPh>
    <phoneticPr fontId="2"/>
  </si>
  <si>
    <t>野洲川服部</t>
    <rPh sb="0" eb="2">
      <t>ヤス</t>
    </rPh>
    <rPh sb="2" eb="3">
      <t>ガワ</t>
    </rPh>
    <rPh sb="3" eb="5">
      <t>ハットリ</t>
    </rPh>
    <phoneticPr fontId="2"/>
  </si>
  <si>
    <t>国</t>
    <rPh sb="0" eb="1">
      <t>クニ</t>
    </rPh>
    <phoneticPr fontId="2"/>
  </si>
  <si>
    <t>県</t>
    <rPh sb="0" eb="1">
      <t>ケン</t>
    </rPh>
    <phoneticPr fontId="2"/>
  </si>
  <si>
    <t>大戸川下流</t>
    <rPh sb="0" eb="1">
      <t>ダイ</t>
    </rPh>
    <rPh sb="1" eb="2">
      <t>ト</t>
    </rPh>
    <rPh sb="2" eb="3">
      <t>ガワ</t>
    </rPh>
    <rPh sb="3" eb="5">
      <t>カリュウ</t>
    </rPh>
    <phoneticPr fontId="2"/>
  </si>
  <si>
    <t>大戸川上流</t>
    <rPh sb="0" eb="1">
      <t>ダイ</t>
    </rPh>
    <rPh sb="1" eb="2">
      <t>ト</t>
    </rPh>
    <rPh sb="2" eb="3">
      <t>ガワ</t>
    </rPh>
    <rPh sb="3" eb="5">
      <t>ジョウリュウ</t>
    </rPh>
    <phoneticPr fontId="2"/>
  </si>
  <si>
    <t>大戸川平均</t>
    <rPh sb="0" eb="1">
      <t>ダイ</t>
    </rPh>
    <rPh sb="1" eb="2">
      <t>ト</t>
    </rPh>
    <rPh sb="2" eb="3">
      <t>ガワ</t>
    </rPh>
    <rPh sb="3" eb="5">
      <t>ヘイキン</t>
    </rPh>
    <phoneticPr fontId="2"/>
  </si>
  <si>
    <t>信楽川下流</t>
    <rPh sb="0" eb="2">
      <t>シガラキ</t>
    </rPh>
    <rPh sb="2" eb="3">
      <t>ガワ</t>
    </rPh>
    <rPh sb="3" eb="5">
      <t>カリュウ</t>
    </rPh>
    <phoneticPr fontId="2"/>
  </si>
  <si>
    <t>信楽川上流</t>
    <rPh sb="0" eb="2">
      <t>シガラキ</t>
    </rPh>
    <rPh sb="2" eb="3">
      <t>ガワ</t>
    </rPh>
    <rPh sb="3" eb="5">
      <t>ジョウリュウ</t>
    </rPh>
    <phoneticPr fontId="2"/>
  </si>
  <si>
    <t>信楽川平均</t>
    <rPh sb="0" eb="2">
      <t>シガラキ</t>
    </rPh>
    <rPh sb="2" eb="3">
      <t>ガワ</t>
    </rPh>
    <rPh sb="3" eb="5">
      <t>ヘイキン</t>
    </rPh>
    <phoneticPr fontId="2"/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</si>
  <si>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</si>
  <si>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</si>
  <si>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</si>
  <si>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</si>
  <si>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</si>
  <si>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</si>
  <si>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</si>
  <si>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</si>
  <si>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</si>
  <si>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</si>
  <si>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</si>
  <si>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mg/l</t>
  </si>
  <si>
    <t>白鳥川</t>
    <rPh sb="0" eb="2">
      <t>シラトリ</t>
    </rPh>
    <rPh sb="2" eb="3">
      <t>ガワ</t>
    </rPh>
    <phoneticPr fontId="2"/>
  </si>
  <si>
    <t>長命寺川</t>
    <rPh sb="0" eb="3">
      <t>チョウメイジ</t>
    </rPh>
    <rPh sb="3" eb="4">
      <t>ガワ</t>
    </rPh>
    <phoneticPr fontId="2"/>
  </si>
  <si>
    <t>H21</t>
  </si>
  <si>
    <t>※環境基準値は参考として表示しています。環境基準達成の判断は、年間平均値ではなく75%値で判断します。（75％値と達成状況は表１参照）</t>
    <rPh sb="1" eb="3">
      <t>カンキョウ</t>
    </rPh>
    <rPh sb="3" eb="5">
      <t>キジュン</t>
    </rPh>
    <rPh sb="5" eb="6">
      <t>チ</t>
    </rPh>
    <rPh sb="7" eb="9">
      <t>サンコウ</t>
    </rPh>
    <rPh sb="12" eb="14">
      <t>ヒョウジ</t>
    </rPh>
    <rPh sb="20" eb="22">
      <t>カンキョウ</t>
    </rPh>
    <rPh sb="22" eb="24">
      <t>キジュン</t>
    </rPh>
    <rPh sb="24" eb="26">
      <t>タッセイ</t>
    </rPh>
    <rPh sb="27" eb="29">
      <t>ハンダン</t>
    </rPh>
    <rPh sb="31" eb="33">
      <t>ネンカン</t>
    </rPh>
    <rPh sb="33" eb="36">
      <t>ヘイキンチ</t>
    </rPh>
    <rPh sb="43" eb="44">
      <t>チ</t>
    </rPh>
    <rPh sb="45" eb="47">
      <t>ハンダン</t>
    </rPh>
    <rPh sb="55" eb="56">
      <t>チ</t>
    </rPh>
    <rPh sb="57" eb="59">
      <t>タッセイ</t>
    </rPh>
    <rPh sb="59" eb="61">
      <t>ジョウキョウ</t>
    </rPh>
    <rPh sb="62" eb="63">
      <t>ヒョウ</t>
    </rPh>
    <rPh sb="64" eb="66">
      <t>サンショウ</t>
    </rPh>
    <phoneticPr fontId="2"/>
  </si>
  <si>
    <t>※グラフ中の数値は少数第2位で四捨五入していますが、グラフは四捨五入前の数値で表示しています。</t>
    <rPh sb="4" eb="5">
      <t>チュウ</t>
    </rPh>
    <rPh sb="6" eb="8">
      <t>スウチ</t>
    </rPh>
    <rPh sb="9" eb="11">
      <t>ショウスウ</t>
    </rPh>
    <rPh sb="11" eb="12">
      <t>ダイ</t>
    </rPh>
    <rPh sb="13" eb="14">
      <t>イ</t>
    </rPh>
    <rPh sb="15" eb="19">
      <t>シシャゴニュウ</t>
    </rPh>
    <rPh sb="30" eb="34">
      <t>シシャゴニュウ</t>
    </rPh>
    <rPh sb="34" eb="35">
      <t>マエ</t>
    </rPh>
    <rPh sb="36" eb="38">
      <t>スウチ</t>
    </rPh>
    <rPh sb="39" eb="41">
      <t>ヒョウジ</t>
    </rPh>
    <phoneticPr fontId="2"/>
  </si>
  <si>
    <t>※グラフ中の数値は少数第3位で四捨五入していますが、グラフは四捨五入前の数値で表示しています。</t>
    <rPh sb="4" eb="5">
      <t>チュウ</t>
    </rPh>
    <rPh sb="6" eb="8">
      <t>スウチ</t>
    </rPh>
    <rPh sb="9" eb="11">
      <t>ショウスウ</t>
    </rPh>
    <rPh sb="11" eb="12">
      <t>ダイ</t>
    </rPh>
    <rPh sb="13" eb="14">
      <t>イ</t>
    </rPh>
    <rPh sb="15" eb="19">
      <t>シシャゴニュウ</t>
    </rPh>
    <rPh sb="30" eb="34">
      <t>シシャゴニュウ</t>
    </rPh>
    <rPh sb="34" eb="35">
      <t>マエ</t>
    </rPh>
    <rPh sb="36" eb="38">
      <t>スウチ</t>
    </rPh>
    <rPh sb="39" eb="41">
      <t>ヒョウジ</t>
    </rPh>
    <phoneticPr fontId="2"/>
  </si>
  <si>
    <t>※グラフ中の数値は少数第1位で四捨五入していますが、グラフは四捨五入前の数値で表示しています。</t>
    <rPh sb="4" eb="5">
      <t>チュウ</t>
    </rPh>
    <rPh sb="6" eb="8">
      <t>スウチ</t>
    </rPh>
    <rPh sb="9" eb="11">
      <t>ショウスウ</t>
    </rPh>
    <rPh sb="11" eb="12">
      <t>ダイ</t>
    </rPh>
    <rPh sb="13" eb="14">
      <t>イ</t>
    </rPh>
    <rPh sb="15" eb="19">
      <t>シシャゴニュウ</t>
    </rPh>
    <rPh sb="30" eb="34">
      <t>シシャゴニュウ</t>
    </rPh>
    <rPh sb="34" eb="35">
      <t>マエ</t>
    </rPh>
    <rPh sb="36" eb="38">
      <t>スウチ</t>
    </rPh>
    <rPh sb="39" eb="41">
      <t>ヒョウジ</t>
    </rPh>
    <phoneticPr fontId="2"/>
  </si>
  <si>
    <t>H22</t>
  </si>
  <si>
    <t>H24</t>
  </si>
  <si>
    <t>S53</t>
  </si>
  <si>
    <t>H23</t>
  </si>
  <si>
    <t>H25</t>
  </si>
  <si>
    <t>H28</t>
  </si>
  <si>
    <t>全りん（μg/L）</t>
    <rPh sb="0" eb="1">
      <t>ゼン</t>
    </rPh>
    <phoneticPr fontId="2"/>
  </si>
  <si>
    <t>ＢＯＤ（mg/L）</t>
    <phoneticPr fontId="2"/>
  </si>
  <si>
    <t>ＣＯＤ（mg/L）</t>
    <phoneticPr fontId="2"/>
  </si>
  <si>
    <t>全窒素（mg/L）</t>
    <rPh sb="0" eb="1">
      <t>ゼン</t>
    </rPh>
    <rPh sb="1" eb="3">
      <t>チッソ</t>
    </rPh>
    <phoneticPr fontId="2"/>
  </si>
  <si>
    <t>H29</t>
  </si>
  <si>
    <t>H30</t>
  </si>
  <si>
    <t>H26</t>
  </si>
  <si>
    <t>H27</t>
  </si>
  <si>
    <t>R元</t>
  </si>
  <si>
    <t>R元</t>
    <rPh sb="1" eb="2">
      <t>ゲン</t>
    </rPh>
    <phoneticPr fontId="2"/>
  </si>
  <si>
    <t>H21</t>
    <phoneticPr fontId="2"/>
  </si>
  <si>
    <t>H22</t>
    <phoneticPr fontId="2"/>
  </si>
  <si>
    <t>H23</t>
    <phoneticPr fontId="2"/>
  </si>
  <si>
    <t>H26</t>
    <phoneticPr fontId="2"/>
  </si>
  <si>
    <t>H27</t>
    <phoneticPr fontId="2"/>
  </si>
  <si>
    <t>H28</t>
    <phoneticPr fontId="2"/>
  </si>
  <si>
    <t>H29</t>
    <phoneticPr fontId="2"/>
  </si>
  <si>
    <t>H30</t>
    <phoneticPr fontId="2"/>
  </si>
  <si>
    <t>R2</t>
  </si>
  <si>
    <t>R2</t>
    <phoneticPr fontId="2"/>
  </si>
  <si>
    <t>R3</t>
  </si>
  <si>
    <t>R3</t>
    <phoneticPr fontId="2"/>
  </si>
  <si>
    <t>R4</t>
  </si>
  <si>
    <t xml:space="preserve"> COD</t>
    <phoneticPr fontId="2"/>
  </si>
  <si>
    <t xml:space="preserve"> SS</t>
    <phoneticPr fontId="2"/>
  </si>
  <si>
    <t>DO</t>
    <phoneticPr fontId="2"/>
  </si>
  <si>
    <t>CFU/100mL</t>
    <phoneticPr fontId="2"/>
  </si>
  <si>
    <t>大腸菌群数</t>
    <rPh sb="0" eb="3">
      <t>ダイチョウキン</t>
    </rPh>
    <rPh sb="3" eb="4">
      <t>グン</t>
    </rPh>
    <rPh sb="4" eb="5">
      <t>スウ</t>
    </rPh>
    <phoneticPr fontId="2"/>
  </si>
  <si>
    <t>R5</t>
  </si>
  <si>
    <t>R5</t>
    <phoneticPr fontId="2"/>
  </si>
  <si>
    <t>ア 環境基準点における BOD 濃度［mg/L]の年間平均値の推移</t>
    <phoneticPr fontId="2"/>
  </si>
  <si>
    <t>イ 環境基準点における COD 濃度［mg/L]の年間平均値の推移</t>
    <phoneticPr fontId="2"/>
  </si>
  <si>
    <t>ウ 環境基準点における T-N（全窒素濃度）［mg/L]の年間平均値の推移</t>
    <phoneticPr fontId="2"/>
  </si>
  <si>
    <t>エ 環境基準点における T-P（全りん濃度）［μg/L]の年間平均値の推移</t>
    <phoneticPr fontId="2"/>
  </si>
  <si>
    <t>オ 環境基準未設定河川における年間平均値の推移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</si>
</sst>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0.0"/>
    <numFmt numFmtId="177" formatCode="0.00_);[Red]\(0.00\)"/>
    <numFmt numFmtId="178" formatCode="#,##0.0;[Red]\-#,##0.0"/>
    <numFmt numFmtId="179" formatCode="0.0_);[Red]\(0.0\)"/>
    <numFmt numFmtId="180" formatCode="0.0_ "/>
    <numFmt numFmtId="181" formatCode="0_);[Red]\(0\)"/>
    <numFmt numFmtId="182" formatCode="0.00_ "/>
    <numFmt numFmtId="183" formatCode="0.000_ "/>
    <numFmt numFmtId="184" formatCode="0_ "/>
    <numFmt numFmtId="185" formatCode="0.00_ ;[Red]\-0.00\ "/>
    <numFmt numFmtId="186" formatCode="0;_ "/>
    <numFmt numFmtId="187" formatCode="0.0E+00"/>
    <numFmt numFmtId="188" formatCode="#,##0.000;[Red]\-#,##0.000"/>
    <numFmt numFmtId="189" formatCode="0.00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0"/>
      <name val="ＭＳ ゴシック"/>
      <family val="3"/>
      <charset val="128"/>
    </font>
    <font>
      <sz val="28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Ｐ明朝"/>
      <family val="1"/>
      <charset val="128"/>
    </font>
    <font>
      <sz val="11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明朝"/>
      <family val="1"/>
      <charset val="128"/>
    </font>
    <font>
      <b/>
      <sz val="28"/>
      <name val="ＭＳ 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273">
    <xf numFmtId="0" fontId="0" fillId="0" borderId="0" xfId="0"/>
    <xf numFmtId="0" fontId="3" fillId="0" borderId="0" xfId="0" applyFont="1"/>
    <xf numFmtId="0" fontId="3" fillId="2" borderId="3" xfId="0" applyFont="1" applyFill="1" applyBorder="1"/>
    <xf numFmtId="0" fontId="3" fillId="0" borderId="4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2" borderId="3" xfId="0" applyFont="1" applyFill="1" applyBorder="1" applyAlignment="1" applyProtection="1">
      <alignment horizontal="left"/>
    </xf>
    <xf numFmtId="0" fontId="3" fillId="2" borderId="1" xfId="0" applyFont="1" applyFill="1" applyBorder="1"/>
    <xf numFmtId="0" fontId="3" fillId="2" borderId="1" xfId="0" applyFont="1" applyFill="1" applyBorder="1" applyAlignment="1" applyProtection="1">
      <alignment horizontal="left"/>
    </xf>
    <xf numFmtId="0" fontId="3" fillId="0" borderId="0" xfId="0" applyFont="1" applyAlignment="1"/>
    <xf numFmtId="0" fontId="3" fillId="2" borderId="5" xfId="0" applyFont="1" applyFill="1" applyBorder="1" applyAlignment="1">
      <alignment horizontal="right"/>
    </xf>
    <xf numFmtId="0" fontId="3" fillId="2" borderId="5" xfId="0" applyFont="1" applyFill="1" applyBorder="1" applyAlignment="1" applyProtection="1">
      <alignment horizontal="right"/>
    </xf>
    <xf numFmtId="0" fontId="3" fillId="0" borderId="5" xfId="0" applyFont="1" applyBorder="1" applyAlignment="1" applyProtection="1"/>
    <xf numFmtId="0" fontId="3" fillId="0" borderId="5" xfId="0" applyFont="1" applyBorder="1" applyAlignment="1"/>
    <xf numFmtId="0" fontId="4" fillId="0" borderId="5" xfId="0" applyFont="1" applyBorder="1" applyAlignment="1" applyProtection="1"/>
    <xf numFmtId="0" fontId="4" fillId="2" borderId="5" xfId="0" applyFont="1" applyFill="1" applyBorder="1" applyAlignment="1" applyProtection="1">
      <alignment horizontal="right"/>
    </xf>
    <xf numFmtId="0" fontId="4" fillId="0" borderId="5" xfId="0" applyFont="1" applyBorder="1" applyAlignment="1"/>
    <xf numFmtId="184" fontId="3" fillId="0" borderId="5" xfId="0" applyNumberFormat="1" applyFont="1" applyBorder="1"/>
    <xf numFmtId="0" fontId="3" fillId="0" borderId="5" xfId="0" applyFont="1" applyBorder="1"/>
    <xf numFmtId="0" fontId="3" fillId="0" borderId="5" xfId="0" applyFont="1" applyBorder="1" applyAlignment="1">
      <alignment horizontal="right"/>
    </xf>
    <xf numFmtId="180" fontId="3" fillId="0" borderId="5" xfId="0" applyNumberFormat="1" applyFont="1" applyBorder="1" applyAlignment="1" applyProtection="1">
      <alignment horizontal="right"/>
    </xf>
    <xf numFmtId="182" fontId="3" fillId="0" borderId="5" xfId="0" applyNumberFormat="1" applyFont="1" applyBorder="1" applyAlignment="1" applyProtection="1">
      <alignment horizontal="right"/>
    </xf>
    <xf numFmtId="184" fontId="3" fillId="0" borderId="5" xfId="0" applyNumberFormat="1" applyFont="1" applyBorder="1" applyAlignment="1" applyProtection="1">
      <alignment horizontal="right"/>
    </xf>
    <xf numFmtId="0" fontId="3" fillId="0" borderId="0" xfId="0" applyFont="1" applyAlignment="1">
      <alignment horizontal="right"/>
    </xf>
    <xf numFmtId="180" fontId="3" fillId="0" borderId="5" xfId="0" applyNumberFormat="1" applyFont="1" applyBorder="1"/>
    <xf numFmtId="0" fontId="3" fillId="0" borderId="0" xfId="0" applyFont="1" applyFill="1"/>
    <xf numFmtId="0" fontId="3" fillId="3" borderId="0" xfId="0" applyFont="1" applyFill="1"/>
    <xf numFmtId="181" fontId="4" fillId="0" borderId="5" xfId="0" applyNumberFormat="1" applyFont="1" applyBorder="1"/>
    <xf numFmtId="0" fontId="3" fillId="2" borderId="1" xfId="0" applyFont="1" applyFill="1" applyBorder="1" applyProtection="1"/>
    <xf numFmtId="0" fontId="3" fillId="0" borderId="0" xfId="0" applyFont="1" applyBorder="1"/>
    <xf numFmtId="184" fontId="3" fillId="0" borderId="0" xfId="0" applyNumberFormat="1" applyFont="1"/>
    <xf numFmtId="0" fontId="3" fillId="0" borderId="2" xfId="0" applyFont="1" applyBorder="1"/>
    <xf numFmtId="176" fontId="3" fillId="0" borderId="5" xfId="0" applyNumberFormat="1" applyFont="1" applyBorder="1"/>
    <xf numFmtId="181" fontId="3" fillId="0" borderId="5" xfId="0" applyNumberFormat="1" applyFont="1" applyBorder="1"/>
    <xf numFmtId="0" fontId="3" fillId="4" borderId="1" xfId="0" applyFont="1" applyFill="1" applyBorder="1"/>
    <xf numFmtId="0" fontId="3" fillId="5" borderId="1" xfId="0" applyFont="1" applyFill="1" applyBorder="1"/>
    <xf numFmtId="0" fontId="3" fillId="2" borderId="5" xfId="0" applyFont="1" applyFill="1" applyBorder="1"/>
    <xf numFmtId="179" fontId="3" fillId="0" borderId="5" xfId="0" applyNumberFormat="1" applyFont="1" applyBorder="1" applyAlignment="1" applyProtection="1">
      <alignment horizontal="left"/>
    </xf>
    <xf numFmtId="177" fontId="3" fillId="0" borderId="5" xfId="0" applyNumberFormat="1" applyFont="1" applyBorder="1" applyAlignment="1" applyProtection="1">
      <alignment horizontal="left"/>
    </xf>
    <xf numFmtId="181" fontId="3" fillId="0" borderId="5" xfId="0" applyNumberFormat="1" applyFont="1" applyBorder="1" applyAlignment="1" applyProtection="1">
      <alignment horizontal="left"/>
    </xf>
    <xf numFmtId="0" fontId="3" fillId="4" borderId="5" xfId="0" applyFont="1" applyFill="1" applyBorder="1"/>
    <xf numFmtId="0" fontId="3" fillId="5" borderId="5" xfId="0" applyFont="1" applyFill="1" applyBorder="1"/>
    <xf numFmtId="179" fontId="3" fillId="0" borderId="5" xfId="0" applyNumberFormat="1" applyFont="1" applyBorder="1" applyAlignment="1" applyProtection="1"/>
    <xf numFmtId="177" fontId="3" fillId="0" borderId="5" xfId="0" applyNumberFormat="1" applyFont="1" applyBorder="1" applyAlignment="1" applyProtection="1"/>
    <xf numFmtId="181" fontId="3" fillId="0" borderId="5" xfId="0" applyNumberFormat="1" applyFont="1" applyBorder="1" applyAlignment="1" applyProtection="1"/>
    <xf numFmtId="0" fontId="3" fillId="4" borderId="5" xfId="0" applyFont="1" applyFill="1" applyBorder="1" applyAlignment="1">
      <alignment horizontal="right"/>
    </xf>
    <xf numFmtId="179" fontId="3" fillId="0" borderId="5" xfId="0" applyNumberFormat="1" applyFont="1" applyBorder="1"/>
    <xf numFmtId="0" fontId="3" fillId="5" borderId="5" xfId="0" applyFont="1" applyFill="1" applyBorder="1" applyAlignment="1">
      <alignment horizontal="right"/>
    </xf>
    <xf numFmtId="179" fontId="4" fillId="0" borderId="5" xfId="0" applyNumberFormat="1" applyFont="1" applyBorder="1" applyAlignment="1" applyProtection="1"/>
    <xf numFmtId="177" fontId="4" fillId="0" borderId="5" xfId="0" applyNumberFormat="1" applyFont="1" applyBorder="1" applyAlignment="1" applyProtection="1"/>
    <xf numFmtId="181" fontId="4" fillId="0" borderId="5" xfId="0" applyNumberFormat="1" applyFont="1" applyBorder="1" applyAlignment="1" applyProtection="1"/>
    <xf numFmtId="179" fontId="3" fillId="0" borderId="5" xfId="0" applyNumberFormat="1" applyFont="1" applyBorder="1" applyAlignment="1" applyProtection="1">
      <alignment horizontal="right"/>
    </xf>
    <xf numFmtId="177" fontId="3" fillId="0" borderId="5" xfId="0" applyNumberFormat="1" applyFont="1" applyBorder="1" applyAlignment="1" applyProtection="1">
      <alignment horizontal="right"/>
    </xf>
    <xf numFmtId="181" fontId="3" fillId="0" borderId="5" xfId="0" applyNumberFormat="1" applyFont="1" applyBorder="1" applyAlignment="1" applyProtection="1">
      <alignment horizontal="right"/>
    </xf>
    <xf numFmtId="179" fontId="4" fillId="0" borderId="5" xfId="0" applyNumberFormat="1" applyFont="1" applyBorder="1" applyAlignment="1" applyProtection="1">
      <alignment horizontal="right"/>
    </xf>
    <xf numFmtId="177" fontId="4" fillId="0" borderId="5" xfId="0" applyNumberFormat="1" applyFont="1" applyBorder="1" applyAlignment="1" applyProtection="1">
      <alignment horizontal="right"/>
    </xf>
    <xf numFmtId="181" fontId="4" fillId="0" borderId="5" xfId="0" applyNumberFormat="1" applyFont="1" applyBorder="1" applyAlignment="1" applyProtection="1">
      <alignment horizontal="right"/>
    </xf>
    <xf numFmtId="179" fontId="3" fillId="0" borderId="5" xfId="0" applyNumberFormat="1" applyFont="1" applyBorder="1" applyAlignment="1">
      <alignment horizontal="right"/>
    </xf>
    <xf numFmtId="177" fontId="3" fillId="0" borderId="5" xfId="0" applyNumberFormat="1" applyFont="1" applyBorder="1" applyAlignment="1">
      <alignment horizontal="right"/>
    </xf>
    <xf numFmtId="181" fontId="3" fillId="0" borderId="5" xfId="0" applyNumberFormat="1" applyFont="1" applyBorder="1" applyAlignment="1">
      <alignment horizontal="right"/>
    </xf>
    <xf numFmtId="179" fontId="4" fillId="0" borderId="5" xfId="0" applyNumberFormat="1" applyFont="1" applyBorder="1" applyAlignment="1">
      <alignment horizontal="right"/>
    </xf>
    <xf numFmtId="185" fontId="3" fillId="0" borderId="0" xfId="0" applyNumberFormat="1" applyFont="1" applyAlignment="1">
      <alignment horizontal="right"/>
    </xf>
    <xf numFmtId="185" fontId="3" fillId="0" borderId="0" xfId="0" applyNumberFormat="1" applyFont="1"/>
    <xf numFmtId="177" fontId="4" fillId="0" borderId="5" xfId="0" applyNumberFormat="1" applyFont="1" applyBorder="1" applyAlignment="1">
      <alignment horizontal="right"/>
    </xf>
    <xf numFmtId="181" fontId="4" fillId="0" borderId="5" xfId="0" applyNumberFormat="1" applyFont="1" applyBorder="1" applyAlignment="1">
      <alignment horizontal="right"/>
    </xf>
    <xf numFmtId="0" fontId="3" fillId="4" borderId="5" xfId="0" applyFont="1" applyFill="1" applyBorder="1" applyAlignment="1" applyProtection="1">
      <alignment horizontal="right"/>
    </xf>
    <xf numFmtId="0" fontId="3" fillId="5" borderId="5" xfId="0" applyFont="1" applyFill="1" applyBorder="1" applyAlignment="1" applyProtection="1">
      <alignment horizontal="right"/>
    </xf>
    <xf numFmtId="179" fontId="3" fillId="0" borderId="5" xfId="0" applyNumberFormat="1" applyFont="1" applyBorder="1" applyProtection="1"/>
    <xf numFmtId="177" fontId="3" fillId="0" borderId="5" xfId="0" applyNumberFormat="1" applyFont="1" applyBorder="1" applyProtection="1"/>
    <xf numFmtId="181" fontId="3" fillId="0" borderId="5" xfId="0" applyNumberFormat="1" applyFont="1" applyBorder="1" applyProtection="1"/>
    <xf numFmtId="177" fontId="3" fillId="0" borderId="5" xfId="0" applyNumberFormat="1" applyFont="1" applyBorder="1"/>
    <xf numFmtId="179" fontId="4" fillId="0" borderId="5" xfId="0" applyNumberFormat="1" applyFont="1" applyBorder="1"/>
    <xf numFmtId="177" fontId="4" fillId="0" borderId="5" xfId="0" applyNumberFormat="1" applyFont="1" applyBorder="1"/>
    <xf numFmtId="181" fontId="3" fillId="0" borderId="5" xfId="0" applyNumberFormat="1" applyFont="1" applyBorder="1" applyAlignment="1"/>
    <xf numFmtId="179" fontId="3" fillId="0" borderId="6" xfId="0" applyNumberFormat="1" applyFont="1" applyBorder="1"/>
    <xf numFmtId="177" fontId="3" fillId="0" borderId="6" xfId="0" applyNumberFormat="1" applyFont="1" applyBorder="1"/>
    <xf numFmtId="181" fontId="3" fillId="0" borderId="6" xfId="0" applyNumberFormat="1" applyFont="1" applyBorder="1"/>
    <xf numFmtId="0" fontId="3" fillId="6" borderId="5" xfId="0" applyFont="1" applyFill="1" applyBorder="1" applyAlignment="1" applyProtection="1">
      <alignment horizontal="right"/>
    </xf>
    <xf numFmtId="181" fontId="4" fillId="0" borderId="5" xfId="0" applyNumberFormat="1" applyFont="1" applyBorder="1" applyAlignment="1"/>
    <xf numFmtId="0" fontId="4" fillId="6" borderId="5" xfId="0" applyFont="1" applyFill="1" applyBorder="1" applyAlignment="1" applyProtection="1">
      <alignment horizontal="right"/>
    </xf>
    <xf numFmtId="0" fontId="4" fillId="4" borderId="5" xfId="0" applyFont="1" applyFill="1" applyBorder="1" applyAlignment="1" applyProtection="1">
      <alignment horizontal="right"/>
    </xf>
    <xf numFmtId="0" fontId="4" fillId="5" borderId="5" xfId="0" applyFont="1" applyFill="1" applyBorder="1" applyAlignment="1" applyProtection="1">
      <alignment horizontal="right"/>
    </xf>
    <xf numFmtId="0" fontId="9" fillId="2" borderId="5" xfId="0" applyFont="1" applyFill="1" applyBorder="1" applyAlignment="1" applyProtection="1">
      <alignment horizontal="right"/>
    </xf>
    <xf numFmtId="179" fontId="3" fillId="0" borderId="0" xfId="0" applyNumberFormat="1" applyFont="1"/>
    <xf numFmtId="177" fontId="3" fillId="0" borderId="0" xfId="0" applyNumberFormat="1" applyFont="1"/>
    <xf numFmtId="181" fontId="3" fillId="0" borderId="0" xfId="0" applyNumberFormat="1" applyFont="1"/>
    <xf numFmtId="0" fontId="3" fillId="0" borderId="0" xfId="0" applyFont="1" applyFill="1" applyBorder="1" applyAlignment="1" applyProtection="1">
      <alignment horizontal="left"/>
    </xf>
    <xf numFmtId="0" fontId="3" fillId="2" borderId="5" xfId="0" applyFont="1" applyFill="1" applyBorder="1" applyAlignment="1"/>
    <xf numFmtId="0" fontId="3" fillId="4" borderId="5" xfId="0" applyFont="1" applyFill="1" applyBorder="1" applyAlignment="1"/>
    <xf numFmtId="0" fontId="3" fillId="5" borderId="5" xfId="0" applyFont="1" applyFill="1" applyBorder="1" applyAlignment="1"/>
    <xf numFmtId="179" fontId="3" fillId="0" borderId="5" xfId="0" applyNumberFormat="1" applyFont="1" applyBorder="1" applyAlignment="1"/>
    <xf numFmtId="177" fontId="3" fillId="0" borderId="5" xfId="0" applyNumberFormat="1" applyFont="1" applyBorder="1" applyAlignment="1"/>
    <xf numFmtId="179" fontId="4" fillId="0" borderId="5" xfId="0" applyNumberFormat="1" applyFont="1" applyBorder="1" applyAlignment="1"/>
    <xf numFmtId="185" fontId="3" fillId="0" borderId="0" xfId="0" applyNumberFormat="1" applyFont="1" applyAlignment="1"/>
    <xf numFmtId="0" fontId="4" fillId="0" borderId="5" xfId="0" applyFont="1" applyBorder="1"/>
    <xf numFmtId="177" fontId="4" fillId="0" borderId="5" xfId="0" applyNumberFormat="1" applyFont="1" applyBorder="1" applyAlignment="1"/>
    <xf numFmtId="0" fontId="4" fillId="0" borderId="5" xfId="0" applyFont="1" applyBorder="1" applyAlignment="1">
      <alignment horizontal="right"/>
    </xf>
    <xf numFmtId="179" fontId="4" fillId="0" borderId="5" xfId="0" applyNumberFormat="1" applyFont="1" applyBorder="1" applyProtection="1"/>
    <xf numFmtId="176" fontId="3" fillId="0" borderId="5" xfId="0" applyNumberFormat="1" applyFont="1" applyBorder="1" applyProtection="1"/>
    <xf numFmtId="186" fontId="3" fillId="0" borderId="5" xfId="0" applyNumberFormat="1" applyFont="1" applyBorder="1"/>
    <xf numFmtId="179" fontId="3" fillId="7" borderId="5" xfId="0" applyNumberFormat="1" applyFont="1" applyFill="1" applyBorder="1"/>
    <xf numFmtId="40" fontId="5" fillId="0" borderId="5" xfId="1" applyNumberFormat="1" applyFont="1" applyFill="1" applyBorder="1" applyAlignment="1">
      <alignment horizontal="right" shrinkToFit="1"/>
    </xf>
    <xf numFmtId="0" fontId="10" fillId="2" borderId="5" xfId="0" applyFont="1" applyFill="1" applyBorder="1" applyAlignment="1" applyProtection="1">
      <alignment horizontal="right"/>
    </xf>
    <xf numFmtId="179" fontId="10" fillId="0" borderId="5" xfId="0" applyNumberFormat="1" applyFont="1" applyBorder="1"/>
    <xf numFmtId="177" fontId="10" fillId="0" borderId="5" xfId="0" applyNumberFormat="1" applyFont="1" applyBorder="1" applyAlignment="1"/>
    <xf numFmtId="184" fontId="10" fillId="0" borderId="5" xfId="0" applyNumberFormat="1" applyFont="1" applyBorder="1"/>
    <xf numFmtId="0" fontId="10" fillId="0" borderId="5" xfId="0" applyFont="1" applyBorder="1"/>
    <xf numFmtId="179" fontId="10" fillId="0" borderId="5" xfId="0" applyNumberFormat="1" applyFont="1" applyBorder="1" applyAlignment="1"/>
    <xf numFmtId="180" fontId="10" fillId="0" borderId="5" xfId="0" applyNumberFormat="1" applyFont="1" applyBorder="1"/>
    <xf numFmtId="181" fontId="10" fillId="0" borderId="5" xfId="0" applyNumberFormat="1" applyFont="1" applyBorder="1"/>
    <xf numFmtId="0" fontId="10" fillId="4" borderId="5" xfId="0" applyFont="1" applyFill="1" applyBorder="1" applyAlignment="1" applyProtection="1">
      <alignment horizontal="right"/>
    </xf>
    <xf numFmtId="0" fontId="10" fillId="5" borderId="5" xfId="0" applyFont="1" applyFill="1" applyBorder="1" applyAlignment="1" applyProtection="1">
      <alignment horizontal="right"/>
    </xf>
    <xf numFmtId="177" fontId="10" fillId="0" borderId="5" xfId="0" applyNumberFormat="1" applyFont="1" applyBorder="1"/>
    <xf numFmtId="177" fontId="3" fillId="0" borderId="0" xfId="0" applyNumberFormat="1" applyFont="1" applyAlignment="1"/>
    <xf numFmtId="0" fontId="3" fillId="8" borderId="5" xfId="0" applyFont="1" applyFill="1" applyBorder="1" applyAlignment="1" applyProtection="1">
      <alignment horizontal="right"/>
    </xf>
    <xf numFmtId="1" fontId="3" fillId="0" borderId="5" xfId="0" applyNumberFormat="1" applyFont="1" applyBorder="1"/>
    <xf numFmtId="179" fontId="9" fillId="0" borderId="5" xfId="0" applyNumberFormat="1" applyFont="1" applyBorder="1"/>
    <xf numFmtId="177" fontId="9" fillId="0" borderId="5" xfId="0" applyNumberFormat="1" applyFont="1" applyBorder="1" applyAlignment="1"/>
    <xf numFmtId="184" fontId="9" fillId="0" borderId="5" xfId="0" applyNumberFormat="1" applyFont="1" applyBorder="1"/>
    <xf numFmtId="0" fontId="9" fillId="0" borderId="5" xfId="0" applyFont="1" applyBorder="1"/>
    <xf numFmtId="179" fontId="9" fillId="0" borderId="5" xfId="0" applyNumberFormat="1" applyFont="1" applyBorder="1" applyAlignment="1"/>
    <xf numFmtId="1" fontId="9" fillId="0" borderId="5" xfId="0" applyNumberFormat="1" applyFont="1" applyBorder="1"/>
    <xf numFmtId="0" fontId="9" fillId="4" borderId="5" xfId="0" applyFont="1" applyFill="1" applyBorder="1" applyAlignment="1" applyProtection="1">
      <alignment horizontal="right"/>
    </xf>
    <xf numFmtId="0" fontId="9" fillId="5" borderId="5" xfId="0" applyFont="1" applyFill="1" applyBorder="1" applyAlignment="1" applyProtection="1">
      <alignment horizontal="right"/>
    </xf>
    <xf numFmtId="176" fontId="9" fillId="0" borderId="5" xfId="0" applyNumberFormat="1" applyFont="1" applyBorder="1"/>
    <xf numFmtId="0" fontId="9" fillId="8" borderId="5" xfId="0" applyFont="1" applyFill="1" applyBorder="1" applyAlignment="1" applyProtection="1">
      <alignment horizontal="right"/>
    </xf>
    <xf numFmtId="0" fontId="9" fillId="0" borderId="0" xfId="0" applyFont="1"/>
    <xf numFmtId="184" fontId="3" fillId="0" borderId="5" xfId="0" applyNumberFormat="1" applyFont="1" applyBorder="1" applyAlignment="1" applyProtection="1">
      <alignment horizontal="left"/>
    </xf>
    <xf numFmtId="180" fontId="3" fillId="0" borderId="5" xfId="0" applyNumberFormat="1" applyFont="1" applyBorder="1" applyAlignment="1">
      <alignment horizontal="right"/>
    </xf>
    <xf numFmtId="182" fontId="3" fillId="0" borderId="5" xfId="0" applyNumberFormat="1" applyFont="1" applyBorder="1" applyAlignment="1">
      <alignment horizontal="right"/>
    </xf>
    <xf numFmtId="184" fontId="3" fillId="0" borderId="5" xfId="0" applyNumberFormat="1" applyFont="1" applyBorder="1" applyAlignment="1">
      <alignment horizontal="right"/>
    </xf>
    <xf numFmtId="184" fontId="4" fillId="0" borderId="5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176" fontId="8" fillId="0" borderId="7" xfId="0" applyNumberFormat="1" applyFont="1" applyFill="1" applyBorder="1" applyAlignment="1">
      <alignment horizontal="right"/>
    </xf>
    <xf numFmtId="2" fontId="8" fillId="0" borderId="7" xfId="0" applyNumberFormat="1" applyFont="1" applyFill="1" applyBorder="1" applyAlignment="1">
      <alignment horizontal="right"/>
    </xf>
    <xf numFmtId="1" fontId="8" fillId="0" borderId="7" xfId="0" applyNumberFormat="1" applyFont="1" applyFill="1" applyBorder="1" applyAlignment="1">
      <alignment horizontal="right"/>
    </xf>
    <xf numFmtId="178" fontId="8" fillId="0" borderId="8" xfId="1" applyNumberFormat="1" applyFont="1" applyFill="1" applyBorder="1" applyAlignment="1">
      <alignment horizontal="right"/>
    </xf>
    <xf numFmtId="49" fontId="8" fillId="0" borderId="8" xfId="0" applyNumberFormat="1" applyFont="1" applyFill="1" applyBorder="1" applyAlignment="1">
      <alignment horizontal="right"/>
    </xf>
    <xf numFmtId="178" fontId="8" fillId="9" borderId="8" xfId="1" applyNumberFormat="1" applyFont="1" applyFill="1" applyBorder="1" applyAlignment="1">
      <alignment horizontal="right"/>
    </xf>
    <xf numFmtId="0" fontId="3" fillId="10" borderId="3" xfId="0" applyFont="1" applyFill="1" applyBorder="1"/>
    <xf numFmtId="0" fontId="3" fillId="10" borderId="1" xfId="0" applyFont="1" applyFill="1" applyBorder="1"/>
    <xf numFmtId="0" fontId="3" fillId="10" borderId="5" xfId="0" applyFont="1" applyFill="1" applyBorder="1" applyAlignment="1">
      <alignment horizontal="right"/>
    </xf>
    <xf numFmtId="0" fontId="3" fillId="10" borderId="5" xfId="0" applyFont="1" applyFill="1" applyBorder="1" applyAlignment="1" applyProtection="1">
      <alignment horizontal="right"/>
    </xf>
    <xf numFmtId="0" fontId="4" fillId="10" borderId="5" xfId="0" applyFont="1" applyFill="1" applyBorder="1" applyAlignment="1" applyProtection="1">
      <alignment horizontal="right"/>
    </xf>
    <xf numFmtId="179" fontId="3" fillId="0" borderId="5" xfId="0" applyNumberFormat="1" applyFont="1" applyFill="1" applyBorder="1"/>
    <xf numFmtId="0" fontId="3" fillId="11" borderId="0" xfId="0" applyFont="1" applyFill="1"/>
    <xf numFmtId="176" fontId="8" fillId="9" borderId="5" xfId="0" applyNumberFormat="1" applyFont="1" applyFill="1" applyBorder="1" applyAlignment="1">
      <alignment horizontal="right"/>
    </xf>
    <xf numFmtId="178" fontId="8" fillId="9" borderId="5" xfId="1" applyNumberFormat="1" applyFont="1" applyFill="1" applyBorder="1" applyAlignment="1">
      <alignment horizontal="right"/>
    </xf>
    <xf numFmtId="2" fontId="3" fillId="0" borderId="5" xfId="0" applyNumberFormat="1" applyFont="1" applyBorder="1" applyAlignment="1"/>
    <xf numFmtId="0" fontId="4" fillId="2" borderId="5" xfId="0" applyFont="1" applyFill="1" applyBorder="1" applyAlignment="1">
      <alignment horizontal="right"/>
    </xf>
    <xf numFmtId="0" fontId="4" fillId="6" borderId="5" xfId="0" applyFont="1" applyFill="1" applyBorder="1" applyAlignment="1">
      <alignment horizontal="right"/>
    </xf>
    <xf numFmtId="0" fontId="4" fillId="4" borderId="5" xfId="0" applyFont="1" applyFill="1" applyBorder="1" applyAlignment="1">
      <alignment horizontal="right"/>
    </xf>
    <xf numFmtId="0" fontId="4" fillId="5" borderId="5" xfId="0" applyFont="1" applyFill="1" applyBorder="1" applyAlignment="1">
      <alignment horizontal="right"/>
    </xf>
    <xf numFmtId="0" fontId="9" fillId="2" borderId="5" xfId="0" applyFont="1" applyFill="1" applyBorder="1" applyAlignment="1">
      <alignment horizontal="right"/>
    </xf>
    <xf numFmtId="0" fontId="9" fillId="2" borderId="9" xfId="0" applyFont="1" applyFill="1" applyBorder="1" applyAlignment="1">
      <alignment horizontal="right"/>
    </xf>
    <xf numFmtId="0" fontId="9" fillId="4" borderId="5" xfId="0" applyFont="1" applyFill="1" applyBorder="1" applyAlignment="1">
      <alignment horizontal="right"/>
    </xf>
    <xf numFmtId="0" fontId="9" fillId="5" borderId="5" xfId="0" applyFont="1" applyFill="1" applyBorder="1" applyAlignment="1">
      <alignment horizontal="right"/>
    </xf>
    <xf numFmtId="0" fontId="9" fillId="8" borderId="5" xfId="0" applyFont="1" applyFill="1" applyBorder="1" applyAlignment="1">
      <alignment horizontal="right"/>
    </xf>
    <xf numFmtId="180" fontId="3" fillId="0" borderId="5" xfId="1" applyNumberFormat="1" applyFont="1" applyFill="1" applyBorder="1" applyAlignment="1">
      <alignment horizontal="right" vertical="center" shrinkToFit="1"/>
    </xf>
    <xf numFmtId="176" fontId="8" fillId="0" borderId="5" xfId="0" applyNumberFormat="1" applyFont="1" applyFill="1" applyBorder="1" applyAlignment="1">
      <alignment horizontal="right"/>
    </xf>
    <xf numFmtId="2" fontId="8" fillId="0" borderId="5" xfId="0" applyNumberFormat="1" applyFont="1" applyFill="1" applyBorder="1" applyAlignment="1">
      <alignment horizontal="right"/>
    </xf>
    <xf numFmtId="179" fontId="8" fillId="0" borderId="5" xfId="1" applyNumberFormat="1" applyFont="1" applyFill="1" applyBorder="1" applyAlignment="1">
      <alignment horizontal="right"/>
    </xf>
    <xf numFmtId="178" fontId="8" fillId="0" borderId="5" xfId="1" applyNumberFormat="1" applyFont="1" applyFill="1" applyBorder="1" applyAlignment="1">
      <alignment horizontal="right"/>
    </xf>
    <xf numFmtId="179" fontId="8" fillId="0" borderId="5" xfId="0" applyNumberFormat="1" applyFont="1" applyFill="1" applyBorder="1" applyAlignment="1">
      <alignment horizontal="right"/>
    </xf>
    <xf numFmtId="181" fontId="8" fillId="0" borderId="5" xfId="0" applyNumberFormat="1" applyFont="1" applyFill="1" applyBorder="1" applyAlignment="1">
      <alignment horizontal="right"/>
    </xf>
    <xf numFmtId="179" fontId="8" fillId="9" borderId="5" xfId="0" applyNumberFormat="1" applyFont="1" applyFill="1" applyBorder="1" applyAlignment="1">
      <alignment horizontal="right"/>
    </xf>
    <xf numFmtId="181" fontId="8" fillId="9" borderId="5" xfId="0" applyNumberFormat="1" applyFont="1" applyFill="1" applyBorder="1" applyAlignment="1">
      <alignment horizontal="right"/>
    </xf>
    <xf numFmtId="1" fontId="8" fillId="0" borderId="5" xfId="0" applyNumberFormat="1" applyFont="1" applyFill="1" applyBorder="1" applyAlignment="1">
      <alignment horizontal="right"/>
    </xf>
    <xf numFmtId="1" fontId="8" fillId="9" borderId="5" xfId="0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 vertical="center" shrinkToFit="1"/>
    </xf>
    <xf numFmtId="184" fontId="5" fillId="0" borderId="0" xfId="1" applyNumberFormat="1" applyFont="1" applyFill="1" applyBorder="1" applyAlignment="1">
      <alignment horizontal="right" vertical="center" shrinkToFit="1"/>
    </xf>
    <xf numFmtId="179" fontId="3" fillId="0" borderId="0" xfId="0" applyNumberFormat="1" applyFont="1" applyBorder="1"/>
    <xf numFmtId="177" fontId="3" fillId="0" borderId="0" xfId="0" applyNumberFormat="1" applyFont="1" applyBorder="1" applyAlignment="1"/>
    <xf numFmtId="38" fontId="5" fillId="0" borderId="0" xfId="1" applyFont="1" applyFill="1" applyBorder="1" applyAlignment="1">
      <alignment vertical="center"/>
    </xf>
    <xf numFmtId="187" fontId="5" fillId="0" borderId="0" xfId="1" applyNumberFormat="1" applyFont="1" applyFill="1" applyBorder="1" applyAlignment="1">
      <alignment vertical="center"/>
    </xf>
    <xf numFmtId="187" fontId="5" fillId="0" borderId="0" xfId="1" applyNumberFormat="1" applyFont="1" applyFill="1" applyBorder="1" applyAlignment="1">
      <alignment horizontal="right" vertical="center" shrinkToFit="1"/>
    </xf>
    <xf numFmtId="40" fontId="5" fillId="0" borderId="0" xfId="1" applyNumberFormat="1" applyFont="1" applyFill="1" applyBorder="1" applyAlignment="1">
      <alignment vertical="center"/>
    </xf>
    <xf numFmtId="188" fontId="5" fillId="0" borderId="0" xfId="1" applyNumberFormat="1" applyFont="1" applyFill="1" applyBorder="1" applyAlignment="1">
      <alignment vertical="center"/>
    </xf>
    <xf numFmtId="183" fontId="5" fillId="0" borderId="0" xfId="1" applyNumberFormat="1" applyFont="1" applyFill="1" applyBorder="1" applyAlignment="1">
      <alignment horizontal="right" vertical="center" shrinkToFit="1"/>
    </xf>
    <xf numFmtId="0" fontId="5" fillId="0" borderId="11" xfId="0" applyFont="1" applyFill="1" applyBorder="1" applyAlignment="1">
      <alignment vertical="center"/>
    </xf>
    <xf numFmtId="176" fontId="8" fillId="0" borderId="2" xfId="0" applyNumberFormat="1" applyFont="1" applyFill="1" applyBorder="1" applyAlignment="1">
      <alignment horizontal="right"/>
    </xf>
    <xf numFmtId="0" fontId="3" fillId="0" borderId="4" xfId="0" applyFont="1" applyFill="1" applyBorder="1"/>
    <xf numFmtId="0" fontId="3" fillId="0" borderId="0" xfId="0" applyFont="1" applyFill="1" applyBorder="1"/>
    <xf numFmtId="0" fontId="3" fillId="0" borderId="5" xfId="0" applyFont="1" applyFill="1" applyBorder="1" applyAlignment="1">
      <alignment horizontal="right"/>
    </xf>
    <xf numFmtId="0" fontId="3" fillId="0" borderId="5" xfId="0" applyFont="1" applyFill="1" applyBorder="1" applyAlignment="1" applyProtection="1">
      <alignment horizontal="right"/>
    </xf>
    <xf numFmtId="0" fontId="3" fillId="0" borderId="0" xfId="0" applyFont="1" applyFill="1" applyBorder="1" applyProtection="1"/>
    <xf numFmtId="0" fontId="3" fillId="0" borderId="5" xfId="0" applyFont="1" applyFill="1" applyBorder="1"/>
    <xf numFmtId="179" fontId="3" fillId="0" borderId="5" xfId="0" applyNumberFormat="1" applyFont="1" applyFill="1" applyBorder="1" applyAlignment="1" applyProtection="1">
      <alignment horizontal="right"/>
    </xf>
    <xf numFmtId="0" fontId="3" fillId="0" borderId="5" xfId="0" applyFont="1" applyFill="1" applyBorder="1" applyAlignment="1"/>
    <xf numFmtId="0" fontId="10" fillId="0" borderId="5" xfId="0" applyFont="1" applyFill="1" applyBorder="1" applyAlignment="1" applyProtection="1">
      <alignment horizontal="right"/>
    </xf>
    <xf numFmtId="181" fontId="9" fillId="0" borderId="5" xfId="0" applyNumberFormat="1" applyFont="1" applyBorder="1"/>
    <xf numFmtId="1" fontId="3" fillId="0" borderId="5" xfId="0" applyNumberFormat="1" applyFont="1" applyFill="1" applyBorder="1" applyAlignment="1" applyProtection="1">
      <alignment horizontal="right"/>
    </xf>
    <xf numFmtId="1" fontId="4" fillId="0" borderId="5" xfId="0" applyNumberFormat="1" applyFont="1" applyFill="1" applyBorder="1" applyAlignment="1" applyProtection="1">
      <alignment horizontal="right"/>
    </xf>
    <xf numFmtId="1" fontId="4" fillId="0" borderId="5" xfId="0" applyNumberFormat="1" applyFont="1" applyFill="1" applyBorder="1" applyAlignment="1">
      <alignment horizontal="right"/>
    </xf>
    <xf numFmtId="181" fontId="3" fillId="0" borderId="5" xfId="0" applyNumberFormat="1" applyFont="1" applyFill="1" applyBorder="1" applyAlignment="1" applyProtection="1">
      <alignment horizontal="right"/>
    </xf>
    <xf numFmtId="181" fontId="4" fillId="0" borderId="5" xfId="0" applyNumberFormat="1" applyFont="1" applyFill="1" applyBorder="1" applyAlignment="1" applyProtection="1">
      <alignment horizontal="right"/>
    </xf>
    <xf numFmtId="181" fontId="4" fillId="0" borderId="5" xfId="0" applyNumberFormat="1" applyFont="1" applyFill="1" applyBorder="1" applyAlignment="1">
      <alignment horizontal="right"/>
    </xf>
    <xf numFmtId="181" fontId="3" fillId="0" borderId="5" xfId="1" applyNumberFormat="1" applyFont="1" applyFill="1" applyBorder="1" applyAlignment="1">
      <alignment horizontal="right" vertical="center" shrinkToFit="1"/>
    </xf>
    <xf numFmtId="1" fontId="9" fillId="0" borderId="5" xfId="0" applyNumberFormat="1" applyFont="1" applyFill="1" applyBorder="1" applyAlignment="1" applyProtection="1">
      <alignment horizontal="right"/>
    </xf>
    <xf numFmtId="1" fontId="9" fillId="0" borderId="9" xfId="0" applyNumberFormat="1" applyFont="1" applyFill="1" applyBorder="1" applyAlignment="1">
      <alignment horizontal="right"/>
    </xf>
    <xf numFmtId="1" fontId="9" fillId="0" borderId="5" xfId="0" applyNumberFormat="1" applyFont="1" applyFill="1" applyBorder="1" applyAlignment="1">
      <alignment horizontal="right"/>
    </xf>
    <xf numFmtId="181" fontId="9" fillId="0" borderId="5" xfId="0" applyNumberFormat="1" applyFont="1" applyFill="1" applyBorder="1" applyAlignment="1" applyProtection="1">
      <alignment horizontal="right"/>
    </xf>
    <xf numFmtId="181" fontId="9" fillId="0" borderId="5" xfId="0" applyNumberFormat="1" applyFont="1" applyFill="1" applyBorder="1" applyAlignment="1">
      <alignment horizontal="right"/>
    </xf>
    <xf numFmtId="181" fontId="9" fillId="0" borderId="2" xfId="0" applyNumberFormat="1" applyFont="1" applyFill="1" applyBorder="1" applyAlignment="1" applyProtection="1">
      <alignment horizontal="right"/>
    </xf>
    <xf numFmtId="181" fontId="8" fillId="0" borderId="7" xfId="0" applyNumberFormat="1" applyFont="1" applyFill="1" applyBorder="1" applyAlignment="1">
      <alignment horizontal="right"/>
    </xf>
    <xf numFmtId="181" fontId="8" fillId="0" borderId="2" xfId="0" applyNumberFormat="1" applyFont="1" applyFill="1" applyBorder="1" applyAlignment="1">
      <alignment horizontal="right"/>
    </xf>
    <xf numFmtId="181" fontId="9" fillId="0" borderId="5" xfId="0" applyNumberFormat="1" applyFont="1" applyBorder="1" applyAlignment="1">
      <alignment horizontal="right"/>
    </xf>
    <xf numFmtId="181" fontId="3" fillId="0" borderId="5" xfId="0" applyNumberFormat="1" applyFont="1" applyFill="1" applyBorder="1" applyAlignment="1">
      <alignment horizontal="right"/>
    </xf>
    <xf numFmtId="0" fontId="3" fillId="0" borderId="5" xfId="0" applyFont="1" applyBorder="1" applyAlignment="1" applyProtection="1">
      <alignment horizontal="right"/>
    </xf>
    <xf numFmtId="0" fontId="4" fillId="0" borderId="5" xfId="0" applyFont="1" applyBorder="1" applyAlignment="1" applyProtection="1">
      <alignment horizontal="right"/>
    </xf>
    <xf numFmtId="182" fontId="4" fillId="0" borderId="5" xfId="0" applyNumberFormat="1" applyFont="1" applyBorder="1" applyAlignment="1">
      <alignment horizontal="right"/>
    </xf>
    <xf numFmtId="180" fontId="3" fillId="0" borderId="5" xfId="0" applyNumberFormat="1" applyFont="1" applyFill="1" applyBorder="1" applyAlignment="1">
      <alignment horizontal="right"/>
    </xf>
    <xf numFmtId="182" fontId="3" fillId="0" borderId="5" xfId="0" applyNumberFormat="1" applyFont="1" applyFill="1" applyBorder="1" applyAlignment="1">
      <alignment horizontal="right"/>
    </xf>
    <xf numFmtId="184" fontId="3" fillId="0" borderId="5" xfId="0" applyNumberFormat="1" applyFont="1" applyFill="1" applyBorder="1" applyAlignment="1">
      <alignment horizontal="right"/>
    </xf>
    <xf numFmtId="1" fontId="3" fillId="0" borderId="5" xfId="0" applyNumberFormat="1" applyFont="1" applyBorder="1" applyAlignment="1">
      <alignment horizontal="right"/>
    </xf>
    <xf numFmtId="184" fontId="3" fillId="0" borderId="6" xfId="0" applyNumberFormat="1" applyFont="1" applyBorder="1" applyAlignment="1">
      <alignment horizontal="right"/>
    </xf>
    <xf numFmtId="182" fontId="3" fillId="0" borderId="6" xfId="0" applyNumberFormat="1" applyFont="1" applyBorder="1" applyAlignment="1">
      <alignment horizontal="right"/>
    </xf>
    <xf numFmtId="180" fontId="3" fillId="0" borderId="6" xfId="0" applyNumberFormat="1" applyFont="1" applyBorder="1" applyAlignment="1">
      <alignment horizontal="right"/>
    </xf>
    <xf numFmtId="184" fontId="3" fillId="0" borderId="5" xfId="0" applyNumberFormat="1" applyFont="1" applyFill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/>
    </xf>
    <xf numFmtId="184" fontId="4" fillId="0" borderId="5" xfId="0" applyNumberFormat="1" applyFont="1" applyFill="1" applyBorder="1" applyAlignment="1">
      <alignment horizontal="right"/>
    </xf>
    <xf numFmtId="180" fontId="4" fillId="0" borderId="5" xfId="0" applyNumberFormat="1" applyFont="1" applyBorder="1" applyAlignment="1">
      <alignment horizontal="right"/>
    </xf>
    <xf numFmtId="179" fontId="3" fillId="0" borderId="5" xfId="0" applyNumberFormat="1" applyFont="1" applyFill="1" applyBorder="1" applyAlignment="1">
      <alignment horizontal="right"/>
    </xf>
    <xf numFmtId="176" fontId="3" fillId="9" borderId="5" xfId="0" applyNumberFormat="1" applyFont="1" applyFill="1" applyBorder="1" applyAlignment="1">
      <alignment horizontal="right"/>
    </xf>
    <xf numFmtId="181" fontId="3" fillId="9" borderId="5" xfId="0" applyNumberFormat="1" applyFont="1" applyFill="1" applyBorder="1" applyAlignment="1">
      <alignment horizontal="right"/>
    </xf>
    <xf numFmtId="2" fontId="3" fillId="9" borderId="5" xfId="0" applyNumberFormat="1" applyFont="1" applyFill="1" applyBorder="1" applyAlignment="1">
      <alignment horizontal="right"/>
    </xf>
    <xf numFmtId="184" fontId="3" fillId="9" borderId="5" xfId="0" applyNumberFormat="1" applyFont="1" applyFill="1" applyBorder="1" applyAlignment="1">
      <alignment horizontal="right"/>
    </xf>
    <xf numFmtId="178" fontId="3" fillId="9" borderId="5" xfId="1" applyNumberFormat="1" applyFont="1" applyFill="1" applyBorder="1" applyAlignment="1">
      <alignment horizontal="right"/>
    </xf>
    <xf numFmtId="1" fontId="3" fillId="9" borderId="5" xfId="0" applyNumberFormat="1" applyFont="1" applyFill="1" applyBorder="1" applyAlignment="1">
      <alignment horizontal="right"/>
    </xf>
    <xf numFmtId="179" fontId="3" fillId="0" borderId="5" xfId="1" applyNumberFormat="1" applyFont="1" applyFill="1" applyBorder="1" applyAlignment="1">
      <alignment horizontal="right" vertical="center" shrinkToFit="1"/>
    </xf>
    <xf numFmtId="184" fontId="3" fillId="0" borderId="5" xfId="1" applyNumberFormat="1" applyFont="1" applyFill="1" applyBorder="1" applyAlignment="1">
      <alignment horizontal="right" vertical="center" shrinkToFit="1"/>
    </xf>
    <xf numFmtId="177" fontId="3" fillId="0" borderId="5" xfId="1" applyNumberFormat="1" applyFont="1" applyFill="1" applyBorder="1" applyAlignment="1">
      <alignment horizontal="right" vertical="center" shrinkToFit="1"/>
    </xf>
    <xf numFmtId="176" fontId="11" fillId="0" borderId="10" xfId="2" applyNumberFormat="1" applyFont="1" applyBorder="1" applyAlignment="1">
      <alignment horizontal="right" vertical="center"/>
    </xf>
    <xf numFmtId="1" fontId="11" fillId="0" borderId="10" xfId="2" applyNumberFormat="1" applyFont="1" applyBorder="1" applyAlignment="1">
      <alignment horizontal="right" vertical="center"/>
    </xf>
    <xf numFmtId="187" fontId="11" fillId="0" borderId="10" xfId="2" applyNumberFormat="1" applyFont="1" applyBorder="1" applyAlignment="1">
      <alignment horizontal="right" vertical="center"/>
    </xf>
    <xf numFmtId="2" fontId="11" fillId="0" borderId="10" xfId="2" applyNumberFormat="1" applyFont="1" applyBorder="1" applyAlignment="1">
      <alignment horizontal="right" vertical="center"/>
    </xf>
    <xf numFmtId="189" fontId="11" fillId="0" borderId="10" xfId="2" applyNumberFormat="1" applyFont="1" applyBorder="1" applyAlignment="1">
      <alignment horizontal="right" vertical="center"/>
    </xf>
    <xf numFmtId="177" fontId="3" fillId="0" borderId="5" xfId="0" applyNumberFormat="1" applyFont="1" applyFill="1" applyBorder="1" applyAlignment="1">
      <alignment horizontal="right"/>
    </xf>
    <xf numFmtId="177" fontId="8" fillId="9" borderId="5" xfId="0" applyNumberFormat="1" applyFont="1" applyFill="1" applyBorder="1" applyAlignment="1">
      <alignment horizontal="right"/>
    </xf>
    <xf numFmtId="177" fontId="8" fillId="0" borderId="5" xfId="0" applyNumberFormat="1" applyFont="1" applyFill="1" applyBorder="1" applyAlignment="1">
      <alignment horizontal="right"/>
    </xf>
    <xf numFmtId="0" fontId="3" fillId="12" borderId="1" xfId="0" applyFont="1" applyFill="1" applyBorder="1"/>
    <xf numFmtId="0" fontId="3" fillId="12" borderId="0" xfId="0" applyFont="1" applyFill="1" applyAlignment="1" applyProtection="1">
      <alignment horizontal="left"/>
    </xf>
    <xf numFmtId="0" fontId="3" fillId="12" borderId="0" xfId="0" applyFont="1" applyFill="1" applyBorder="1" applyAlignment="1" applyProtection="1">
      <alignment horizontal="left"/>
    </xf>
    <xf numFmtId="0" fontId="3" fillId="12" borderId="0" xfId="0" applyFont="1" applyFill="1"/>
    <xf numFmtId="0" fontId="3" fillId="12" borderId="5" xfId="0" applyFont="1" applyFill="1" applyBorder="1"/>
    <xf numFmtId="0" fontId="3" fillId="12" borderId="5" xfId="0" applyFont="1" applyFill="1" applyBorder="1" applyAlignment="1" applyProtection="1">
      <alignment horizontal="left"/>
    </xf>
    <xf numFmtId="0" fontId="3" fillId="12" borderId="5" xfId="0" applyFont="1" applyFill="1" applyBorder="1" applyAlignment="1">
      <alignment horizontal="right"/>
    </xf>
    <xf numFmtId="0" fontId="3" fillId="12" borderId="5" xfId="0" applyFont="1" applyFill="1" applyBorder="1" applyAlignment="1" applyProtection="1"/>
    <xf numFmtId="176" fontId="3" fillId="12" borderId="5" xfId="0" applyNumberFormat="1" applyFont="1" applyFill="1" applyBorder="1"/>
    <xf numFmtId="2" fontId="3" fillId="12" borderId="5" xfId="0" applyNumberFormat="1" applyFont="1" applyFill="1" applyBorder="1"/>
    <xf numFmtId="0" fontId="3" fillId="12" borderId="5" xfId="0" applyFont="1" applyFill="1" applyBorder="1" applyAlignment="1" applyProtection="1">
      <alignment horizontal="right"/>
    </xf>
    <xf numFmtId="179" fontId="3" fillId="12" borderId="5" xfId="0" applyNumberFormat="1" applyFont="1" applyFill="1" applyBorder="1"/>
    <xf numFmtId="177" fontId="3" fillId="12" borderId="5" xfId="0" applyNumberFormat="1" applyFont="1" applyFill="1" applyBorder="1"/>
    <xf numFmtId="184" fontId="3" fillId="12" borderId="5" xfId="0" applyNumberFormat="1" applyFont="1" applyFill="1" applyBorder="1"/>
    <xf numFmtId="182" fontId="3" fillId="12" borderId="5" xfId="0" applyNumberFormat="1" applyFont="1" applyFill="1" applyBorder="1"/>
    <xf numFmtId="181" fontId="3" fillId="12" borderId="5" xfId="0" applyNumberFormat="1" applyFont="1" applyFill="1" applyBorder="1"/>
    <xf numFmtId="180" fontId="3" fillId="12" borderId="5" xfId="0" applyNumberFormat="1" applyFont="1" applyFill="1" applyBorder="1"/>
    <xf numFmtId="180" fontId="3" fillId="12" borderId="5" xfId="0" applyNumberFormat="1" applyFont="1" applyFill="1" applyBorder="1" applyAlignment="1">
      <alignment horizontal="right"/>
    </xf>
    <xf numFmtId="182" fontId="3" fillId="12" borderId="5" xfId="0" applyNumberFormat="1" applyFont="1" applyFill="1" applyBorder="1" applyAlignment="1">
      <alignment horizontal="right"/>
    </xf>
    <xf numFmtId="184" fontId="3" fillId="12" borderId="5" xfId="0" applyNumberFormat="1" applyFont="1" applyFill="1" applyBorder="1" applyAlignment="1">
      <alignment horizontal="right"/>
    </xf>
    <xf numFmtId="181" fontId="3" fillId="12" borderId="5" xfId="0" applyNumberFormat="1" applyFont="1" applyFill="1" applyBorder="1" applyAlignment="1">
      <alignment horizontal="right"/>
    </xf>
    <xf numFmtId="179" fontId="3" fillId="12" borderId="5" xfId="0" applyNumberFormat="1" applyFont="1" applyFill="1" applyBorder="1" applyAlignment="1">
      <alignment horizontal="right"/>
    </xf>
    <xf numFmtId="184" fontId="4" fillId="12" borderId="5" xfId="0" applyNumberFormat="1" applyFont="1" applyFill="1" applyBorder="1" applyAlignment="1">
      <alignment horizontal="right"/>
    </xf>
    <xf numFmtId="0" fontId="4" fillId="12" borderId="5" xfId="0" applyFont="1" applyFill="1" applyBorder="1" applyAlignment="1" applyProtection="1">
      <alignment horizontal="right"/>
    </xf>
    <xf numFmtId="0" fontId="3" fillId="12" borderId="1" xfId="0" applyFont="1" applyFill="1" applyBorder="1" applyProtection="1"/>
    <xf numFmtId="176" fontId="8" fillId="12" borderId="5" xfId="0" applyNumberFormat="1" applyFont="1" applyFill="1" applyBorder="1" applyAlignment="1">
      <alignment horizontal="right"/>
    </xf>
    <xf numFmtId="2" fontId="8" fillId="12" borderId="5" xfId="0" applyNumberFormat="1" applyFont="1" applyFill="1" applyBorder="1" applyAlignment="1">
      <alignment horizontal="right"/>
    </xf>
    <xf numFmtId="1" fontId="8" fillId="12" borderId="5" xfId="0" applyNumberFormat="1" applyFont="1" applyFill="1" applyBorder="1" applyAlignment="1">
      <alignment horizontal="right"/>
    </xf>
    <xf numFmtId="178" fontId="8" fillId="12" borderId="5" xfId="1" applyNumberFormat="1" applyFont="1" applyFill="1" applyBorder="1" applyAlignment="1">
      <alignment horizontal="right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</cellXfs>
  <cellStyles count="5">
    <cellStyle name="桁区切り" xfId="1" builtinId="6"/>
    <cellStyle name="桁区切り 2" xfId="4" xr:uid="{F160F465-EBB0-400A-BFE7-FB100BCE6BAA}"/>
    <cellStyle name="桁区切り 2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0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5.xml"/></Relationships>
</file>

<file path=xl/charts/_rels/chart10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6.xml"/></Relationships>
</file>

<file path=xl/charts/_rels/chart10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7.xml"/></Relationships>
</file>

<file path=xl/charts/_rels/chart10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8.xml"/></Relationships>
</file>

<file path=xl/charts/_rels/chart10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9.xml"/></Relationships>
</file>

<file path=xl/charts/_rels/chart10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0.xml"/></Relationships>
</file>

<file path=xl/charts/_rels/chart10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1.xml"/></Relationships>
</file>

<file path=xl/charts/_rels/chart10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2.xml"/></Relationships>
</file>

<file path=xl/charts/_rels/chart10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3.xml"/></Relationships>
</file>

<file path=xl/charts/_rels/chart10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4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5.xml"/></Relationships>
</file>

<file path=xl/charts/_rels/chart1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6.xml"/></Relationships>
</file>

<file path=xl/charts/_rels/chart1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7.xml"/></Relationships>
</file>

<file path=xl/charts/_rels/chart1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8.xml"/></Relationships>
</file>

<file path=xl/charts/_rels/chart1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9.xml"/></Relationships>
</file>

<file path=xl/charts/_rels/chart1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0.xml"/></Relationships>
</file>

<file path=xl/charts/_rels/chart1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1.xml"/></Relationships>
</file>

<file path=xl/charts/_rels/chart1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2.xml"/></Relationships>
</file>

<file path=xl/charts/_rels/chart1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3.xml"/></Relationships>
</file>

<file path=xl/charts/_rels/chart1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5.xml"/></Relationships>
</file>

<file path=xl/charts/_rels/chart1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7.xml"/></Relationships>
</file>

<file path=xl/charts/_rels/chart1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8.xml"/></Relationships>
</file>

<file path=xl/charts/_rels/chart1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9.xml"/></Relationships>
</file>

<file path=xl/charts/_rels/chart1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0.xml"/></Relationships>
</file>

<file path=xl/charts/_rels/chart1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1.xml"/></Relationships>
</file>

<file path=xl/charts/_rels/chart1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2.xml"/></Relationships>
</file>

<file path=xl/charts/_rels/chart1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3.xml"/></Relationships>
</file>

<file path=xl/charts/_rels/chart1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9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3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5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1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6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4.xml"/></Relationships>
</file>

<file path=xl/charts/_rels/chart7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5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6.xml"/></Relationships>
</file>

<file path=xl/charts/_rels/chart7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7.xml"/></Relationships>
</file>

<file path=xl/charts/_rels/chart7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8.xml"/></Relationships>
</file>

<file path=xl/charts/_rels/chart7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9.xml"/></Relationships>
</file>

<file path=xl/charts/_rels/chart7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0.xml"/></Relationships>
</file>

<file path=xl/charts/_rels/chart7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1.xml"/></Relationships>
</file>

<file path=xl/charts/_rels/chart7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2.xml"/></Relationships>
</file>

<file path=xl/charts/_rels/chart7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4.xml"/></Relationships>
</file>

<file path=xl/charts/_rels/chart8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5.xml"/></Relationships>
</file>

<file path=xl/charts/_rels/chart8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6.xml"/></Relationships>
</file>

<file path=xl/charts/_rels/chart8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7.xml"/></Relationships>
</file>

<file path=xl/charts/_rels/chart8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8.xml"/></Relationships>
</file>

<file path=xl/charts/_rels/chart8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9.xml"/></Relationships>
</file>

<file path=xl/charts/_rels/chart8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0.xml"/></Relationships>
</file>

<file path=xl/charts/_rels/chart8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1.xml"/></Relationships>
</file>

<file path=xl/charts/_rels/chart8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2.xml"/></Relationships>
</file>

<file path=xl/charts/_rels/chart8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3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4.xml"/></Relationships>
</file>

<file path=xl/charts/_rels/chart9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5.xml"/></Relationships>
</file>

<file path=xl/charts/_rels/chart9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6.xml"/></Relationships>
</file>

<file path=xl/charts/_rels/chart9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8.xml"/></Relationships>
</file>

<file path=xl/charts/_rels/chart9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9.xml"/></Relationships>
</file>

<file path=xl/charts/_rels/chart9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0.xml"/></Relationships>
</file>

<file path=xl/charts/_rels/chart9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1.xml"/></Relationships>
</file>

<file path=xl/charts/_rels/chart9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2.xml"/></Relationships>
</file>

<file path=xl/charts/_rels/chart9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3.xml"/></Relationships>
</file>

<file path=xl/charts/_rels/chart9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大浦川(A)</a:t>
            </a:r>
          </a:p>
        </c:rich>
      </c:tx>
      <c:layout>
        <c:manualLayout>
          <c:xMode val="edge"/>
          <c:yMode val="edge"/>
          <c:x val="0.10714306545015205"/>
          <c:y val="7.222251385243511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1428709830554452E-2"/>
          <c:y val="5.5555706260053871E-2"/>
          <c:w val="0.92063670448270185"/>
          <c:h val="0.8083355260837839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9"/>
              <c:numFmt formatCode="0.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A8C5-4018-A4FF-45BF169C79A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北湖西部流入5河川!$B$45:$B$54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北湖西部流入5河川!$D$45:$D$54</c:f>
              <c:numCache>
                <c:formatCode>0.0_ </c:formatCode>
                <c:ptCount val="10"/>
                <c:pt idx="0">
                  <c:v>1.2</c:v>
                </c:pt>
                <c:pt idx="1">
                  <c:v>0.77499999999999991</c:v>
                </c:pt>
                <c:pt idx="2" formatCode="0.0">
                  <c:v>0.7</c:v>
                </c:pt>
                <c:pt idx="3" formatCode="0.0">
                  <c:v>0.7</c:v>
                </c:pt>
                <c:pt idx="4" formatCode="0.0">
                  <c:v>0.65833333333333333</c:v>
                </c:pt>
                <c:pt idx="5" formatCode="0.0">
                  <c:v>0.71666666666666667</c:v>
                </c:pt>
                <c:pt idx="6" formatCode="0.0">
                  <c:v>0.79166666666666652</c:v>
                </c:pt>
                <c:pt idx="7" formatCode="0.0">
                  <c:v>0.80833333333333346</c:v>
                </c:pt>
                <c:pt idx="8" formatCode="0.0">
                  <c:v>0.79166666666666652</c:v>
                </c:pt>
                <c:pt idx="9" formatCode="0.0">
                  <c:v>0.78333333333333321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8C5-4018-A4FF-45BF169C7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0876656"/>
        <c:axId val="-970886448"/>
      </c:lineChart>
      <c:catAx>
        <c:axId val="-970876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70886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70886448"/>
        <c:scaling>
          <c:orientation val="minMax"/>
          <c:max val="5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70876656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宇曽川(B)</a:t>
            </a:r>
          </a:p>
        </c:rich>
      </c:tx>
      <c:layout>
        <c:manualLayout>
          <c:xMode val="edge"/>
          <c:yMode val="edge"/>
          <c:x val="0.11111131941840602"/>
          <c:y val="7.7778069407990674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1428709830554452E-2"/>
          <c:y val="5.5555706260053871E-2"/>
          <c:w val="0.92063670448270185"/>
          <c:h val="0.8083355260837839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9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B1A7-42AF-A6AA-AE394944B06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北湖東部流入9河川!$AP$42:$AP$51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北湖東部流入9河川!$AR$42:$AR$51</c:f>
              <c:numCache>
                <c:formatCode>0.0_);[Red]\(0.0\)</c:formatCode>
                <c:ptCount val="10"/>
                <c:pt idx="0">
                  <c:v>1.4</c:v>
                </c:pt>
                <c:pt idx="1">
                  <c:v>1.1333333333333333</c:v>
                </c:pt>
                <c:pt idx="2" formatCode="0.0">
                  <c:v>1.1000000000000001</c:v>
                </c:pt>
                <c:pt idx="3" formatCode="0.0">
                  <c:v>1</c:v>
                </c:pt>
                <c:pt idx="4" formatCode="0.0">
                  <c:v>0.8833333333333333</c:v>
                </c:pt>
                <c:pt idx="5" formatCode="0.0">
                  <c:v>1.091666666666667</c:v>
                </c:pt>
                <c:pt idx="6" formatCode="0.0">
                  <c:v>1.0083333333333333</c:v>
                </c:pt>
                <c:pt idx="7">
                  <c:v>1.0083333333333335</c:v>
                </c:pt>
                <c:pt idx="8">
                  <c:v>1.0250000000000001</c:v>
                </c:pt>
                <c:pt idx="9">
                  <c:v>1.0250000000000001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1A7-42AF-A6AA-AE394944B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8751520"/>
        <c:axId val="-968741728"/>
      </c:lineChart>
      <c:catAx>
        <c:axId val="-968751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687417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68741728"/>
        <c:scaling>
          <c:orientation val="minMax"/>
          <c:max val="5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68751520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天野川</a:t>
            </a:r>
          </a:p>
        </c:rich>
      </c:tx>
      <c:layout>
        <c:manualLayout>
          <c:xMode val="edge"/>
          <c:yMode val="edge"/>
          <c:x val="0.15873036703745363"/>
          <c:y val="6.666695829687956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1507958806033773"/>
          <c:y val="5.8333491573056569E-2"/>
          <c:w val="0.87698582625291854"/>
          <c:h val="0.80555774077078113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北湖東部流入9河川!$V$42:$V$51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北湖東部流入9河川!$AC$42:$AC$51</c:f>
              <c:numCache>
                <c:formatCode>0_);[Red]\(0\)</c:formatCode>
                <c:ptCount val="10"/>
                <c:pt idx="0">
                  <c:v>29</c:v>
                </c:pt>
                <c:pt idx="1">
                  <c:v>36</c:v>
                </c:pt>
                <c:pt idx="2">
                  <c:v>42</c:v>
                </c:pt>
                <c:pt idx="3">
                  <c:v>33</c:v>
                </c:pt>
                <c:pt idx="4">
                  <c:v>25.5</c:v>
                </c:pt>
                <c:pt idx="5">
                  <c:v>30.750000000000011</c:v>
                </c:pt>
                <c:pt idx="6">
                  <c:v>34.166666666666679</c:v>
                </c:pt>
                <c:pt idx="7">
                  <c:v>34</c:v>
                </c:pt>
                <c:pt idx="8">
                  <c:v>33.3333333333333</c:v>
                </c:pt>
                <c:pt idx="9">
                  <c:v>35.916666666666671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2C1-4700-8DFD-E8AC476F9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14968576"/>
        <c:axId val="-914968032"/>
      </c:lineChart>
      <c:catAx>
        <c:axId val="-914968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49680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14968032"/>
        <c:scaling>
          <c:orientation val="minMax"/>
          <c:max val="300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4968576"/>
        <c:crosses val="autoZero"/>
        <c:crossBetween val="between"/>
        <c:majorUnit val="100"/>
        <c:min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犬上川</a:t>
            </a:r>
          </a:p>
        </c:rich>
      </c:tx>
      <c:layout>
        <c:manualLayout>
          <c:xMode val="edge"/>
          <c:yMode val="edge"/>
          <c:x val="0.16269882931300253"/>
          <c:y val="6.666695829687956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1507958806033773"/>
          <c:y val="5.8333491573056569E-2"/>
          <c:w val="0.87698582625291854"/>
          <c:h val="0.80555774077078113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北湖東部流入9河川!$AF$42:$AF$51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北湖東部流入9河川!$AM$42:$AM$51</c:f>
              <c:numCache>
                <c:formatCode>0_);[Red]\(0\)</c:formatCode>
                <c:ptCount val="10"/>
                <c:pt idx="0">
                  <c:v>14</c:v>
                </c:pt>
                <c:pt idx="1">
                  <c:v>17</c:v>
                </c:pt>
                <c:pt idx="2">
                  <c:v>21</c:v>
                </c:pt>
                <c:pt idx="3">
                  <c:v>17</c:v>
                </c:pt>
                <c:pt idx="4">
                  <c:v>17.0833333333333</c:v>
                </c:pt>
                <c:pt idx="5">
                  <c:v>20.249999999999993</c:v>
                </c:pt>
                <c:pt idx="6">
                  <c:v>23.416666666666668</c:v>
                </c:pt>
                <c:pt idx="7">
                  <c:v>19.6666666666667</c:v>
                </c:pt>
                <c:pt idx="8">
                  <c:v>21.6666666666667</c:v>
                </c:pt>
                <c:pt idx="9">
                  <c:v>21.583333333333332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097-488F-AE63-68624E344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14964224"/>
        <c:axId val="-914984352"/>
      </c:lineChart>
      <c:catAx>
        <c:axId val="-914964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49843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14984352"/>
        <c:scaling>
          <c:orientation val="minMax"/>
          <c:max val="300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4964224"/>
        <c:crosses val="autoZero"/>
        <c:crossBetween val="between"/>
        <c:majorUnit val="100"/>
        <c:min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宇曽川</a:t>
            </a:r>
          </a:p>
        </c:rich>
      </c:tx>
      <c:layout>
        <c:manualLayout>
          <c:xMode val="edge"/>
          <c:yMode val="edge"/>
          <c:x val="0.15873036703745363"/>
          <c:y val="6.666695829687956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1507958806033773"/>
          <c:y val="5.8333491573056569E-2"/>
          <c:w val="0.87698582625291854"/>
          <c:h val="0.80555774077078113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北湖東部流入9河川!$AP$42:$AP$51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北湖東部流入9河川!$AW$42:$AW$51</c:f>
              <c:numCache>
                <c:formatCode>0_);[Red]\(0\)</c:formatCode>
                <c:ptCount val="10"/>
                <c:pt idx="0">
                  <c:v>94</c:v>
                </c:pt>
                <c:pt idx="1">
                  <c:v>80</c:v>
                </c:pt>
                <c:pt idx="2">
                  <c:v>100</c:v>
                </c:pt>
                <c:pt idx="3">
                  <c:v>94</c:v>
                </c:pt>
                <c:pt idx="4">
                  <c:v>72</c:v>
                </c:pt>
                <c:pt idx="5">
                  <c:v>75.666666666666686</c:v>
                </c:pt>
                <c:pt idx="6">
                  <c:v>66.166666666666686</c:v>
                </c:pt>
                <c:pt idx="7">
                  <c:v>58.0833333333333</c:v>
                </c:pt>
                <c:pt idx="8">
                  <c:v>63.5</c:v>
                </c:pt>
                <c:pt idx="9">
                  <c:v>74.75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9C2-4C1C-B0F5-2F54947FB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14988160"/>
        <c:axId val="-914987072"/>
      </c:lineChart>
      <c:catAx>
        <c:axId val="-914988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4987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14987072"/>
        <c:scaling>
          <c:orientation val="minMax"/>
          <c:max val="300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4988160"/>
        <c:crosses val="autoZero"/>
        <c:crossBetween val="between"/>
        <c:majorUnit val="100"/>
        <c:min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愛知川</a:t>
            </a:r>
          </a:p>
        </c:rich>
      </c:tx>
      <c:layout>
        <c:manualLayout>
          <c:xMode val="edge"/>
          <c:yMode val="edge"/>
          <c:x val="0.15873036703745363"/>
          <c:y val="6.1111402741324004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1507958806033773"/>
          <c:y val="5.8333491573056569E-2"/>
          <c:w val="0.87698582625291854"/>
          <c:h val="0.80555774077078113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北湖東部流入9河川!$AZ$42:$AZ$51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北湖東部流入9河川!$BG$42:$BG$51</c:f>
              <c:numCache>
                <c:formatCode>0_);[Red]\(0\)</c:formatCode>
                <c:ptCount val="10"/>
                <c:pt idx="0">
                  <c:v>14</c:v>
                </c:pt>
                <c:pt idx="1">
                  <c:v>13</c:v>
                </c:pt>
                <c:pt idx="2">
                  <c:v>20</c:v>
                </c:pt>
                <c:pt idx="3">
                  <c:v>14</c:v>
                </c:pt>
                <c:pt idx="4">
                  <c:v>13.1666666666667</c:v>
                </c:pt>
                <c:pt idx="5">
                  <c:v>15.916666666666673</c:v>
                </c:pt>
                <c:pt idx="6">
                  <c:v>13.41666666666667</c:v>
                </c:pt>
                <c:pt idx="7">
                  <c:v>12.4166666666667</c:v>
                </c:pt>
                <c:pt idx="8">
                  <c:v>16.75</c:v>
                </c:pt>
                <c:pt idx="9">
                  <c:v>10.75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78E-430A-82AE-BC69E16A6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14988704"/>
        <c:axId val="-914974016"/>
      </c:lineChart>
      <c:catAx>
        <c:axId val="-914988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4974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14974016"/>
        <c:scaling>
          <c:orientation val="minMax"/>
          <c:max val="300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4988704"/>
        <c:crosses val="autoZero"/>
        <c:crossBetween val="between"/>
        <c:majorUnit val="100"/>
        <c:min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日野川</a:t>
            </a:r>
          </a:p>
        </c:rich>
      </c:tx>
      <c:layout>
        <c:manualLayout>
          <c:xMode val="edge"/>
          <c:yMode val="edge"/>
          <c:x val="0.16269882931300253"/>
          <c:y val="6.666695829687956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1507958806033773"/>
          <c:y val="5.8333491573056569E-2"/>
          <c:w val="0.87698582625291854"/>
          <c:h val="0.80555774077078113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北湖東部流入9河川!$BJ$42:$BJ$51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北湖東部流入9河川!$BQ$42:$BQ$51</c:f>
              <c:numCache>
                <c:formatCode>0_);[Red]\(0\)</c:formatCode>
                <c:ptCount val="10"/>
                <c:pt idx="0">
                  <c:v>62</c:v>
                </c:pt>
                <c:pt idx="1">
                  <c:v>63</c:v>
                </c:pt>
                <c:pt idx="2">
                  <c:v>74</c:v>
                </c:pt>
                <c:pt idx="3">
                  <c:v>70</c:v>
                </c:pt>
                <c:pt idx="4">
                  <c:v>55.5</c:v>
                </c:pt>
                <c:pt idx="5">
                  <c:v>55.583333333333343</c:v>
                </c:pt>
                <c:pt idx="6">
                  <c:v>61.416666666666671</c:v>
                </c:pt>
                <c:pt idx="7">
                  <c:v>60.75</c:v>
                </c:pt>
                <c:pt idx="8">
                  <c:v>71.3333333333333</c:v>
                </c:pt>
                <c:pt idx="9">
                  <c:v>69.749999999999986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E27-4B25-AD75-43609F331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14981088"/>
        <c:axId val="-914983808"/>
      </c:lineChart>
      <c:catAx>
        <c:axId val="-914981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4983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14983808"/>
        <c:scaling>
          <c:orientation val="minMax"/>
          <c:max val="300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4981088"/>
        <c:crosses val="autoZero"/>
        <c:crossBetween val="between"/>
        <c:majorUnit val="100"/>
        <c:min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家棟川</a:t>
            </a:r>
          </a:p>
        </c:rich>
      </c:tx>
      <c:layout>
        <c:manualLayout>
          <c:xMode val="edge"/>
          <c:yMode val="edge"/>
          <c:x val="0.15873036703745363"/>
          <c:y val="6.1111402741324004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1507958806033773"/>
          <c:y val="5.8333491573056569E-2"/>
          <c:w val="0.87698582625291854"/>
          <c:h val="0.80555774077078113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北湖東部流入9河川!$BT$42:$BT$51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北湖東部流入9河川!$CA$42:$CA$51</c:f>
              <c:numCache>
                <c:formatCode>0_);[Red]\(0\)</c:formatCode>
                <c:ptCount val="10"/>
                <c:pt idx="0">
                  <c:v>67</c:v>
                </c:pt>
                <c:pt idx="1">
                  <c:v>91</c:v>
                </c:pt>
                <c:pt idx="2">
                  <c:v>89</c:v>
                </c:pt>
                <c:pt idx="3">
                  <c:v>100</c:v>
                </c:pt>
                <c:pt idx="4">
                  <c:v>78.25</c:v>
                </c:pt>
                <c:pt idx="5">
                  <c:v>95.25</c:v>
                </c:pt>
                <c:pt idx="6">
                  <c:v>98.000000000000014</c:v>
                </c:pt>
                <c:pt idx="7">
                  <c:v>90.5</c:v>
                </c:pt>
                <c:pt idx="8">
                  <c:v>96.4166666666667</c:v>
                </c:pt>
                <c:pt idx="9">
                  <c:v>93.083333333333343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AD5-42AC-8946-80D85A903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14982720"/>
        <c:axId val="-914964768"/>
      </c:lineChart>
      <c:catAx>
        <c:axId val="-914982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4964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14964768"/>
        <c:scaling>
          <c:orientation val="minMax"/>
          <c:max val="300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4982720"/>
        <c:crosses val="autoZero"/>
        <c:crossBetween val="between"/>
        <c:majorUnit val="100"/>
        <c:min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野洲川</a:t>
            </a:r>
          </a:p>
        </c:rich>
      </c:tx>
      <c:layout>
        <c:manualLayout>
          <c:xMode val="edge"/>
          <c:yMode val="edge"/>
          <c:x val="0.16269882931300253"/>
          <c:y val="6.1111402741324004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1507958806033773"/>
          <c:y val="5.8333491573056569E-2"/>
          <c:w val="0.87698582625291854"/>
          <c:h val="0.80555774077078113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北湖東部流入9河川!$CX$42:$CX$51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H27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北湖東部流入9河川!$DE$42:$DE$51</c:f>
              <c:numCache>
                <c:formatCode>0_);[Red]\(0\)</c:formatCode>
                <c:ptCount val="10"/>
                <c:pt idx="0">
                  <c:v>25.5</c:v>
                </c:pt>
                <c:pt idx="1">
                  <c:v>23.5</c:v>
                </c:pt>
                <c:pt idx="2">
                  <c:v>24</c:v>
                </c:pt>
                <c:pt idx="3">
                  <c:v>28</c:v>
                </c:pt>
                <c:pt idx="4">
                  <c:v>23.914999999999999</c:v>
                </c:pt>
                <c:pt idx="5">
                  <c:v>25.664999999999999</c:v>
                </c:pt>
                <c:pt idx="6">
                  <c:v>25.204999999999998</c:v>
                </c:pt>
                <c:pt idx="7">
                  <c:v>23.125</c:v>
                </c:pt>
                <c:pt idx="8">
                  <c:v>31.17</c:v>
                </c:pt>
                <c:pt idx="9">
                  <c:v>25.29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72D-4B0F-A121-81EAF845D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14989792"/>
        <c:axId val="-914963136"/>
      </c:lineChart>
      <c:catAx>
        <c:axId val="-914989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49631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14963136"/>
        <c:scaling>
          <c:orientation val="minMax"/>
          <c:max val="300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4989792"/>
        <c:crosses val="autoZero"/>
        <c:crossBetween val="between"/>
        <c:majorUnit val="100"/>
        <c:min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守山川</a:t>
            </a:r>
          </a:p>
        </c:rich>
      </c:tx>
      <c:layout>
        <c:manualLayout>
          <c:xMode val="edge"/>
          <c:yMode val="edge"/>
          <c:x val="0.15873036703745363"/>
          <c:y val="6.666695829687956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1507958806033773"/>
          <c:y val="5.8333491573056569E-2"/>
          <c:w val="0.87698582625291854"/>
          <c:h val="0.80555774077078113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9"/>
              <c:numFmt formatCode="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94ED-4BE8-8960-8C25DF471BB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南湖流入10河川!$BT$45:$BT$54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南湖流入10河川!$CA$45:$CA$54</c:f>
              <c:numCache>
                <c:formatCode>0_ </c:formatCode>
                <c:ptCount val="10"/>
                <c:pt idx="0">
                  <c:v>72</c:v>
                </c:pt>
                <c:pt idx="1">
                  <c:v>81</c:v>
                </c:pt>
                <c:pt idx="2">
                  <c:v>63</c:v>
                </c:pt>
                <c:pt idx="3">
                  <c:v>68</c:v>
                </c:pt>
                <c:pt idx="4">
                  <c:v>53.75</c:v>
                </c:pt>
                <c:pt idx="5">
                  <c:v>64.583333333333357</c:v>
                </c:pt>
                <c:pt idx="6">
                  <c:v>61.583333333333357</c:v>
                </c:pt>
                <c:pt idx="7" formatCode="0">
                  <c:v>59.6666666666667</c:v>
                </c:pt>
                <c:pt idx="8" formatCode="0">
                  <c:v>55.5833333333333</c:v>
                </c:pt>
                <c:pt idx="9" formatCode="0">
                  <c:v>53.916666666666671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4ED-4BE8-8960-8C25DF471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14993056"/>
        <c:axId val="-914960960"/>
      </c:lineChart>
      <c:catAx>
        <c:axId val="-914993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49609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14960960"/>
        <c:scaling>
          <c:orientation val="minMax"/>
          <c:max val="300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4993056"/>
        <c:crosses val="autoZero"/>
        <c:crossBetween val="between"/>
        <c:majorUnit val="100"/>
        <c:min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葉山川</a:t>
            </a:r>
          </a:p>
        </c:rich>
      </c:tx>
      <c:layout>
        <c:manualLayout>
          <c:xMode val="edge"/>
          <c:yMode val="edge"/>
          <c:x val="0.15873036703745363"/>
          <c:y val="6.666695829687956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1507958806033773"/>
          <c:y val="5.8333491573056569E-2"/>
          <c:w val="0.87698582625291854"/>
          <c:h val="0.80555774077078113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9"/>
              <c:numFmt formatCode="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0F73-4DEC-AEE9-7CE041DF693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南湖流入10河川!$BJ$45:$BJ$54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南湖流入10河川!$BQ$45:$BQ$54</c:f>
              <c:numCache>
                <c:formatCode>@</c:formatCode>
                <c:ptCount val="10"/>
                <c:pt idx="0" formatCode="0_ ">
                  <c:v>40</c:v>
                </c:pt>
                <c:pt idx="1">
                  <c:v>57</c:v>
                </c:pt>
                <c:pt idx="2" formatCode="0_ ">
                  <c:v>54</c:v>
                </c:pt>
                <c:pt idx="3" formatCode="0_ ">
                  <c:v>56</c:v>
                </c:pt>
                <c:pt idx="4" formatCode="0_ ">
                  <c:v>45.0833333333333</c:v>
                </c:pt>
                <c:pt idx="5" formatCode="0_ ">
                  <c:v>64.083333333333343</c:v>
                </c:pt>
                <c:pt idx="6" formatCode="0_ ">
                  <c:v>59.666666666666671</c:v>
                </c:pt>
                <c:pt idx="7" formatCode="0">
                  <c:v>46.5833333333333</c:v>
                </c:pt>
                <c:pt idx="8" formatCode="0">
                  <c:v>48.8333333333333</c:v>
                </c:pt>
                <c:pt idx="9" formatCode="0">
                  <c:v>48.000000000000007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F73-4DEC-AEE9-7CE041DF6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14982176"/>
        <c:axId val="-914972384"/>
      </c:lineChart>
      <c:catAx>
        <c:axId val="-914982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49723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14972384"/>
        <c:scaling>
          <c:orientation val="minMax"/>
          <c:max val="300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4982176"/>
        <c:crosses val="autoZero"/>
        <c:crossBetween val="between"/>
        <c:majorUnit val="100"/>
        <c:min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十禅寺川</a:t>
            </a:r>
          </a:p>
        </c:rich>
      </c:tx>
      <c:layout>
        <c:manualLayout>
          <c:xMode val="edge"/>
          <c:yMode val="edge"/>
          <c:x val="0.16865121026538349"/>
          <c:y val="1.3888888888888888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1507958806033773"/>
          <c:y val="5.8333491573056569E-2"/>
          <c:w val="0.87698582625291854"/>
          <c:h val="0.80555774077078113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10"/>
              <c:numFmt formatCode="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9836-4656-97B0-BF2524D8593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南湖流入10河川!$AZ$45:$AZ$54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南湖流入10河川!$BG$45:$BG$54</c:f>
              <c:numCache>
                <c:formatCode>0_ </c:formatCode>
                <c:ptCount val="10"/>
                <c:pt idx="0">
                  <c:v>94</c:v>
                </c:pt>
                <c:pt idx="1">
                  <c:v>110</c:v>
                </c:pt>
                <c:pt idx="2">
                  <c:v>99</c:v>
                </c:pt>
                <c:pt idx="3">
                  <c:v>100</c:v>
                </c:pt>
                <c:pt idx="4">
                  <c:v>82.75</c:v>
                </c:pt>
                <c:pt idx="5">
                  <c:v>79.666666666666671</c:v>
                </c:pt>
                <c:pt idx="6">
                  <c:v>92.166666666666657</c:v>
                </c:pt>
                <c:pt idx="7" formatCode="0">
                  <c:v>62.0833333333333</c:v>
                </c:pt>
                <c:pt idx="8" formatCode="0">
                  <c:v>85.5</c:v>
                </c:pt>
                <c:pt idx="9" formatCode="0">
                  <c:v>61.250000000000007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836-4656-97B0-BF2524D85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14967488"/>
        <c:axId val="-914961504"/>
      </c:lineChart>
      <c:catAx>
        <c:axId val="-914967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49615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14961504"/>
        <c:scaling>
          <c:orientation val="minMax"/>
          <c:max val="300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4967488"/>
        <c:crosses val="autoZero"/>
        <c:crossBetween val="between"/>
        <c:majorUnit val="100"/>
        <c:min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愛知川(AA)</a:t>
            </a:r>
          </a:p>
        </c:rich>
      </c:tx>
      <c:layout>
        <c:manualLayout>
          <c:xMode val="edge"/>
          <c:yMode val="edge"/>
          <c:x val="0.10912719243427904"/>
          <c:y val="7.7778069407990674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1428709830554452E-2"/>
          <c:y val="5.5555706260053871E-2"/>
          <c:w val="0.92063670448270185"/>
          <c:h val="0.8083355260837839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北湖東部流入9河川!$AZ$42:$AZ$51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北湖東部流入9河川!$BB$42:$BB$51</c:f>
              <c:numCache>
                <c:formatCode>0.0_);[Red]\(0.0\)</c:formatCode>
                <c:ptCount val="10"/>
                <c:pt idx="0">
                  <c:v>1.1000000000000001</c:v>
                </c:pt>
                <c:pt idx="1">
                  <c:v>0.85</c:v>
                </c:pt>
                <c:pt idx="2" formatCode="0.0">
                  <c:v>0.8</c:v>
                </c:pt>
                <c:pt idx="3" formatCode="0.0">
                  <c:v>0.7</c:v>
                </c:pt>
                <c:pt idx="4" formatCode="0.0">
                  <c:v>0.59166666666666667</c:v>
                </c:pt>
                <c:pt idx="5" formatCode="0.0">
                  <c:v>0.67499999999999993</c:v>
                </c:pt>
                <c:pt idx="6" formatCode="0.0">
                  <c:v>0.64166666666666661</c:v>
                </c:pt>
                <c:pt idx="7">
                  <c:v>0.65</c:v>
                </c:pt>
                <c:pt idx="8">
                  <c:v>0.70000000000000007</c:v>
                </c:pt>
                <c:pt idx="9">
                  <c:v>0.64999999999999991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FAB-48EC-A566-9B3A4803F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8748256"/>
        <c:axId val="-968743360"/>
      </c:lineChart>
      <c:catAx>
        <c:axId val="-968748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687433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68743360"/>
        <c:scaling>
          <c:orientation val="minMax"/>
          <c:max val="5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68748256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  <c:userShapes r:id="rId1"/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大戸川</a:t>
            </a:r>
          </a:p>
        </c:rich>
      </c:tx>
      <c:layout>
        <c:manualLayout>
          <c:xMode val="edge"/>
          <c:yMode val="edge"/>
          <c:x val="0.15873036703745363"/>
          <c:y val="6.666695829687956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1507958806033773"/>
          <c:y val="5.8333491573056569E-2"/>
          <c:w val="0.87698582625291854"/>
          <c:h val="0.80555774077078113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9"/>
              <c:numFmt formatCode="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A77A-40D7-9231-028BF44FF49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南湖流入10河川!$CX$45:$CX$54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南湖流入10河川!$DE$45:$DE$54</c:f>
              <c:numCache>
                <c:formatCode>0_);[Red]\(0\)</c:formatCode>
                <c:ptCount val="10"/>
                <c:pt idx="0">
                  <c:v>15</c:v>
                </c:pt>
                <c:pt idx="1">
                  <c:v>11.5</c:v>
                </c:pt>
                <c:pt idx="2">
                  <c:v>12.5</c:v>
                </c:pt>
                <c:pt idx="3">
                  <c:v>13</c:v>
                </c:pt>
                <c:pt idx="4">
                  <c:v>14.70833333333335</c:v>
                </c:pt>
                <c:pt idx="5">
                  <c:v>11.666666666666668</c:v>
                </c:pt>
                <c:pt idx="6">
                  <c:v>12.333333333333336</c:v>
                </c:pt>
                <c:pt idx="7">
                  <c:v>10.79166666666665</c:v>
                </c:pt>
                <c:pt idx="8">
                  <c:v>11.45833333333335</c:v>
                </c:pt>
                <c:pt idx="9">
                  <c:v>10.5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77A-40D7-9231-028BF44FF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14965856"/>
        <c:axId val="-914966944"/>
      </c:lineChart>
      <c:catAx>
        <c:axId val="-914965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4966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14966944"/>
        <c:scaling>
          <c:orientation val="minMax"/>
          <c:max val="300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4965856"/>
        <c:crosses val="autoZero"/>
        <c:crossBetween val="between"/>
        <c:majorUnit val="100"/>
        <c:min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  <c:userShapes r:id="rId1"/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信楽川</a:t>
            </a:r>
          </a:p>
        </c:rich>
      </c:tx>
      <c:layout>
        <c:manualLayout>
          <c:xMode val="edge"/>
          <c:yMode val="edge"/>
          <c:x val="0.15476211306919968"/>
          <c:y val="6.666695829687956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1507958806033773"/>
          <c:y val="6.111127688605926E-2"/>
          <c:w val="0.87698582625291854"/>
          <c:h val="0.8027799554577784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9"/>
              <c:numFmt formatCode="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CE74-4680-962E-B5A5C229EB6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南湖流入10河川!$EB$45:$EB$54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南湖流入10河川!$EI$45:$EI$54</c:f>
              <c:numCache>
                <c:formatCode>0</c:formatCode>
                <c:ptCount val="10"/>
                <c:pt idx="0">
                  <c:v>10.5</c:v>
                </c:pt>
                <c:pt idx="1">
                  <c:v>10.5</c:v>
                </c:pt>
                <c:pt idx="2">
                  <c:v>10.5</c:v>
                </c:pt>
                <c:pt idx="3">
                  <c:v>9</c:v>
                </c:pt>
                <c:pt idx="4">
                  <c:v>11.7083333333333</c:v>
                </c:pt>
                <c:pt idx="5">
                  <c:v>10.583333333333334</c:v>
                </c:pt>
                <c:pt idx="6">
                  <c:v>12.208333333333332</c:v>
                </c:pt>
                <c:pt idx="7">
                  <c:v>12.45833333333335</c:v>
                </c:pt>
                <c:pt idx="8">
                  <c:v>11.250000000000014</c:v>
                </c:pt>
                <c:pt idx="9">
                  <c:v>10.333333333333332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E74-4680-962E-B5A5C229E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14992512"/>
        <c:axId val="-914985984"/>
      </c:lineChart>
      <c:catAx>
        <c:axId val="-914992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498598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914985984"/>
        <c:scaling>
          <c:orientation val="minMax"/>
          <c:max val="300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4992512"/>
        <c:crosses val="autoZero"/>
        <c:crossBetween val="between"/>
        <c:majorUnit val="100"/>
        <c:min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相模川</a:t>
            </a:r>
          </a:p>
        </c:rich>
      </c:tx>
      <c:layout>
        <c:manualLayout>
          <c:xMode val="edge"/>
          <c:yMode val="edge"/>
          <c:x val="0.15873036703745363"/>
          <c:y val="6.666695829687956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1507958806033773"/>
          <c:y val="6.111127688605926E-2"/>
          <c:w val="0.87698582625291854"/>
          <c:h val="0.8027799554577784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9"/>
              <c:numFmt formatCode="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B9F4-43B0-97EF-378166E18C4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南湖流入10河川!$AP$45:$AP$54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南湖流入10河川!$AW$45:$AW$54</c:f>
              <c:numCache>
                <c:formatCode>0</c:formatCode>
                <c:ptCount val="10"/>
                <c:pt idx="0">
                  <c:v>36</c:v>
                </c:pt>
                <c:pt idx="1">
                  <c:v>24</c:v>
                </c:pt>
                <c:pt idx="2">
                  <c:v>26</c:v>
                </c:pt>
                <c:pt idx="3">
                  <c:v>26</c:v>
                </c:pt>
                <c:pt idx="4" formatCode="0_ ">
                  <c:v>24.5833333333333</c:v>
                </c:pt>
                <c:pt idx="5" formatCode="0_ ">
                  <c:v>27.749999999999996</c:v>
                </c:pt>
                <c:pt idx="6" formatCode="0_ ">
                  <c:v>29.250000000000007</c:v>
                </c:pt>
                <c:pt idx="7">
                  <c:v>19.1666666666667</c:v>
                </c:pt>
                <c:pt idx="8">
                  <c:v>13.3333333333333</c:v>
                </c:pt>
                <c:pt idx="9">
                  <c:v>15.91666666666667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9F4-43B0-97EF-378166E18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14971840"/>
        <c:axId val="-914978368"/>
      </c:lineChart>
      <c:catAx>
        <c:axId val="-914971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49783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14978368"/>
        <c:scaling>
          <c:orientation val="minMax"/>
          <c:max val="300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4971840"/>
        <c:crosses val="autoZero"/>
        <c:crossBetween val="between"/>
        <c:majorUnit val="100"/>
        <c:min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吾妻川</a:t>
            </a:r>
          </a:p>
        </c:rich>
      </c:tx>
      <c:layout>
        <c:manualLayout>
          <c:xMode val="edge"/>
          <c:yMode val="edge"/>
          <c:x val="0.15873036703745363"/>
          <c:y val="6.666695829687956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1507958806033773"/>
          <c:y val="5.8333491573056569E-2"/>
          <c:w val="0.87698582625291854"/>
          <c:h val="0.80555774077078113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9"/>
              <c:numFmt formatCode="0;_ꀀ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A15D-42D4-B4D9-DE3EB7AC7F6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南湖流入10河川!$AF$45:$AF$54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南湖流入10河川!$AM$45:$AM$54</c:f>
              <c:numCache>
                <c:formatCode>0</c:formatCode>
                <c:ptCount val="10"/>
                <c:pt idx="0">
                  <c:v>44</c:v>
                </c:pt>
                <c:pt idx="1">
                  <c:v>34</c:v>
                </c:pt>
                <c:pt idx="2">
                  <c:v>39</c:v>
                </c:pt>
                <c:pt idx="3">
                  <c:v>41</c:v>
                </c:pt>
                <c:pt idx="4" formatCode="0_ ">
                  <c:v>41</c:v>
                </c:pt>
                <c:pt idx="5" formatCode="0_ ">
                  <c:v>48.999999999999993</c:v>
                </c:pt>
                <c:pt idx="6" formatCode="0_ ">
                  <c:v>50.166666666666671</c:v>
                </c:pt>
                <c:pt idx="7" formatCode="General">
                  <c:v>42</c:v>
                </c:pt>
                <c:pt idx="8">
                  <c:v>44.25</c:v>
                </c:pt>
                <c:pt idx="9">
                  <c:v>42.833333333333329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15D-42D4-B4D9-DE3EB7AC7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14987616"/>
        <c:axId val="-914991424"/>
      </c:lineChart>
      <c:catAx>
        <c:axId val="-914987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4991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14991424"/>
        <c:scaling>
          <c:orientation val="minMax"/>
          <c:max val="300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4987616"/>
        <c:crosses val="autoZero"/>
        <c:crossBetween val="between"/>
        <c:majorUnit val="100"/>
        <c:min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柳川</a:t>
            </a:r>
          </a:p>
        </c:rich>
      </c:tx>
      <c:layout>
        <c:manualLayout>
          <c:xMode val="edge"/>
          <c:yMode val="edge"/>
          <c:x val="0.15674624005332666"/>
          <c:y val="6.666695829687956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1507958806033773"/>
          <c:y val="5.8333491573056569E-2"/>
          <c:w val="0.87698582625291854"/>
          <c:h val="0.80555774077078113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9"/>
              <c:numFmt formatCode="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C7EE-466C-B5C1-C7A0877B0A6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南湖流入10河川!$V$45:$V$54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南湖流入10河川!$AC$45:$AC$54</c:f>
              <c:numCache>
                <c:formatCode>0</c:formatCode>
                <c:ptCount val="10"/>
                <c:pt idx="0">
                  <c:v>42</c:v>
                </c:pt>
                <c:pt idx="1">
                  <c:v>36</c:v>
                </c:pt>
                <c:pt idx="2">
                  <c:v>44</c:v>
                </c:pt>
                <c:pt idx="3">
                  <c:v>36</c:v>
                </c:pt>
                <c:pt idx="4" formatCode="0_ ">
                  <c:v>41</c:v>
                </c:pt>
                <c:pt idx="5" formatCode="0_ ">
                  <c:v>37.25</c:v>
                </c:pt>
                <c:pt idx="6" formatCode="0_ ">
                  <c:v>38.5</c:v>
                </c:pt>
                <c:pt idx="7" formatCode="0_);[Red]\(0\)">
                  <c:v>35.1666666666667</c:v>
                </c:pt>
                <c:pt idx="8" formatCode="0_);[Red]\(0\)">
                  <c:v>35.0833333333333</c:v>
                </c:pt>
                <c:pt idx="9" formatCode="0_);[Red]\(0\)">
                  <c:v>30.583333333333336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7EE-466C-B5C1-C7A0877B0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14971296"/>
        <c:axId val="-914991968"/>
      </c:lineChart>
      <c:catAx>
        <c:axId val="-914971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49919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14991968"/>
        <c:scaling>
          <c:orientation val="minMax"/>
          <c:max val="300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4971296"/>
        <c:crosses val="autoZero"/>
        <c:crossBetween val="between"/>
        <c:majorUnit val="100"/>
        <c:min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大宮川</a:t>
            </a:r>
          </a:p>
        </c:rich>
      </c:tx>
      <c:layout>
        <c:manualLayout>
          <c:xMode val="edge"/>
          <c:yMode val="edge"/>
          <c:x val="0.15476211306919968"/>
          <c:y val="6.1111402741324004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1507958806033773"/>
          <c:y val="5.8333491573056569E-2"/>
          <c:w val="0.87698582625291854"/>
          <c:h val="0.80555774077078113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南湖流入10河川!$L$45:$L$54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南湖流入10河川!$S$45:$S$54</c:f>
              <c:numCache>
                <c:formatCode>General</c:formatCode>
                <c:ptCount val="10"/>
                <c:pt idx="0">
                  <c:v>37</c:v>
                </c:pt>
                <c:pt idx="1">
                  <c:v>24</c:v>
                </c:pt>
                <c:pt idx="2">
                  <c:v>30</c:v>
                </c:pt>
                <c:pt idx="3">
                  <c:v>33</c:v>
                </c:pt>
                <c:pt idx="4" formatCode="0_ ">
                  <c:v>26.5833333333333</c:v>
                </c:pt>
                <c:pt idx="5" formatCode="0_ ">
                  <c:v>31.333333333333346</c:v>
                </c:pt>
                <c:pt idx="6" formatCode="0_ ">
                  <c:v>26.500000000000007</c:v>
                </c:pt>
                <c:pt idx="7" formatCode="0">
                  <c:v>22.9166666666667</c:v>
                </c:pt>
                <c:pt idx="8" formatCode="0">
                  <c:v>25.3333333333333</c:v>
                </c:pt>
                <c:pt idx="9" formatCode="0">
                  <c:v>25.166666666666668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FB2-41AB-8923-B53471B38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14989248"/>
        <c:axId val="-914974560"/>
      </c:lineChart>
      <c:catAx>
        <c:axId val="-914989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49745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14974560"/>
        <c:scaling>
          <c:orientation val="minMax"/>
          <c:max val="300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4989248"/>
        <c:crosses val="autoZero"/>
        <c:crossBetween val="between"/>
        <c:majorUnit val="100"/>
        <c:min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天神川</a:t>
            </a:r>
          </a:p>
        </c:rich>
      </c:tx>
      <c:layout>
        <c:manualLayout>
          <c:xMode val="edge"/>
          <c:yMode val="edge"/>
          <c:x val="0.15873036703745363"/>
          <c:y val="6.666695829687956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1507958806033773"/>
          <c:y val="5.8333491573056569E-2"/>
          <c:w val="0.87698582625291854"/>
          <c:h val="0.80555774077078113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9"/>
              <c:numFmt formatCode="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141B-4FB0-96EC-DB1328B9E4E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南湖流入10河川!$B$45:$B$54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南湖流入10河川!$I$45:$I$54</c:f>
              <c:numCache>
                <c:formatCode>0_ </c:formatCode>
                <c:ptCount val="10"/>
                <c:pt idx="0">
                  <c:v>51</c:v>
                </c:pt>
                <c:pt idx="1">
                  <c:v>44</c:v>
                </c:pt>
                <c:pt idx="2">
                  <c:v>51</c:v>
                </c:pt>
                <c:pt idx="3">
                  <c:v>45</c:v>
                </c:pt>
                <c:pt idx="4">
                  <c:v>51.9166666666667</c:v>
                </c:pt>
                <c:pt idx="5">
                  <c:v>40.666666666666679</c:v>
                </c:pt>
                <c:pt idx="6">
                  <c:v>47.833333333333336</c:v>
                </c:pt>
                <c:pt idx="7" formatCode="0">
                  <c:v>45.9166666666667</c:v>
                </c:pt>
                <c:pt idx="8" formatCode="0">
                  <c:v>40.4166666666667</c:v>
                </c:pt>
                <c:pt idx="9" formatCode="0">
                  <c:v>49.333333333333336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41B-4FB0-96EC-DB1328B9E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14981632"/>
        <c:axId val="-914966400"/>
      </c:lineChart>
      <c:catAx>
        <c:axId val="-914981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49664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14966400"/>
        <c:scaling>
          <c:orientation val="minMax"/>
          <c:max val="300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4981632"/>
        <c:crosses val="autoZero"/>
        <c:crossBetween val="between"/>
        <c:majorUnit val="100"/>
        <c:min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余呉川</a:t>
            </a:r>
          </a:p>
        </c:rich>
      </c:tx>
      <c:layout>
        <c:manualLayout>
          <c:xMode val="edge"/>
          <c:yMode val="edge"/>
          <c:x val="0.16269882931300253"/>
          <c:y val="6.666695829687956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1507958806033773"/>
          <c:y val="6.3889062199061958E-2"/>
          <c:w val="0.87698582625291854"/>
          <c:h val="0.8000021701447758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9"/>
              <c:numFmt formatCode="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37A1-4DD1-973F-AA2433CA7E4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その他河川!$B$41:$B$50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R元</c:v>
                </c:pt>
              </c:strCache>
            </c:strRef>
          </c:cat>
          <c:val>
            <c:numRef>
              <c:f>その他河川!$F$41:$F$50</c:f>
              <c:numCache>
                <c:formatCode>0_ </c:formatCode>
                <c:ptCount val="10"/>
                <c:pt idx="0">
                  <c:v>46</c:v>
                </c:pt>
                <c:pt idx="1">
                  <c:v>44</c:v>
                </c:pt>
                <c:pt idx="2">
                  <c:v>44</c:v>
                </c:pt>
                <c:pt idx="3">
                  <c:v>53.75</c:v>
                </c:pt>
                <c:pt idx="4">
                  <c:v>32</c:v>
                </c:pt>
                <c:pt idx="5">
                  <c:v>44</c:v>
                </c:pt>
                <c:pt idx="6">
                  <c:v>52</c:v>
                </c:pt>
                <c:pt idx="7">
                  <c:v>45</c:v>
                </c:pt>
                <c:pt idx="8">
                  <c:v>33.3333333333333</c:v>
                </c:pt>
                <c:pt idx="9">
                  <c:v>43.750000000000007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7A1-4DD1-973F-AA2433CA7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14965312"/>
        <c:axId val="-914975648"/>
      </c:lineChart>
      <c:catAx>
        <c:axId val="-914965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49756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14975648"/>
        <c:scaling>
          <c:orientation val="minMax"/>
          <c:max val="30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4965312"/>
        <c:crosses val="autoZero"/>
        <c:crossBetween val="between"/>
        <c:majorUnit val="100"/>
        <c:min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米川</a:t>
            </a:r>
          </a:p>
        </c:rich>
      </c:tx>
      <c:layout>
        <c:manualLayout>
          <c:xMode val="edge"/>
          <c:yMode val="edge"/>
          <c:x val="0.16071449402158064"/>
          <c:y val="6.666695829687956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1507958806033773"/>
          <c:y val="6.111127688605926E-2"/>
          <c:w val="0.87698582625291854"/>
          <c:h val="0.8027799554577784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その他河川!$I$41:$I$50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R元</c:v>
                </c:pt>
              </c:strCache>
            </c:strRef>
          </c:cat>
          <c:val>
            <c:numRef>
              <c:f>その他河川!$M$41:$M$50</c:f>
              <c:numCache>
                <c:formatCode>0_ </c:formatCode>
                <c:ptCount val="10"/>
                <c:pt idx="0">
                  <c:v>84</c:v>
                </c:pt>
                <c:pt idx="1">
                  <c:v>100</c:v>
                </c:pt>
                <c:pt idx="2">
                  <c:v>100</c:v>
                </c:pt>
                <c:pt idx="3">
                  <c:v>103.75</c:v>
                </c:pt>
                <c:pt idx="4">
                  <c:v>79</c:v>
                </c:pt>
                <c:pt idx="5">
                  <c:v>73</c:v>
                </c:pt>
                <c:pt idx="6">
                  <c:v>76</c:v>
                </c:pt>
                <c:pt idx="7">
                  <c:v>69</c:v>
                </c:pt>
                <c:pt idx="8">
                  <c:v>52</c:v>
                </c:pt>
                <c:pt idx="9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33D-4E45-8086-0AA977252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14978912"/>
        <c:axId val="-914980544"/>
      </c:lineChart>
      <c:catAx>
        <c:axId val="-914978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49805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14980544"/>
        <c:scaling>
          <c:orientation val="minMax"/>
          <c:max val="30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4978912"/>
        <c:crosses val="autoZero"/>
        <c:crossBetween val="between"/>
        <c:majorUnit val="100"/>
        <c:min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芹川</a:t>
            </a:r>
          </a:p>
        </c:rich>
      </c:tx>
      <c:layout>
        <c:manualLayout>
          <c:xMode val="edge"/>
          <c:yMode val="edge"/>
          <c:x val="0.16071449402158064"/>
          <c:y val="6.1111402741324004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1507958806033773"/>
          <c:y val="6.111127688605926E-2"/>
          <c:w val="0.87698582625291854"/>
          <c:h val="0.8027799554577784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9"/>
              <c:numFmt formatCode="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B366-4AD7-B54E-E9B8AB3502A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その他河川!$P$41:$P$50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R元</c:v>
                </c:pt>
              </c:strCache>
            </c:strRef>
          </c:cat>
          <c:val>
            <c:numRef>
              <c:f>その他河川!$T$41:$T$50</c:f>
              <c:numCache>
                <c:formatCode>0_ </c:formatCode>
                <c:ptCount val="10"/>
                <c:pt idx="0">
                  <c:v>37</c:v>
                </c:pt>
                <c:pt idx="1">
                  <c:v>39</c:v>
                </c:pt>
                <c:pt idx="2">
                  <c:v>36</c:v>
                </c:pt>
                <c:pt idx="3">
                  <c:v>44.9166666666667</c:v>
                </c:pt>
                <c:pt idx="4">
                  <c:v>32</c:v>
                </c:pt>
                <c:pt idx="5">
                  <c:v>31</c:v>
                </c:pt>
                <c:pt idx="6">
                  <c:v>34</c:v>
                </c:pt>
                <c:pt idx="7">
                  <c:v>31</c:v>
                </c:pt>
                <c:pt idx="8">
                  <c:v>22.6666666666667</c:v>
                </c:pt>
                <c:pt idx="9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366-4AD7-B54E-E9B8AB350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14977824"/>
        <c:axId val="-914970752"/>
      </c:lineChart>
      <c:catAx>
        <c:axId val="-914977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49707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14970752"/>
        <c:scaling>
          <c:orientation val="minMax"/>
          <c:max val="30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4977824"/>
        <c:crosses val="autoZero"/>
        <c:crossBetween val="between"/>
        <c:majorUnit val="100"/>
        <c:min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日野川(A)</a:t>
            </a:r>
          </a:p>
        </c:rich>
      </c:tx>
      <c:layout>
        <c:manualLayout>
          <c:xMode val="edge"/>
          <c:yMode val="edge"/>
          <c:x val="0.11111131941840602"/>
          <c:y val="8.3333624963546224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5396971487807482E-2"/>
          <c:y val="6.111127688605926E-2"/>
          <c:w val="0.92063670448270185"/>
          <c:h val="0.80555774077078113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7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BEDE-411F-8D0C-3124A2204EB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北湖東部流入9河川!$BJ$42:$BJ$51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北湖東部流入9河川!$BL$42:$BL$51</c:f>
              <c:numCache>
                <c:formatCode>0.0_);[Red]\(0.0\)</c:formatCode>
                <c:ptCount val="10"/>
                <c:pt idx="0">
                  <c:v>1</c:v>
                </c:pt>
                <c:pt idx="1">
                  <c:v>0.9916666666666667</c:v>
                </c:pt>
                <c:pt idx="2" formatCode="0.0">
                  <c:v>0.9</c:v>
                </c:pt>
                <c:pt idx="3" formatCode="0.0">
                  <c:v>0.9</c:v>
                </c:pt>
                <c:pt idx="4" formatCode="0.0">
                  <c:v>0.66666666666666663</c:v>
                </c:pt>
                <c:pt idx="5" formatCode="0.0">
                  <c:v>0.90833333333333355</c:v>
                </c:pt>
                <c:pt idx="6" formatCode="0.0">
                  <c:v>0.91666666666666663</c:v>
                </c:pt>
                <c:pt idx="7">
                  <c:v>0.95000000000000007</c:v>
                </c:pt>
                <c:pt idx="8">
                  <c:v>0.9916666666666667</c:v>
                </c:pt>
                <c:pt idx="9">
                  <c:v>0.95833333333333337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EDE-411F-8D0C-3124A2204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8742272"/>
        <c:axId val="-968754240"/>
      </c:lineChart>
      <c:catAx>
        <c:axId val="-968742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687542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68754240"/>
        <c:scaling>
          <c:orientation val="minMax"/>
          <c:max val="5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68742272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大同川</a:t>
            </a:r>
          </a:p>
        </c:rich>
      </c:tx>
      <c:layout>
        <c:manualLayout>
          <c:xMode val="edge"/>
          <c:yMode val="edge"/>
          <c:x val="0.16666708328125651"/>
          <c:y val="6.666695829687956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1507958806033773"/>
          <c:y val="6.111127688605926E-2"/>
          <c:w val="0.87698582625291854"/>
          <c:h val="0.8027799554577784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9"/>
              <c:numFmt formatCode="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DF84-4951-9772-18487A9A382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その他河川!$W$41:$W$50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R元</c:v>
                </c:pt>
              </c:strCache>
            </c:strRef>
          </c:cat>
          <c:val>
            <c:numRef>
              <c:f>その他河川!$AA$41:$AA$50</c:f>
              <c:numCache>
                <c:formatCode>0_ </c:formatCode>
                <c:ptCount val="10"/>
                <c:pt idx="0">
                  <c:v>73</c:v>
                </c:pt>
                <c:pt idx="1">
                  <c:v>76</c:v>
                </c:pt>
                <c:pt idx="2">
                  <c:v>72</c:v>
                </c:pt>
                <c:pt idx="3">
                  <c:v>84.5833333333333</c:v>
                </c:pt>
                <c:pt idx="4">
                  <c:v>83</c:v>
                </c:pt>
                <c:pt idx="5">
                  <c:v>89</c:v>
                </c:pt>
                <c:pt idx="6">
                  <c:v>85</c:v>
                </c:pt>
                <c:pt idx="7">
                  <c:v>79</c:v>
                </c:pt>
                <c:pt idx="8">
                  <c:v>63.25</c:v>
                </c:pt>
                <c:pt idx="9">
                  <c:v>89.25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F84-4951-9772-18487A9A3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14975104"/>
        <c:axId val="-914990880"/>
      </c:lineChart>
      <c:catAx>
        <c:axId val="-914975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4990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14990880"/>
        <c:scaling>
          <c:orientation val="minMax"/>
          <c:max val="30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4975104"/>
        <c:crosses val="autoZero"/>
        <c:crossBetween val="between"/>
        <c:majorUnit val="100"/>
        <c:min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白鳥川</a:t>
            </a:r>
          </a:p>
        </c:rich>
      </c:tx>
      <c:layout>
        <c:manualLayout>
          <c:xMode val="edge"/>
          <c:yMode val="edge"/>
          <c:x val="0.1237721021611002"/>
          <c:y val="7.3770778652668414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072691552062868E-2"/>
          <c:y val="6.5573945456437452E-2"/>
          <c:w val="0.92141453831041253"/>
          <c:h val="0.800548584114007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3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92B7-4C6F-B888-C65EB5C145AF}"/>
                </c:ext>
              </c:extLst>
            </c:dLbl>
            <c:dLbl>
              <c:idx val="9"/>
              <c:numFmt formatCode="0.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92B7-4C6F-B888-C65EB5C145A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その他河川!$AD$41:$AD$50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その他河川!$AF$41:$AF$50</c:f>
              <c:numCache>
                <c:formatCode>0.0_);[Red]\(0.0\)</c:formatCode>
                <c:ptCount val="10"/>
                <c:pt idx="0">
                  <c:v>1.175</c:v>
                </c:pt>
                <c:pt idx="1">
                  <c:v>1.3666666666666665</c:v>
                </c:pt>
                <c:pt idx="2">
                  <c:v>1.2</c:v>
                </c:pt>
                <c:pt idx="3">
                  <c:v>1.3</c:v>
                </c:pt>
                <c:pt idx="4" formatCode="0.0">
                  <c:v>1.1333333333333335</c:v>
                </c:pt>
                <c:pt idx="5" formatCode="0.0">
                  <c:v>1.2833333333333334</c:v>
                </c:pt>
                <c:pt idx="6" formatCode="0.0">
                  <c:v>1.2583333333333331</c:v>
                </c:pt>
                <c:pt idx="7" formatCode="0.0">
                  <c:v>1.2916666666666667</c:v>
                </c:pt>
                <c:pt idx="8" formatCode="0.0">
                  <c:v>1.3166666666666667</c:v>
                </c:pt>
                <c:pt idx="9" formatCode="0.0">
                  <c:v>1.2583333333333331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2B7-4C6F-B888-C65EB5C14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5995808"/>
        <c:axId val="-905995264"/>
      </c:lineChart>
      <c:catAx>
        <c:axId val="-905995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05995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05995264"/>
        <c:scaling>
          <c:orientation val="minMax"/>
          <c:max val="5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05995808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長命寺川</a:t>
            </a:r>
          </a:p>
        </c:rich>
      </c:tx>
      <c:layout>
        <c:manualLayout>
          <c:xMode val="edge"/>
          <c:yMode val="edge"/>
          <c:x val="0.1334624854678465"/>
          <c:y val="7.3171016224597943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6.9632560928963042E-2"/>
          <c:y val="6.5040822537745957E-2"/>
          <c:w val="0.92263143230876021"/>
          <c:h val="0.80217014463220015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3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242D-4C0A-A8FF-3E5D6BFDD41E}"/>
                </c:ext>
              </c:extLst>
            </c:dLbl>
            <c:dLbl>
              <c:idx val="9"/>
              <c:numFmt formatCode="0.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242D-4C0A-A8FF-3E5D6BFDD41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その他河川!$AN$41:$AN$50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その他河川!$AP$41:$AP$50</c:f>
              <c:numCache>
                <c:formatCode>0.0_);[Red]\(0.0\)</c:formatCode>
                <c:ptCount val="10"/>
                <c:pt idx="0">
                  <c:v>2.2000000000000002</c:v>
                </c:pt>
                <c:pt idx="1">
                  <c:v>2.0249999999999999</c:v>
                </c:pt>
                <c:pt idx="2">
                  <c:v>2.2000000000000002</c:v>
                </c:pt>
                <c:pt idx="3">
                  <c:v>2.2000000000000002</c:v>
                </c:pt>
                <c:pt idx="4" formatCode="0.0">
                  <c:v>2.8916666666666671</c:v>
                </c:pt>
                <c:pt idx="5" formatCode="0.0">
                  <c:v>2.1666666666666665</c:v>
                </c:pt>
                <c:pt idx="6" formatCode="0.0">
                  <c:v>2.2250000000000001</c:v>
                </c:pt>
                <c:pt idx="7" formatCode="0.0">
                  <c:v>2.15</c:v>
                </c:pt>
                <c:pt idx="8" formatCode="0.0">
                  <c:v>2.4916666666666663</c:v>
                </c:pt>
                <c:pt idx="9" formatCode="0.0">
                  <c:v>2.4666666666666663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42D-4C0A-A8FF-3E5D6BFDD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5993088"/>
        <c:axId val="-901190656"/>
      </c:lineChart>
      <c:catAx>
        <c:axId val="-905993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01190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01190656"/>
        <c:scaling>
          <c:orientation val="minMax"/>
          <c:max val="5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05993088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白鳥川</a:t>
            </a:r>
          </a:p>
        </c:rich>
      </c:tx>
      <c:layout>
        <c:manualLayout>
          <c:xMode val="edge"/>
          <c:yMode val="edge"/>
          <c:x val="0.16468295629712953"/>
          <c:y val="7.2972972972972977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515893391720517"/>
          <c:y val="5.9459537926966226E-2"/>
          <c:w val="0.88690648039605113"/>
          <c:h val="0.80810917455285913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numFmt formatCode="0.0_);[Red]\(0.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その他河川!$AD$41:$AD$50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その他河川!$AG$41:$AG$50</c:f>
              <c:numCache>
                <c:formatCode>0.0_);[Red]\(0.0\)</c:formatCode>
                <c:ptCount val="10"/>
                <c:pt idx="0">
                  <c:v>4.3</c:v>
                </c:pt>
                <c:pt idx="1">
                  <c:v>4.05</c:v>
                </c:pt>
                <c:pt idx="2">
                  <c:v>3.9</c:v>
                </c:pt>
                <c:pt idx="3">
                  <c:v>3.8</c:v>
                </c:pt>
                <c:pt idx="4" formatCode="0.0">
                  <c:v>3.9916666666666671</c:v>
                </c:pt>
                <c:pt idx="5" formatCode="0.0">
                  <c:v>4.0333333333333341</c:v>
                </c:pt>
                <c:pt idx="6" formatCode="0.0">
                  <c:v>3.7916666666666665</c:v>
                </c:pt>
                <c:pt idx="7" formatCode="0.0">
                  <c:v>3.7083333333333335</c:v>
                </c:pt>
                <c:pt idx="8" formatCode="0.0">
                  <c:v>4.0750000000000002</c:v>
                </c:pt>
                <c:pt idx="9" formatCode="0.0">
                  <c:v>4.3166666666666673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0F5-4FAA-9E4F-B5051951E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1191200"/>
        <c:axId val="-901181952"/>
      </c:lineChart>
      <c:catAx>
        <c:axId val="-901191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011819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01181952"/>
        <c:scaling>
          <c:orientation val="minMax"/>
          <c:max val="10"/>
          <c:min val="0"/>
        </c:scaling>
        <c:delete val="0"/>
        <c:axPos val="l"/>
        <c:numFmt formatCode="0_);[Red]\(0\)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01191200"/>
        <c:crosses val="autoZero"/>
        <c:crossBetween val="between"/>
        <c:majorUnit val="2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長命寺川</a:t>
            </a:r>
          </a:p>
        </c:rich>
      </c:tx>
      <c:layout>
        <c:manualLayout>
          <c:xMode val="edge"/>
          <c:yMode val="edge"/>
          <c:x val="0.14484147814856477"/>
          <c:y val="6.756756756756757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515893391720517"/>
          <c:y val="5.9459537926966226E-2"/>
          <c:w val="0.88690648039605113"/>
          <c:h val="0.80810917455285913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numFmt formatCode="0.0_);[Red]\(0.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その他河川!$AN$41:$AN$50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その他河川!$AQ$41:$AQ$50</c:f>
              <c:numCache>
                <c:formatCode>0.0_);[Red]\(0.0\)</c:formatCode>
                <c:ptCount val="10"/>
                <c:pt idx="0">
                  <c:v>5.2</c:v>
                </c:pt>
                <c:pt idx="1">
                  <c:v>5.3166666666666664</c:v>
                </c:pt>
                <c:pt idx="2">
                  <c:v>4.9000000000000004</c:v>
                </c:pt>
                <c:pt idx="3">
                  <c:v>5</c:v>
                </c:pt>
                <c:pt idx="4" formatCode="0.0">
                  <c:v>6.75</c:v>
                </c:pt>
                <c:pt idx="5" formatCode="0.0">
                  <c:v>5.0750000000000002</c:v>
                </c:pt>
                <c:pt idx="6" formatCode="0.0">
                  <c:v>5.25</c:v>
                </c:pt>
                <c:pt idx="7" formatCode="0.0">
                  <c:v>5.3583333333333334</c:v>
                </c:pt>
                <c:pt idx="8" formatCode="0.0">
                  <c:v>5.8</c:v>
                </c:pt>
                <c:pt idx="9" formatCode="0.0">
                  <c:v>5.75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BF9-4153-9E4A-F50ECC87A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1187936"/>
        <c:axId val="-901202624"/>
      </c:lineChart>
      <c:catAx>
        <c:axId val="-901187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01202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01202624"/>
        <c:scaling>
          <c:orientation val="minMax"/>
          <c:max val="10"/>
          <c:min val="0"/>
        </c:scaling>
        <c:delete val="0"/>
        <c:axPos val="l"/>
        <c:numFmt formatCode="0_);[Red]\(0\)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01187936"/>
        <c:crosses val="autoZero"/>
        <c:crossBetween val="between"/>
        <c:majorUnit val="2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白鳥川</a:t>
            </a:r>
          </a:p>
        </c:rich>
      </c:tx>
      <c:layout>
        <c:manualLayout>
          <c:xMode val="edge"/>
          <c:yMode val="edge"/>
          <c:x val="0.15872861106211011"/>
          <c:y val="6.7567426491951174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119067225995214"/>
          <c:y val="5.9459537926966226E-2"/>
          <c:w val="0.89087474205330419"/>
          <c:h val="0.80810917455285913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その他河川!$AD$41:$AD$50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その他河川!$AJ$41:$AJ$50</c:f>
              <c:numCache>
                <c:formatCode>0.0_);[Red]\(0.0\)</c:formatCode>
                <c:ptCount val="10"/>
                <c:pt idx="0">
                  <c:v>2</c:v>
                </c:pt>
                <c:pt idx="1">
                  <c:v>1.7891666666666666</c:v>
                </c:pt>
                <c:pt idx="2">
                  <c:v>1.7</c:v>
                </c:pt>
                <c:pt idx="3">
                  <c:v>1.7</c:v>
                </c:pt>
                <c:pt idx="4" formatCode="0.0">
                  <c:v>1.79</c:v>
                </c:pt>
                <c:pt idx="5" formatCode="0.0">
                  <c:v>1.6083333333333334</c:v>
                </c:pt>
                <c:pt idx="6" formatCode="0.0">
                  <c:v>1.4916666666666669</c:v>
                </c:pt>
                <c:pt idx="7" formatCode="0.0">
                  <c:v>1.4416666666666667</c:v>
                </c:pt>
                <c:pt idx="8" formatCode="0.0">
                  <c:v>1.4216666666666666</c:v>
                </c:pt>
                <c:pt idx="9" formatCode="0.0">
                  <c:v>1.3666666666666665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21D-4702-BDB2-19BD96390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1202080"/>
        <c:axId val="-901177056"/>
      </c:lineChart>
      <c:catAx>
        <c:axId val="-901202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011770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01177056"/>
        <c:scaling>
          <c:orientation val="minMax"/>
          <c:max val="3"/>
          <c:min val="0"/>
        </c:scaling>
        <c:delete val="0"/>
        <c:axPos val="l"/>
        <c:numFmt formatCode="0.0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01202080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長命寺川</a:t>
            </a:r>
          </a:p>
        </c:rich>
      </c:tx>
      <c:layout>
        <c:manualLayout>
          <c:xMode val="edge"/>
          <c:yMode val="edge"/>
          <c:x val="0.15674647593694374"/>
          <c:y val="6.7567623465453308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119067225995214"/>
          <c:y val="5.9459537926966226E-2"/>
          <c:w val="0.89087474205330419"/>
          <c:h val="0.80810917455285913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その他河川!$AN$41:$AN$50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その他河川!$AT$41:$AT$50</c:f>
              <c:numCache>
                <c:formatCode>0.0_);[Red]\(0.0\)</c:formatCode>
                <c:ptCount val="10"/>
                <c:pt idx="0">
                  <c:v>1.3</c:v>
                </c:pt>
                <c:pt idx="1">
                  <c:v>1.39</c:v>
                </c:pt>
                <c:pt idx="2">
                  <c:v>1.4</c:v>
                </c:pt>
                <c:pt idx="3">
                  <c:v>1.5</c:v>
                </c:pt>
                <c:pt idx="4" formatCode="0.0">
                  <c:v>1.4666666666666668</c:v>
                </c:pt>
                <c:pt idx="5" formatCode="0.0">
                  <c:v>1.5083333333333331</c:v>
                </c:pt>
                <c:pt idx="6" formatCode="0.0">
                  <c:v>1.708333333333333</c:v>
                </c:pt>
                <c:pt idx="7" formatCode="0.0">
                  <c:v>1.4333333333333333</c:v>
                </c:pt>
                <c:pt idx="8" formatCode="0.0">
                  <c:v>1.3666666666666665</c:v>
                </c:pt>
                <c:pt idx="9" formatCode="0.0">
                  <c:v>1.3583333333333332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175-4C06-8014-0F2B5EF5B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1181408"/>
        <c:axId val="-901183584"/>
      </c:lineChart>
      <c:catAx>
        <c:axId val="-901181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011835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01183584"/>
        <c:scaling>
          <c:orientation val="minMax"/>
          <c:max val="3"/>
          <c:min val="0"/>
        </c:scaling>
        <c:delete val="0"/>
        <c:axPos val="l"/>
        <c:numFmt formatCode="0.0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01181408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白鳥川</a:t>
            </a:r>
          </a:p>
        </c:rich>
      </c:tx>
      <c:layout>
        <c:manualLayout>
          <c:xMode val="edge"/>
          <c:yMode val="edge"/>
          <c:x val="0.16335181661521903"/>
          <c:y val="4.437748538011696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1507958806033773"/>
          <c:y val="5.9459537926966226E-2"/>
          <c:w val="0.87698582625291854"/>
          <c:h val="0.80810917455285913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9"/>
              <c:numFmt formatCode="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91EE-4E21-9566-748BCE4CE67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その他河川!$AD$41:$AD$50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その他河川!$AK$41:$AK$50</c:f>
              <c:numCache>
                <c:formatCode>0_ </c:formatCode>
                <c:ptCount val="10"/>
                <c:pt idx="0">
                  <c:v>91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106.083333333333</c:v>
                </c:pt>
                <c:pt idx="5">
                  <c:v>108.08333333333336</c:v>
                </c:pt>
                <c:pt idx="6">
                  <c:v>94.75</c:v>
                </c:pt>
                <c:pt idx="7">
                  <c:v>93.0833333333333</c:v>
                </c:pt>
                <c:pt idx="8">
                  <c:v>118.25</c:v>
                </c:pt>
                <c:pt idx="9">
                  <c:v>108.166666666667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1EE-4E21-9566-748BCE4CE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1204800"/>
        <c:axId val="-901185760"/>
      </c:lineChart>
      <c:catAx>
        <c:axId val="-901204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01185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01185760"/>
        <c:scaling>
          <c:orientation val="minMax"/>
          <c:max val="160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01204800"/>
        <c:crosses val="autoZero"/>
        <c:crossBetween val="between"/>
        <c:majorUnit val="4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長命寺川</a:t>
            </a:r>
          </a:p>
        </c:rich>
      </c:tx>
      <c:layout>
        <c:manualLayout>
          <c:xMode val="edge"/>
          <c:yMode val="edge"/>
          <c:x val="0.18254009915427236"/>
          <c:y val="6.756756756756757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1507958806033773"/>
          <c:y val="5.9459537926966226E-2"/>
          <c:w val="0.87698582625291854"/>
          <c:h val="0.80810917455285913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9"/>
              <c:numFmt formatCode="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D3DE-468C-88B0-4554C213439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その他河川!$AN$41:$AN$50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その他河川!$AU$41:$AU$50</c:f>
              <c:numCache>
                <c:formatCode>0_ </c:formatCode>
                <c:ptCount val="10"/>
                <c:pt idx="0">
                  <c:v>64</c:v>
                </c:pt>
                <c:pt idx="1">
                  <c:v>95</c:v>
                </c:pt>
                <c:pt idx="2">
                  <c:v>89</c:v>
                </c:pt>
                <c:pt idx="3">
                  <c:v>110</c:v>
                </c:pt>
                <c:pt idx="4">
                  <c:v>104.333333333333</c:v>
                </c:pt>
                <c:pt idx="5">
                  <c:v>130.83333333333337</c:v>
                </c:pt>
                <c:pt idx="6">
                  <c:v>152.5</c:v>
                </c:pt>
                <c:pt idx="7">
                  <c:v>140</c:v>
                </c:pt>
                <c:pt idx="8">
                  <c:v>131.666666666667</c:v>
                </c:pt>
                <c:pt idx="9">
                  <c:v>143.166666666667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3DE-468C-88B0-4554C2134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1190112"/>
        <c:axId val="-901199904"/>
      </c:lineChart>
      <c:catAx>
        <c:axId val="-901190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011999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01199904"/>
        <c:scaling>
          <c:orientation val="minMax"/>
          <c:max val="160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01190112"/>
        <c:crosses val="autoZero"/>
        <c:crossBetween val="between"/>
        <c:majorUnit val="4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家棟川(B)</a:t>
            </a:r>
          </a:p>
        </c:rich>
      </c:tx>
      <c:layout>
        <c:manualLayout>
          <c:xMode val="edge"/>
          <c:yMode val="edge"/>
          <c:x val="0.12301608132316792"/>
          <c:y val="6.666695829687956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1428709830554452E-2"/>
          <c:y val="5.5555706260053871E-2"/>
          <c:w val="0.92063670448270185"/>
          <c:h val="0.8083355260837839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9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4AB5-4629-9F4F-86DC0284B67F}"/>
                </c:ext>
              </c:extLst>
            </c:dLbl>
            <c:dLbl>
              <c:idx val="10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4AB5-4629-9F4F-86DC0284B67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北湖東部流入9河川!$BT$42:$BT$51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北湖東部流入9河川!$BV$42:$BV$51</c:f>
              <c:numCache>
                <c:formatCode>0.0_);[Red]\(0.0\)</c:formatCode>
                <c:ptCount val="10"/>
                <c:pt idx="0">
                  <c:v>1.1000000000000001</c:v>
                </c:pt>
                <c:pt idx="1">
                  <c:v>1.2</c:v>
                </c:pt>
                <c:pt idx="2" formatCode="0.0">
                  <c:v>1.2</c:v>
                </c:pt>
                <c:pt idx="3" formatCode="0.0">
                  <c:v>1.1000000000000001</c:v>
                </c:pt>
                <c:pt idx="4" formatCode="0.0">
                  <c:v>0.79166666666666663</c:v>
                </c:pt>
                <c:pt idx="5" formatCode="0.0">
                  <c:v>1.1166666666666665</c:v>
                </c:pt>
                <c:pt idx="6" formatCode="0.0">
                  <c:v>1.1499999999999999</c:v>
                </c:pt>
                <c:pt idx="7">
                  <c:v>1.1249999999999998</c:v>
                </c:pt>
                <c:pt idx="8">
                  <c:v>1.175</c:v>
                </c:pt>
                <c:pt idx="9">
                  <c:v>1.0916666666666666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AB5-4629-9F4F-86DC0284B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8750976"/>
        <c:axId val="-968742816"/>
      </c:lineChart>
      <c:catAx>
        <c:axId val="-968750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68742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68742816"/>
        <c:scaling>
          <c:orientation val="minMax"/>
          <c:max val="5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68750976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野洲川(A)</a:t>
            </a:r>
          </a:p>
        </c:rich>
      </c:tx>
      <c:layout>
        <c:manualLayout>
          <c:xMode val="edge"/>
          <c:yMode val="edge"/>
          <c:x val="0.11507957338665999"/>
          <c:y val="9.4444736074657337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1428709830554452E-2"/>
          <c:y val="5.5555706260053871E-2"/>
          <c:w val="0.92063670448270185"/>
          <c:h val="0.8083355260837839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10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7690-49B5-BB74-16A1E659DF5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北湖東部流入9河川!$CX$42:$CX$51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H27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北湖東部流入9河川!$CZ$42:$CZ$51</c:f>
              <c:numCache>
                <c:formatCode>0.0_);[Red]\(0.0\)</c:formatCode>
                <c:ptCount val="10"/>
                <c:pt idx="0">
                  <c:v>0.66500000000000004</c:v>
                </c:pt>
                <c:pt idx="1">
                  <c:v>0.84000000000000008</c:v>
                </c:pt>
                <c:pt idx="2">
                  <c:v>0.7</c:v>
                </c:pt>
                <c:pt idx="3">
                  <c:v>0.7</c:v>
                </c:pt>
                <c:pt idx="4">
                  <c:v>0.60000000000000009</c:v>
                </c:pt>
                <c:pt idx="5">
                  <c:v>0.64500000000000002</c:v>
                </c:pt>
                <c:pt idx="6">
                  <c:v>0.7</c:v>
                </c:pt>
                <c:pt idx="7">
                  <c:v>0.64999999999999991</c:v>
                </c:pt>
                <c:pt idx="8">
                  <c:v>0.67</c:v>
                </c:pt>
                <c:pt idx="9">
                  <c:v>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690-49B5-BB74-16A1E659D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8744992"/>
        <c:axId val="-968746080"/>
      </c:lineChart>
      <c:catAx>
        <c:axId val="-968744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68746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68746080"/>
        <c:scaling>
          <c:orientation val="minMax"/>
          <c:max val="5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68744992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守山川(A)</a:t>
            </a:r>
          </a:p>
        </c:rich>
      </c:tx>
      <c:layout>
        <c:manualLayout>
          <c:xMode val="edge"/>
          <c:yMode val="edge"/>
          <c:x val="0.11111131941840602"/>
          <c:y val="7.222251385243511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1428709830554452E-2"/>
          <c:y val="5.5555706260053871E-2"/>
          <c:w val="0.92063670448270185"/>
          <c:h val="0.8083355260837839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10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B30E-480B-B219-595C481EE18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南湖流入10河川!$BT$45:$BT$54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南湖流入10河川!$BV$45:$BV$54</c:f>
              <c:numCache>
                <c:formatCode>0.0</c:formatCode>
                <c:ptCount val="10"/>
                <c:pt idx="0" formatCode="0.0_);[Red]\(0.0\)">
                  <c:v>1.3</c:v>
                </c:pt>
                <c:pt idx="1">
                  <c:v>1.3333333333333333</c:v>
                </c:pt>
                <c:pt idx="2">
                  <c:v>1</c:v>
                </c:pt>
                <c:pt idx="3">
                  <c:v>1.1000000000000001</c:v>
                </c:pt>
                <c:pt idx="4" formatCode="0.0_);[Red]\(0.0\)">
                  <c:v>0.92499999999999982</c:v>
                </c:pt>
                <c:pt idx="5" formatCode="0.0_);[Red]\(0.0\)">
                  <c:v>1.0166666666666666</c:v>
                </c:pt>
                <c:pt idx="6" formatCode="0.0_);[Red]\(0.0\)">
                  <c:v>1.0583333333333336</c:v>
                </c:pt>
                <c:pt idx="7" formatCode="0.0_);[Red]\(0.0\)">
                  <c:v>0.9666666666666669</c:v>
                </c:pt>
                <c:pt idx="8" formatCode="0.0_);[Red]\(0.0\)">
                  <c:v>1.05</c:v>
                </c:pt>
                <c:pt idx="9" formatCode="0.0_);[Red]\(0.0\)">
                  <c:v>0.93333333333333346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30E-480B-B219-595C481EE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8755328"/>
        <c:axId val="-968753152"/>
      </c:lineChart>
      <c:catAx>
        <c:axId val="-968755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687531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68753152"/>
        <c:scaling>
          <c:orientation val="minMax"/>
          <c:max val="5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68755328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葉山川(A)</a:t>
            </a:r>
          </a:p>
        </c:rich>
      </c:tx>
      <c:layout>
        <c:manualLayout>
          <c:xMode val="edge"/>
          <c:yMode val="edge"/>
          <c:x val="0.10714306545015205"/>
          <c:y val="7.7778069407990674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1428709830554452E-2"/>
          <c:y val="5.5555706260053871E-2"/>
          <c:w val="0.92063670448270185"/>
          <c:h val="0.8083355260837839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4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77CB-4020-B5BF-07A149F25E07}"/>
                </c:ext>
              </c:extLst>
            </c:dLbl>
            <c:dLbl>
              <c:idx val="5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77CB-4020-B5BF-07A149F25E0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南湖流入10河川!$BJ$45:$BJ$54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南湖流入10河川!$BL$45:$BL$54</c:f>
              <c:numCache>
                <c:formatCode>0.0</c:formatCode>
                <c:ptCount val="10"/>
                <c:pt idx="0" formatCode="0.0_);[Red]\(0.0\)">
                  <c:v>1.1000000000000001</c:v>
                </c:pt>
                <c:pt idx="1">
                  <c:v>1.2</c:v>
                </c:pt>
                <c:pt idx="2">
                  <c:v>1.2</c:v>
                </c:pt>
                <c:pt idx="3">
                  <c:v>1.1000000000000001</c:v>
                </c:pt>
                <c:pt idx="4" formatCode="0.0_);[Red]\(0.0\)">
                  <c:v>1.1000000000000001</c:v>
                </c:pt>
                <c:pt idx="5" formatCode="0.0_);[Red]\(0.0\)">
                  <c:v>1.0500000000000003</c:v>
                </c:pt>
                <c:pt idx="6" formatCode="0.0_);[Red]\(0.0\)">
                  <c:v>1.05</c:v>
                </c:pt>
                <c:pt idx="7" formatCode="0.0_);[Red]\(0.0\)">
                  <c:v>0.9833333333333335</c:v>
                </c:pt>
                <c:pt idx="8" formatCode="0.0_);[Red]\(0.0\)">
                  <c:v>1.0166666666666666</c:v>
                </c:pt>
                <c:pt idx="9" formatCode="0.0_);[Red]\(0.0\)">
                  <c:v>1.0333333333333334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7CB-4020-B5BF-07A149F25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8756960"/>
        <c:axId val="-968753696"/>
      </c:lineChart>
      <c:catAx>
        <c:axId val="-968756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68753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68753696"/>
        <c:scaling>
          <c:orientation val="minMax"/>
          <c:max val="5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68756960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十禅寺川(A)</a:t>
            </a:r>
          </a:p>
        </c:rich>
      </c:tx>
      <c:layout>
        <c:manualLayout>
          <c:xMode val="edge"/>
          <c:yMode val="edge"/>
          <c:x val="0.11309544640253301"/>
          <c:y val="9.4444736074657337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1428709830554452E-2"/>
          <c:y val="5.5555706260053871E-2"/>
          <c:w val="0.92063670448270185"/>
          <c:h val="0.8083355260837839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南湖流入10河川!$AZ$45:$AZ$54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南湖流入10河川!$BB$45:$BB$54</c:f>
              <c:numCache>
                <c:formatCode>0.0</c:formatCode>
                <c:ptCount val="10"/>
                <c:pt idx="0" formatCode="0.0_);[Red]\(0.0\)">
                  <c:v>2.1166666666666667</c:v>
                </c:pt>
                <c:pt idx="1">
                  <c:v>1.8333333333333333</c:v>
                </c:pt>
                <c:pt idx="2">
                  <c:v>1.6</c:v>
                </c:pt>
                <c:pt idx="3">
                  <c:v>1.5</c:v>
                </c:pt>
                <c:pt idx="4" formatCode="0.0_);[Red]\(0.0\)">
                  <c:v>1.3499999999999999</c:v>
                </c:pt>
                <c:pt idx="5" formatCode="0.0_);[Red]\(0.0\)">
                  <c:v>1.4500000000000002</c:v>
                </c:pt>
                <c:pt idx="6" formatCode="0.0_);[Red]\(0.0\)">
                  <c:v>1.4666666666666666</c:v>
                </c:pt>
                <c:pt idx="7">
                  <c:v>1.2500000000000002</c:v>
                </c:pt>
                <c:pt idx="8" formatCode="0.0_);[Red]\(0.0\)">
                  <c:v>1.2333333333333332</c:v>
                </c:pt>
                <c:pt idx="9" formatCode="0.0_);[Red]\(0.0\)">
                  <c:v>1.0999999999999999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67B-40DF-9D04-E4F7C84B9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8745536"/>
        <c:axId val="-968756416"/>
      </c:lineChart>
      <c:catAx>
        <c:axId val="-968745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687564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68756416"/>
        <c:scaling>
          <c:orientation val="minMax"/>
          <c:max val="5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68745536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大戸川(A)</a:t>
            </a:r>
          </a:p>
        </c:rich>
      </c:tx>
      <c:layout>
        <c:manualLayout>
          <c:xMode val="edge"/>
          <c:yMode val="edge"/>
          <c:x val="0.11507957338665999"/>
          <c:y val="6.666695829687956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1428709830554452E-2"/>
          <c:y val="5.5555706260053871E-2"/>
          <c:w val="0.92063670448270185"/>
          <c:h val="0.8083355260837839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2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298-4E57-AA2B-F615F02BC89D}"/>
                </c:ext>
              </c:extLst>
            </c:dLbl>
            <c:dLbl>
              <c:idx val="4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B298-4E57-AA2B-F615F02BC89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南湖流入10河川!$CX$45:$CX$54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南湖流入10河川!$CZ$45:$CZ$54</c:f>
              <c:numCache>
                <c:formatCode>0.0_);[Red]\(0.0\)</c:formatCode>
                <c:ptCount val="10"/>
                <c:pt idx="0">
                  <c:v>0.95</c:v>
                </c:pt>
                <c:pt idx="1">
                  <c:v>0.85000000000000009</c:v>
                </c:pt>
                <c:pt idx="2">
                  <c:v>0.8</c:v>
                </c:pt>
                <c:pt idx="3">
                  <c:v>0.85000000000000009</c:v>
                </c:pt>
                <c:pt idx="4">
                  <c:v>0.75416666666666665</c:v>
                </c:pt>
                <c:pt idx="5">
                  <c:v>0.77916666666666656</c:v>
                </c:pt>
                <c:pt idx="6">
                  <c:v>0.75416666666666665</c:v>
                </c:pt>
                <c:pt idx="7">
                  <c:v>0.78333333333333321</c:v>
                </c:pt>
                <c:pt idx="8">
                  <c:v>0.73333333333333339</c:v>
                </c:pt>
                <c:pt idx="9">
                  <c:v>0.70416666666666661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298-4E57-AA2B-F615F02BC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8752608"/>
        <c:axId val="-968747168"/>
      </c:lineChart>
      <c:catAx>
        <c:axId val="-968752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68747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68747168"/>
        <c:scaling>
          <c:orientation val="minMax"/>
          <c:max val="5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68752608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信楽川(A)</a:t>
            </a:r>
          </a:p>
        </c:rich>
      </c:tx>
      <c:layout>
        <c:manualLayout>
          <c:xMode val="edge"/>
          <c:yMode val="edge"/>
          <c:x val="0.11111131941840602"/>
          <c:y val="7.222251385243511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1428709830554452E-2"/>
          <c:y val="5.5555706260053871E-2"/>
          <c:w val="0.92063670448270185"/>
          <c:h val="0.8083355260837839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南湖流入10河川!$EB$45:$EB$54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南湖流入10河川!$ED$45:$ED$54</c:f>
              <c:numCache>
                <c:formatCode>0.0_);[Red]\(0.0\)</c:formatCode>
                <c:ptCount val="10"/>
                <c:pt idx="0">
                  <c:v>0.8</c:v>
                </c:pt>
                <c:pt idx="1">
                  <c:v>0.7</c:v>
                </c:pt>
                <c:pt idx="2">
                  <c:v>0.7</c:v>
                </c:pt>
                <c:pt idx="3">
                  <c:v>0.64999999999999991</c:v>
                </c:pt>
                <c:pt idx="4">
                  <c:v>0.6791666666666667</c:v>
                </c:pt>
                <c:pt idx="5">
                  <c:v>0.73750000000000004</c:v>
                </c:pt>
                <c:pt idx="6">
                  <c:v>0.71249999999999991</c:v>
                </c:pt>
                <c:pt idx="7">
                  <c:v>0.71250000000000002</c:v>
                </c:pt>
                <c:pt idx="8">
                  <c:v>0.72500000000000009</c:v>
                </c:pt>
                <c:pt idx="9">
                  <c:v>0.67916666666666659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44E-4454-AE2B-E36629035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8744448"/>
        <c:axId val="-968749888"/>
      </c:lineChart>
      <c:catAx>
        <c:axId val="-968744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68749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68749888"/>
        <c:scaling>
          <c:orientation val="minMax"/>
          <c:max val="5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68744448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知内川(AA)</a:t>
            </a:r>
          </a:p>
        </c:rich>
      </c:tx>
      <c:layout>
        <c:manualLayout>
          <c:xMode val="edge"/>
          <c:yMode val="edge"/>
          <c:x val="0.11309544640253301"/>
          <c:y val="7.222251385243511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1428709830554452E-2"/>
          <c:y val="5.5555706260053871E-2"/>
          <c:w val="0.92063670448270185"/>
          <c:h val="0.8083355260837839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北湖西部流入5河川!$L$45:$L$54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北湖西部流入5河川!$N$45:$N$54</c:f>
              <c:numCache>
                <c:formatCode>0.0_ </c:formatCode>
                <c:ptCount val="10"/>
                <c:pt idx="0">
                  <c:v>0.8</c:v>
                </c:pt>
                <c:pt idx="1">
                  <c:v>0.7583333333333333</c:v>
                </c:pt>
                <c:pt idx="2" formatCode="0.0">
                  <c:v>0.7</c:v>
                </c:pt>
                <c:pt idx="3" formatCode="0.0">
                  <c:v>0.7</c:v>
                </c:pt>
                <c:pt idx="4" formatCode="0.0">
                  <c:v>0.65</c:v>
                </c:pt>
                <c:pt idx="5" formatCode="0.0">
                  <c:v>0.71666666666666667</c:v>
                </c:pt>
                <c:pt idx="6" formatCode="0.0">
                  <c:v>0.73333333333333328</c:v>
                </c:pt>
                <c:pt idx="7" formatCode="0.0">
                  <c:v>0.69166666666666654</c:v>
                </c:pt>
                <c:pt idx="8" formatCode="0.0">
                  <c:v>0.71666666666666667</c:v>
                </c:pt>
                <c:pt idx="9" formatCode="0.0">
                  <c:v>0.74999999999999989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2F4-4690-A5F2-7C0A418CA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0875024"/>
        <c:axId val="-970885904"/>
      </c:lineChart>
      <c:catAx>
        <c:axId val="-970875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708859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70885904"/>
        <c:scaling>
          <c:orientation val="minMax"/>
          <c:max val="5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70875024"/>
        <c:crosses val="autoZero"/>
        <c:crossBetween val="between"/>
        <c:majorUnit val="1"/>
        <c:minorUnit val="0.5"/>
      </c:valAx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相模川(AA)</a:t>
            </a:r>
          </a:p>
        </c:rich>
      </c:tx>
      <c:layout>
        <c:manualLayout>
          <c:xMode val="edge"/>
          <c:yMode val="edge"/>
          <c:x val="0.11309544640253301"/>
          <c:y val="6.666695829687956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1428709830554452E-2"/>
          <c:y val="5.5555706260053871E-2"/>
          <c:w val="0.92063670448270185"/>
          <c:h val="0.8083355260837839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南湖流入10河川!$AP$45:$AP$54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南湖流入10河川!$AR$45:$AR$54</c:f>
              <c:numCache>
                <c:formatCode>0.0_);[Red]\(0.0\)</c:formatCode>
                <c:ptCount val="10"/>
                <c:pt idx="0">
                  <c:v>1.2</c:v>
                </c:pt>
                <c:pt idx="1">
                  <c:v>1.2</c:v>
                </c:pt>
                <c:pt idx="2">
                  <c:v>1</c:v>
                </c:pt>
                <c:pt idx="3">
                  <c:v>1</c:v>
                </c:pt>
                <c:pt idx="4">
                  <c:v>0.83333333333333337</c:v>
                </c:pt>
                <c:pt idx="5">
                  <c:v>0.95000000000000018</c:v>
                </c:pt>
                <c:pt idx="6">
                  <c:v>0.92500000000000016</c:v>
                </c:pt>
                <c:pt idx="7">
                  <c:v>0.93333333333333346</c:v>
                </c:pt>
                <c:pt idx="8">
                  <c:v>0.8666666666666667</c:v>
                </c:pt>
                <c:pt idx="9">
                  <c:v>0.98333333333333328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763-4B08-BF0F-2232FB336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8749344"/>
        <c:axId val="-968747712"/>
      </c:lineChart>
      <c:catAx>
        <c:axId val="-968749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687477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68747712"/>
        <c:scaling>
          <c:orientation val="minMax"/>
          <c:max val="5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68749344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吾妻川(AA)</a:t>
            </a:r>
          </a:p>
        </c:rich>
      </c:tx>
      <c:layout>
        <c:manualLayout>
          <c:xMode val="edge"/>
          <c:yMode val="edge"/>
          <c:x val="0.10912719243427904"/>
          <c:y val="8.3333624963546224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1428709830554452E-2"/>
          <c:y val="5.5555706260053871E-2"/>
          <c:w val="0.92063670448270185"/>
          <c:h val="0.8083355260837839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6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44DC-4495-9601-5BD09AE720E6}"/>
                </c:ext>
              </c:extLst>
            </c:dLbl>
            <c:dLbl>
              <c:idx val="7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44DC-4495-9601-5BD09AE720E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南湖流入10河川!$AF$45:$AF$54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南湖流入10河川!$AH$45:$AH$54</c:f>
              <c:numCache>
                <c:formatCode>0.0_);[Red]\(0.0\)</c:formatCode>
                <c:ptCount val="10"/>
                <c:pt idx="0">
                  <c:v>1.1000000000000001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0.86666666666666681</c:v>
                </c:pt>
                <c:pt idx="5">
                  <c:v>0.8833333333333333</c:v>
                </c:pt>
                <c:pt idx="6">
                  <c:v>0.86666666666666681</c:v>
                </c:pt>
                <c:pt idx="7">
                  <c:v>0.81666666666666676</c:v>
                </c:pt>
                <c:pt idx="8">
                  <c:v>0.84166666666666679</c:v>
                </c:pt>
                <c:pt idx="9">
                  <c:v>0.82500000000000018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4DC-4495-9601-5BD09AE72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8755872"/>
        <c:axId val="-968754784"/>
      </c:lineChart>
      <c:catAx>
        <c:axId val="-968755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687547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68754784"/>
        <c:scaling>
          <c:orientation val="minMax"/>
          <c:max val="5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68755872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柳川(AA)</a:t>
            </a:r>
          </a:p>
        </c:rich>
      </c:tx>
      <c:layout>
        <c:manualLayout>
          <c:xMode val="edge"/>
          <c:yMode val="edge"/>
          <c:x val="0.10714306545015205"/>
          <c:y val="9.4444736074657337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1428709830554452E-2"/>
          <c:y val="6.111127688605926E-2"/>
          <c:w val="0.92063670448270185"/>
          <c:h val="0.8027799554577784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9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6728-4597-BA1C-13DED0768818}"/>
                </c:ext>
              </c:extLst>
            </c:dLbl>
            <c:dLbl>
              <c:idx val="10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6728-4597-BA1C-13DED076881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南湖流入10河川!$V$45:$V$54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南湖流入10河川!$X$45:$X$54</c:f>
              <c:numCache>
                <c:formatCode>0.0_);[Red]\(0.0\)</c:formatCode>
                <c:ptCount val="10"/>
                <c:pt idx="0">
                  <c:v>1.1000000000000001</c:v>
                </c:pt>
                <c:pt idx="1">
                  <c:v>0.9</c:v>
                </c:pt>
                <c:pt idx="2">
                  <c:v>0.7</c:v>
                </c:pt>
                <c:pt idx="3">
                  <c:v>0.8</c:v>
                </c:pt>
                <c:pt idx="4">
                  <c:v>0.82500000000000007</c:v>
                </c:pt>
                <c:pt idx="5">
                  <c:v>0.85000000000000009</c:v>
                </c:pt>
                <c:pt idx="6">
                  <c:v>0.80833333333333346</c:v>
                </c:pt>
                <c:pt idx="7">
                  <c:v>0.7416666666666667</c:v>
                </c:pt>
                <c:pt idx="8">
                  <c:v>0.82499999999999984</c:v>
                </c:pt>
                <c:pt idx="9">
                  <c:v>0.81666666666666676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728-4597-BA1C-13DED0768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8746624"/>
        <c:axId val="-966654528"/>
      </c:lineChart>
      <c:catAx>
        <c:axId val="-968746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66654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66654528"/>
        <c:scaling>
          <c:orientation val="minMax"/>
          <c:max val="5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68746624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大宮川(A)</a:t>
            </a:r>
          </a:p>
        </c:rich>
      </c:tx>
      <c:layout>
        <c:manualLayout>
          <c:xMode val="edge"/>
          <c:yMode val="edge"/>
          <c:x val="0.11111131941840602"/>
          <c:y val="0.10000029163021289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1428709830554452E-2"/>
          <c:y val="5.8333491573056569E-2"/>
          <c:w val="0.92063670448270185"/>
          <c:h val="0.80555774077078113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AF6-4750-967A-DF0884D4156D}"/>
                </c:ext>
              </c:extLst>
            </c:dLbl>
            <c:dLbl>
              <c:idx val="3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AAF6-4750-967A-DF0884D4156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南湖流入10河川!$L$45:$L$54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南湖流入10河川!$N$45:$N$54</c:f>
              <c:numCache>
                <c:formatCode>0.0_);[Red]\(0.0\)</c:formatCode>
                <c:ptCount val="10"/>
                <c:pt idx="0">
                  <c:v>1</c:v>
                </c:pt>
                <c:pt idx="1">
                  <c:v>0.9</c:v>
                </c:pt>
                <c:pt idx="2">
                  <c:v>0.9</c:v>
                </c:pt>
                <c:pt idx="3">
                  <c:v>0.8</c:v>
                </c:pt>
                <c:pt idx="4">
                  <c:v>0.78333333333333321</c:v>
                </c:pt>
                <c:pt idx="5">
                  <c:v>0.875</c:v>
                </c:pt>
                <c:pt idx="6">
                  <c:v>0.79166666666666663</c:v>
                </c:pt>
                <c:pt idx="7">
                  <c:v>0.82500000000000007</c:v>
                </c:pt>
                <c:pt idx="8">
                  <c:v>0.80833333333333346</c:v>
                </c:pt>
                <c:pt idx="9">
                  <c:v>0.7416666666666667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AF6-4750-967A-DF0884D41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6656160"/>
        <c:axId val="-966655072"/>
      </c:lineChart>
      <c:catAx>
        <c:axId val="-966656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66655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66655072"/>
        <c:scaling>
          <c:orientation val="minMax"/>
          <c:max val="5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66656160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天神川(A)</a:t>
            </a:r>
          </a:p>
        </c:rich>
      </c:tx>
      <c:layout>
        <c:manualLayout>
          <c:xMode val="edge"/>
          <c:yMode val="edge"/>
          <c:x val="0.10317481148189808"/>
          <c:y val="8.8889180519101774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1428709830554452E-2"/>
          <c:y val="6.111127688605926E-2"/>
          <c:w val="0.92063670448270185"/>
          <c:h val="0.8027799554577784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南湖流入10河川!$B$45:$B$54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南湖流入10河川!$D$45:$D$54</c:f>
              <c:numCache>
                <c:formatCode>0.0_);[Red]\(0.0\)</c:formatCode>
                <c:ptCount val="10"/>
                <c:pt idx="0">
                  <c:v>1.2</c:v>
                </c:pt>
                <c:pt idx="1">
                  <c:v>1</c:v>
                </c:pt>
                <c:pt idx="2">
                  <c:v>1</c:v>
                </c:pt>
                <c:pt idx="3">
                  <c:v>0.8</c:v>
                </c:pt>
                <c:pt idx="4">
                  <c:v>0.97500000000000009</c:v>
                </c:pt>
                <c:pt idx="5">
                  <c:v>0.92500000000000027</c:v>
                </c:pt>
                <c:pt idx="6">
                  <c:v>0.90000000000000024</c:v>
                </c:pt>
                <c:pt idx="7">
                  <c:v>0.88333333333333341</c:v>
                </c:pt>
                <c:pt idx="8">
                  <c:v>0.96666666666666679</c:v>
                </c:pt>
                <c:pt idx="9">
                  <c:v>0.81666666666666654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FC7-4178-9135-7D90D5F0C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6659968"/>
        <c:axId val="-966651264"/>
      </c:lineChart>
      <c:catAx>
        <c:axId val="-966659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66651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66651264"/>
        <c:scaling>
          <c:orientation val="minMax"/>
          <c:max val="5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66659968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余呉川</a:t>
            </a:r>
          </a:p>
        </c:rich>
      </c:tx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A4-4CF8-BABF-2DE690A0D09F}"/>
                </c:ext>
              </c:extLst>
            </c:dLbl>
            <c:dLbl>
              <c:idx val="1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A4-4CF8-BABF-2DE690A0D09F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EA4-4CF8-BABF-2DE690A0D09F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A4-4CF8-BABF-2DE690A0D09F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EA4-4CF8-BABF-2DE690A0D09F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EA4-4CF8-BABF-2DE690A0D09F}"/>
                </c:ext>
              </c:extLst>
            </c:dLbl>
            <c:dLbl>
              <c:idx val="6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EA4-4CF8-BABF-2DE690A0D09F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EA4-4CF8-BABF-2DE690A0D09F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EA4-4CF8-BABF-2DE690A0D09F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EA4-4CF8-BABF-2DE690A0D09F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EA4-4CF8-BABF-2DE690A0D09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その他河川!$B$36:$B$50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R元</c:v>
                </c:pt>
              </c:strCache>
            </c:strRef>
          </c:cat>
          <c:val>
            <c:numRef>
              <c:f>その他河川!$C$36:$C$50</c:f>
              <c:numCache>
                <c:formatCode>0.0_);[Red]\(0.0\)</c:formatCode>
                <c:ptCount val="15"/>
                <c:pt idx="0">
                  <c:v>0.9</c:v>
                </c:pt>
                <c:pt idx="1">
                  <c:v>0.9</c:v>
                </c:pt>
                <c:pt idx="2">
                  <c:v>0.8</c:v>
                </c:pt>
                <c:pt idx="3">
                  <c:v>0.72499999999999998</c:v>
                </c:pt>
                <c:pt idx="4">
                  <c:v>0.90833333333333333</c:v>
                </c:pt>
                <c:pt idx="5">
                  <c:v>0.625</c:v>
                </c:pt>
                <c:pt idx="6">
                  <c:v>1</c:v>
                </c:pt>
                <c:pt idx="7">
                  <c:v>0.7</c:v>
                </c:pt>
                <c:pt idx="8" formatCode="0.0_ ">
                  <c:v>0.76666666666666661</c:v>
                </c:pt>
                <c:pt idx="9" formatCode="0.0_ ">
                  <c:v>0.76666666666666661</c:v>
                </c:pt>
                <c:pt idx="10" formatCode="0.0_ ">
                  <c:v>0.92499999999999982</c:v>
                </c:pt>
                <c:pt idx="11" formatCode="0.0">
                  <c:v>0.9</c:v>
                </c:pt>
                <c:pt idx="12" formatCode="0.0">
                  <c:v>0.9</c:v>
                </c:pt>
                <c:pt idx="13" formatCode="0.0">
                  <c:v>0.68333333333333324</c:v>
                </c:pt>
                <c:pt idx="14" formatCode="0.0">
                  <c:v>0.88333333333333341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EA4-4CF8-BABF-2DE690A0D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6652352"/>
        <c:axId val="-966646368"/>
      </c:lineChart>
      <c:catAx>
        <c:axId val="-966652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6664636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-966646368"/>
        <c:scaling>
          <c:orientation val="minMax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66652352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米川</a:t>
            </a:r>
          </a:p>
        </c:rich>
      </c:tx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5F1-48F0-BB27-9EB82AC59FBF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F1-48F0-BB27-9EB82AC59FBF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5F1-48F0-BB27-9EB82AC59FBF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F1-48F0-BB27-9EB82AC59FBF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5F1-48F0-BB27-9EB82AC59FBF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5F1-48F0-BB27-9EB82AC59FBF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5F1-48F0-BB27-9EB82AC59FBF}"/>
                </c:ext>
              </c:extLst>
            </c:dLbl>
            <c:dLbl>
              <c:idx val="7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5F1-48F0-BB27-9EB82AC59FBF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5F1-48F0-BB27-9EB82AC59FBF}"/>
                </c:ext>
              </c:extLst>
            </c:dLbl>
            <c:dLbl>
              <c:idx val="9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5F1-48F0-BB27-9EB82AC59FBF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5F1-48F0-BB27-9EB82AC59FB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その他河川!$I$36:$I$50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R元</c:v>
                </c:pt>
              </c:strCache>
            </c:strRef>
          </c:cat>
          <c:val>
            <c:numRef>
              <c:f>その他河川!$J$36:$J$50</c:f>
              <c:numCache>
                <c:formatCode>0.0_);[Red]\(0.0\)</c:formatCode>
                <c:ptCount val="15"/>
                <c:pt idx="0">
                  <c:v>1</c:v>
                </c:pt>
                <c:pt idx="1">
                  <c:v>0.9</c:v>
                </c:pt>
                <c:pt idx="2">
                  <c:v>1.0166666666666666</c:v>
                </c:pt>
                <c:pt idx="3">
                  <c:v>0.875</c:v>
                </c:pt>
                <c:pt idx="4">
                  <c:v>1.375</c:v>
                </c:pt>
                <c:pt idx="5">
                  <c:v>0.67500000000000004</c:v>
                </c:pt>
                <c:pt idx="6">
                  <c:v>1.2</c:v>
                </c:pt>
                <c:pt idx="7">
                  <c:v>0.7</c:v>
                </c:pt>
                <c:pt idx="8" formatCode="0.0_ ">
                  <c:v>0.79999999999999993</c:v>
                </c:pt>
                <c:pt idx="9" formatCode="0.0_ ">
                  <c:v>0.79999999999999993</c:v>
                </c:pt>
                <c:pt idx="10" formatCode="0.0_ ">
                  <c:v>1.05</c:v>
                </c:pt>
                <c:pt idx="11" formatCode="0.0">
                  <c:v>0.9</c:v>
                </c:pt>
                <c:pt idx="12" formatCode="0.0">
                  <c:v>0.9</c:v>
                </c:pt>
                <c:pt idx="13" formatCode="0.0">
                  <c:v>0.8833333333333333</c:v>
                </c:pt>
                <c:pt idx="14" formatCode="0.0">
                  <c:v>0.92500000000000016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5F1-48F0-BB27-9EB82AC59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6649088"/>
        <c:axId val="-966656704"/>
      </c:lineChart>
      <c:catAx>
        <c:axId val="-966649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6665670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-966656704"/>
        <c:scaling>
          <c:orientation val="minMax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66649088"/>
        <c:crosses val="autoZero"/>
        <c:crossBetween val="between"/>
        <c:majorUnit val="2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芹川</a:t>
            </a:r>
          </a:p>
        </c:rich>
      </c:tx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B7-4734-967D-64FF9B699FB5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B7-4734-967D-64FF9B699FB5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B7-4734-967D-64FF9B699FB5}"/>
                </c:ext>
              </c:extLst>
            </c:dLbl>
            <c:dLbl>
              <c:idx val="3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B7-4734-967D-64FF9B699FB5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B7-4734-967D-64FF9B699FB5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B7-4734-967D-64FF9B699FB5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2B7-4734-967D-64FF9B699FB5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B7-4734-967D-64FF9B699FB5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2B7-4734-967D-64FF9B699FB5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2B7-4734-967D-64FF9B699FB5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2B7-4734-967D-64FF9B699FB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その他河川!$P$36:$P$50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R元</c:v>
                </c:pt>
              </c:strCache>
            </c:strRef>
          </c:cat>
          <c:val>
            <c:numRef>
              <c:f>その他河川!$Q$36:$Q$50</c:f>
              <c:numCache>
                <c:formatCode>0.0_);[Red]\(0.0\)</c:formatCode>
                <c:ptCount val="15"/>
                <c:pt idx="0">
                  <c:v>0.9</c:v>
                </c:pt>
                <c:pt idx="1">
                  <c:v>0.9</c:v>
                </c:pt>
                <c:pt idx="2">
                  <c:v>0.83333333333333337</c:v>
                </c:pt>
                <c:pt idx="3">
                  <c:v>0.69166666666666654</c:v>
                </c:pt>
                <c:pt idx="4">
                  <c:v>0.75833333333333341</c:v>
                </c:pt>
                <c:pt idx="5" formatCode="0.0_ ">
                  <c:v>0.54166666666666663</c:v>
                </c:pt>
                <c:pt idx="6" formatCode="0.0_ ">
                  <c:v>0.9</c:v>
                </c:pt>
                <c:pt idx="7" formatCode="0.0_ ">
                  <c:v>0.6</c:v>
                </c:pt>
                <c:pt idx="8" formatCode="0.0_ ">
                  <c:v>0.73333333333333328</c:v>
                </c:pt>
                <c:pt idx="9" formatCode="0.0_ ">
                  <c:v>0.8</c:v>
                </c:pt>
                <c:pt idx="10" formatCode="0.0_ ">
                  <c:v>0.82500000000000007</c:v>
                </c:pt>
                <c:pt idx="11" formatCode="0.0">
                  <c:v>0.8</c:v>
                </c:pt>
                <c:pt idx="12" formatCode="0.0">
                  <c:v>0.8</c:v>
                </c:pt>
                <c:pt idx="13" formatCode="0.0">
                  <c:v>0.6</c:v>
                </c:pt>
                <c:pt idx="14" formatCode="0.0">
                  <c:v>0.75833333333333319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2B7-4734-967D-64FF9B699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6651808"/>
        <c:axId val="-966657792"/>
      </c:lineChart>
      <c:catAx>
        <c:axId val="-966651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6665779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-966657792"/>
        <c:scaling>
          <c:orientation val="minMax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66651808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大同川</a:t>
            </a:r>
          </a:p>
        </c:rich>
      </c:tx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AA-474E-8EFC-E445FE6F90DB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AA-474E-8EFC-E445FE6F90DB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AA-474E-8EFC-E445FE6F90DB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AA-474E-8EFC-E445FE6F90DB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AA-474E-8EFC-E445FE6F90DB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AA-474E-8EFC-E445FE6F90DB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7AA-474E-8EFC-E445FE6F90DB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AA-474E-8EFC-E445FE6F90DB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7AA-474E-8EFC-E445FE6F90DB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7AA-474E-8EFC-E445FE6F90DB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7AA-474E-8EFC-E445FE6F90D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その他河川!$W$36:$W$50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R元</c:v>
                </c:pt>
              </c:strCache>
            </c:strRef>
          </c:cat>
          <c:val>
            <c:numRef>
              <c:f>その他河川!$X$36:$X$50</c:f>
              <c:numCache>
                <c:formatCode>0.0_);[Red]\(0.0\)</c:formatCode>
                <c:ptCount val="15"/>
                <c:pt idx="0">
                  <c:v>1.4</c:v>
                </c:pt>
                <c:pt idx="1">
                  <c:v>1.2</c:v>
                </c:pt>
                <c:pt idx="2">
                  <c:v>1.3916666666666699</c:v>
                </c:pt>
                <c:pt idx="3">
                  <c:v>1.1083333333333332</c:v>
                </c:pt>
                <c:pt idx="4">
                  <c:v>0.92500000000000004</c:v>
                </c:pt>
                <c:pt idx="5">
                  <c:v>0.76666666666666661</c:v>
                </c:pt>
                <c:pt idx="6">
                  <c:v>1.3416666666666666</c:v>
                </c:pt>
                <c:pt idx="7">
                  <c:v>0.9</c:v>
                </c:pt>
                <c:pt idx="8" formatCode="0.0_ ">
                  <c:v>0.81666666666666654</c:v>
                </c:pt>
                <c:pt idx="9" formatCode="0.0_ ">
                  <c:v>0.81666666666666654</c:v>
                </c:pt>
                <c:pt idx="10" formatCode="0.0_ ">
                  <c:v>0.99166666666666681</c:v>
                </c:pt>
                <c:pt idx="11" formatCode="0.0">
                  <c:v>1</c:v>
                </c:pt>
                <c:pt idx="12" formatCode="0.0">
                  <c:v>0.9</c:v>
                </c:pt>
                <c:pt idx="13" formatCode="0.0">
                  <c:v>0.90833333333333333</c:v>
                </c:pt>
                <c:pt idx="14" formatCode="0.0">
                  <c:v>1.0416666666666667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7AA-474E-8EFC-E445FE6F9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6658880"/>
        <c:axId val="-966655616"/>
      </c:lineChart>
      <c:catAx>
        <c:axId val="-966658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6665561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-966655616"/>
        <c:scaling>
          <c:orientation val="minMax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66658880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余呉川</a:t>
            </a:r>
          </a:p>
        </c:rich>
      </c:tx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61-49AA-BE75-D659C96E1406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61-49AA-BE75-D659C96E1406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61-49AA-BE75-D659C96E1406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61-49AA-BE75-D659C96E1406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61-49AA-BE75-D659C96E1406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61-49AA-BE75-D659C96E1406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861-49AA-BE75-D659C96E1406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861-49AA-BE75-D659C96E1406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861-49AA-BE75-D659C96E1406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861-49AA-BE75-D659C96E14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その他河川!$B$36:$B$50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R元</c:v>
                </c:pt>
              </c:strCache>
            </c:strRef>
          </c:cat>
          <c:val>
            <c:numRef>
              <c:f>その他河川!$E$36:$E$50</c:f>
              <c:numCache>
                <c:formatCode>0.0_);[Red]\(0.0\)</c:formatCode>
                <c:ptCount val="15"/>
                <c:pt idx="0" formatCode="0.00_);[Red]\(0.00\)">
                  <c:v>1.07</c:v>
                </c:pt>
                <c:pt idx="1">
                  <c:v>0.85</c:v>
                </c:pt>
                <c:pt idx="2" formatCode="0.00_);[Red]\(0.00\)">
                  <c:v>0.91500000000000004</c:v>
                </c:pt>
                <c:pt idx="3" formatCode="0.00_);[Red]\(0.00\)">
                  <c:v>0.84583333333333355</c:v>
                </c:pt>
                <c:pt idx="4" formatCode="0.00_);[Red]\(0.00\)">
                  <c:v>0.73333333333333328</c:v>
                </c:pt>
                <c:pt idx="5" formatCode="0.00_);[Red]\(0.00\)">
                  <c:v>0.67083333333333328</c:v>
                </c:pt>
                <c:pt idx="6" formatCode="0.00_);[Red]\(0.00\)">
                  <c:v>0.74</c:v>
                </c:pt>
                <c:pt idx="7" formatCode="0.00_);[Red]\(0.00\)">
                  <c:v>0.7</c:v>
                </c:pt>
                <c:pt idx="8" formatCode="0.00_ ">
                  <c:v>0.67</c:v>
                </c:pt>
                <c:pt idx="9" formatCode="0.00_ ">
                  <c:v>0.61</c:v>
                </c:pt>
                <c:pt idx="10" formatCode="0.00_ ">
                  <c:v>0.60333333333333328</c:v>
                </c:pt>
                <c:pt idx="11" formatCode="0.00">
                  <c:v>0.69</c:v>
                </c:pt>
                <c:pt idx="12" formatCode="0.00">
                  <c:v>0.65</c:v>
                </c:pt>
                <c:pt idx="13" formatCode="0.00">
                  <c:v>0.67500000000000016</c:v>
                </c:pt>
                <c:pt idx="14" formatCode="0.00">
                  <c:v>0.66833333333333333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861-49AA-BE75-D659C96E1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6657248"/>
        <c:axId val="-966647456"/>
      </c:lineChart>
      <c:catAx>
        <c:axId val="-966657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66647456"/>
        <c:crossesAt val="0"/>
        <c:auto val="0"/>
        <c:lblAlgn val="ctr"/>
        <c:lblOffset val="100"/>
        <c:tickLblSkip val="2"/>
        <c:tickMarkSkip val="1"/>
        <c:noMultiLvlLbl val="0"/>
      </c:catAx>
      <c:valAx>
        <c:axId val="-966647456"/>
        <c:scaling>
          <c:orientation val="minMax"/>
          <c:max val="1.5"/>
          <c:min val="0"/>
        </c:scaling>
        <c:delete val="0"/>
        <c:axPos val="l"/>
        <c:numFmt formatCode="0.0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66657248"/>
        <c:crosses val="autoZero"/>
        <c:crossBetween val="between"/>
        <c:majorUnit val="0.5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石田川(類型AA)</a:t>
            </a:r>
          </a:p>
        </c:rich>
      </c:tx>
      <c:layout>
        <c:manualLayout>
          <c:xMode val="edge"/>
          <c:yMode val="edge"/>
          <c:x val="0.11309544640253301"/>
          <c:y val="8.8889180519101774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1428709830554452E-2"/>
          <c:y val="6.3889062199061958E-2"/>
          <c:w val="0.92063670448270185"/>
          <c:h val="0.8000021701447758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9"/>
              <c:numFmt formatCode="0.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01C1-4CF2-841F-3D064BAF83B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北湖西部流入5河川!$V$45:$V$54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北湖西部流入5河川!$X$45:$X$54</c:f>
              <c:numCache>
                <c:formatCode>0.0_ </c:formatCode>
                <c:ptCount val="10"/>
                <c:pt idx="0">
                  <c:v>0.7</c:v>
                </c:pt>
                <c:pt idx="1">
                  <c:v>0.77499999999999991</c:v>
                </c:pt>
                <c:pt idx="2" formatCode="0.0">
                  <c:v>0.6</c:v>
                </c:pt>
                <c:pt idx="3" formatCode="0.0">
                  <c:v>0.6</c:v>
                </c:pt>
                <c:pt idx="4" formatCode="0.0">
                  <c:v>0.6333333333333333</c:v>
                </c:pt>
                <c:pt idx="5" formatCode="0.0">
                  <c:v>0.58333333333333326</c:v>
                </c:pt>
                <c:pt idx="6" formatCode="0.0">
                  <c:v>0.63333333333333341</c:v>
                </c:pt>
                <c:pt idx="7" formatCode="0.0">
                  <c:v>0.60833333333333328</c:v>
                </c:pt>
                <c:pt idx="8" formatCode="0.0">
                  <c:v>0.64166666666666661</c:v>
                </c:pt>
                <c:pt idx="9" formatCode="0.0">
                  <c:v>0.66666666666666663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01C1-4CF2-841F-3D064BAF8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0884272"/>
        <c:axId val="-970883184"/>
      </c:lineChart>
      <c:catAx>
        <c:axId val="-970884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70883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70883184"/>
        <c:scaling>
          <c:orientation val="minMax"/>
          <c:max val="5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70884272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米川</a:t>
            </a:r>
          </a:p>
        </c:rich>
      </c:tx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numFmt formatCode="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20-4431-91DE-FFB217A5EC01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20-4431-91DE-FFB217A5EC01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20-4431-91DE-FFB217A5EC01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20-4431-91DE-FFB217A5EC01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20-4431-91DE-FFB217A5EC01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20-4431-91DE-FFB217A5EC01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620-4431-91DE-FFB217A5EC01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620-4431-91DE-FFB217A5EC01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620-4431-91DE-FFB217A5EC01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620-4431-91DE-FFB217A5EC01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620-4431-91DE-FFB217A5EC0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その他河川!$I$36:$I$50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R元</c:v>
                </c:pt>
              </c:strCache>
            </c:strRef>
          </c:cat>
          <c:val>
            <c:numRef>
              <c:f>その他河川!$L$36:$L$50</c:f>
              <c:numCache>
                <c:formatCode>0.00_);[Red]\(0.00\)</c:formatCode>
                <c:ptCount val="15"/>
                <c:pt idx="0">
                  <c:v>0.91</c:v>
                </c:pt>
                <c:pt idx="1">
                  <c:v>0.76</c:v>
                </c:pt>
                <c:pt idx="2">
                  <c:v>0.86083333333333334</c:v>
                </c:pt>
                <c:pt idx="3">
                  <c:v>0.79333333333333333</c:v>
                </c:pt>
                <c:pt idx="4">
                  <c:v>0.78666666666666663</c:v>
                </c:pt>
                <c:pt idx="5">
                  <c:v>0.68166666666666664</c:v>
                </c:pt>
                <c:pt idx="6">
                  <c:v>0.69416666666666671</c:v>
                </c:pt>
                <c:pt idx="7">
                  <c:v>0.66</c:v>
                </c:pt>
                <c:pt idx="8" formatCode="0.00_ ">
                  <c:v>0.67916666666666659</c:v>
                </c:pt>
                <c:pt idx="9" formatCode="0.00_ ">
                  <c:v>0.67</c:v>
                </c:pt>
                <c:pt idx="10" formatCode="0.00_ ">
                  <c:v>0.63583333333333336</c:v>
                </c:pt>
                <c:pt idx="11" formatCode="0.00">
                  <c:v>0.66</c:v>
                </c:pt>
                <c:pt idx="12" formatCode="0.00">
                  <c:v>0.62</c:v>
                </c:pt>
                <c:pt idx="13" formatCode="0.00">
                  <c:v>0.57750000000000001</c:v>
                </c:pt>
                <c:pt idx="14" formatCode="0.00">
                  <c:v>0.61166666666666669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620-4431-91DE-FFB217A5E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6653984"/>
        <c:axId val="-966653440"/>
      </c:lineChart>
      <c:catAx>
        <c:axId val="-966653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66653440"/>
        <c:crossesAt val="0"/>
        <c:auto val="0"/>
        <c:lblAlgn val="ctr"/>
        <c:lblOffset val="100"/>
        <c:tickLblSkip val="2"/>
        <c:tickMarkSkip val="1"/>
        <c:noMultiLvlLbl val="0"/>
      </c:catAx>
      <c:valAx>
        <c:axId val="-966653440"/>
        <c:scaling>
          <c:orientation val="minMax"/>
          <c:max val="2"/>
          <c:min val="0"/>
        </c:scaling>
        <c:delete val="0"/>
        <c:axPos val="l"/>
        <c:numFmt formatCode="0.0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66653984"/>
        <c:crosses val="autoZero"/>
        <c:crossBetween val="between"/>
        <c:majorUnit val="0.5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芹川</a:t>
            </a:r>
          </a:p>
        </c:rich>
      </c:tx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82-4DE9-93C9-A6DFEAB86C4B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82-4DE9-93C9-A6DFEAB86C4B}"/>
                </c:ext>
              </c:extLst>
            </c:dLbl>
            <c:dLbl>
              <c:idx val="2"/>
              <c:numFmt formatCode="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82-4DE9-93C9-A6DFEAB86C4B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82-4DE9-93C9-A6DFEAB86C4B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82-4DE9-93C9-A6DFEAB86C4B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82-4DE9-93C9-A6DFEAB86C4B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982-4DE9-93C9-A6DFEAB86C4B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82-4DE9-93C9-A6DFEAB86C4B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982-4DE9-93C9-A6DFEAB86C4B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82-4DE9-93C9-A6DFEAB86C4B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982-4DE9-93C9-A6DFEAB86C4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その他河川!$P$36:$P$50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R元</c:v>
                </c:pt>
              </c:strCache>
            </c:strRef>
          </c:cat>
          <c:val>
            <c:numRef>
              <c:f>その他河川!$S$36:$S$50</c:f>
              <c:numCache>
                <c:formatCode>0.00_ </c:formatCode>
                <c:ptCount val="15"/>
                <c:pt idx="0">
                  <c:v>1.35</c:v>
                </c:pt>
                <c:pt idx="1">
                  <c:v>1.2</c:v>
                </c:pt>
                <c:pt idx="2">
                  <c:v>1.22</c:v>
                </c:pt>
                <c:pt idx="3">
                  <c:v>1.1283333333333334</c:v>
                </c:pt>
                <c:pt idx="4">
                  <c:v>1.18</c:v>
                </c:pt>
                <c:pt idx="5">
                  <c:v>1.1083333333333332</c:v>
                </c:pt>
                <c:pt idx="6">
                  <c:v>1.2241666666666666</c:v>
                </c:pt>
                <c:pt idx="7">
                  <c:v>1.1000000000000001</c:v>
                </c:pt>
                <c:pt idx="8">
                  <c:v>1.0708333333333331</c:v>
                </c:pt>
                <c:pt idx="9">
                  <c:v>0.94</c:v>
                </c:pt>
                <c:pt idx="10">
                  <c:v>1.0216666666666667</c:v>
                </c:pt>
                <c:pt idx="11" formatCode="0.0">
                  <c:v>1.1000000000000001</c:v>
                </c:pt>
                <c:pt idx="12" formatCode="0.0">
                  <c:v>0.89</c:v>
                </c:pt>
                <c:pt idx="13" formatCode="0.0">
                  <c:v>1.0533333333333335</c:v>
                </c:pt>
                <c:pt idx="14" formatCode="0.00">
                  <c:v>1.0466666666666664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982-4DE9-93C9-A6DFEAB86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6658336"/>
        <c:axId val="-966650720"/>
      </c:lineChart>
      <c:catAx>
        <c:axId val="-966658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6665072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-966650720"/>
        <c:scaling>
          <c:orientation val="minMax"/>
          <c:max val="1.5"/>
          <c:min val="0"/>
        </c:scaling>
        <c:delete val="0"/>
        <c:axPos val="l"/>
        <c:numFmt formatCode="0.0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66658336"/>
        <c:crosses val="autoZero"/>
        <c:crossBetween val="between"/>
        <c:majorUnit val="0.5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大同川</a:t>
            </a:r>
          </a:p>
        </c:rich>
      </c:tx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D6-4C0A-AAC3-935245AAC903}"/>
                </c:ext>
              </c:extLst>
            </c:dLbl>
            <c:dLbl>
              <c:idx val="1"/>
              <c:numFmt formatCode="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D6-4C0A-AAC3-935245AAC903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D6-4C0A-AAC3-935245AAC903}"/>
                </c:ext>
              </c:extLst>
            </c:dLbl>
            <c:dLbl>
              <c:idx val="3"/>
              <c:numFmt formatCode="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D6-4C0A-AAC3-935245AAC903}"/>
                </c:ext>
              </c:extLst>
            </c:dLbl>
            <c:dLbl>
              <c:idx val="4"/>
              <c:numFmt formatCode="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6D6-4C0A-AAC3-935245AAC903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6D6-4C0A-AAC3-935245AAC903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6D6-4C0A-AAC3-935245AAC903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6D6-4C0A-AAC3-935245AAC903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6D6-4C0A-AAC3-935245AAC903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6D6-4C0A-AAC3-935245AAC903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6D6-4C0A-AAC3-935245AAC90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その他河川!$W$36:$W$50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R元</c:v>
                </c:pt>
              </c:strCache>
            </c:strRef>
          </c:cat>
          <c:val>
            <c:numRef>
              <c:f>その他河川!$Z$36:$Z$50</c:f>
              <c:numCache>
                <c:formatCode>0.0_);[Red]\(0.0\)</c:formatCode>
                <c:ptCount val="15"/>
                <c:pt idx="0">
                  <c:v>1.34</c:v>
                </c:pt>
                <c:pt idx="1">
                  <c:v>1.3</c:v>
                </c:pt>
                <c:pt idx="2">
                  <c:v>1.4416666666666667</c:v>
                </c:pt>
                <c:pt idx="3">
                  <c:v>1.22</c:v>
                </c:pt>
                <c:pt idx="4">
                  <c:v>1.0591666666666666</c:v>
                </c:pt>
                <c:pt idx="5">
                  <c:v>0.9291666666666667</c:v>
                </c:pt>
                <c:pt idx="6" formatCode="0.00_);[Red]\(0.00\)">
                  <c:v>1.0249999999999999</c:v>
                </c:pt>
                <c:pt idx="7">
                  <c:v>0.98</c:v>
                </c:pt>
                <c:pt idx="8" formatCode="0.00_ ">
                  <c:v>0.95750000000000002</c:v>
                </c:pt>
                <c:pt idx="9" formatCode="0.00_ ">
                  <c:v>0.95750000000000002</c:v>
                </c:pt>
                <c:pt idx="10" formatCode="0.00_ ">
                  <c:v>0.82916666666666694</c:v>
                </c:pt>
                <c:pt idx="11" formatCode="0.00">
                  <c:v>0.83</c:v>
                </c:pt>
                <c:pt idx="12" formatCode="0.00">
                  <c:v>0.88</c:v>
                </c:pt>
                <c:pt idx="13" formatCode="0.00">
                  <c:v>0.82666666666666666</c:v>
                </c:pt>
                <c:pt idx="14" formatCode="0.00">
                  <c:v>0.85333333333333317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6D6-4C0A-AAC3-935245AAC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6650176"/>
        <c:axId val="-966652896"/>
      </c:lineChart>
      <c:catAx>
        <c:axId val="-966650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6665289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-966652896"/>
        <c:scaling>
          <c:orientation val="minMax"/>
          <c:max val="1.7"/>
          <c:min val="0"/>
        </c:scaling>
        <c:delete val="0"/>
        <c:axPos val="l"/>
        <c:numFmt formatCode="0.0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66650176"/>
        <c:crosses val="autoZero"/>
        <c:crossBetween val="between"/>
        <c:majorUnit val="0.5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余呉川</a:t>
            </a:r>
          </a:p>
        </c:rich>
      </c:tx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D0-41D3-A3B3-E8EEA84270B9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D0-41D3-A3B3-E8EEA84270B9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D0-41D3-A3B3-E8EEA84270B9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D0-41D3-A3B3-E8EEA84270B9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D0-41D3-A3B3-E8EEA84270B9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D0-41D3-A3B3-E8EEA84270B9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9D0-41D3-A3B3-E8EEA84270B9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D0-41D3-A3B3-E8EEA84270B9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9D0-41D3-A3B3-E8EEA84270B9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9D0-41D3-A3B3-E8EEA84270B9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9D0-41D3-A3B3-E8EEA84270B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その他河川!$B$36:$B$50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R元</c:v>
                </c:pt>
              </c:strCache>
            </c:strRef>
          </c:cat>
          <c:val>
            <c:numRef>
              <c:f>その他河川!$F$36:$F$50</c:f>
              <c:numCache>
                <c:formatCode>0_ </c:formatCode>
                <c:ptCount val="15"/>
                <c:pt idx="0">
                  <c:v>57</c:v>
                </c:pt>
                <c:pt idx="1">
                  <c:v>44</c:v>
                </c:pt>
                <c:pt idx="2">
                  <c:v>41.0833333333333</c:v>
                </c:pt>
                <c:pt idx="3">
                  <c:v>45.0833333333333</c:v>
                </c:pt>
                <c:pt idx="4">
                  <c:v>48</c:v>
                </c:pt>
                <c:pt idx="5">
                  <c:v>46</c:v>
                </c:pt>
                <c:pt idx="6">
                  <c:v>44</c:v>
                </c:pt>
                <c:pt idx="7">
                  <c:v>44</c:v>
                </c:pt>
                <c:pt idx="8">
                  <c:v>53.75</c:v>
                </c:pt>
                <c:pt idx="9">
                  <c:v>32</c:v>
                </c:pt>
                <c:pt idx="10">
                  <c:v>44</c:v>
                </c:pt>
                <c:pt idx="11">
                  <c:v>52</c:v>
                </c:pt>
                <c:pt idx="12">
                  <c:v>45</c:v>
                </c:pt>
                <c:pt idx="13">
                  <c:v>33.3333333333333</c:v>
                </c:pt>
                <c:pt idx="14">
                  <c:v>43.750000000000007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9D0-41D3-A3B3-E8EEA8427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6649632"/>
        <c:axId val="-966648544"/>
      </c:lineChart>
      <c:catAx>
        <c:axId val="-966649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6664854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-966648544"/>
        <c:scaling>
          <c:orientation val="minMax"/>
          <c:max val="100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66649632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米川</a:t>
            </a:r>
          </a:p>
        </c:rich>
      </c:tx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78-44AA-BDBB-C8DF746D374B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78-44AA-BDBB-C8DF746D374B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78-44AA-BDBB-C8DF746D374B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78-44AA-BDBB-C8DF746D374B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78-44AA-BDBB-C8DF746D374B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78-44AA-BDBB-C8DF746D374B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B78-44AA-BDBB-C8DF746D374B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B78-44AA-BDBB-C8DF746D374B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B78-44AA-BDBB-C8DF746D374B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B78-44AA-BDBB-C8DF746D374B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B78-44AA-BDBB-C8DF746D374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その他河川!$I$36:$I$50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R元</c:v>
                </c:pt>
              </c:strCache>
            </c:strRef>
          </c:cat>
          <c:val>
            <c:numRef>
              <c:f>その他河川!$M$36:$M$50</c:f>
              <c:numCache>
                <c:formatCode>0_ </c:formatCode>
                <c:ptCount val="15"/>
                <c:pt idx="0">
                  <c:v>80</c:v>
                </c:pt>
                <c:pt idx="1">
                  <c:v>73</c:v>
                </c:pt>
                <c:pt idx="2">
                  <c:v>98</c:v>
                </c:pt>
                <c:pt idx="3">
                  <c:v>92.25</c:v>
                </c:pt>
                <c:pt idx="4">
                  <c:v>107.5</c:v>
                </c:pt>
                <c:pt idx="5">
                  <c:v>84</c:v>
                </c:pt>
                <c:pt idx="6">
                  <c:v>100</c:v>
                </c:pt>
                <c:pt idx="7">
                  <c:v>100</c:v>
                </c:pt>
                <c:pt idx="8">
                  <c:v>103.75</c:v>
                </c:pt>
                <c:pt idx="9">
                  <c:v>79</c:v>
                </c:pt>
                <c:pt idx="10">
                  <c:v>73</c:v>
                </c:pt>
                <c:pt idx="11">
                  <c:v>76</c:v>
                </c:pt>
                <c:pt idx="12">
                  <c:v>69</c:v>
                </c:pt>
                <c:pt idx="13">
                  <c:v>52</c:v>
                </c:pt>
                <c:pt idx="14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B78-44AA-BDBB-C8DF746D3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6648000"/>
        <c:axId val="-966644736"/>
      </c:lineChart>
      <c:catAx>
        <c:axId val="-966648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6664473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-966644736"/>
        <c:scaling>
          <c:orientation val="minMax"/>
          <c:max val="250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66648000"/>
        <c:crosses val="autoZero"/>
        <c:crossBetween val="between"/>
        <c:majorUnit val="50"/>
        <c:minorUnit val="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芹川</a:t>
            </a:r>
          </a:p>
        </c:rich>
      </c:tx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10-49AC-82DF-0629EF8DB10A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10-49AC-82DF-0629EF8DB10A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10-49AC-82DF-0629EF8DB10A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10-49AC-82DF-0629EF8DB10A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10-49AC-82DF-0629EF8DB10A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10-49AC-82DF-0629EF8DB10A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410-49AC-82DF-0629EF8DB10A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410-49AC-82DF-0629EF8DB10A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410-49AC-82DF-0629EF8DB10A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410-49AC-82DF-0629EF8DB10A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410-49AC-82DF-0629EF8DB10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その他河川!$P$36:$P$50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R元</c:v>
                </c:pt>
              </c:strCache>
            </c:strRef>
          </c:cat>
          <c:val>
            <c:numRef>
              <c:f>その他河川!$T$36:$T$50</c:f>
              <c:numCache>
                <c:formatCode>0_ </c:formatCode>
                <c:ptCount val="15"/>
                <c:pt idx="0">
                  <c:v>41</c:v>
                </c:pt>
                <c:pt idx="1">
                  <c:v>36</c:v>
                </c:pt>
                <c:pt idx="2">
                  <c:v>36.8333333333333</c:v>
                </c:pt>
                <c:pt idx="3">
                  <c:v>34</c:v>
                </c:pt>
                <c:pt idx="4">
                  <c:v>40</c:v>
                </c:pt>
                <c:pt idx="5">
                  <c:v>37</c:v>
                </c:pt>
                <c:pt idx="6">
                  <c:v>39</c:v>
                </c:pt>
                <c:pt idx="7">
                  <c:v>36</c:v>
                </c:pt>
                <c:pt idx="8">
                  <c:v>44.9166666666667</c:v>
                </c:pt>
                <c:pt idx="9">
                  <c:v>32</c:v>
                </c:pt>
                <c:pt idx="10">
                  <c:v>31</c:v>
                </c:pt>
                <c:pt idx="11">
                  <c:v>34</c:v>
                </c:pt>
                <c:pt idx="12">
                  <c:v>31</c:v>
                </c:pt>
                <c:pt idx="13">
                  <c:v>22.6666666666667</c:v>
                </c:pt>
                <c:pt idx="1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410-49AC-82DF-0629EF8DB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6646912"/>
        <c:axId val="-966645824"/>
      </c:lineChart>
      <c:catAx>
        <c:axId val="-966646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6664582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-966645824"/>
        <c:scaling>
          <c:orientation val="minMax"/>
          <c:max val="70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66646912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大同川</a:t>
            </a:r>
          </a:p>
        </c:rich>
      </c:tx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CA9-46AF-ACA5-83FF14C1E09F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A9-46AF-ACA5-83FF14C1E09F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A9-46AF-ACA5-83FF14C1E09F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A9-46AF-ACA5-83FF14C1E09F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CA9-46AF-ACA5-83FF14C1E09F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CA9-46AF-ACA5-83FF14C1E09F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CA9-46AF-ACA5-83FF14C1E09F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CA9-46AF-ACA5-83FF14C1E09F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CA9-46AF-ACA5-83FF14C1E09F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CA9-46AF-ACA5-83FF14C1E09F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CA9-46AF-ACA5-83FF14C1E09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その他河川!$W$36:$W$50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R元</c:v>
                </c:pt>
              </c:strCache>
            </c:strRef>
          </c:cat>
          <c:val>
            <c:numRef>
              <c:f>その他河川!$AA$36:$AA$50</c:f>
              <c:numCache>
                <c:formatCode>0_ </c:formatCode>
                <c:ptCount val="15"/>
                <c:pt idx="0">
                  <c:v>105</c:v>
                </c:pt>
                <c:pt idx="1">
                  <c:v>84</c:v>
                </c:pt>
                <c:pt idx="2">
                  <c:v>103.75</c:v>
                </c:pt>
                <c:pt idx="3">
                  <c:v>81.6666666666667</c:v>
                </c:pt>
                <c:pt idx="4">
                  <c:v>99.0833333333333</c:v>
                </c:pt>
                <c:pt idx="5">
                  <c:v>73</c:v>
                </c:pt>
                <c:pt idx="6">
                  <c:v>76</c:v>
                </c:pt>
                <c:pt idx="7">
                  <c:v>72</c:v>
                </c:pt>
                <c:pt idx="8">
                  <c:v>84.5833333333333</c:v>
                </c:pt>
                <c:pt idx="9">
                  <c:v>83</c:v>
                </c:pt>
                <c:pt idx="10">
                  <c:v>89</c:v>
                </c:pt>
                <c:pt idx="11">
                  <c:v>85</c:v>
                </c:pt>
                <c:pt idx="12">
                  <c:v>79</c:v>
                </c:pt>
                <c:pt idx="13">
                  <c:v>63.25</c:v>
                </c:pt>
                <c:pt idx="14">
                  <c:v>89.25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CA9-46AF-ACA5-83FF14C1E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6645280"/>
        <c:axId val="-966659424"/>
      </c:lineChart>
      <c:catAx>
        <c:axId val="-966645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6665942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-966659424"/>
        <c:scaling>
          <c:orientation val="minMax"/>
          <c:max val="120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66645280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大浦川</a:t>
            </a:r>
          </a:p>
        </c:rich>
      </c:tx>
      <c:layout>
        <c:manualLayout>
          <c:xMode val="edge"/>
          <c:yMode val="edge"/>
          <c:x val="0.13492084322792983"/>
          <c:y val="7.222251385243511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3254148945446091E-2"/>
          <c:y val="6.6666847512064642E-2"/>
          <c:w val="0.8988112653678102"/>
          <c:h val="0.79722438483177305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9"/>
              <c:numFmt formatCode="0.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2B7B-477B-A12E-7D5EC546BF1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北湖西部流入5河川!$B$45:$B$54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北湖西部流入5河川!$E$45:$E$54</c:f>
              <c:numCache>
                <c:formatCode>0.0_ </c:formatCode>
                <c:ptCount val="10"/>
                <c:pt idx="0">
                  <c:v>3</c:v>
                </c:pt>
                <c:pt idx="1">
                  <c:v>2.9833333333333338</c:v>
                </c:pt>
                <c:pt idx="2" formatCode="0.0">
                  <c:v>2.8</c:v>
                </c:pt>
                <c:pt idx="3" formatCode="0.0">
                  <c:v>2.7</c:v>
                </c:pt>
                <c:pt idx="4" formatCode="0.0">
                  <c:v>2.9000000000000004</c:v>
                </c:pt>
                <c:pt idx="5" formatCode="0.0">
                  <c:v>2.4249999999999998</c:v>
                </c:pt>
                <c:pt idx="6" formatCode="0.0">
                  <c:v>2.4250000000000003</c:v>
                </c:pt>
                <c:pt idx="7" formatCode="0.0">
                  <c:v>2.5333333333333337</c:v>
                </c:pt>
                <c:pt idx="8" formatCode="0.0">
                  <c:v>2.6999999999999993</c:v>
                </c:pt>
                <c:pt idx="9" formatCode="0.0">
                  <c:v>2.5750000000000002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B7B-477B-A12E-7D5EC546B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23226288"/>
        <c:axId val="-923221392"/>
      </c:lineChart>
      <c:catAx>
        <c:axId val="-923226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232213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23221392"/>
        <c:scaling>
          <c:orientation val="minMax"/>
          <c:max val="1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23226288"/>
        <c:crosses val="autoZero"/>
        <c:crossBetween val="between"/>
        <c:majorUnit val="2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知内川</a:t>
            </a:r>
          </a:p>
        </c:rich>
      </c:tx>
      <c:layout>
        <c:manualLayout>
          <c:xMode val="edge"/>
          <c:yMode val="edge"/>
          <c:x val="0.13492084322792983"/>
          <c:y val="9.4444736074657337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3254148945446091E-2"/>
          <c:y val="9.1666915329088897E-2"/>
          <c:w val="0.85714451796665347"/>
          <c:h val="0.7722243170147488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9"/>
              <c:numFmt formatCode="0.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0F20-42BC-9B13-7FAE7F5C28D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北湖西部流入5河川!$L$45:$L$54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北湖西部流入5河川!$O$45:$O$54</c:f>
              <c:numCache>
                <c:formatCode>0.0_ </c:formatCode>
                <c:ptCount val="10"/>
                <c:pt idx="0">
                  <c:v>1.4</c:v>
                </c:pt>
                <c:pt idx="1">
                  <c:v>1.5083333333333335</c:v>
                </c:pt>
                <c:pt idx="2" formatCode="0.0">
                  <c:v>1.5</c:v>
                </c:pt>
                <c:pt idx="3" formatCode="0.0">
                  <c:v>1.4</c:v>
                </c:pt>
                <c:pt idx="4" formatCode="0.0">
                  <c:v>1.5833333333333333</c:v>
                </c:pt>
                <c:pt idx="5" formatCode="0.0">
                  <c:v>1.4166666666666667</c:v>
                </c:pt>
                <c:pt idx="6" formatCode="0.0">
                  <c:v>1.5583333333333336</c:v>
                </c:pt>
                <c:pt idx="7" formatCode="0.0">
                  <c:v>1.5333333333333334</c:v>
                </c:pt>
                <c:pt idx="8" formatCode="0.0">
                  <c:v>1.6166666666666671</c:v>
                </c:pt>
                <c:pt idx="9" formatCode="0.0">
                  <c:v>1.5666666666666664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F20-42BC-9B13-7FAE7F5C2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23221936"/>
        <c:axId val="-923216496"/>
      </c:lineChart>
      <c:catAx>
        <c:axId val="-923221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232164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23216496"/>
        <c:scaling>
          <c:orientation val="minMax"/>
          <c:max val="1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23221936"/>
        <c:crosses val="autoZero"/>
        <c:crossBetween val="between"/>
        <c:majorUnit val="2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石田川</a:t>
            </a:r>
          </a:p>
        </c:rich>
      </c:tx>
      <c:layout>
        <c:manualLayout>
          <c:xMode val="edge"/>
          <c:yMode val="edge"/>
          <c:x val="0.13492084322792983"/>
          <c:y val="6.666695829687956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5238279774072607E-2"/>
          <c:y val="6.111127688605926E-2"/>
          <c:w val="0.89682713453918372"/>
          <c:h val="0.8027799554577784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7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A786-468F-9083-AB9CDAA8822E}"/>
                </c:ext>
              </c:extLst>
            </c:dLbl>
            <c:dLbl>
              <c:idx val="8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A786-468F-9083-AB9CDAA8822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北湖西部流入5河川!$V$45:$V$54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北湖西部流入5河川!$Y$45:$Y$54</c:f>
              <c:numCache>
                <c:formatCode>0.0</c:formatCode>
                <c:ptCount val="10"/>
                <c:pt idx="0">
                  <c:v>1.3</c:v>
                </c:pt>
                <c:pt idx="1">
                  <c:v>1.2</c:v>
                </c:pt>
                <c:pt idx="2">
                  <c:v>1.2</c:v>
                </c:pt>
                <c:pt idx="3">
                  <c:v>1.2</c:v>
                </c:pt>
                <c:pt idx="4">
                  <c:v>1.1166666666666667</c:v>
                </c:pt>
                <c:pt idx="5">
                  <c:v>1.1499999999999999</c:v>
                </c:pt>
                <c:pt idx="6">
                  <c:v>1.2416666666666665</c:v>
                </c:pt>
                <c:pt idx="7">
                  <c:v>1.2</c:v>
                </c:pt>
                <c:pt idx="8">
                  <c:v>1.2250000000000001</c:v>
                </c:pt>
                <c:pt idx="9">
                  <c:v>1.2833333333333334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786-468F-9083-AB9CDAA88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23224112"/>
        <c:axId val="-923223024"/>
      </c:lineChart>
      <c:catAx>
        <c:axId val="-923224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232230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23223024"/>
        <c:scaling>
          <c:orientation val="minMax"/>
          <c:max val="1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23224112"/>
        <c:crosses val="autoZero"/>
        <c:crossBetween val="between"/>
        <c:majorUnit val="2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安曇川(AA)</a:t>
            </a:r>
          </a:p>
        </c:rich>
      </c:tx>
      <c:layout>
        <c:manualLayout>
          <c:xMode val="edge"/>
          <c:yMode val="edge"/>
          <c:x val="0.10515893846602507"/>
          <c:y val="8.8889180519101774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1428709830554452E-2"/>
          <c:y val="5.5555706260053871E-2"/>
          <c:w val="0.92063670448270185"/>
          <c:h val="0.8083355260837839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9"/>
              <c:numFmt formatCode="0.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3B77-4C3C-B048-1A9F1988461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北湖西部流入5河川!$AF$45:$AF$54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北湖西部流入5河川!$AH$45:$AH$54</c:f>
              <c:numCache>
                <c:formatCode>0.0_ </c:formatCode>
                <c:ptCount val="10"/>
                <c:pt idx="0">
                  <c:v>0.6</c:v>
                </c:pt>
                <c:pt idx="1">
                  <c:v>0.64999999999999991</c:v>
                </c:pt>
                <c:pt idx="2" formatCode="0.0">
                  <c:v>0.6</c:v>
                </c:pt>
                <c:pt idx="3" formatCode="0.0">
                  <c:v>0.6</c:v>
                </c:pt>
                <c:pt idx="4" formatCode="0.0">
                  <c:v>0.58333333333333337</c:v>
                </c:pt>
                <c:pt idx="5" formatCode="0.0">
                  <c:v>0.59166666666666656</c:v>
                </c:pt>
                <c:pt idx="6" formatCode="0.0">
                  <c:v>0.58333333333333315</c:v>
                </c:pt>
                <c:pt idx="7" formatCode="0.0">
                  <c:v>0.57500000000000007</c:v>
                </c:pt>
                <c:pt idx="8" formatCode="0.0">
                  <c:v>0.56666666666666654</c:v>
                </c:pt>
                <c:pt idx="9" formatCode="0.0">
                  <c:v>0.54999999999999993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B77-4C3C-B048-1A9F19884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0882096"/>
        <c:axId val="-970881008"/>
      </c:lineChart>
      <c:catAx>
        <c:axId val="-970882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708810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70881008"/>
        <c:scaling>
          <c:orientation val="minMax"/>
          <c:max val="5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70882096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安曇川</a:t>
            </a:r>
          </a:p>
        </c:rich>
      </c:tx>
      <c:layout>
        <c:manualLayout>
          <c:xMode val="edge"/>
          <c:yMode val="edge"/>
          <c:x val="0.13888909719618381"/>
          <c:y val="7.7778069407990674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3254148945446091E-2"/>
          <c:y val="6.944463282506734E-2"/>
          <c:w val="0.89285887288193067"/>
          <c:h val="0.79444659951877039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9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2172-4711-8394-5D9F8656204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北湖西部流入5河川!$AF$45:$AF$54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北湖西部流入5河川!$AI$45:$AI$54</c:f>
              <c:numCache>
                <c:formatCode>0.0_ </c:formatCode>
                <c:ptCount val="10"/>
                <c:pt idx="0">
                  <c:v>1</c:v>
                </c:pt>
                <c:pt idx="1">
                  <c:v>0.94999999999999984</c:v>
                </c:pt>
                <c:pt idx="2" formatCode="0.0">
                  <c:v>1</c:v>
                </c:pt>
                <c:pt idx="3" formatCode="0.0">
                  <c:v>1.1000000000000001</c:v>
                </c:pt>
                <c:pt idx="4" formatCode="0.0">
                  <c:v>0.95833333333333315</c:v>
                </c:pt>
                <c:pt idx="5" formatCode="0.0">
                  <c:v>1.0333333333333334</c:v>
                </c:pt>
                <c:pt idx="6" formatCode="0.0">
                  <c:v>1.0666666666666669</c:v>
                </c:pt>
                <c:pt idx="7" formatCode="0.0">
                  <c:v>1.1416666666666666</c:v>
                </c:pt>
                <c:pt idx="8" formatCode="0.0">
                  <c:v>1.1416666666666664</c:v>
                </c:pt>
                <c:pt idx="9" formatCode="0.0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172-4711-8394-5D9F86562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23220848"/>
        <c:axId val="-923215408"/>
      </c:lineChart>
      <c:catAx>
        <c:axId val="-923220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232154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23215408"/>
        <c:scaling>
          <c:orientation val="minMax"/>
          <c:max val="10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23220848"/>
        <c:crosses val="autoZero"/>
        <c:crossBetween val="between"/>
        <c:majorUnit val="2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和迩川</a:t>
            </a:r>
          </a:p>
        </c:rich>
      </c:tx>
      <c:layout>
        <c:manualLayout>
          <c:xMode val="edge"/>
          <c:yMode val="edge"/>
          <c:x val="0.13492084322792983"/>
          <c:y val="6.666695829687956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3254148945446091E-2"/>
          <c:y val="6.111127688605926E-2"/>
          <c:w val="0.8988112653678102"/>
          <c:h val="0.8027799554577784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9"/>
              <c:numFmt formatCode="0.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F9B2-4531-9F69-BB189BA134E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北湖西部流入5河川!$AP$45:$AP$54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北湖西部流入5河川!$AS$45:$AS$54</c:f>
              <c:numCache>
                <c:formatCode>0.0_ </c:formatCode>
                <c:ptCount val="10"/>
                <c:pt idx="0">
                  <c:v>3.1</c:v>
                </c:pt>
                <c:pt idx="1">
                  <c:v>2.5</c:v>
                </c:pt>
                <c:pt idx="2" formatCode="0.0_);[Red]\(0.0\)">
                  <c:v>2.4</c:v>
                </c:pt>
                <c:pt idx="3" formatCode="0.0_);[Red]\(0.0\)">
                  <c:v>2.1</c:v>
                </c:pt>
                <c:pt idx="4" formatCode="0.0_);[Red]\(0.0\)">
                  <c:v>2.1916666666666669</c:v>
                </c:pt>
                <c:pt idx="5" formatCode="0.0_);[Red]\(0.0\)">
                  <c:v>2.1833333333333331</c:v>
                </c:pt>
                <c:pt idx="6" formatCode="0.0_);[Red]\(0.0\)">
                  <c:v>2.4666666666666668</c:v>
                </c:pt>
                <c:pt idx="7" formatCode="0.0_);[Red]\(0.0\)">
                  <c:v>2.2916666666666665</c:v>
                </c:pt>
                <c:pt idx="8" formatCode="0.0_);[Red]\(0.0\)">
                  <c:v>2.4416666666666664</c:v>
                </c:pt>
                <c:pt idx="9" formatCode="0.0_);[Red]\(0.0\)">
                  <c:v>2.3000000000000003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9B2-4531-9F69-BB189BA13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23223568"/>
        <c:axId val="-923217584"/>
      </c:lineChart>
      <c:catAx>
        <c:axId val="-923223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232175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23217584"/>
        <c:scaling>
          <c:orientation val="minMax"/>
          <c:max val="10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23223568"/>
        <c:crosses val="autoZero"/>
        <c:crossBetween val="between"/>
        <c:majorUnit val="2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田川</a:t>
            </a:r>
          </a:p>
        </c:rich>
      </c:tx>
      <c:layout>
        <c:manualLayout>
          <c:xMode val="edge"/>
          <c:yMode val="edge"/>
          <c:x val="0.14484147814856477"/>
          <c:y val="7.222251385243511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3254148945446091E-2"/>
          <c:y val="6.6666847512064642E-2"/>
          <c:w val="0.8988112653678102"/>
          <c:h val="0.79722438483177305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6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971D-4915-897F-B4701F4E0F4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北湖東部流入9河川!$L$42:$L$51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北湖東部流入9河川!$O$42:$O$51</c:f>
              <c:numCache>
                <c:formatCode>0.0_);[Red]\(0.0\)</c:formatCode>
                <c:ptCount val="10"/>
                <c:pt idx="0">
                  <c:v>2.6</c:v>
                </c:pt>
                <c:pt idx="1">
                  <c:v>2.4833333333333338</c:v>
                </c:pt>
                <c:pt idx="2" formatCode="0.0">
                  <c:v>2.4</c:v>
                </c:pt>
                <c:pt idx="3" formatCode="0.0">
                  <c:v>2.2999999999999998</c:v>
                </c:pt>
                <c:pt idx="4" formatCode="0.0">
                  <c:v>2.0083333333333333</c:v>
                </c:pt>
                <c:pt idx="5" formatCode="0.0">
                  <c:v>2.15</c:v>
                </c:pt>
                <c:pt idx="6" formatCode="0.0">
                  <c:v>2.1916666666666669</c:v>
                </c:pt>
                <c:pt idx="7">
                  <c:v>2.0666666666666669</c:v>
                </c:pt>
                <c:pt idx="8">
                  <c:v>2.3666666666666667</c:v>
                </c:pt>
                <c:pt idx="9">
                  <c:v>2.2999999999999994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71D-4915-897F-B4701F4E0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23222480"/>
        <c:axId val="-923230096"/>
      </c:lineChart>
      <c:catAx>
        <c:axId val="-923222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23230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23230096"/>
        <c:scaling>
          <c:orientation val="minMax"/>
          <c:max val="1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23222480"/>
        <c:crosses val="autoZero"/>
        <c:crossBetween val="between"/>
        <c:majorUnit val="2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姉川</a:t>
            </a:r>
          </a:p>
        </c:rich>
      </c:tx>
      <c:layout>
        <c:manualLayout>
          <c:xMode val="edge"/>
          <c:yMode val="edge"/>
          <c:x val="0.13293671624380285"/>
          <c:y val="7.222251385243511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3254148945446091E-2"/>
          <c:y val="6.3889062199061958E-2"/>
          <c:w val="0.8988112653678102"/>
          <c:h val="0.8000021701447758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6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84C6-4863-A158-46D79AF5FA9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北湖東部流入9河川!$B$42:$B$51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北湖東部流入9河川!$E$42:$E$51</c:f>
              <c:numCache>
                <c:formatCode>0.0_);[Red]\(0.0\)</c:formatCode>
                <c:ptCount val="10"/>
                <c:pt idx="0">
                  <c:v>1.5</c:v>
                </c:pt>
                <c:pt idx="1">
                  <c:v>1.2416666666666669</c:v>
                </c:pt>
                <c:pt idx="2" formatCode="0.0">
                  <c:v>1.3</c:v>
                </c:pt>
                <c:pt idx="3" formatCode="0.0">
                  <c:v>1.5</c:v>
                </c:pt>
                <c:pt idx="4" formatCode="0.0">
                  <c:v>1.2916666666666667</c:v>
                </c:pt>
                <c:pt idx="5" formatCode="0.0">
                  <c:v>1.3499999999999999</c:v>
                </c:pt>
                <c:pt idx="6" formatCode="0.0">
                  <c:v>1.4249999999999998</c:v>
                </c:pt>
                <c:pt idx="7">
                  <c:v>1.3416666666666668</c:v>
                </c:pt>
                <c:pt idx="8">
                  <c:v>1.5916666666666668</c:v>
                </c:pt>
                <c:pt idx="9">
                  <c:v>1.5333333333333332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4C6-4863-A158-46D79AF5F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23229552"/>
        <c:axId val="-923219216"/>
      </c:lineChart>
      <c:catAx>
        <c:axId val="-923229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232192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23219216"/>
        <c:scaling>
          <c:orientation val="minMax"/>
          <c:max val="1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23229552"/>
        <c:crosses val="autoZero"/>
        <c:crossBetween val="between"/>
        <c:majorUnit val="2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犬上川</a:t>
            </a:r>
          </a:p>
        </c:rich>
      </c:tx>
      <c:layout>
        <c:manualLayout>
          <c:xMode val="edge"/>
          <c:yMode val="edge"/>
          <c:x val="0.13492084322792983"/>
          <c:y val="8.3333624963546224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3254148945446091E-2"/>
          <c:y val="8.0555774077078118E-2"/>
          <c:w val="0.8988112653678102"/>
          <c:h val="0.78333545826675965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6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FD19-44A4-B0B0-5C23DD51B3E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北湖東部流入9河川!$AF$42:$AF$51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北湖東部流入9河川!$AI$42:$AI$51</c:f>
              <c:numCache>
                <c:formatCode>0.0_);[Red]\(0.0\)</c:formatCode>
                <c:ptCount val="10"/>
                <c:pt idx="0">
                  <c:v>1.1000000000000001</c:v>
                </c:pt>
                <c:pt idx="1">
                  <c:v>1.4083333333333332</c:v>
                </c:pt>
                <c:pt idx="2" formatCode="0.0">
                  <c:v>1.4</c:v>
                </c:pt>
                <c:pt idx="3" formatCode="0.0">
                  <c:v>1.4</c:v>
                </c:pt>
                <c:pt idx="4" formatCode="0.0">
                  <c:v>1.1666666666666667</c:v>
                </c:pt>
                <c:pt idx="5" formatCode="0.0">
                  <c:v>1.3833333333333331</c:v>
                </c:pt>
                <c:pt idx="6" formatCode="0.0">
                  <c:v>1.3833333333333335</c:v>
                </c:pt>
                <c:pt idx="7">
                  <c:v>1.3583333333333332</c:v>
                </c:pt>
                <c:pt idx="8">
                  <c:v>1.5833333333333333</c:v>
                </c:pt>
                <c:pt idx="9">
                  <c:v>1.3583333333333334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D19-44A4-B0B0-5C23DD51B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23220304"/>
        <c:axId val="-923218128"/>
      </c:lineChart>
      <c:catAx>
        <c:axId val="-923220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232181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23218128"/>
        <c:scaling>
          <c:orientation val="minMax"/>
          <c:max val="1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23220304"/>
        <c:crosses val="autoZero"/>
        <c:crossBetween val="between"/>
        <c:majorUnit val="2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宇曽川</a:t>
            </a:r>
          </a:p>
        </c:rich>
      </c:tx>
      <c:layout>
        <c:manualLayout>
          <c:xMode val="edge"/>
          <c:yMode val="edge"/>
          <c:x val="0.13888909719618381"/>
          <c:y val="6.666695829687956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3254148945446091E-2"/>
          <c:y val="6.111127688605926E-2"/>
          <c:w val="0.8988112653678102"/>
          <c:h val="0.8027799554577784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北湖東部流入9河川!$AP$42:$AP$51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北湖東部流入9河川!$AS$42:$AS$51</c:f>
              <c:numCache>
                <c:formatCode>0.0_);[Red]\(0.0\)</c:formatCode>
                <c:ptCount val="10"/>
                <c:pt idx="0">
                  <c:v>3.6</c:v>
                </c:pt>
                <c:pt idx="1">
                  <c:v>3.1500000000000004</c:v>
                </c:pt>
                <c:pt idx="2" formatCode="0.0">
                  <c:v>2.7</c:v>
                </c:pt>
                <c:pt idx="3" formatCode="0.0">
                  <c:v>3.1</c:v>
                </c:pt>
                <c:pt idx="4" formatCode="0.0">
                  <c:v>2.9999999999999996</c:v>
                </c:pt>
                <c:pt idx="5" formatCode="0.0">
                  <c:v>3.0500000000000007</c:v>
                </c:pt>
                <c:pt idx="6" formatCode="0.0">
                  <c:v>2.8249999999999997</c:v>
                </c:pt>
                <c:pt idx="7">
                  <c:v>2.9166666666666674</c:v>
                </c:pt>
                <c:pt idx="8">
                  <c:v>3.0250000000000004</c:v>
                </c:pt>
                <c:pt idx="9">
                  <c:v>2.8916666666666671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F16-4D54-BC1D-1968B83E0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23219760"/>
        <c:axId val="-923228464"/>
      </c:lineChart>
      <c:catAx>
        <c:axId val="-923219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232284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23228464"/>
        <c:scaling>
          <c:orientation val="minMax"/>
          <c:max val="1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23219760"/>
        <c:crosses val="autoZero"/>
        <c:crossBetween val="between"/>
        <c:majorUnit val="2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愛知川</a:t>
            </a:r>
          </a:p>
        </c:rich>
      </c:tx>
      <c:layout>
        <c:manualLayout>
          <c:xMode val="edge"/>
          <c:yMode val="edge"/>
          <c:x val="0.13888909719618381"/>
          <c:y val="6.666695829687956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3254148945446091E-2"/>
          <c:y val="6.3889062199061958E-2"/>
          <c:w val="0.8988112653678102"/>
          <c:h val="0.8000021701447758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北湖東部流入9河川!$AZ$42:$AZ$51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北湖東部流入9河川!$BC$42:$BC$51</c:f>
              <c:numCache>
                <c:formatCode>0.0_);[Red]\(0.0\)</c:formatCode>
                <c:ptCount val="10"/>
                <c:pt idx="0">
                  <c:v>1.5</c:v>
                </c:pt>
                <c:pt idx="1">
                  <c:v>1.3</c:v>
                </c:pt>
                <c:pt idx="2" formatCode="0.0">
                  <c:v>1.5</c:v>
                </c:pt>
                <c:pt idx="3" formatCode="0.0">
                  <c:v>1.4</c:v>
                </c:pt>
                <c:pt idx="4" formatCode="0.0">
                  <c:v>0.93333333333333324</c:v>
                </c:pt>
                <c:pt idx="5" formatCode="0.0">
                  <c:v>1.2916666666666665</c:v>
                </c:pt>
                <c:pt idx="6" formatCode="0.0">
                  <c:v>1.3083333333333331</c:v>
                </c:pt>
                <c:pt idx="7">
                  <c:v>1.3500000000000003</c:v>
                </c:pt>
                <c:pt idx="8">
                  <c:v>1.3416666666666666</c:v>
                </c:pt>
                <c:pt idx="9">
                  <c:v>1.3083333333333333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B56-4C20-9404-873C1262D5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23218672"/>
        <c:axId val="-923229008"/>
      </c:lineChart>
      <c:catAx>
        <c:axId val="-923218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232290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23229008"/>
        <c:scaling>
          <c:orientation val="minMax"/>
          <c:max val="1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23218672"/>
        <c:crosses val="autoZero"/>
        <c:crossBetween val="between"/>
        <c:majorUnit val="2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日野川</a:t>
            </a:r>
          </a:p>
        </c:rich>
      </c:tx>
      <c:layout>
        <c:manualLayout>
          <c:xMode val="edge"/>
          <c:yMode val="edge"/>
          <c:x val="0.13492084322792983"/>
          <c:y val="6.666695829687956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3254148945446091E-2"/>
          <c:y val="6.3889062199061958E-2"/>
          <c:w val="0.8988112653678102"/>
          <c:h val="0.8000021701447758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北湖東部流入9河川!$BJ$42:$BJ$51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北湖東部流入9河川!$BM$42:$BM$51</c:f>
              <c:numCache>
                <c:formatCode>0.0_);[Red]\(0.0\)</c:formatCode>
                <c:ptCount val="10"/>
                <c:pt idx="0">
                  <c:v>4.3</c:v>
                </c:pt>
                <c:pt idx="1">
                  <c:v>3.6666666666666665</c:v>
                </c:pt>
                <c:pt idx="2" formatCode="0.0">
                  <c:v>3.7</c:v>
                </c:pt>
                <c:pt idx="3" formatCode="0.0">
                  <c:v>3.8</c:v>
                </c:pt>
                <c:pt idx="4" formatCode="0.0">
                  <c:v>3.3666666666666671</c:v>
                </c:pt>
                <c:pt idx="5" formatCode="0.0">
                  <c:v>3.3083333333333331</c:v>
                </c:pt>
                <c:pt idx="6" formatCode="0.0">
                  <c:v>3.4250000000000003</c:v>
                </c:pt>
                <c:pt idx="7">
                  <c:v>3.4083333333333332</c:v>
                </c:pt>
                <c:pt idx="8">
                  <c:v>3.6166666666666667</c:v>
                </c:pt>
                <c:pt idx="9">
                  <c:v>3.8166666666666664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11F-44FB-8998-023028B93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23215952"/>
        <c:axId val="-923214864"/>
      </c:lineChart>
      <c:catAx>
        <c:axId val="-923215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23214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23214864"/>
        <c:scaling>
          <c:orientation val="minMax"/>
          <c:max val="1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23215952"/>
        <c:crosses val="autoZero"/>
        <c:crossBetween val="between"/>
        <c:majorUnit val="2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家棟川</a:t>
            </a:r>
          </a:p>
        </c:rich>
      </c:tx>
      <c:layout>
        <c:manualLayout>
          <c:xMode val="edge"/>
          <c:yMode val="edge"/>
          <c:x val="0.13095258925967587"/>
          <c:y val="6.666695829687956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3254148945446091E-2"/>
          <c:y val="6.3889062199061958E-2"/>
          <c:w val="0.8988112653678102"/>
          <c:h val="0.8000021701447758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北湖東部流入9河川!$BT$42:$BT$51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北湖東部流入9河川!$BW$42:$BW$51</c:f>
              <c:numCache>
                <c:formatCode>0.0_);[Red]\(0.0\)</c:formatCode>
                <c:ptCount val="10"/>
                <c:pt idx="0">
                  <c:v>4.3</c:v>
                </c:pt>
                <c:pt idx="1">
                  <c:v>4.1499999999999995</c:v>
                </c:pt>
                <c:pt idx="2" formatCode="0.0">
                  <c:v>4.0999999999999996</c:v>
                </c:pt>
                <c:pt idx="3" formatCode="0.0">
                  <c:v>4.4000000000000004</c:v>
                </c:pt>
                <c:pt idx="4" formatCode="0.0">
                  <c:v>4.1000000000000005</c:v>
                </c:pt>
                <c:pt idx="5" formatCode="0.0">
                  <c:v>4.2583333333333337</c:v>
                </c:pt>
                <c:pt idx="6" formatCode="0.0">
                  <c:v>4.083333333333333</c:v>
                </c:pt>
                <c:pt idx="7">
                  <c:v>4.1749999999999998</c:v>
                </c:pt>
                <c:pt idx="8">
                  <c:v>4.5250000000000004</c:v>
                </c:pt>
                <c:pt idx="9">
                  <c:v>4.4583333333333339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956-4DB3-9E4B-A8F7DBA515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23227920"/>
        <c:axId val="-923227376"/>
      </c:lineChart>
      <c:catAx>
        <c:axId val="-923227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23227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23227376"/>
        <c:scaling>
          <c:orientation val="minMax"/>
          <c:max val="1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23227920"/>
        <c:crosses val="autoZero"/>
        <c:crossBetween val="between"/>
        <c:majorUnit val="2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野洲川</a:t>
            </a:r>
          </a:p>
        </c:rich>
      </c:tx>
      <c:layout>
        <c:manualLayout>
          <c:xMode val="edge"/>
          <c:yMode val="edge"/>
          <c:x val="0.13888909719618381"/>
          <c:y val="7.222251385243511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3254148945446091E-2"/>
          <c:y val="6.111127688605926E-2"/>
          <c:w val="0.8988112653678102"/>
          <c:h val="0.8027799554577784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CFC-4C99-BCEA-A04DFB63CF19}"/>
                </c:ext>
              </c:extLst>
            </c:dLbl>
            <c:dLbl>
              <c:idx val="2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0CFC-4C99-BCEA-A04DFB63CF19}"/>
                </c:ext>
              </c:extLst>
            </c:dLbl>
            <c:dLbl>
              <c:idx val="3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0CFC-4C99-BCEA-A04DFB63CF19}"/>
                </c:ext>
              </c:extLst>
            </c:dLbl>
            <c:dLbl>
              <c:idx val="6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0CFC-4C99-BCEA-A04DFB63CF19}"/>
                </c:ext>
              </c:extLst>
            </c:dLbl>
            <c:dLbl>
              <c:idx val="7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0CFC-4C99-BCEA-A04DFB63CF19}"/>
                </c:ext>
              </c:extLst>
            </c:dLbl>
            <c:dLbl>
              <c:idx val="8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0CFC-4C99-BCEA-A04DFB63CF1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北湖東部流入9河川!$CX$42:$CX$51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H27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北湖東部流入9河川!$DA$42:$DA$51</c:f>
              <c:numCache>
                <c:formatCode>0.0_);[Red]\(0.0\)</c:formatCode>
                <c:ptCount val="10"/>
                <c:pt idx="0">
                  <c:v>2.5499999999999998</c:v>
                </c:pt>
                <c:pt idx="1">
                  <c:v>2.2400000000000002</c:v>
                </c:pt>
                <c:pt idx="2">
                  <c:v>2.2999999999999998</c:v>
                </c:pt>
                <c:pt idx="3">
                  <c:v>2.2999999999999998</c:v>
                </c:pt>
                <c:pt idx="4">
                  <c:v>2.2599999999999998</c:v>
                </c:pt>
                <c:pt idx="5">
                  <c:v>2.2750000000000004</c:v>
                </c:pt>
                <c:pt idx="6">
                  <c:v>2.21</c:v>
                </c:pt>
                <c:pt idx="7">
                  <c:v>2.2350000000000003</c:v>
                </c:pt>
                <c:pt idx="8">
                  <c:v>2.35</c:v>
                </c:pt>
                <c:pt idx="9">
                  <c:v>2.335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CFC-4C99-BCEA-A04DFB63C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23226832"/>
        <c:axId val="-923225744"/>
      </c:lineChart>
      <c:catAx>
        <c:axId val="-923226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232257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23225744"/>
        <c:scaling>
          <c:orientation val="minMax"/>
          <c:max val="10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23226832"/>
        <c:crosses val="autoZero"/>
        <c:crossBetween val="between"/>
        <c:majorUnit val="2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和迩川(A)</a:t>
            </a:r>
          </a:p>
        </c:rich>
      </c:tx>
      <c:layout>
        <c:manualLayout>
          <c:xMode val="edge"/>
          <c:yMode val="edge"/>
          <c:x val="0.10714306545015205"/>
          <c:y val="7.7778069407990674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1428709830554452E-2"/>
          <c:y val="6.111127688605926E-2"/>
          <c:w val="0.92063670448270185"/>
          <c:h val="0.8027799554577784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8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88C3-4D8B-B4EF-478049D29D8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北湖西部流入5河川!$AP$45:$AP$54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北湖西部流入5河川!$AR$45:$AR$54</c:f>
              <c:numCache>
                <c:formatCode>0.0_ </c:formatCode>
                <c:ptCount val="10"/>
                <c:pt idx="0">
                  <c:v>1</c:v>
                </c:pt>
                <c:pt idx="1">
                  <c:v>1</c:v>
                </c:pt>
                <c:pt idx="2" formatCode="0.0_);[Red]\(0.0\)">
                  <c:v>0.9</c:v>
                </c:pt>
                <c:pt idx="3" formatCode="0.0_);[Red]\(0.0\)">
                  <c:v>0.9</c:v>
                </c:pt>
                <c:pt idx="4" formatCode="0.0_);[Red]\(0.0\)">
                  <c:v>0.93333333333333346</c:v>
                </c:pt>
                <c:pt idx="5" formatCode="0.0_);[Red]\(0.0\)">
                  <c:v>0.90833333333333355</c:v>
                </c:pt>
                <c:pt idx="6" formatCode="0.0_);[Red]\(0.0\)">
                  <c:v>0.84166666666666667</c:v>
                </c:pt>
                <c:pt idx="7" formatCode="0.0_);[Red]\(0.0\)">
                  <c:v>0.85833333333333339</c:v>
                </c:pt>
                <c:pt idx="8" formatCode="0.0_);[Red]\(0.0\)">
                  <c:v>0.85000000000000009</c:v>
                </c:pt>
                <c:pt idx="9" formatCode="0.0_);[Red]\(0.0\)">
                  <c:v>0.72499999999999998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8C3-4D8B-B4EF-478049D29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0878832"/>
        <c:axId val="-970878288"/>
      </c:lineChart>
      <c:catAx>
        <c:axId val="-970878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70878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70878288"/>
        <c:scaling>
          <c:orientation val="minMax"/>
          <c:max val="5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70878832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守山川</a:t>
            </a:r>
          </a:p>
        </c:rich>
      </c:tx>
      <c:layout>
        <c:manualLayout>
          <c:xMode val="edge"/>
          <c:yMode val="edge"/>
          <c:x val="0.13888909719618381"/>
          <c:y val="6.666695829687956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3254148945446091E-2"/>
          <c:y val="6.111127688605926E-2"/>
          <c:w val="0.8988112653678102"/>
          <c:h val="0.8027799554577784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9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535B-4398-AEF5-7C2C7A467F3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南湖流入10河川!$BT$45:$BT$54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南湖流入10河川!$BW$45:$BW$54</c:f>
              <c:numCache>
                <c:formatCode>0.0</c:formatCode>
                <c:ptCount val="10"/>
                <c:pt idx="0" formatCode="0.0_);[Red]\(0.0\)">
                  <c:v>3.6</c:v>
                </c:pt>
                <c:pt idx="1">
                  <c:v>2.9000000000000004</c:v>
                </c:pt>
                <c:pt idx="2">
                  <c:v>2.6</c:v>
                </c:pt>
                <c:pt idx="3">
                  <c:v>2.8</c:v>
                </c:pt>
                <c:pt idx="4" formatCode="0.0_);[Red]\(0.0\)">
                  <c:v>2.7250000000000001</c:v>
                </c:pt>
                <c:pt idx="5" formatCode="0.0_);[Red]\(0.0\)">
                  <c:v>2.6</c:v>
                </c:pt>
                <c:pt idx="6" formatCode="0.0_);[Red]\(0.0\)">
                  <c:v>2.7333333333333329</c:v>
                </c:pt>
                <c:pt idx="7" formatCode="0.0_);[Red]\(0.0\)">
                  <c:v>2.7250000000000001</c:v>
                </c:pt>
                <c:pt idx="8" formatCode="0.0_);[Red]\(0.0\)">
                  <c:v>2.8583333333333329</c:v>
                </c:pt>
                <c:pt idx="9" formatCode="0.0_);[Red]\(0.0\)">
                  <c:v>2.7166666666666663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35B-4398-AEF5-7C2C7A467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23225200"/>
        <c:axId val="-923224656"/>
      </c:lineChart>
      <c:catAx>
        <c:axId val="-923225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23224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23224656"/>
        <c:scaling>
          <c:orientation val="minMax"/>
          <c:max val="1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23225200"/>
        <c:crosses val="autoZero"/>
        <c:crossBetween val="between"/>
        <c:majorUnit val="2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  <c:userShapes r:id="rId1"/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葉山川</a:t>
            </a:r>
          </a:p>
        </c:rich>
      </c:tx>
      <c:layout>
        <c:manualLayout>
          <c:xMode val="edge"/>
          <c:yMode val="edge"/>
          <c:x val="0.13888909719618381"/>
          <c:y val="6.666695829687956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3254148945446091E-2"/>
          <c:y val="6.111127688605926E-2"/>
          <c:w val="0.8988112653678102"/>
          <c:h val="0.8027799554577784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南湖流入10河川!$BJ$45:$BJ$54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南湖流入10河川!$BM$45:$BM$54</c:f>
              <c:numCache>
                <c:formatCode>0.0</c:formatCode>
                <c:ptCount val="10"/>
                <c:pt idx="0" formatCode="0.0_);[Red]\(0.0\)">
                  <c:v>3.3</c:v>
                </c:pt>
                <c:pt idx="1">
                  <c:v>3.2000000000000006</c:v>
                </c:pt>
                <c:pt idx="2">
                  <c:v>2.9</c:v>
                </c:pt>
                <c:pt idx="3">
                  <c:v>3.4</c:v>
                </c:pt>
                <c:pt idx="4" formatCode="0.0_);[Red]\(0.0\)">
                  <c:v>3.3083333333333331</c:v>
                </c:pt>
                <c:pt idx="5" formatCode="0.0_);[Red]\(0.0\)">
                  <c:v>3.1666666666666661</c:v>
                </c:pt>
                <c:pt idx="6" formatCode="0.0_);[Red]\(0.0\)">
                  <c:v>3.1249999999999996</c:v>
                </c:pt>
                <c:pt idx="7" formatCode="0.0_);[Red]\(0.0\)">
                  <c:v>3.2166666666666663</c:v>
                </c:pt>
                <c:pt idx="8" formatCode="0.0_);[Red]\(0.0\)">
                  <c:v>3.4416666666666664</c:v>
                </c:pt>
                <c:pt idx="9" formatCode="0.0_);[Red]\(0.0\)">
                  <c:v>3.2500000000000004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454-4C5E-A381-E6B90A88B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21010320"/>
        <c:axId val="-921000528"/>
      </c:lineChart>
      <c:catAx>
        <c:axId val="-921010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21000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21000528"/>
        <c:scaling>
          <c:orientation val="minMax"/>
          <c:max val="10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21010320"/>
        <c:crosses val="autoZero"/>
        <c:crossBetween val="between"/>
        <c:majorUnit val="2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  <c:userShapes r:id="rId1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十禅寺川</a:t>
            </a:r>
          </a:p>
        </c:rich>
      </c:tx>
      <c:layout>
        <c:manualLayout>
          <c:xMode val="edge"/>
          <c:yMode val="edge"/>
          <c:x val="0.14087322418031079"/>
          <c:y val="6.666695829687956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3254148945446091E-2"/>
          <c:y val="6.111127688605926E-2"/>
          <c:w val="0.8988112653678102"/>
          <c:h val="0.8027799554577784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南湖流入10河川!$AZ$45:$AZ$54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南湖流入10河川!$BC$45:$BC$54</c:f>
              <c:numCache>
                <c:formatCode>0.0</c:formatCode>
                <c:ptCount val="10"/>
                <c:pt idx="0" formatCode="0.0_);[Red]\(0.0\)">
                  <c:v>5.6</c:v>
                </c:pt>
                <c:pt idx="1">
                  <c:v>4.8</c:v>
                </c:pt>
                <c:pt idx="2">
                  <c:v>4.5999999999999996</c:v>
                </c:pt>
                <c:pt idx="3">
                  <c:v>4.8</c:v>
                </c:pt>
                <c:pt idx="4" formatCode="0.0_);[Red]\(0.0\)">
                  <c:v>4.8166666666666655</c:v>
                </c:pt>
                <c:pt idx="5" formatCode="0.0_);[Red]\(0.0\)">
                  <c:v>4.1250000000000009</c:v>
                </c:pt>
                <c:pt idx="6" formatCode="0.0_);[Red]\(0.0\)">
                  <c:v>4.4249999999999989</c:v>
                </c:pt>
                <c:pt idx="7">
                  <c:v>3.7416666666666667</c:v>
                </c:pt>
                <c:pt idx="8" formatCode="0.0_);[Red]\(0.0\)">
                  <c:v>4.3</c:v>
                </c:pt>
                <c:pt idx="9" formatCode="0.0_);[Red]\(0.0\)">
                  <c:v>3.6833333333333331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360-4B2A-8843-C6C9FBCD0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21010864"/>
        <c:axId val="-920998896"/>
      </c:lineChart>
      <c:catAx>
        <c:axId val="-921010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20998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20998896"/>
        <c:scaling>
          <c:orientation val="minMax"/>
          <c:max val="10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21010864"/>
        <c:crosses val="autoZero"/>
        <c:crossBetween val="between"/>
        <c:majorUnit val="2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  <c:userShapes r:id="rId1"/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大戸川</a:t>
            </a:r>
          </a:p>
        </c:rich>
      </c:tx>
      <c:layout>
        <c:manualLayout>
          <c:xMode val="edge"/>
          <c:yMode val="edge"/>
          <c:x val="0.13888909719618381"/>
          <c:y val="7.222251385243511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3254148945446091E-2"/>
          <c:y val="6.111127688605926E-2"/>
          <c:w val="0.8988112653678102"/>
          <c:h val="0.8027799554577784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1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636-469C-84E0-E2A6A6D230C4}"/>
                </c:ext>
              </c:extLst>
            </c:dLbl>
            <c:dLbl>
              <c:idx val="5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D636-469C-84E0-E2A6A6D230C4}"/>
                </c:ext>
              </c:extLst>
            </c:dLbl>
            <c:dLbl>
              <c:idx val="7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D636-469C-84E0-E2A6A6D230C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南湖流入10河川!$CX$45:$CX$54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南湖流入10河川!$DA$45:$DA$54</c:f>
              <c:numCache>
                <c:formatCode>0.0_);[Red]\(0.0\)</c:formatCode>
                <c:ptCount val="10"/>
                <c:pt idx="0">
                  <c:v>2.7</c:v>
                </c:pt>
                <c:pt idx="1">
                  <c:v>2.35</c:v>
                </c:pt>
                <c:pt idx="2">
                  <c:v>2.2000000000000002</c:v>
                </c:pt>
                <c:pt idx="3">
                  <c:v>2.0499999999999998</c:v>
                </c:pt>
                <c:pt idx="4">
                  <c:v>2.1624999999999996</c:v>
                </c:pt>
                <c:pt idx="5">
                  <c:v>1.9666666666666668</c:v>
                </c:pt>
                <c:pt idx="6">
                  <c:v>2.0791666666666666</c:v>
                </c:pt>
                <c:pt idx="7">
                  <c:v>2.0583333333333336</c:v>
                </c:pt>
                <c:pt idx="8">
                  <c:v>2.1208333333333336</c:v>
                </c:pt>
                <c:pt idx="9">
                  <c:v>2.1166666666666663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636-469C-84E0-E2A6A6D23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21002160"/>
        <c:axId val="-921011408"/>
      </c:lineChart>
      <c:catAx>
        <c:axId val="-921002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210114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21011408"/>
        <c:scaling>
          <c:orientation val="minMax"/>
          <c:max val="1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21002160"/>
        <c:crosses val="autoZero"/>
        <c:crossBetween val="between"/>
        <c:majorUnit val="2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  <c:userShapes r:id="rId1"/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信楽川</a:t>
            </a:r>
          </a:p>
        </c:rich>
      </c:tx>
      <c:layout>
        <c:manualLayout>
          <c:xMode val="edge"/>
          <c:yMode val="edge"/>
          <c:x val="0.13888909719618381"/>
          <c:y val="6.666695829687956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3254148945446091E-2"/>
          <c:y val="6.111127688605926E-2"/>
          <c:w val="0.8988112653678102"/>
          <c:h val="0.8027799554577784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1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5E0-4CF4-9B48-B6984B0D4C3D}"/>
                </c:ext>
              </c:extLst>
            </c:dLbl>
            <c:dLbl>
              <c:idx val="3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B5E0-4CF4-9B48-B6984B0D4C3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南湖流入10河川!$EB$45:$EB$54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南湖流入10河川!$EE$45:$EE$54</c:f>
              <c:numCache>
                <c:formatCode>0.0_);[Red]\(0.0\)</c:formatCode>
                <c:ptCount val="10"/>
                <c:pt idx="0">
                  <c:v>1.95</c:v>
                </c:pt>
                <c:pt idx="1">
                  <c:v>1.9</c:v>
                </c:pt>
                <c:pt idx="2">
                  <c:v>1.7000000000000002</c:v>
                </c:pt>
                <c:pt idx="3">
                  <c:v>1.55</c:v>
                </c:pt>
                <c:pt idx="4">
                  <c:v>1.8208333333333333</c:v>
                </c:pt>
                <c:pt idx="5">
                  <c:v>1.6875</c:v>
                </c:pt>
                <c:pt idx="6">
                  <c:v>1.7724999999999997</c:v>
                </c:pt>
                <c:pt idx="7">
                  <c:v>1.7958333333333334</c:v>
                </c:pt>
                <c:pt idx="8">
                  <c:v>1.8291666666666666</c:v>
                </c:pt>
                <c:pt idx="9">
                  <c:v>1.7708333333333335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5E0-4CF4-9B48-B6984B0D4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21009776"/>
        <c:axId val="-921008144"/>
      </c:lineChart>
      <c:catAx>
        <c:axId val="-921009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210081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21008144"/>
        <c:scaling>
          <c:orientation val="minMax"/>
          <c:max val="10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21009776"/>
        <c:crosses val="autoZero"/>
        <c:crossBetween val="between"/>
        <c:majorUnit val="2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  <c:userShapes r:id="rId1"/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相模川</a:t>
            </a:r>
          </a:p>
        </c:rich>
      </c:tx>
      <c:layout>
        <c:manualLayout>
          <c:xMode val="edge"/>
          <c:yMode val="edge"/>
          <c:x val="0.13492084322792983"/>
          <c:y val="7.222251385243511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3254148945446091E-2"/>
          <c:y val="6.6666847512064642E-2"/>
          <c:w val="0.8988112653678102"/>
          <c:h val="0.79722438483177305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南湖流入10河川!$AP$45:$AP$54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南湖流入10河川!$AS$45:$AS$54</c:f>
              <c:numCache>
                <c:formatCode>0.0_);[Red]\(0.0\)</c:formatCode>
                <c:ptCount val="10"/>
                <c:pt idx="0">
                  <c:v>3.1</c:v>
                </c:pt>
                <c:pt idx="1">
                  <c:v>2.2000000000000002</c:v>
                </c:pt>
                <c:pt idx="2">
                  <c:v>1.8</c:v>
                </c:pt>
                <c:pt idx="3">
                  <c:v>1.8</c:v>
                </c:pt>
                <c:pt idx="4">
                  <c:v>1.7333333333333334</c:v>
                </c:pt>
                <c:pt idx="5">
                  <c:v>2.1666666666666665</c:v>
                </c:pt>
                <c:pt idx="6">
                  <c:v>2.0583333333333331</c:v>
                </c:pt>
                <c:pt idx="7">
                  <c:v>1.8916666666666668</c:v>
                </c:pt>
                <c:pt idx="8">
                  <c:v>2.083333333333333</c:v>
                </c:pt>
                <c:pt idx="9">
                  <c:v>2.0916666666666668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F5E-4B6B-8142-56CEAD751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21005424"/>
        <c:axId val="-920999440"/>
      </c:lineChart>
      <c:catAx>
        <c:axId val="-921005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20999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20999440"/>
        <c:scaling>
          <c:orientation val="minMax"/>
          <c:max val="10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21005424"/>
        <c:crosses val="autoZero"/>
        <c:crossBetween val="between"/>
        <c:majorUnit val="2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  <c:userShapes r:id="rId1"/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吾妻川</a:t>
            </a:r>
          </a:p>
        </c:rich>
      </c:tx>
      <c:layout>
        <c:manualLayout>
          <c:xMode val="edge"/>
          <c:yMode val="edge"/>
          <c:x val="0.13095258925967587"/>
          <c:y val="6.666695829687956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3254148945446091E-2"/>
          <c:y val="6.3889062199061958E-2"/>
          <c:w val="0.8988112653678102"/>
          <c:h val="0.8000021701447758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南湖流入10河川!$AF$45:$AF$54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南湖流入10河川!$AI$45:$AI$54</c:f>
              <c:numCache>
                <c:formatCode>0.0_);[Red]\(0.0\)</c:formatCode>
                <c:ptCount val="10"/>
                <c:pt idx="0">
                  <c:v>2.2000000000000002</c:v>
                </c:pt>
                <c:pt idx="1">
                  <c:v>1.5</c:v>
                </c:pt>
                <c:pt idx="2">
                  <c:v>1.4</c:v>
                </c:pt>
                <c:pt idx="3">
                  <c:v>1.4</c:v>
                </c:pt>
                <c:pt idx="4">
                  <c:v>1.3083333333333333</c:v>
                </c:pt>
                <c:pt idx="5">
                  <c:v>1.75</c:v>
                </c:pt>
                <c:pt idx="6">
                  <c:v>1.675</c:v>
                </c:pt>
                <c:pt idx="7">
                  <c:v>1.541666666666667</c:v>
                </c:pt>
                <c:pt idx="8">
                  <c:v>1.675</c:v>
                </c:pt>
                <c:pt idx="9">
                  <c:v>1.7249999999999999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B4E-4C86-B5D9-74B47A6D5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20999984"/>
        <c:axId val="-921002704"/>
      </c:lineChart>
      <c:catAx>
        <c:axId val="-920999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210027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21002704"/>
        <c:scaling>
          <c:orientation val="minMax"/>
          <c:max val="10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20999984"/>
        <c:crosses val="autoZero"/>
        <c:crossBetween val="between"/>
        <c:majorUnit val="2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柳川</a:t>
            </a:r>
          </a:p>
        </c:rich>
      </c:tx>
      <c:layout>
        <c:manualLayout>
          <c:xMode val="edge"/>
          <c:yMode val="edge"/>
          <c:x val="0.13293671624380285"/>
          <c:y val="6.666695829687956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3254148945446091E-2"/>
          <c:y val="6.111127688605926E-2"/>
          <c:w val="0.8988112653678102"/>
          <c:h val="0.8027799554577784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1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47C-4D27-9A16-69BA68BA14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南湖流入10河川!$V$45:$V$54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南湖流入10河川!$Y$45:$Y$54</c:f>
              <c:numCache>
                <c:formatCode>0.0_);[Red]\(0.0\)</c:formatCode>
                <c:ptCount val="10"/>
                <c:pt idx="0">
                  <c:v>2.8</c:v>
                </c:pt>
                <c:pt idx="1">
                  <c:v>2.2999999999999998</c:v>
                </c:pt>
                <c:pt idx="2">
                  <c:v>2</c:v>
                </c:pt>
                <c:pt idx="3">
                  <c:v>1.9</c:v>
                </c:pt>
                <c:pt idx="4">
                  <c:v>2.1999999999999997</c:v>
                </c:pt>
                <c:pt idx="5">
                  <c:v>2.0583333333333336</c:v>
                </c:pt>
                <c:pt idx="6">
                  <c:v>2.2999999999999998</c:v>
                </c:pt>
                <c:pt idx="7">
                  <c:v>2.0416666666666665</c:v>
                </c:pt>
                <c:pt idx="8">
                  <c:v>2.1750000000000003</c:v>
                </c:pt>
                <c:pt idx="9">
                  <c:v>2.0166666666666666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47C-4D27-9A16-69BA68BA1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21001616"/>
        <c:axId val="-921014128"/>
      </c:lineChart>
      <c:catAx>
        <c:axId val="-921001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210141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21014128"/>
        <c:scaling>
          <c:orientation val="minMax"/>
          <c:max val="10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21001616"/>
        <c:crosses val="autoZero"/>
        <c:crossBetween val="between"/>
        <c:majorUnit val="2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  <c:userShapes r:id="rId1"/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大宮川</a:t>
            </a:r>
          </a:p>
        </c:rich>
      </c:tx>
      <c:layout>
        <c:manualLayout>
          <c:xMode val="edge"/>
          <c:yMode val="edge"/>
          <c:x val="0.13888909719618381"/>
          <c:y val="6.666695829687956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3254148945446091E-2"/>
          <c:y val="6.3889062199061958E-2"/>
          <c:w val="0.8988112653678102"/>
          <c:h val="0.8000021701447758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9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2C18-4CB4-B85D-E29178BD1E6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南湖流入10河川!$L$45:$L$54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南湖流入10河川!$O$45:$O$54</c:f>
              <c:numCache>
                <c:formatCode>0.0_);[Red]\(0.0\)</c:formatCode>
                <c:ptCount val="10"/>
                <c:pt idx="0">
                  <c:v>2.2999999999999998</c:v>
                </c:pt>
                <c:pt idx="1">
                  <c:v>1.7</c:v>
                </c:pt>
                <c:pt idx="2">
                  <c:v>1.7</c:v>
                </c:pt>
                <c:pt idx="3">
                  <c:v>1.7</c:v>
                </c:pt>
                <c:pt idx="4">
                  <c:v>1.7333333333333332</c:v>
                </c:pt>
                <c:pt idx="5">
                  <c:v>1.7750000000000004</c:v>
                </c:pt>
                <c:pt idx="6">
                  <c:v>1.8499999999999999</c:v>
                </c:pt>
                <c:pt idx="7">
                  <c:v>1.7083333333333333</c:v>
                </c:pt>
                <c:pt idx="8">
                  <c:v>1.7083333333333333</c:v>
                </c:pt>
                <c:pt idx="9">
                  <c:v>1.6749999999999998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C18-4CB4-B85D-E29178BD1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21009232"/>
        <c:axId val="-921005968"/>
      </c:lineChart>
      <c:catAx>
        <c:axId val="-921009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210059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21005968"/>
        <c:scaling>
          <c:orientation val="minMax"/>
          <c:max val="10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21009232"/>
        <c:crosses val="autoZero"/>
        <c:crossBetween val="between"/>
        <c:majorUnit val="2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  <c:userShapes r:id="rId1"/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天神川</a:t>
            </a:r>
          </a:p>
        </c:rich>
      </c:tx>
      <c:layout>
        <c:manualLayout>
          <c:xMode val="edge"/>
          <c:yMode val="edge"/>
          <c:x val="0.13888909719618381"/>
          <c:y val="6.666695829687956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3254148945446091E-2"/>
          <c:y val="6.3889062199061958E-2"/>
          <c:w val="0.8988112653678102"/>
          <c:h val="0.8000021701447758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南湖流入10河川!$B$45:$B$54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南湖流入10河川!$E$45:$E$54</c:f>
              <c:numCache>
                <c:formatCode>0.0_);[Red]\(0.0\)</c:formatCode>
                <c:ptCount val="10"/>
                <c:pt idx="0">
                  <c:v>3.6</c:v>
                </c:pt>
                <c:pt idx="1">
                  <c:v>2.7</c:v>
                </c:pt>
                <c:pt idx="2">
                  <c:v>2.7</c:v>
                </c:pt>
                <c:pt idx="3">
                  <c:v>2.4</c:v>
                </c:pt>
                <c:pt idx="4">
                  <c:v>2.5749999999999997</c:v>
                </c:pt>
                <c:pt idx="5">
                  <c:v>2.4500000000000002</c:v>
                </c:pt>
                <c:pt idx="6">
                  <c:v>2.5583333333333331</c:v>
                </c:pt>
                <c:pt idx="7">
                  <c:v>2.4416666666666669</c:v>
                </c:pt>
                <c:pt idx="8">
                  <c:v>2.375</c:v>
                </c:pt>
                <c:pt idx="9">
                  <c:v>2.458333333333333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085-4489-8B3A-047B51D0A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21001072"/>
        <c:axId val="-921013584"/>
      </c:lineChart>
      <c:catAx>
        <c:axId val="-921001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210135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21013584"/>
        <c:scaling>
          <c:orientation val="minMax"/>
          <c:max val="10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21001072"/>
        <c:crosses val="autoZero"/>
        <c:crossBetween val="between"/>
        <c:majorUnit val="2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田川(AA)</a:t>
            </a:r>
          </a:p>
        </c:rich>
      </c:tx>
      <c:layout>
        <c:manualLayout>
          <c:xMode val="edge"/>
          <c:yMode val="edge"/>
          <c:x val="0.11111131941840602"/>
          <c:y val="7.7778069407990674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1428709830554452E-2"/>
          <c:y val="5.8333491573056569E-2"/>
          <c:w val="0.92063670448270185"/>
          <c:h val="0.80555774077078113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10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B247-47AC-A7FD-8929D0DA61C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北湖東部流入9河川!$L$42:$L$51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北湖東部流入9河川!$N$42:$N$51</c:f>
              <c:numCache>
                <c:formatCode>0.0_);[Red]\(0.0\)</c:formatCode>
                <c:ptCount val="10"/>
                <c:pt idx="0">
                  <c:v>0.9</c:v>
                </c:pt>
                <c:pt idx="1">
                  <c:v>0.99999999999999989</c:v>
                </c:pt>
                <c:pt idx="2" formatCode="0.0">
                  <c:v>0.8</c:v>
                </c:pt>
                <c:pt idx="3" formatCode="0.0">
                  <c:v>1</c:v>
                </c:pt>
                <c:pt idx="4" formatCode="0.0">
                  <c:v>0.68333333333333324</c:v>
                </c:pt>
                <c:pt idx="5" formatCode="0.0">
                  <c:v>0.84166666666666667</c:v>
                </c:pt>
                <c:pt idx="6" formatCode="0.0">
                  <c:v>0.90833333333333355</c:v>
                </c:pt>
                <c:pt idx="7">
                  <c:v>0.85000000000000009</c:v>
                </c:pt>
                <c:pt idx="8">
                  <c:v>0.85</c:v>
                </c:pt>
                <c:pt idx="9">
                  <c:v>0.83333333333333315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247-47AC-A7FD-8929D0DA6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0877744"/>
        <c:axId val="-970876112"/>
      </c:lineChart>
      <c:catAx>
        <c:axId val="-970877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708761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70876112"/>
        <c:scaling>
          <c:orientation val="minMax"/>
          <c:max val="5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70877744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余呉川</a:t>
            </a:r>
          </a:p>
        </c:rich>
      </c:tx>
      <c:layout>
        <c:manualLayout>
          <c:xMode val="edge"/>
          <c:yMode val="edge"/>
          <c:x val="0.13492084322792983"/>
          <c:y val="8.3333624963546224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3254148945446091E-2"/>
          <c:y val="7.5000203451072736E-2"/>
          <c:w val="0.8988112653678102"/>
          <c:h val="0.7888910288927649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9"/>
              <c:numFmt formatCode="0.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8D63-463A-8DF3-BD726678CB9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その他河川!$B$41:$B$50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R元</c:v>
                </c:pt>
              </c:strCache>
            </c:strRef>
          </c:cat>
          <c:val>
            <c:numRef>
              <c:f>その他河川!$D$41:$D$50</c:f>
              <c:numCache>
                <c:formatCode>0.0_);[Red]\(0.0\)</c:formatCode>
                <c:ptCount val="10"/>
                <c:pt idx="0">
                  <c:v>2.3083333333333331</c:v>
                </c:pt>
                <c:pt idx="1">
                  <c:v>2.1416666666666671</c:v>
                </c:pt>
                <c:pt idx="2">
                  <c:v>2.1</c:v>
                </c:pt>
                <c:pt idx="3" formatCode="0.0_ ">
                  <c:v>2.166666666666667</c:v>
                </c:pt>
                <c:pt idx="4" formatCode="0.0_ ">
                  <c:v>2.6</c:v>
                </c:pt>
                <c:pt idx="5" formatCode="0.0_ ">
                  <c:v>2.4500000000000002</c:v>
                </c:pt>
                <c:pt idx="6" formatCode="0.0">
                  <c:v>2.4</c:v>
                </c:pt>
                <c:pt idx="7" formatCode="0.0">
                  <c:v>2.2000000000000002</c:v>
                </c:pt>
                <c:pt idx="8" formatCode="0.0">
                  <c:v>1.9666666666666666</c:v>
                </c:pt>
                <c:pt idx="9" formatCode="0.0">
                  <c:v>2.2166666666666663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D63-463A-8DF3-BD726678C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21013040"/>
        <c:axId val="-921012496"/>
      </c:lineChart>
      <c:catAx>
        <c:axId val="-921013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210124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21012496"/>
        <c:scaling>
          <c:orientation val="minMax"/>
          <c:max val="1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21013040"/>
        <c:crosses val="autoZero"/>
        <c:crossBetween val="between"/>
        <c:majorUnit val="2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米川</a:t>
            </a:r>
          </a:p>
        </c:rich>
      </c:tx>
      <c:layout>
        <c:manualLayout>
          <c:xMode val="edge"/>
          <c:yMode val="edge"/>
          <c:x val="0.13293671624380285"/>
          <c:y val="8.3333624963546224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3254148945446091E-2"/>
          <c:y val="7.777798876407542E-2"/>
          <c:w val="0.8988112653678102"/>
          <c:h val="0.786113243579762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A72-445B-B52F-296B17A7C98D}"/>
                </c:ext>
              </c:extLst>
            </c:dLbl>
            <c:dLbl>
              <c:idx val="2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A72-445B-B52F-296B17A7C98D}"/>
                </c:ext>
              </c:extLst>
            </c:dLbl>
            <c:dLbl>
              <c:idx val="3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BA72-445B-B52F-296B17A7C98D}"/>
                </c:ext>
              </c:extLst>
            </c:dLbl>
            <c:dLbl>
              <c:idx val="5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BA72-445B-B52F-296B17A7C98D}"/>
                </c:ext>
              </c:extLst>
            </c:dLbl>
            <c:dLbl>
              <c:idx val="9"/>
              <c:numFmt formatCode="0.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BA72-445B-B52F-296B17A7C98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その他河川!$I$41:$I$50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R元</c:v>
                </c:pt>
              </c:strCache>
            </c:strRef>
          </c:cat>
          <c:val>
            <c:numRef>
              <c:f>その他河川!$K$41:$K$50</c:f>
              <c:numCache>
                <c:formatCode>0.0_);[Red]\(0.0\)</c:formatCode>
                <c:ptCount val="10"/>
                <c:pt idx="0">
                  <c:v>1.675</c:v>
                </c:pt>
                <c:pt idx="1">
                  <c:v>2</c:v>
                </c:pt>
                <c:pt idx="2">
                  <c:v>1.7</c:v>
                </c:pt>
                <c:pt idx="3" formatCode="0.0_ ">
                  <c:v>1.6916666666666664</c:v>
                </c:pt>
                <c:pt idx="4" formatCode="0.0_ ">
                  <c:v>1.8</c:v>
                </c:pt>
                <c:pt idx="5" formatCode="0.0_ ">
                  <c:v>2.1500000000000004</c:v>
                </c:pt>
                <c:pt idx="6" formatCode="0.0">
                  <c:v>2.1</c:v>
                </c:pt>
                <c:pt idx="7" formatCode="0.0">
                  <c:v>2.1</c:v>
                </c:pt>
                <c:pt idx="8" formatCode="0.0">
                  <c:v>1.8916666666666668</c:v>
                </c:pt>
                <c:pt idx="9" formatCode="0.0">
                  <c:v>1.9083333333333334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A72-445B-B52F-296B17A7C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21008688"/>
        <c:axId val="-921007600"/>
      </c:lineChart>
      <c:catAx>
        <c:axId val="-921008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21007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21007600"/>
        <c:scaling>
          <c:orientation val="minMax"/>
          <c:max val="1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21008688"/>
        <c:crosses val="autoZero"/>
        <c:crossBetween val="between"/>
        <c:majorUnit val="2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芹川</a:t>
            </a:r>
          </a:p>
        </c:rich>
      </c:tx>
      <c:layout>
        <c:manualLayout>
          <c:xMode val="edge"/>
          <c:yMode val="edge"/>
          <c:x val="0.13293671624380285"/>
          <c:y val="7.7778069407990674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3254148945446091E-2"/>
          <c:y val="7.5000203451072736E-2"/>
          <c:w val="0.8988112653678102"/>
          <c:h val="0.7888910288927649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9"/>
              <c:numFmt formatCode="0.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916B-4ECE-8A1E-6B960645BE4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その他河川!$P$41:$P$50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R元</c:v>
                </c:pt>
              </c:strCache>
            </c:strRef>
          </c:cat>
          <c:val>
            <c:numRef>
              <c:f>その他河川!$R$41:$R$50</c:f>
              <c:numCache>
                <c:formatCode>0.0_);[Red]\(0.0\)</c:formatCode>
                <c:ptCount val="10"/>
                <c:pt idx="0">
                  <c:v>1.3916666666666666</c:v>
                </c:pt>
                <c:pt idx="1">
                  <c:v>1.4416666666666664</c:v>
                </c:pt>
                <c:pt idx="2">
                  <c:v>1.2</c:v>
                </c:pt>
                <c:pt idx="3" formatCode="0.0_ ">
                  <c:v>1.4833333333333334</c:v>
                </c:pt>
                <c:pt idx="4" formatCode="0.0_ ">
                  <c:v>1.4833333333333334</c:v>
                </c:pt>
                <c:pt idx="5" formatCode="0.0_ ">
                  <c:v>1.5</c:v>
                </c:pt>
                <c:pt idx="6" formatCode="0.0">
                  <c:v>1.5</c:v>
                </c:pt>
                <c:pt idx="7" formatCode="0.0">
                  <c:v>1.4</c:v>
                </c:pt>
                <c:pt idx="8" formatCode="0.0">
                  <c:v>1.2083333333333333</c:v>
                </c:pt>
                <c:pt idx="9" formatCode="0.0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16B-4ECE-8A1E-6B960645B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21007056"/>
        <c:axId val="-921006512"/>
      </c:lineChart>
      <c:catAx>
        <c:axId val="-921007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210065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21006512"/>
        <c:scaling>
          <c:orientation val="minMax"/>
          <c:max val="1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21007056"/>
        <c:crosses val="autoZero"/>
        <c:crossBetween val="between"/>
        <c:majorUnit val="2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大同川</a:t>
            </a:r>
          </a:p>
        </c:rich>
      </c:tx>
      <c:layout>
        <c:manualLayout>
          <c:xMode val="edge"/>
          <c:yMode val="edge"/>
          <c:x val="0.13095258925967587"/>
          <c:y val="7.7778069407990674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3254148945446091E-2"/>
          <c:y val="7.5000203451072736E-2"/>
          <c:w val="0.8988112653678102"/>
          <c:h val="0.7888910288927649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9"/>
              <c:numFmt formatCode="0.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71FD-47E4-A7CE-6200D049113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その他河川!$W$41:$W$50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R元</c:v>
                </c:pt>
              </c:strCache>
            </c:strRef>
          </c:cat>
          <c:val>
            <c:numRef>
              <c:f>その他河川!$Y$41:$Y$50</c:f>
              <c:numCache>
                <c:formatCode>0.0_);[Red]\(0.0\)</c:formatCode>
                <c:ptCount val="10"/>
                <c:pt idx="0">
                  <c:v>2.5249999999999999</c:v>
                </c:pt>
                <c:pt idx="1">
                  <c:v>2.316666666666666</c:v>
                </c:pt>
                <c:pt idx="2">
                  <c:v>2.2000000000000002</c:v>
                </c:pt>
                <c:pt idx="3" formatCode="0.0_ ">
                  <c:v>2.2416666666666667</c:v>
                </c:pt>
                <c:pt idx="4" formatCode="0.0_ ">
                  <c:v>2.6</c:v>
                </c:pt>
                <c:pt idx="5" formatCode="0.0_ ">
                  <c:v>2.65</c:v>
                </c:pt>
                <c:pt idx="6" formatCode="0.0">
                  <c:v>2.2999999999999998</c:v>
                </c:pt>
                <c:pt idx="7" formatCode="0.0">
                  <c:v>2.2999999999999998</c:v>
                </c:pt>
                <c:pt idx="8" formatCode="0.0">
                  <c:v>2.1</c:v>
                </c:pt>
                <c:pt idx="9" formatCode="0.0">
                  <c:v>2.4416666666666669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1FD-47E4-A7CE-6200D0491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21004880"/>
        <c:axId val="-921003248"/>
      </c:lineChart>
      <c:catAx>
        <c:axId val="-921004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210032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21003248"/>
        <c:scaling>
          <c:orientation val="minMax"/>
          <c:max val="1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21004880"/>
        <c:crosses val="autoZero"/>
        <c:crossBetween val="between"/>
        <c:majorUnit val="2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天野川</a:t>
            </a:r>
          </a:p>
        </c:rich>
      </c:tx>
      <c:layout>
        <c:manualLayout>
          <c:xMode val="edge"/>
          <c:yMode val="edge"/>
          <c:x val="0.13492084322792983"/>
          <c:y val="7.222251385243511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3254148945446091E-2"/>
          <c:y val="6.3889062199061958E-2"/>
          <c:w val="0.8988112653678102"/>
          <c:h val="0.8000021701447758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北湖東部流入9河川!$V$42:$V$51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北湖東部流入9河川!$Y$42:$Y$51</c:f>
              <c:numCache>
                <c:formatCode>0.0_);[Red]\(0.0\)</c:formatCode>
                <c:ptCount val="10"/>
                <c:pt idx="0">
                  <c:v>1.6</c:v>
                </c:pt>
                <c:pt idx="1">
                  <c:v>1.8583333333333334</c:v>
                </c:pt>
                <c:pt idx="2" formatCode="0.0">
                  <c:v>1.6</c:v>
                </c:pt>
                <c:pt idx="3" formatCode="0.0">
                  <c:v>1.5</c:v>
                </c:pt>
                <c:pt idx="4" formatCode="0.0">
                  <c:v>1.3333333333333333</c:v>
                </c:pt>
                <c:pt idx="5" formatCode="0.0">
                  <c:v>1.5416666666666663</c:v>
                </c:pt>
                <c:pt idx="6" formatCode="0.0">
                  <c:v>1.4999999999999998</c:v>
                </c:pt>
                <c:pt idx="7">
                  <c:v>1.5416666666666667</c:v>
                </c:pt>
                <c:pt idx="8">
                  <c:v>1.5833333333333333</c:v>
                </c:pt>
                <c:pt idx="9">
                  <c:v>1.6333333333333335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147-4EF1-8EF0-FBF0F734B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21011952"/>
        <c:axId val="-921004336"/>
      </c:lineChart>
      <c:catAx>
        <c:axId val="-921011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21004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21004336"/>
        <c:scaling>
          <c:orientation val="minMax"/>
          <c:max val="1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21011952"/>
        <c:crosses val="autoZero"/>
        <c:crossBetween val="between"/>
        <c:majorUnit val="2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  <c:userShapes r:id="rId1"/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家棟川</a:t>
            </a:r>
          </a:p>
        </c:rich>
      </c:tx>
      <c:layout>
        <c:manualLayout>
          <c:xMode val="edge"/>
          <c:yMode val="edge"/>
          <c:x val="0.11111131941840602"/>
          <c:y val="6.666695829687956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1428709830554452E-2"/>
          <c:y val="5.8333491573056569E-2"/>
          <c:w val="0.92063670448270185"/>
          <c:h val="0.80555774077078113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66-4EF2-BEFA-90496430F117}"/>
                </c:ext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66-4EF2-BEFA-90496430F117}"/>
                </c:ext>
              </c:extLst>
            </c:dLbl>
            <c:dLbl>
              <c:idx val="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66-4EF2-BEFA-90496430F117}"/>
                </c:ext>
              </c:extLst>
            </c:dLbl>
            <c:dLbl>
              <c:idx val="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C66-4EF2-BEFA-90496430F117}"/>
                </c:ext>
              </c:extLst>
            </c:dLbl>
            <c:dLbl>
              <c:idx val="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C66-4EF2-BEFA-90496430F1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北湖東部流入9河川!$BT$42:$BT$51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北湖東部流入9河川!$BZ$42:$BZ$51</c:f>
              <c:numCache>
                <c:formatCode>0.00_);[Red]\(0.00\)</c:formatCode>
                <c:ptCount val="10"/>
                <c:pt idx="0">
                  <c:v>1.2</c:v>
                </c:pt>
                <c:pt idx="1">
                  <c:v>0.73749999999999982</c:v>
                </c:pt>
                <c:pt idx="2">
                  <c:v>0.83</c:v>
                </c:pt>
                <c:pt idx="3">
                  <c:v>0.85</c:v>
                </c:pt>
                <c:pt idx="4">
                  <c:v>0.88750000000000007</c:v>
                </c:pt>
                <c:pt idx="5">
                  <c:v>0.75916666666666666</c:v>
                </c:pt>
                <c:pt idx="6">
                  <c:v>0.77583333333333337</c:v>
                </c:pt>
                <c:pt idx="7">
                  <c:v>0.65833333333333333</c:v>
                </c:pt>
                <c:pt idx="8">
                  <c:v>0.6333333333333333</c:v>
                </c:pt>
                <c:pt idx="9">
                  <c:v>0.67249999999999999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C66-4EF2-BEFA-90496430F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21003792"/>
        <c:axId val="-973863856"/>
      </c:lineChart>
      <c:catAx>
        <c:axId val="-921003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738638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73863856"/>
        <c:scaling>
          <c:orientation val="minMax"/>
          <c:max val="3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21003792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大浦川</a:t>
            </a:r>
          </a:p>
        </c:rich>
      </c:tx>
      <c:layout>
        <c:manualLayout>
          <c:xMode val="edge"/>
          <c:yMode val="edge"/>
          <c:x val="0.11507957338665999"/>
          <c:y val="7.7778069407990674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1428709830554452E-2"/>
          <c:y val="6.944463282506734E-2"/>
          <c:w val="0.92063670448270185"/>
          <c:h val="0.79444659951877039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numFmt formatCode="0.0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5F-49EA-AD5E-068FE34C9EFE}"/>
                </c:ext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5F-49EA-AD5E-068FE34C9EFE}"/>
                </c:ext>
              </c:extLst>
            </c:dLbl>
            <c:dLbl>
              <c:idx val="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5F-49EA-AD5E-068FE34C9EFE}"/>
                </c:ext>
              </c:extLst>
            </c:dLbl>
            <c:dLbl>
              <c:idx val="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5F-49EA-AD5E-068FE34C9EFE}"/>
                </c:ext>
              </c:extLst>
            </c:dLbl>
            <c:dLbl>
              <c:idx val="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5F-49EA-AD5E-068FE34C9EFE}"/>
                </c:ext>
              </c:extLst>
            </c:dLbl>
            <c:dLbl>
              <c:idx val="9"/>
              <c:numFmt formatCode="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AE5F-49EA-AD5E-068FE34C9EFE}"/>
                </c:ext>
              </c:extLst>
            </c:dLbl>
            <c:dLbl>
              <c:idx val="10"/>
              <c:numFmt formatCode="0.0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AE5F-49EA-AD5E-068FE34C9EF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北湖西部流入5河川!$B$45:$B$54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北湖西部流入5河川!$H$45:$H$54</c:f>
              <c:numCache>
                <c:formatCode>0.00_ </c:formatCode>
                <c:ptCount val="10"/>
                <c:pt idx="0">
                  <c:v>0.56999999999999995</c:v>
                </c:pt>
                <c:pt idx="1">
                  <c:v>0.53500000000000003</c:v>
                </c:pt>
                <c:pt idx="2" formatCode="0.00">
                  <c:v>0.56000000000000005</c:v>
                </c:pt>
                <c:pt idx="3" formatCode="0.00">
                  <c:v>0.59</c:v>
                </c:pt>
                <c:pt idx="4" formatCode="0.00">
                  <c:v>0.50166666666666659</c:v>
                </c:pt>
                <c:pt idx="5" formatCode="0.00">
                  <c:v>0.53083333333333327</c:v>
                </c:pt>
                <c:pt idx="6" formatCode="0.00">
                  <c:v>0.5083333333333333</c:v>
                </c:pt>
                <c:pt idx="7" formatCode="0.00">
                  <c:v>0.46166666666666684</c:v>
                </c:pt>
                <c:pt idx="8" formatCode="0.00">
                  <c:v>0.46500000000000008</c:v>
                </c:pt>
                <c:pt idx="9" formatCode="0.00">
                  <c:v>0.45583333333333337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E5F-49EA-AD5E-068FE34C9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3854608"/>
        <c:axId val="-973852432"/>
      </c:lineChart>
      <c:catAx>
        <c:axId val="-973854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738524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73852432"/>
        <c:scaling>
          <c:orientation val="minMax"/>
          <c:max val="3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73854608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知内川</a:t>
            </a:r>
          </a:p>
        </c:rich>
      </c:tx>
      <c:layout>
        <c:manualLayout>
          <c:xMode val="edge"/>
          <c:yMode val="edge"/>
          <c:x val="0.11507957338665999"/>
          <c:y val="7.222251385243511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1428709830554452E-2"/>
          <c:y val="6.6666847512064642E-2"/>
          <c:w val="0.92063670448270185"/>
          <c:h val="0.79722438483177305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82-4B39-BCE5-8B8DA456727F}"/>
                </c:ext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82-4B39-BCE5-8B8DA456727F}"/>
                </c:ext>
              </c:extLst>
            </c:dLbl>
            <c:dLbl>
              <c:idx val="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82-4B39-BCE5-8B8DA456727F}"/>
                </c:ext>
              </c:extLst>
            </c:dLbl>
            <c:dLbl>
              <c:idx val="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82-4B39-BCE5-8B8DA456727F}"/>
                </c:ext>
              </c:extLst>
            </c:dLbl>
            <c:dLbl>
              <c:idx val="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882-4B39-BCE5-8B8DA456727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北湖西部流入5河川!$L$45:$L$54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北湖西部流入5河川!$R$45:$R$54</c:f>
              <c:numCache>
                <c:formatCode>0.00_ </c:formatCode>
                <c:ptCount val="10"/>
                <c:pt idx="0">
                  <c:v>0.6</c:v>
                </c:pt>
                <c:pt idx="1">
                  <c:v>0.53666666666666663</c:v>
                </c:pt>
                <c:pt idx="2" formatCode="0.00">
                  <c:v>0.59</c:v>
                </c:pt>
                <c:pt idx="3" formatCode="0.00">
                  <c:v>0.55000000000000004</c:v>
                </c:pt>
                <c:pt idx="4" formatCode="0.00">
                  <c:v>0.57999999999999996</c:v>
                </c:pt>
                <c:pt idx="5" formatCode="0.00">
                  <c:v>0.59500000000000008</c:v>
                </c:pt>
                <c:pt idx="6" formatCode="0.00">
                  <c:v>0.60916666666666675</c:v>
                </c:pt>
                <c:pt idx="7" formatCode="0.00">
                  <c:v>0.59500000000000008</c:v>
                </c:pt>
                <c:pt idx="8" formatCode="0.00">
                  <c:v>0.56666666666666654</c:v>
                </c:pt>
                <c:pt idx="9" formatCode="0.00">
                  <c:v>0.51500000000000001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882-4B39-BCE5-8B8DA4567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3852976"/>
        <c:axId val="-973863312"/>
      </c:lineChart>
      <c:catAx>
        <c:axId val="-973852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73863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73863312"/>
        <c:scaling>
          <c:orientation val="minMax"/>
          <c:max val="3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73852976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石田川</a:t>
            </a:r>
          </a:p>
        </c:rich>
      </c:tx>
      <c:layout>
        <c:manualLayout>
          <c:xMode val="edge"/>
          <c:yMode val="edge"/>
          <c:x val="0.11507957338665999"/>
          <c:y val="7.7778069407990674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1428709830554452E-2"/>
          <c:y val="6.944463282506734E-2"/>
          <c:w val="0.92063670448270185"/>
          <c:h val="0.79444659951877039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5A-4379-9BBA-4BBAD20BA83E}"/>
                </c:ext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5A-4379-9BBA-4BBAD20BA83E}"/>
                </c:ext>
              </c:extLst>
            </c:dLbl>
            <c:dLbl>
              <c:idx val="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5A-4379-9BBA-4BBAD20BA83E}"/>
                </c:ext>
              </c:extLst>
            </c:dLbl>
            <c:dLbl>
              <c:idx val="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35A-4379-9BBA-4BBAD20BA83E}"/>
                </c:ext>
              </c:extLst>
            </c:dLbl>
            <c:dLbl>
              <c:idx val="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35A-4379-9BBA-4BBAD20BA83E}"/>
                </c:ext>
              </c:extLst>
            </c:dLbl>
            <c:dLbl>
              <c:idx val="10"/>
              <c:numFmt formatCode="0.0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435A-4379-9BBA-4BBAD20BA83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北湖西部流入5河川!$V$45:$V$54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北湖西部流入5河川!$AB$45:$AB$54</c:f>
              <c:numCache>
                <c:formatCode>0.00_ </c:formatCode>
                <c:ptCount val="10"/>
                <c:pt idx="0">
                  <c:v>0.6</c:v>
                </c:pt>
                <c:pt idx="1">
                  <c:v>0.53083333333333327</c:v>
                </c:pt>
                <c:pt idx="2" formatCode="0.00">
                  <c:v>0.56000000000000005</c:v>
                </c:pt>
                <c:pt idx="3" formatCode="0.00">
                  <c:v>0.53</c:v>
                </c:pt>
                <c:pt idx="4" formatCode="0.00">
                  <c:v>0.58666666666666656</c:v>
                </c:pt>
                <c:pt idx="5" formatCode="0.00">
                  <c:v>0.53500000000000003</c:v>
                </c:pt>
                <c:pt idx="6" formatCode="0.00">
                  <c:v>0.53583333333333327</c:v>
                </c:pt>
                <c:pt idx="7" formatCode="0.00">
                  <c:v>0.51166666666666671</c:v>
                </c:pt>
                <c:pt idx="8" formatCode="0.00">
                  <c:v>0.49499999999999994</c:v>
                </c:pt>
                <c:pt idx="9" formatCode="0.00">
                  <c:v>0.45250000000000007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35A-4379-9BBA-4BBAD20BA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3857872"/>
        <c:axId val="-973861136"/>
      </c:lineChart>
      <c:catAx>
        <c:axId val="-973857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738611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73861136"/>
        <c:scaling>
          <c:orientation val="minMax"/>
          <c:max val="3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73857872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安曇川</a:t>
            </a:r>
          </a:p>
        </c:rich>
      </c:tx>
      <c:layout>
        <c:manualLayout>
          <c:xMode val="edge"/>
          <c:yMode val="edge"/>
          <c:x val="0.11111131941840602"/>
          <c:y val="7.222251385243511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1428709830554452E-2"/>
          <c:y val="6.6666847512064642E-2"/>
          <c:w val="0.92063670448270185"/>
          <c:h val="0.79722438483177305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68B-4699-AAD2-6DA6BEC3ADE0}"/>
                </c:ext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8B-4699-AAD2-6DA6BEC3ADE0}"/>
                </c:ext>
              </c:extLst>
            </c:dLbl>
            <c:dLbl>
              <c:idx val="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68B-4699-AAD2-6DA6BEC3ADE0}"/>
                </c:ext>
              </c:extLst>
            </c:dLbl>
            <c:dLbl>
              <c:idx val="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68B-4699-AAD2-6DA6BEC3ADE0}"/>
                </c:ext>
              </c:extLst>
            </c:dLbl>
            <c:dLbl>
              <c:idx val="8"/>
              <c:numFmt formatCode="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68B-4699-AAD2-6DA6BEC3ADE0}"/>
                </c:ext>
              </c:extLst>
            </c:dLbl>
            <c:dLbl>
              <c:idx val="9"/>
              <c:numFmt formatCode="0.0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B68B-4699-AAD2-6DA6BEC3ADE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北湖西部流入5河川!$AF$45:$AF$54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北湖西部流入5河川!$AL$45:$AL$54</c:f>
              <c:numCache>
                <c:formatCode>0.00_ </c:formatCode>
                <c:ptCount val="10"/>
                <c:pt idx="0">
                  <c:v>0.35</c:v>
                </c:pt>
                <c:pt idx="1">
                  <c:v>0.30333333333333329</c:v>
                </c:pt>
                <c:pt idx="2" formatCode="0.00">
                  <c:v>0.37</c:v>
                </c:pt>
                <c:pt idx="3" formatCode="0.00">
                  <c:v>0.39</c:v>
                </c:pt>
                <c:pt idx="4" formatCode="0.00">
                  <c:v>0.34166666666666662</c:v>
                </c:pt>
                <c:pt idx="5" formatCode="0.00">
                  <c:v>0.35499999999999998</c:v>
                </c:pt>
                <c:pt idx="6" formatCode="0.00">
                  <c:v>0.3758333333333333</c:v>
                </c:pt>
                <c:pt idx="7" formatCode="0.00">
                  <c:v>0.36166666666666664</c:v>
                </c:pt>
                <c:pt idx="8" formatCode="0.00">
                  <c:v>0.35583333333333328</c:v>
                </c:pt>
                <c:pt idx="9" formatCode="0.00">
                  <c:v>0.33249999999999996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68B-4699-AAD2-6DA6BEC3A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3851888"/>
        <c:axId val="-973857328"/>
      </c:lineChart>
      <c:catAx>
        <c:axId val="-973851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738573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73857328"/>
        <c:scaling>
          <c:orientation val="minMax"/>
          <c:max val="3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73851888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姉川(AA)</a:t>
            </a:r>
          </a:p>
        </c:rich>
      </c:tx>
      <c:layout>
        <c:manualLayout>
          <c:xMode val="edge"/>
          <c:yMode val="edge"/>
          <c:x val="0.11507957338665999"/>
          <c:y val="7.7778069407990674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1428709830554452E-2"/>
          <c:y val="5.5555706260053871E-2"/>
          <c:w val="0.92063670448270185"/>
          <c:h val="0.8083355260837839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北湖東部流入9河川!$B$42:$B$51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北湖東部流入9河川!$D$42:$D$51</c:f>
              <c:numCache>
                <c:formatCode>0.0_);[Red]\(0.0\)</c:formatCode>
                <c:ptCount val="10"/>
                <c:pt idx="0">
                  <c:v>0.8</c:v>
                </c:pt>
                <c:pt idx="1">
                  <c:v>0.80833333333333357</c:v>
                </c:pt>
                <c:pt idx="2" formatCode="0.0">
                  <c:v>0.7</c:v>
                </c:pt>
                <c:pt idx="3" formatCode="0.0">
                  <c:v>0.7</c:v>
                </c:pt>
                <c:pt idx="4" formatCode="0.0">
                  <c:v>0.6333333333333333</c:v>
                </c:pt>
                <c:pt idx="5" formatCode="0.0">
                  <c:v>0.68333333333333324</c:v>
                </c:pt>
                <c:pt idx="6" formatCode="0.0">
                  <c:v>0.69166666666666654</c:v>
                </c:pt>
                <c:pt idx="7">
                  <c:v>0.68333333333333346</c:v>
                </c:pt>
                <c:pt idx="8">
                  <c:v>0.81666666666666676</c:v>
                </c:pt>
                <c:pt idx="9">
                  <c:v>0.73333333333333328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571-4C93-84C8-D92F24961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0873936"/>
        <c:axId val="-974120048"/>
      </c:lineChart>
      <c:catAx>
        <c:axId val="-970873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74120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74120048"/>
        <c:scaling>
          <c:orientation val="minMax"/>
          <c:max val="5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70873936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和迩川</a:t>
            </a:r>
          </a:p>
        </c:rich>
      </c:tx>
      <c:layout>
        <c:manualLayout>
          <c:xMode val="edge"/>
          <c:yMode val="edge"/>
          <c:x val="0.11507957338665999"/>
          <c:y val="7.7778069407990674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1428709830554452E-2"/>
          <c:y val="6.6666847512064642E-2"/>
          <c:w val="0.92063670448270185"/>
          <c:h val="0.79722438483177305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F38-4D1B-BB6B-07E87460C263}"/>
                </c:ext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38-4D1B-BB6B-07E87460C263}"/>
                </c:ext>
              </c:extLst>
            </c:dLbl>
            <c:dLbl>
              <c:idx val="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F38-4D1B-BB6B-07E87460C263}"/>
                </c:ext>
              </c:extLst>
            </c:dLbl>
            <c:dLbl>
              <c:idx val="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F38-4D1B-BB6B-07E87460C263}"/>
                </c:ext>
              </c:extLst>
            </c:dLbl>
            <c:dLbl>
              <c:idx val="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F38-4D1B-BB6B-07E87460C263}"/>
                </c:ext>
              </c:extLst>
            </c:dLbl>
            <c:dLbl>
              <c:idx val="9"/>
              <c:numFmt formatCode="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CF38-4D1B-BB6B-07E87460C26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北湖西部流入5河川!$AP$45:$AP$54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北湖西部流入5河川!$AV$45:$AV$54</c:f>
              <c:numCache>
                <c:formatCode>0.00_ </c:formatCode>
                <c:ptCount val="10"/>
                <c:pt idx="0">
                  <c:v>0.42</c:v>
                </c:pt>
                <c:pt idx="1">
                  <c:v>0.48</c:v>
                </c:pt>
                <c:pt idx="2" formatCode="0.00_);[Red]\(0.00\)">
                  <c:v>0.46</c:v>
                </c:pt>
                <c:pt idx="3" formatCode="0.00_);[Red]\(0.00\)">
                  <c:v>0.44</c:v>
                </c:pt>
                <c:pt idx="4" formatCode="0.00_);[Red]\(0.00\)">
                  <c:v>0.56666666666666665</c:v>
                </c:pt>
                <c:pt idx="5" formatCode="0.00_);[Red]\(0.00\)">
                  <c:v>0.47583333333333333</c:v>
                </c:pt>
                <c:pt idx="6" formatCode="0.00_);[Red]\(0.00\)">
                  <c:v>0.56666666666666676</c:v>
                </c:pt>
                <c:pt idx="7" formatCode="0.00_);[Red]\(0.00\)">
                  <c:v>0.61666666666666659</c:v>
                </c:pt>
                <c:pt idx="8" formatCode="0.00_);[Red]\(0.00\)">
                  <c:v>0.52500000000000002</c:v>
                </c:pt>
                <c:pt idx="9" formatCode="0.00_);[Red]\(0.00\)">
                  <c:v>0.59666666666666657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F38-4D1B-BB6B-07E87460C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3850800"/>
        <c:axId val="-973862768"/>
      </c:lineChart>
      <c:catAx>
        <c:axId val="-973850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73862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73862768"/>
        <c:scaling>
          <c:orientation val="minMax"/>
          <c:max val="3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73850800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田川</a:t>
            </a:r>
          </a:p>
        </c:rich>
      </c:tx>
      <c:layout>
        <c:manualLayout>
          <c:xMode val="edge"/>
          <c:yMode val="edge"/>
          <c:x val="0.11706370037078698"/>
          <c:y val="7.7778069407990674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1428709830554452E-2"/>
          <c:y val="6.944463282506734E-2"/>
          <c:w val="0.92063670448270185"/>
          <c:h val="0.79444659951877039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9C-4961-8BBC-35F92E2FC60B}"/>
                </c:ext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9C-4961-8BBC-35F92E2FC60B}"/>
                </c:ext>
              </c:extLst>
            </c:dLbl>
            <c:dLbl>
              <c:idx val="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9C-4961-8BBC-35F92E2FC60B}"/>
                </c:ext>
              </c:extLst>
            </c:dLbl>
            <c:dLbl>
              <c:idx val="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9C-4961-8BBC-35F92E2FC60B}"/>
                </c:ext>
              </c:extLst>
            </c:dLbl>
            <c:dLbl>
              <c:idx val="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B9C-4961-8BBC-35F92E2FC60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北湖東部流入9河川!$L$42:$L$51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北湖東部流入9河川!$R$42:$R$51</c:f>
              <c:numCache>
                <c:formatCode>0.00_);[Red]\(0.00\)</c:formatCode>
                <c:ptCount val="10"/>
                <c:pt idx="0">
                  <c:v>0.68</c:v>
                </c:pt>
                <c:pt idx="1">
                  <c:v>0.57666666666666677</c:v>
                </c:pt>
                <c:pt idx="2">
                  <c:v>0.7</c:v>
                </c:pt>
                <c:pt idx="3">
                  <c:v>0.57999999999999996</c:v>
                </c:pt>
                <c:pt idx="4">
                  <c:v>0.61916666666666675</c:v>
                </c:pt>
                <c:pt idx="5">
                  <c:v>0.67749999999999988</c:v>
                </c:pt>
                <c:pt idx="6">
                  <c:v>0.66583333333333339</c:v>
                </c:pt>
                <c:pt idx="7">
                  <c:v>0.60416666666666663</c:v>
                </c:pt>
                <c:pt idx="8">
                  <c:v>0.53999999999999992</c:v>
                </c:pt>
                <c:pt idx="9">
                  <c:v>0.49333333333333335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B9C-4961-8BBC-35F92E2FC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3851344"/>
        <c:axId val="-973856240"/>
      </c:lineChart>
      <c:catAx>
        <c:axId val="-973851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7385624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973856240"/>
        <c:scaling>
          <c:orientation val="minMax"/>
          <c:max val="3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73851344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姉川</a:t>
            </a:r>
          </a:p>
        </c:rich>
      </c:tx>
      <c:layout>
        <c:manualLayout>
          <c:xMode val="edge"/>
          <c:yMode val="edge"/>
          <c:x val="0.11309544640253301"/>
          <c:y val="7.7778069407990674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1428709830554452E-2"/>
          <c:y val="6.944463282506734E-2"/>
          <c:w val="0.92063670448270185"/>
          <c:h val="0.79444659951877039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82-4AD7-A5B0-280CE83727F1}"/>
                </c:ext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82-4AD7-A5B0-280CE83727F1}"/>
                </c:ext>
              </c:extLst>
            </c:dLbl>
            <c:dLbl>
              <c:idx val="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82-4AD7-A5B0-280CE83727F1}"/>
                </c:ext>
              </c:extLst>
            </c:dLbl>
            <c:dLbl>
              <c:idx val="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882-4AD7-A5B0-280CE83727F1}"/>
                </c:ext>
              </c:extLst>
            </c:dLbl>
            <c:dLbl>
              <c:idx val="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882-4AD7-A5B0-280CE83727F1}"/>
                </c:ext>
              </c:extLst>
            </c:dLbl>
            <c:dLbl>
              <c:idx val="10"/>
              <c:numFmt formatCode="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8882-4AD7-A5B0-280CE83727F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北湖東部流入9河川!$B$42:$B$51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北湖東部流入9河川!$H$42:$H$51</c:f>
              <c:numCache>
                <c:formatCode>0.00_);[Red]\(0.00\)</c:formatCode>
                <c:ptCount val="10"/>
                <c:pt idx="0">
                  <c:v>0.48</c:v>
                </c:pt>
                <c:pt idx="1">
                  <c:v>0.44750000000000006</c:v>
                </c:pt>
                <c:pt idx="2">
                  <c:v>0.56999999999999995</c:v>
                </c:pt>
                <c:pt idx="3">
                  <c:v>0.46</c:v>
                </c:pt>
                <c:pt idx="4">
                  <c:v>0.48083333333333328</c:v>
                </c:pt>
                <c:pt idx="5">
                  <c:v>0.53916666666666668</c:v>
                </c:pt>
                <c:pt idx="6">
                  <c:v>0.5441666666666668</c:v>
                </c:pt>
                <c:pt idx="7">
                  <c:v>0.54749999999999999</c:v>
                </c:pt>
                <c:pt idx="8">
                  <c:v>0.65</c:v>
                </c:pt>
                <c:pt idx="9">
                  <c:v>0.52666666666666662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882-4AD7-A5B0-280CE8372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3858416"/>
        <c:axId val="-973866032"/>
      </c:lineChart>
      <c:catAx>
        <c:axId val="-973858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738660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73866032"/>
        <c:scaling>
          <c:orientation val="minMax"/>
          <c:max val="3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73858416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犬上川</a:t>
            </a:r>
          </a:p>
        </c:rich>
      </c:tx>
      <c:layout>
        <c:manualLayout>
          <c:xMode val="edge"/>
          <c:yMode val="edge"/>
          <c:x val="0.11904782735491395"/>
          <c:y val="7.222251385243511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1428709830554452E-2"/>
          <c:y val="6.6666847512064642E-2"/>
          <c:w val="0.92063670448270185"/>
          <c:h val="0.79722438483177305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35-4527-B038-B03CCC59E460}"/>
                </c:ext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35-4527-B038-B03CCC59E460}"/>
                </c:ext>
              </c:extLst>
            </c:dLbl>
            <c:dLbl>
              <c:idx val="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B35-4527-B038-B03CCC59E460}"/>
                </c:ext>
              </c:extLst>
            </c:dLbl>
            <c:dLbl>
              <c:idx val="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B35-4527-B038-B03CCC59E460}"/>
                </c:ext>
              </c:extLst>
            </c:dLbl>
            <c:dLbl>
              <c:idx val="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B35-4527-B038-B03CCC59E46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北湖東部流入9河川!$AF$42:$AF$51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北湖東部流入9河川!$AL$42:$AL$51</c:f>
              <c:numCache>
                <c:formatCode>0.00_);[Red]\(0.00\)</c:formatCode>
                <c:ptCount val="10"/>
                <c:pt idx="0">
                  <c:v>0.62</c:v>
                </c:pt>
                <c:pt idx="1">
                  <c:v>0.6283333333333333</c:v>
                </c:pt>
                <c:pt idx="2">
                  <c:v>0.64</c:v>
                </c:pt>
                <c:pt idx="3">
                  <c:v>0.56000000000000005</c:v>
                </c:pt>
                <c:pt idx="4">
                  <c:v>0.65666666666666673</c:v>
                </c:pt>
                <c:pt idx="5">
                  <c:v>0.63</c:v>
                </c:pt>
                <c:pt idx="6">
                  <c:v>0.62666666666666671</c:v>
                </c:pt>
                <c:pt idx="7">
                  <c:v>0.62333333333333341</c:v>
                </c:pt>
                <c:pt idx="8">
                  <c:v>0.53499999999999992</c:v>
                </c:pt>
                <c:pt idx="9">
                  <c:v>0.52250000000000008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B35-4527-B038-B03CCC59E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3865488"/>
        <c:axId val="-973862224"/>
      </c:lineChart>
      <c:catAx>
        <c:axId val="-973865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7386222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973862224"/>
        <c:scaling>
          <c:orientation val="minMax"/>
          <c:max val="3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73865488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宇曽川</a:t>
            </a:r>
          </a:p>
        </c:rich>
      </c:tx>
      <c:layout>
        <c:manualLayout>
          <c:xMode val="edge"/>
          <c:yMode val="edge"/>
          <c:x val="0.11111131941840602"/>
          <c:y val="7.7778069407990674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1428709830554452E-2"/>
          <c:y val="6.944463282506734E-2"/>
          <c:w val="0.92063670448270185"/>
          <c:h val="0.79444659951877039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2E-421A-9FD0-71787AEB087A}"/>
                </c:ext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B2E-421A-9FD0-71787AEB087A}"/>
                </c:ext>
              </c:extLst>
            </c:dLbl>
            <c:dLbl>
              <c:idx val="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B2E-421A-9FD0-71787AEB087A}"/>
                </c:ext>
              </c:extLst>
            </c:dLbl>
            <c:dLbl>
              <c:idx val="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B2E-421A-9FD0-71787AEB087A}"/>
                </c:ext>
              </c:extLst>
            </c:dLbl>
            <c:dLbl>
              <c:idx val="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B2E-421A-9FD0-71787AEB087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北湖東部流入9河川!$AP$42:$AP$51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北湖東部流入9河川!$AV$42:$AV$51</c:f>
              <c:numCache>
                <c:formatCode>0.00_);[Red]\(0.00\)</c:formatCode>
                <c:ptCount val="10"/>
                <c:pt idx="0">
                  <c:v>1.3</c:v>
                </c:pt>
                <c:pt idx="1">
                  <c:v>1.0708333333333331</c:v>
                </c:pt>
                <c:pt idx="2">
                  <c:v>1.2</c:v>
                </c:pt>
                <c:pt idx="3">
                  <c:v>1.3</c:v>
                </c:pt>
                <c:pt idx="4">
                  <c:v>1.1866666666666665</c:v>
                </c:pt>
                <c:pt idx="5">
                  <c:v>1.0791666666666666</c:v>
                </c:pt>
                <c:pt idx="6">
                  <c:v>1.0858333333333334</c:v>
                </c:pt>
                <c:pt idx="7">
                  <c:v>1.0633333333333332</c:v>
                </c:pt>
                <c:pt idx="8">
                  <c:v>1.0991666666666666</c:v>
                </c:pt>
                <c:pt idx="9">
                  <c:v>0.89666666666666661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B2E-421A-9FD0-71787AEB0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3860048"/>
        <c:axId val="-973854064"/>
      </c:lineChart>
      <c:catAx>
        <c:axId val="-973860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738540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73854064"/>
        <c:scaling>
          <c:orientation val="minMax"/>
          <c:max val="3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73860048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愛知川</a:t>
            </a:r>
          </a:p>
        </c:rich>
      </c:tx>
      <c:layout>
        <c:manualLayout>
          <c:xMode val="edge"/>
          <c:yMode val="edge"/>
          <c:x val="0.11507957338665999"/>
          <c:y val="6.666695829687956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1428709830554452E-2"/>
          <c:y val="6.111127688605926E-2"/>
          <c:w val="0.92063670448270185"/>
          <c:h val="0.8027799554577784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A4-4FA6-A09C-73CA64CBBA05}"/>
                </c:ext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A4-4FA6-A09C-73CA64CBBA05}"/>
                </c:ext>
              </c:extLst>
            </c:dLbl>
            <c:dLbl>
              <c:idx val="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A4-4FA6-A09C-73CA64CBBA05}"/>
                </c:ext>
              </c:extLst>
            </c:dLbl>
            <c:dLbl>
              <c:idx val="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4A4-4FA6-A09C-73CA64CBBA05}"/>
                </c:ext>
              </c:extLst>
            </c:dLbl>
            <c:dLbl>
              <c:idx val="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4A4-4FA6-A09C-73CA64CBBA0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北湖東部流入9河川!$AZ$42:$AZ$51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北湖東部流入9河川!$BF$42:$BF$51</c:f>
              <c:numCache>
                <c:formatCode>0.00_);[Red]\(0.00\)</c:formatCode>
                <c:ptCount val="10"/>
                <c:pt idx="0">
                  <c:v>0.43</c:v>
                </c:pt>
                <c:pt idx="1">
                  <c:v>0.47</c:v>
                </c:pt>
                <c:pt idx="2">
                  <c:v>0.42</c:v>
                </c:pt>
                <c:pt idx="3">
                  <c:v>0.44</c:v>
                </c:pt>
                <c:pt idx="4">
                  <c:v>0.59666666666666657</c:v>
                </c:pt>
                <c:pt idx="5">
                  <c:v>0.48666666666666664</c:v>
                </c:pt>
                <c:pt idx="6">
                  <c:v>0.5116666666666666</c:v>
                </c:pt>
                <c:pt idx="7">
                  <c:v>0.52749999999999997</c:v>
                </c:pt>
                <c:pt idx="8">
                  <c:v>0.52166666666666672</c:v>
                </c:pt>
                <c:pt idx="9">
                  <c:v>0.43500000000000005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4A4-4FA6-A09C-73CA64CBB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3861680"/>
        <c:axId val="-973864944"/>
      </c:lineChart>
      <c:catAx>
        <c:axId val="-973861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73864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73864944"/>
        <c:scaling>
          <c:orientation val="minMax"/>
          <c:max val="3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73861680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日野川</a:t>
            </a:r>
          </a:p>
        </c:rich>
      </c:tx>
      <c:layout>
        <c:manualLayout>
          <c:xMode val="edge"/>
          <c:yMode val="edge"/>
          <c:x val="0.11507957338665999"/>
          <c:y val="6.666695829687956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1428709830554452E-2"/>
          <c:y val="5.8333491573056569E-2"/>
          <c:w val="0.92063670448270185"/>
          <c:h val="0.80555774077078113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57-4857-81E6-71E89C34B94E}"/>
                </c:ext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57-4857-81E6-71E89C34B94E}"/>
                </c:ext>
              </c:extLst>
            </c:dLbl>
            <c:dLbl>
              <c:idx val="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57-4857-81E6-71E89C34B94E}"/>
                </c:ext>
              </c:extLst>
            </c:dLbl>
            <c:dLbl>
              <c:idx val="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57-4857-81E6-71E89C34B94E}"/>
                </c:ext>
              </c:extLst>
            </c:dLbl>
            <c:dLbl>
              <c:idx val="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57-4857-81E6-71E89C34B94E}"/>
                </c:ext>
              </c:extLst>
            </c:dLbl>
            <c:dLbl>
              <c:idx val="10"/>
              <c:numFmt formatCode="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AE57-4857-81E6-71E89C34B94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北湖東部流入9河川!$BJ$42:$BJ$51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北湖東部流入9河川!$BP$42:$BP$51</c:f>
              <c:numCache>
                <c:formatCode>0.00_);[Red]\(0.00\)</c:formatCode>
                <c:ptCount val="10"/>
                <c:pt idx="0">
                  <c:v>0.94</c:v>
                </c:pt>
                <c:pt idx="1">
                  <c:v>0.6775000000000001</c:v>
                </c:pt>
                <c:pt idx="2">
                  <c:v>0.79</c:v>
                </c:pt>
                <c:pt idx="3">
                  <c:v>0.78</c:v>
                </c:pt>
                <c:pt idx="4">
                  <c:v>0.71083333333333343</c:v>
                </c:pt>
                <c:pt idx="5">
                  <c:v>0.72750000000000004</c:v>
                </c:pt>
                <c:pt idx="6">
                  <c:v>0.64916666666666667</c:v>
                </c:pt>
                <c:pt idx="7">
                  <c:v>0.63</c:v>
                </c:pt>
                <c:pt idx="8">
                  <c:v>0.56666666666666665</c:v>
                </c:pt>
                <c:pt idx="9">
                  <c:v>0.53166666666666673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E57-4857-81E6-71E89C34B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3864400"/>
        <c:axId val="-973860592"/>
      </c:lineChart>
      <c:catAx>
        <c:axId val="-973864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73860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73860592"/>
        <c:scaling>
          <c:orientation val="minMax"/>
          <c:max val="3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73864400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野洲川</a:t>
            </a:r>
          </a:p>
        </c:rich>
      </c:tx>
      <c:layout>
        <c:manualLayout>
          <c:xMode val="edge"/>
          <c:yMode val="edge"/>
          <c:x val="0.11507957338665999"/>
          <c:y val="6.666695829687956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1428709830554452E-2"/>
          <c:y val="5.8333491573056569E-2"/>
          <c:w val="0.92063670448270185"/>
          <c:h val="0.80555774077078113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F7-4DA1-A490-93C3D75463C9}"/>
                </c:ext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F7-4DA1-A490-93C3D75463C9}"/>
                </c:ext>
              </c:extLst>
            </c:dLbl>
            <c:dLbl>
              <c:idx val="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9F7-4DA1-A490-93C3D75463C9}"/>
                </c:ext>
              </c:extLst>
            </c:dLbl>
            <c:dLbl>
              <c:idx val="5"/>
              <c:numFmt formatCode="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39F7-4DA1-A490-93C3D75463C9}"/>
                </c:ext>
              </c:extLst>
            </c:dLbl>
            <c:dLbl>
              <c:idx val="6"/>
              <c:numFmt formatCode="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9F7-4DA1-A490-93C3D75463C9}"/>
                </c:ext>
              </c:extLst>
            </c:dLbl>
            <c:dLbl>
              <c:idx val="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9F7-4DA1-A490-93C3D75463C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北湖東部流入9河川!$CX$42:$CX$51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H27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北湖東部流入9河川!$DD$42:$DD$51</c:f>
              <c:numCache>
                <c:formatCode>0.00_);[Red]\(0.00\)</c:formatCode>
                <c:ptCount val="10"/>
                <c:pt idx="0">
                  <c:v>0.73</c:v>
                </c:pt>
                <c:pt idx="1">
                  <c:v>0.71</c:v>
                </c:pt>
                <c:pt idx="2">
                  <c:v>0.69</c:v>
                </c:pt>
                <c:pt idx="3">
                  <c:v>0.70500000000000007</c:v>
                </c:pt>
                <c:pt idx="4">
                  <c:v>0.66999999999999993</c:v>
                </c:pt>
                <c:pt idx="5">
                  <c:v>0.63500000000000001</c:v>
                </c:pt>
                <c:pt idx="6">
                  <c:v>0.66999999999999993</c:v>
                </c:pt>
                <c:pt idx="7">
                  <c:v>0.57000000000000006</c:v>
                </c:pt>
                <c:pt idx="8">
                  <c:v>0.625</c:v>
                </c:pt>
                <c:pt idx="9">
                  <c:v>0.57000000000000006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9F7-4DA1-A490-93C3D7546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3856784"/>
        <c:axId val="-973859504"/>
      </c:lineChart>
      <c:catAx>
        <c:axId val="-973856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738595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73859504"/>
        <c:scaling>
          <c:orientation val="minMax"/>
          <c:max val="3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73856784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守山川</a:t>
            </a:r>
          </a:p>
        </c:rich>
      </c:tx>
      <c:layout>
        <c:manualLayout>
          <c:xMode val="edge"/>
          <c:yMode val="edge"/>
          <c:x val="0.11507957338665999"/>
          <c:y val="6.666695829687956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1428709830554452E-2"/>
          <c:y val="5.8333491573056569E-2"/>
          <c:w val="0.92063670448270185"/>
          <c:h val="0.80555774077078113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8F-495D-B1CF-375A04305985}"/>
                </c:ext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8F-495D-B1CF-375A04305985}"/>
                </c:ext>
              </c:extLst>
            </c:dLbl>
            <c:dLbl>
              <c:idx val="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8F-495D-B1CF-375A04305985}"/>
                </c:ext>
              </c:extLst>
            </c:dLbl>
            <c:dLbl>
              <c:idx val="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8F-495D-B1CF-375A04305985}"/>
                </c:ext>
              </c:extLst>
            </c:dLbl>
            <c:dLbl>
              <c:idx val="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F8F-495D-B1CF-375A0430598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南湖流入10河川!$BT$45:$BT$54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南湖流入10河川!$BZ$45:$BZ$54</c:f>
              <c:numCache>
                <c:formatCode>0.0_);[Red]\(0.0\)</c:formatCode>
                <c:ptCount val="10"/>
                <c:pt idx="0" formatCode="0.00_);[Red]\(0.00\)">
                  <c:v>0.89</c:v>
                </c:pt>
                <c:pt idx="1">
                  <c:v>1</c:v>
                </c:pt>
                <c:pt idx="2" formatCode="0.00_);[Red]\(0.00\)">
                  <c:v>0.87</c:v>
                </c:pt>
                <c:pt idx="3" formatCode="0.00_);[Red]\(0.00\)">
                  <c:v>0.88</c:v>
                </c:pt>
                <c:pt idx="4" formatCode="0.00_);[Red]\(0.00\)">
                  <c:v>0.86750000000000005</c:v>
                </c:pt>
                <c:pt idx="5" formatCode="0.00_);[Red]\(0.00\)">
                  <c:v>0.8866666666666666</c:v>
                </c:pt>
                <c:pt idx="6" formatCode="0.00_);[Red]\(0.00\)">
                  <c:v>0.82</c:v>
                </c:pt>
                <c:pt idx="7" formatCode="0.00_);[Red]\(0.00\)">
                  <c:v>0.80583333333333329</c:v>
                </c:pt>
                <c:pt idx="8" formatCode="0.00_);[Red]\(0.00\)">
                  <c:v>0.74416666666666664</c:v>
                </c:pt>
                <c:pt idx="9" formatCode="0.00_);[Red]\(0.00\)">
                  <c:v>0.68583333333333341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F8F-495D-B1CF-375A043059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3858960"/>
        <c:axId val="-973855696"/>
      </c:lineChart>
      <c:catAx>
        <c:axId val="-973858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73855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73855696"/>
        <c:scaling>
          <c:orientation val="minMax"/>
          <c:max val="3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73858960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葉山川</a:t>
            </a:r>
          </a:p>
        </c:rich>
      </c:tx>
      <c:layout>
        <c:manualLayout>
          <c:xMode val="edge"/>
          <c:yMode val="edge"/>
          <c:x val="0.11904782735491395"/>
          <c:y val="6.666695829687956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1428709830554452E-2"/>
          <c:y val="5.8333491573056569E-2"/>
          <c:w val="0.92063670448270185"/>
          <c:h val="0.80555774077078113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FB-4CDC-B793-817B71252B44}"/>
                </c:ext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FB-4CDC-B793-817B71252B44}"/>
                </c:ext>
              </c:extLst>
            </c:dLbl>
            <c:dLbl>
              <c:idx val="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FB-4CDC-B793-817B71252B44}"/>
                </c:ext>
              </c:extLst>
            </c:dLbl>
            <c:dLbl>
              <c:idx val="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0FB-4CDC-B793-817B71252B44}"/>
                </c:ext>
              </c:extLst>
            </c:dLbl>
            <c:dLbl>
              <c:idx val="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0FB-4CDC-B793-817B71252B4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南湖流入10河川!$BJ$45:$BJ$54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南湖流入10河川!$BP$45:$BP$54</c:f>
              <c:numCache>
                <c:formatCode>0.00</c:formatCode>
                <c:ptCount val="10"/>
                <c:pt idx="0" formatCode="0.00_);[Red]\(0.00\)">
                  <c:v>0.79</c:v>
                </c:pt>
                <c:pt idx="1">
                  <c:v>0.73333333333333339</c:v>
                </c:pt>
                <c:pt idx="2">
                  <c:v>0.64</c:v>
                </c:pt>
                <c:pt idx="3">
                  <c:v>0.65</c:v>
                </c:pt>
                <c:pt idx="4" formatCode="0.00_);[Red]\(0.00\)">
                  <c:v>0.64250000000000007</c:v>
                </c:pt>
                <c:pt idx="5" formatCode="0.00_);[Red]\(0.00\)">
                  <c:v>0.61083333333333323</c:v>
                </c:pt>
                <c:pt idx="6" formatCode="0.00_);[Red]\(0.00\)">
                  <c:v>0.55166666666666664</c:v>
                </c:pt>
                <c:pt idx="7" formatCode="0.00_);[Red]\(0.00\)">
                  <c:v>0.435</c:v>
                </c:pt>
                <c:pt idx="8" formatCode="0.00_);[Red]\(0.00\)">
                  <c:v>0.52583333333333326</c:v>
                </c:pt>
                <c:pt idx="9" formatCode="0.00_);[Red]\(0.00\)">
                  <c:v>0.44750000000000001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0FB-4CDC-B793-817B71252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3855152"/>
        <c:axId val="-973853520"/>
      </c:lineChart>
      <c:catAx>
        <c:axId val="-973855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738535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73853520"/>
        <c:scaling>
          <c:orientation val="minMax"/>
          <c:max val="3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73855152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天野川(AA)</a:t>
            </a:r>
          </a:p>
        </c:rich>
      </c:tx>
      <c:layout>
        <c:manualLayout>
          <c:xMode val="edge"/>
          <c:yMode val="edge"/>
          <c:x val="0.10912719243427904"/>
          <c:y val="7.222251385243511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1428709830554452E-2"/>
          <c:y val="5.8333491573056569E-2"/>
          <c:w val="0.92063670448270185"/>
          <c:h val="0.80555774077078113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北湖東部流入9河川!$V$42:$V$51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北湖東部流入9河川!$X$42:$X$51</c:f>
              <c:numCache>
                <c:formatCode>0.0_);[Red]\(0.0\)</c:formatCode>
                <c:ptCount val="10"/>
                <c:pt idx="0">
                  <c:v>0.71666666666666667</c:v>
                </c:pt>
                <c:pt idx="1">
                  <c:v>0.85833333333333339</c:v>
                </c:pt>
                <c:pt idx="2" formatCode="0.0">
                  <c:v>0.7</c:v>
                </c:pt>
                <c:pt idx="3" formatCode="0.0">
                  <c:v>0.7</c:v>
                </c:pt>
                <c:pt idx="4" formatCode="0.0">
                  <c:v>0.59166666666666667</c:v>
                </c:pt>
                <c:pt idx="5" formatCode="0.0">
                  <c:v>0.66666666666666663</c:v>
                </c:pt>
                <c:pt idx="6" formatCode="0.0">
                  <c:v>0.69999999999999984</c:v>
                </c:pt>
                <c:pt idx="7">
                  <c:v>0.71666666666666667</c:v>
                </c:pt>
                <c:pt idx="8">
                  <c:v>0.7416666666666667</c:v>
                </c:pt>
                <c:pt idx="9">
                  <c:v>0.74166666666666681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A43-4CA6-9A54-3B3E4D00F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8748800"/>
        <c:axId val="-968743904"/>
      </c:lineChart>
      <c:catAx>
        <c:axId val="-968748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687439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68743904"/>
        <c:scaling>
          <c:orientation val="minMax"/>
          <c:max val="5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68748800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十禅寺川</a:t>
            </a:r>
          </a:p>
        </c:rich>
      </c:tx>
      <c:layout>
        <c:manualLayout>
          <c:xMode val="edge"/>
          <c:yMode val="edge"/>
          <c:x val="0.11706370037078698"/>
          <c:y val="1.3888888888888888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1428709830554452E-2"/>
          <c:y val="5.8333491573056569E-2"/>
          <c:w val="0.92063670448270185"/>
          <c:h val="0.80555774077078113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0A-42DB-B902-B17C9215EB55}"/>
                </c:ext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10A-42DB-B902-B17C9215EB55}"/>
                </c:ext>
              </c:extLst>
            </c:dLbl>
            <c:dLbl>
              <c:idx val="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10A-42DB-B902-B17C9215EB55}"/>
                </c:ext>
              </c:extLst>
            </c:dLbl>
            <c:dLbl>
              <c:idx val="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10A-42DB-B902-B17C9215EB55}"/>
                </c:ext>
              </c:extLst>
            </c:dLbl>
            <c:dLbl>
              <c:idx val="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10A-42DB-B902-B17C9215EB5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南湖流入10河川!$AZ$45:$AZ$54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南湖流入10河川!$BF$45:$BF$54</c:f>
              <c:numCache>
                <c:formatCode>0.00</c:formatCode>
                <c:ptCount val="10"/>
                <c:pt idx="0" formatCode="0.0_);[Red]\(0.0\)">
                  <c:v>1.1000000000000001</c:v>
                </c:pt>
                <c:pt idx="1">
                  <c:v>0.93833333333333313</c:v>
                </c:pt>
                <c:pt idx="2" formatCode="0.0">
                  <c:v>1</c:v>
                </c:pt>
                <c:pt idx="3" formatCode="0.0">
                  <c:v>1.1000000000000001</c:v>
                </c:pt>
                <c:pt idx="4" formatCode="0.00_);[Red]\(0.00\)">
                  <c:v>0.9724999999999997</c:v>
                </c:pt>
                <c:pt idx="5" formatCode="0.00_);[Red]\(0.00\)">
                  <c:v>0.94416666666666671</c:v>
                </c:pt>
                <c:pt idx="6" formatCode="0.00_);[Red]\(0.00\)">
                  <c:v>0.875</c:v>
                </c:pt>
                <c:pt idx="7">
                  <c:v>0.83833333333333337</c:v>
                </c:pt>
                <c:pt idx="8" formatCode="0.00_);[Red]\(0.00\)">
                  <c:v>0.87666666666666659</c:v>
                </c:pt>
                <c:pt idx="9" formatCode="0.00_);[Red]\(0.00\)">
                  <c:v>0.66416666666666668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10A-42DB-B902-B17C9215E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15940528"/>
        <c:axId val="-915936720"/>
      </c:lineChart>
      <c:catAx>
        <c:axId val="-915940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5936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15936720"/>
        <c:scaling>
          <c:orientation val="minMax"/>
          <c:max val="3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5940528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大戸川</a:t>
            </a:r>
          </a:p>
        </c:rich>
      </c:tx>
      <c:layout>
        <c:manualLayout>
          <c:xMode val="edge"/>
          <c:yMode val="edge"/>
          <c:x val="0.11111131941840602"/>
          <c:y val="6.666695829687956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1428709830554452E-2"/>
          <c:y val="5.8333491573056569E-2"/>
          <c:w val="0.92063670448270185"/>
          <c:h val="0.80555774077078113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D4-4B75-AE18-9B84502934B8}"/>
                </c:ext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D4-4B75-AE18-9B84502934B8}"/>
                </c:ext>
              </c:extLst>
            </c:dLbl>
            <c:dLbl>
              <c:idx val="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D4-4B75-AE18-9B84502934B8}"/>
                </c:ext>
              </c:extLst>
            </c:dLbl>
            <c:dLbl>
              <c:idx val="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3D4-4B75-AE18-9B84502934B8}"/>
                </c:ext>
              </c:extLst>
            </c:dLbl>
            <c:dLbl>
              <c:idx val="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3D4-4B75-AE18-9B84502934B8}"/>
                </c:ext>
              </c:extLst>
            </c:dLbl>
            <c:dLbl>
              <c:idx val="9"/>
              <c:numFmt formatCode="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93D4-4B75-AE18-9B84502934B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南湖流入10河川!$CX$45:$CX$54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南湖流入10河川!$DD$45:$DD$54</c:f>
              <c:numCache>
                <c:formatCode>0.00_);[Red]\(0.00\)</c:formatCode>
                <c:ptCount val="10"/>
                <c:pt idx="0">
                  <c:v>0.48</c:v>
                </c:pt>
                <c:pt idx="1">
                  <c:v>0.54</c:v>
                </c:pt>
                <c:pt idx="2">
                  <c:v>0.63500000000000001</c:v>
                </c:pt>
                <c:pt idx="3">
                  <c:v>0.64500000000000002</c:v>
                </c:pt>
                <c:pt idx="4">
                  <c:v>0.54416666666666669</c:v>
                </c:pt>
                <c:pt idx="5">
                  <c:v>0.64</c:v>
                </c:pt>
                <c:pt idx="6">
                  <c:v>0.60333333333333339</c:v>
                </c:pt>
                <c:pt idx="7">
                  <c:v>0.54749999999999988</c:v>
                </c:pt>
                <c:pt idx="8">
                  <c:v>0.55625000000000002</c:v>
                </c:pt>
                <c:pt idx="9">
                  <c:v>0.59583333333333333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3D4-4B75-AE18-9B8450293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15934000"/>
        <c:axId val="-915933456"/>
      </c:lineChart>
      <c:catAx>
        <c:axId val="-915934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5933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15933456"/>
        <c:scaling>
          <c:orientation val="minMax"/>
          <c:max val="3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5934000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信楽川</a:t>
            </a:r>
          </a:p>
        </c:rich>
      </c:tx>
      <c:layout>
        <c:manualLayout>
          <c:xMode val="edge"/>
          <c:yMode val="edge"/>
          <c:x val="0.11507957338665999"/>
          <c:y val="6.666695829687956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1428709830554452E-2"/>
          <c:y val="5.8333491573056569E-2"/>
          <c:w val="0.92063670448270185"/>
          <c:h val="0.80555774077078113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66-464F-8525-E5E43BE19FF7}"/>
                </c:ext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66-464F-8525-E5E43BE19FF7}"/>
                </c:ext>
              </c:extLst>
            </c:dLbl>
            <c:dLbl>
              <c:idx val="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66-464F-8525-E5E43BE19FF7}"/>
                </c:ext>
              </c:extLst>
            </c:dLbl>
            <c:dLbl>
              <c:idx val="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D66-464F-8525-E5E43BE19FF7}"/>
                </c:ext>
              </c:extLst>
            </c:dLbl>
            <c:dLbl>
              <c:idx val="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D66-464F-8525-E5E43BE19FF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南湖流入10河川!$EB$45:$EB$54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南湖流入10河川!$EH$45:$EH$54</c:f>
              <c:numCache>
                <c:formatCode>0.00_);[Red]\(0.00\)</c:formatCode>
                <c:ptCount val="10"/>
                <c:pt idx="0">
                  <c:v>1.0350000000000001</c:v>
                </c:pt>
                <c:pt idx="1">
                  <c:v>1</c:v>
                </c:pt>
                <c:pt idx="2">
                  <c:v>1.05</c:v>
                </c:pt>
                <c:pt idx="3">
                  <c:v>1.05</c:v>
                </c:pt>
                <c:pt idx="4">
                  <c:v>1.0454166666666667</c:v>
                </c:pt>
                <c:pt idx="5">
                  <c:v>1.0780416666666666</c:v>
                </c:pt>
                <c:pt idx="6">
                  <c:v>0.96791666666666676</c:v>
                </c:pt>
                <c:pt idx="7">
                  <c:v>0.93666666666666676</c:v>
                </c:pt>
                <c:pt idx="8">
                  <c:v>0.98624999999999996</c:v>
                </c:pt>
                <c:pt idx="9">
                  <c:v>0.97666666666666679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D66-464F-8525-E5E43BE19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15939984"/>
        <c:axId val="-915939440"/>
      </c:lineChart>
      <c:catAx>
        <c:axId val="-915939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5939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15939440"/>
        <c:scaling>
          <c:orientation val="minMax"/>
          <c:max val="3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5939984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相模川</a:t>
            </a:r>
          </a:p>
        </c:rich>
      </c:tx>
      <c:layout>
        <c:manualLayout>
          <c:xMode val="edge"/>
          <c:yMode val="edge"/>
          <c:x val="0.11111131941840602"/>
          <c:y val="6.666695829687956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1428709830554452E-2"/>
          <c:y val="5.8333491573056569E-2"/>
          <c:w val="0.92063670448270185"/>
          <c:h val="0.80555774077078113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83-4C96-97EA-048F38B16504}"/>
                </c:ext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83-4C96-97EA-048F38B16504}"/>
                </c:ext>
              </c:extLst>
            </c:dLbl>
            <c:dLbl>
              <c:idx val="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83-4C96-97EA-048F38B16504}"/>
                </c:ext>
              </c:extLst>
            </c:dLbl>
            <c:dLbl>
              <c:idx val="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683-4C96-97EA-048F38B16504}"/>
                </c:ext>
              </c:extLst>
            </c:dLbl>
            <c:dLbl>
              <c:idx val="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683-4C96-97EA-048F38B16504}"/>
                </c:ext>
              </c:extLst>
            </c:dLbl>
            <c:dLbl>
              <c:idx val="10"/>
              <c:numFmt formatCode="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2683-4C96-97EA-048F38B1650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南湖流入10河川!$AP$45:$AP$54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南湖流入10河川!$AV$45:$AV$54</c:f>
              <c:numCache>
                <c:formatCode>0.00_);[Red]\(0.00\)</c:formatCode>
                <c:ptCount val="10"/>
                <c:pt idx="0">
                  <c:v>0.88</c:v>
                </c:pt>
                <c:pt idx="1">
                  <c:v>0.86</c:v>
                </c:pt>
                <c:pt idx="2">
                  <c:v>0.84</c:v>
                </c:pt>
                <c:pt idx="3">
                  <c:v>0.83</c:v>
                </c:pt>
                <c:pt idx="4">
                  <c:v>0.82916666666666661</c:v>
                </c:pt>
                <c:pt idx="5">
                  <c:v>0.88583333333333336</c:v>
                </c:pt>
                <c:pt idx="6">
                  <c:v>0.87</c:v>
                </c:pt>
                <c:pt idx="7">
                  <c:v>0.71333333333333337</c:v>
                </c:pt>
                <c:pt idx="8">
                  <c:v>0.73666666666666669</c:v>
                </c:pt>
                <c:pt idx="9">
                  <c:v>0.80583333333333329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683-4C96-97EA-048F38B16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15941616"/>
        <c:axId val="-915938896"/>
      </c:lineChart>
      <c:catAx>
        <c:axId val="-915941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5938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15938896"/>
        <c:scaling>
          <c:orientation val="minMax"/>
          <c:max val="3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5941616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吾妻川</a:t>
            </a:r>
          </a:p>
        </c:rich>
      </c:tx>
      <c:layout>
        <c:manualLayout>
          <c:xMode val="edge"/>
          <c:yMode val="edge"/>
          <c:x val="0.11507957338665999"/>
          <c:y val="6.666695829687956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1428709830554452E-2"/>
          <c:y val="5.8333491573056569E-2"/>
          <c:w val="0.92063670448270185"/>
          <c:h val="0.80555774077078113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0E-4EA7-BFFC-FF54E538441F}"/>
                </c:ext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0E-4EA7-BFFC-FF54E538441F}"/>
                </c:ext>
              </c:extLst>
            </c:dLbl>
            <c:dLbl>
              <c:idx val="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00E-4EA7-BFFC-FF54E538441F}"/>
                </c:ext>
              </c:extLst>
            </c:dLbl>
            <c:dLbl>
              <c:idx val="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00E-4EA7-BFFC-FF54E538441F}"/>
                </c:ext>
              </c:extLst>
            </c:dLbl>
            <c:dLbl>
              <c:idx val="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00E-4EA7-BFFC-FF54E538441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南湖流入10河川!$AF$45:$AF$54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南湖流入10河川!$AL$45:$AL$54</c:f>
              <c:numCache>
                <c:formatCode>0.00_);[Red]\(0.00\)</c:formatCode>
                <c:ptCount val="10"/>
                <c:pt idx="0">
                  <c:v>0.73</c:v>
                </c:pt>
                <c:pt idx="1">
                  <c:v>0.78</c:v>
                </c:pt>
                <c:pt idx="2">
                  <c:v>0.77</c:v>
                </c:pt>
                <c:pt idx="3">
                  <c:v>0.77</c:v>
                </c:pt>
                <c:pt idx="4">
                  <c:v>0.76916666666666689</c:v>
                </c:pt>
                <c:pt idx="5">
                  <c:v>0.90083333333333326</c:v>
                </c:pt>
                <c:pt idx="6">
                  <c:v>0.91750000000000009</c:v>
                </c:pt>
                <c:pt idx="7">
                  <c:v>0.94833333333333325</c:v>
                </c:pt>
                <c:pt idx="8">
                  <c:v>0.71583333333333332</c:v>
                </c:pt>
                <c:pt idx="9">
                  <c:v>0.76749999999999996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00E-4EA7-BFFC-FF54E5384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15937264"/>
        <c:axId val="-915938352"/>
      </c:lineChart>
      <c:catAx>
        <c:axId val="-915937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59383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15938352"/>
        <c:scaling>
          <c:orientation val="minMax"/>
          <c:max val="3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5937264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柳川</a:t>
            </a:r>
          </a:p>
        </c:rich>
      </c:tx>
      <c:layout>
        <c:manualLayout>
          <c:xMode val="edge"/>
          <c:yMode val="edge"/>
          <c:x val="0.11309544640253301"/>
          <c:y val="6.666695829687956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1428709830554452E-2"/>
          <c:y val="5.8333491573056569E-2"/>
          <c:w val="0.92063670448270185"/>
          <c:h val="0.80555774077078113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42-484E-9DDB-16ADAA03C943}"/>
                </c:ext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42-484E-9DDB-16ADAA03C943}"/>
                </c:ext>
              </c:extLst>
            </c:dLbl>
            <c:dLbl>
              <c:idx val="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C42-484E-9DDB-16ADAA03C943}"/>
                </c:ext>
              </c:extLst>
            </c:dLbl>
            <c:dLbl>
              <c:idx val="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C42-484E-9DDB-16ADAA03C943}"/>
                </c:ext>
              </c:extLst>
            </c:dLbl>
            <c:dLbl>
              <c:idx val="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42-484E-9DDB-16ADAA03C94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南湖流入10河川!$V$45:$V$54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南湖流入10河川!$AB$45:$AB$54</c:f>
              <c:numCache>
                <c:formatCode>0.0_);[Red]\(0.0\)</c:formatCode>
                <c:ptCount val="10"/>
                <c:pt idx="0">
                  <c:v>1.2</c:v>
                </c:pt>
                <c:pt idx="1">
                  <c:v>1.5</c:v>
                </c:pt>
                <c:pt idx="2">
                  <c:v>1.6</c:v>
                </c:pt>
                <c:pt idx="3">
                  <c:v>1.5</c:v>
                </c:pt>
                <c:pt idx="4" formatCode="0.00_);[Red]\(0.00\)">
                  <c:v>1.6499999999999997</c:v>
                </c:pt>
                <c:pt idx="5" formatCode="0.00_);[Red]\(0.00\)">
                  <c:v>1.6433333333333333</c:v>
                </c:pt>
                <c:pt idx="6" formatCode="0.00_);[Red]\(0.00\)">
                  <c:v>1.7666666666666668</c:v>
                </c:pt>
                <c:pt idx="7" formatCode="0.00_);[Red]\(0.00\)">
                  <c:v>1.5916666666666666</c:v>
                </c:pt>
                <c:pt idx="8" formatCode="0.00_);[Red]\(0.00\)">
                  <c:v>1.3833333333333335</c:v>
                </c:pt>
                <c:pt idx="9" formatCode="0.00_);[Red]\(0.00\)">
                  <c:v>1.4225000000000001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C42-484E-9DDB-16ADAA03C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15937808"/>
        <c:axId val="-915928016"/>
      </c:lineChart>
      <c:catAx>
        <c:axId val="-915937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592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15928016"/>
        <c:scaling>
          <c:orientation val="minMax"/>
          <c:max val="3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5937808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大宮川</a:t>
            </a:r>
          </a:p>
        </c:rich>
      </c:tx>
      <c:layout>
        <c:manualLayout>
          <c:xMode val="edge"/>
          <c:yMode val="edge"/>
          <c:x val="0.11111131941840602"/>
          <c:y val="6.666695829687956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1428709830554452E-2"/>
          <c:y val="5.8333491573056569E-2"/>
          <c:w val="0.92063670448270185"/>
          <c:h val="0.80555774077078113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3F-4578-9D15-2CCEB6D26926}"/>
                </c:ext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3F-4578-9D15-2CCEB6D26926}"/>
                </c:ext>
              </c:extLst>
            </c:dLbl>
            <c:dLbl>
              <c:idx val="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3F-4578-9D15-2CCEB6D26926}"/>
                </c:ext>
              </c:extLst>
            </c:dLbl>
            <c:dLbl>
              <c:idx val="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3F-4578-9D15-2CCEB6D26926}"/>
                </c:ext>
              </c:extLst>
            </c:dLbl>
            <c:dLbl>
              <c:idx val="8"/>
              <c:numFmt formatCode="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D3F-4578-9D15-2CCEB6D2692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南湖流入10河川!$L$45:$L$54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南湖流入10河川!$R$45:$R$54</c:f>
              <c:numCache>
                <c:formatCode>0.00_);[Red]\(0.00\)</c:formatCode>
                <c:ptCount val="10"/>
                <c:pt idx="0">
                  <c:v>0.72</c:v>
                </c:pt>
                <c:pt idx="1">
                  <c:v>0.73</c:v>
                </c:pt>
                <c:pt idx="2">
                  <c:v>0.78</c:v>
                </c:pt>
                <c:pt idx="3">
                  <c:v>0.81</c:v>
                </c:pt>
                <c:pt idx="4">
                  <c:v>0.77249999999999996</c:v>
                </c:pt>
                <c:pt idx="5">
                  <c:v>0.82250000000000012</c:v>
                </c:pt>
                <c:pt idx="6">
                  <c:v>0.84500000000000008</c:v>
                </c:pt>
                <c:pt idx="7">
                  <c:v>0.77583333333333337</c:v>
                </c:pt>
                <c:pt idx="8">
                  <c:v>0.86333333333333329</c:v>
                </c:pt>
                <c:pt idx="9">
                  <c:v>0.89749999999999985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D3F-4578-9D15-2CCEB6D26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15936176"/>
        <c:axId val="-915935632"/>
      </c:lineChart>
      <c:catAx>
        <c:axId val="-915936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5935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15935632"/>
        <c:scaling>
          <c:orientation val="minMax"/>
          <c:max val="3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5936176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  <c:userShapes r:id="rId1"/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天神川</a:t>
            </a:r>
          </a:p>
        </c:rich>
      </c:tx>
      <c:layout>
        <c:manualLayout>
          <c:xMode val="edge"/>
          <c:yMode val="edge"/>
          <c:x val="0.11111131941840602"/>
          <c:y val="6.666695829687956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1428709830554452E-2"/>
          <c:y val="6.111127688605926E-2"/>
          <c:w val="0.92063670448270185"/>
          <c:h val="0.8027799554577784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numFmt formatCode="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D5-40C6-B264-90F91BA058ED}"/>
                </c:ext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D5-40C6-B264-90F91BA058ED}"/>
                </c:ext>
              </c:extLst>
            </c:dLbl>
            <c:dLbl>
              <c:idx val="3"/>
              <c:numFmt formatCode="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02D5-40C6-B264-90F91BA058ED}"/>
                </c:ext>
              </c:extLst>
            </c:dLbl>
            <c:dLbl>
              <c:idx val="4"/>
              <c:numFmt formatCode="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D5-40C6-B264-90F91BA058ED}"/>
                </c:ext>
              </c:extLst>
            </c:dLbl>
            <c:dLbl>
              <c:idx val="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D5-40C6-B264-90F91BA058ED}"/>
                </c:ext>
              </c:extLst>
            </c:dLbl>
            <c:dLbl>
              <c:idx val="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2D5-40C6-B264-90F91BA058E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南湖流入10河川!$B$45:$B$54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南湖流入10河川!$H$45:$H$54</c:f>
              <c:numCache>
                <c:formatCode>0.00_);[Red]\(0.00\)</c:formatCode>
                <c:ptCount val="10"/>
                <c:pt idx="0">
                  <c:v>0.56999999999999995</c:v>
                </c:pt>
                <c:pt idx="1">
                  <c:v>0.68</c:v>
                </c:pt>
                <c:pt idx="2">
                  <c:v>0.64</c:v>
                </c:pt>
                <c:pt idx="3">
                  <c:v>0.62</c:v>
                </c:pt>
                <c:pt idx="4">
                  <c:v>0.65166666666666673</c:v>
                </c:pt>
                <c:pt idx="5">
                  <c:v>0.55833333333333335</c:v>
                </c:pt>
                <c:pt idx="6">
                  <c:v>0.66749999999999998</c:v>
                </c:pt>
                <c:pt idx="7">
                  <c:v>0.6283333333333333</c:v>
                </c:pt>
                <c:pt idx="8">
                  <c:v>0.70000000000000007</c:v>
                </c:pt>
                <c:pt idx="9">
                  <c:v>0.69416666666666671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2D5-40C6-B264-90F91BA05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15935088"/>
        <c:axId val="-915931824"/>
      </c:lineChart>
      <c:catAx>
        <c:axId val="-915935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5931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15931824"/>
        <c:scaling>
          <c:orientation val="minMax"/>
          <c:max val="3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5935088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  <c:userShapes r:id="rId1"/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余呉川</a:t>
            </a:r>
          </a:p>
        </c:rich>
      </c:tx>
      <c:layout>
        <c:manualLayout>
          <c:xMode val="edge"/>
          <c:yMode val="edge"/>
          <c:x val="0.11507957338665999"/>
          <c:y val="0.10000029163021289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1428709830554452E-2"/>
          <c:y val="9.1666915329088897E-2"/>
          <c:w val="0.92063670448270185"/>
          <c:h val="0.76944653170174615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75-45D8-8FD5-61C754C2E00F}"/>
                </c:ext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75-45D8-8FD5-61C754C2E00F}"/>
                </c:ext>
              </c:extLst>
            </c:dLbl>
            <c:dLbl>
              <c:idx val="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75-45D8-8FD5-61C754C2E00F}"/>
                </c:ext>
              </c:extLst>
            </c:dLbl>
            <c:dLbl>
              <c:idx val="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F75-45D8-8FD5-61C754C2E00F}"/>
                </c:ext>
              </c:extLst>
            </c:dLbl>
            <c:dLbl>
              <c:idx val="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F75-45D8-8FD5-61C754C2E00F}"/>
                </c:ext>
              </c:extLst>
            </c:dLbl>
            <c:dLbl>
              <c:idx val="9"/>
              <c:numFmt formatCode="0.0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1F75-45D8-8FD5-61C754C2E00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その他河川!$B$41:$B$50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R元</c:v>
                </c:pt>
              </c:strCache>
            </c:strRef>
          </c:cat>
          <c:val>
            <c:numRef>
              <c:f>その他河川!$E$41:$E$50</c:f>
              <c:numCache>
                <c:formatCode>0.00_);[Red]\(0.00\)</c:formatCode>
                <c:ptCount val="10"/>
                <c:pt idx="0">
                  <c:v>0.67083333333333328</c:v>
                </c:pt>
                <c:pt idx="1">
                  <c:v>0.74</c:v>
                </c:pt>
                <c:pt idx="2">
                  <c:v>0.7</c:v>
                </c:pt>
                <c:pt idx="3" formatCode="0.00_ ">
                  <c:v>0.67</c:v>
                </c:pt>
                <c:pt idx="4" formatCode="0.00_ ">
                  <c:v>0.61</c:v>
                </c:pt>
                <c:pt idx="5" formatCode="0.00_ ">
                  <c:v>0.60333333333333328</c:v>
                </c:pt>
                <c:pt idx="6" formatCode="0.00">
                  <c:v>0.69</c:v>
                </c:pt>
                <c:pt idx="7" formatCode="0.00">
                  <c:v>0.65</c:v>
                </c:pt>
                <c:pt idx="8" formatCode="0.00">
                  <c:v>0.67500000000000016</c:v>
                </c:pt>
                <c:pt idx="9" formatCode="0.00">
                  <c:v>0.66833333333333333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F75-45D8-8FD5-61C754C2E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15932912"/>
        <c:axId val="-915934544"/>
      </c:lineChart>
      <c:catAx>
        <c:axId val="-915932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59345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915934544"/>
        <c:scaling>
          <c:orientation val="minMax"/>
          <c:max val="3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5932912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米川</a:t>
            </a:r>
          </a:p>
        </c:rich>
      </c:tx>
      <c:layout>
        <c:manualLayout>
          <c:xMode val="edge"/>
          <c:yMode val="edge"/>
          <c:x val="0.10912719243427904"/>
          <c:y val="7.222251385243511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1428709830554452E-2"/>
          <c:y val="6.944463282506734E-2"/>
          <c:w val="0.92063670448270185"/>
          <c:h val="0.79444659951877039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numFmt formatCode="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17-454F-A552-2D895134490C}"/>
                </c:ext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17-454F-A552-2D895134490C}"/>
                </c:ext>
              </c:extLst>
            </c:dLbl>
            <c:dLbl>
              <c:idx val="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17-454F-A552-2D895134490C}"/>
                </c:ext>
              </c:extLst>
            </c:dLbl>
            <c:dLbl>
              <c:idx val="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A17-454F-A552-2D895134490C}"/>
                </c:ext>
              </c:extLst>
            </c:dLbl>
            <c:dLbl>
              <c:idx val="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A17-454F-A552-2D895134490C}"/>
                </c:ext>
              </c:extLst>
            </c:dLbl>
            <c:dLbl>
              <c:idx val="9"/>
              <c:numFmt formatCode="0.0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9A17-454F-A552-2D895134490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その他河川!$I$41:$I$50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R元</c:v>
                </c:pt>
              </c:strCache>
            </c:strRef>
          </c:cat>
          <c:val>
            <c:numRef>
              <c:f>その他河川!$L$41:$L$50</c:f>
              <c:numCache>
                <c:formatCode>0.00_);[Red]\(0.00\)</c:formatCode>
                <c:ptCount val="10"/>
                <c:pt idx="0">
                  <c:v>0.68166666666666664</c:v>
                </c:pt>
                <c:pt idx="1">
                  <c:v>0.69416666666666671</c:v>
                </c:pt>
                <c:pt idx="2">
                  <c:v>0.66</c:v>
                </c:pt>
                <c:pt idx="3" formatCode="0.00_ ">
                  <c:v>0.67916666666666659</c:v>
                </c:pt>
                <c:pt idx="4" formatCode="0.00_ ">
                  <c:v>0.67</c:v>
                </c:pt>
                <c:pt idx="5" formatCode="0.00_ ">
                  <c:v>0.63583333333333336</c:v>
                </c:pt>
                <c:pt idx="6" formatCode="0.00">
                  <c:v>0.66</c:v>
                </c:pt>
                <c:pt idx="7" formatCode="0.00">
                  <c:v>0.62</c:v>
                </c:pt>
                <c:pt idx="8" formatCode="0.00">
                  <c:v>0.57750000000000001</c:v>
                </c:pt>
                <c:pt idx="9" formatCode="0.00">
                  <c:v>0.61166666666666669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A17-454F-A552-2D8951344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15932368"/>
        <c:axId val="-915931280"/>
      </c:lineChart>
      <c:catAx>
        <c:axId val="-915932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593128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915931280"/>
        <c:scaling>
          <c:orientation val="minMax"/>
          <c:max val="3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5932368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犬上川(AA)</a:t>
            </a:r>
          </a:p>
        </c:rich>
      </c:tx>
      <c:layout>
        <c:manualLayout>
          <c:xMode val="edge"/>
          <c:yMode val="edge"/>
          <c:x val="0.10912719243427904"/>
          <c:y val="7.222251385243511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1428709830554452E-2"/>
          <c:y val="5.5555706260053871E-2"/>
          <c:w val="0.92063670448270185"/>
          <c:h val="0.8083355260837839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北湖東部流入9河川!$AF$42:$AF$51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北湖東部流入9河川!$AH$42:$AH$51</c:f>
              <c:numCache>
                <c:formatCode>0.0_);[Red]\(0.0\)</c:formatCode>
                <c:ptCount val="10"/>
                <c:pt idx="0">
                  <c:v>0.71666666666666679</c:v>
                </c:pt>
                <c:pt idx="1">
                  <c:v>0.81666666666666654</c:v>
                </c:pt>
                <c:pt idx="2" formatCode="0.0">
                  <c:v>0.7</c:v>
                </c:pt>
                <c:pt idx="3" formatCode="0.0">
                  <c:v>0.7</c:v>
                </c:pt>
                <c:pt idx="4" formatCode="0.0">
                  <c:v>0.60833333333333328</c:v>
                </c:pt>
                <c:pt idx="5" formatCode="0.0">
                  <c:v>0.71666666666666667</c:v>
                </c:pt>
                <c:pt idx="6" formatCode="0.0">
                  <c:v>0.75</c:v>
                </c:pt>
                <c:pt idx="7">
                  <c:v>0.71666666666666667</c:v>
                </c:pt>
                <c:pt idx="8">
                  <c:v>0.70833333333333337</c:v>
                </c:pt>
                <c:pt idx="9">
                  <c:v>0.73333333333333328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576-495C-9D62-0E3AE4650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8750432"/>
        <c:axId val="-968752064"/>
      </c:lineChart>
      <c:catAx>
        <c:axId val="-968750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687520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68752064"/>
        <c:scaling>
          <c:orientation val="minMax"/>
          <c:max val="5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68750432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  <c:userShapes r:id="rId1"/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芹川</a:t>
            </a:r>
          </a:p>
        </c:rich>
      </c:tx>
      <c:layout>
        <c:manualLayout>
          <c:xMode val="edge"/>
          <c:yMode val="edge"/>
          <c:x val="0.10912719243427904"/>
          <c:y val="7.7778069407990674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1428709830554452E-2"/>
          <c:y val="7.2222418138070038E-2"/>
          <c:w val="0.92063670448270185"/>
          <c:h val="0.79166881420576773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D7-430F-A1C7-04534352E0EF}"/>
                </c:ext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D7-430F-A1C7-04534352E0EF}"/>
                </c:ext>
              </c:extLst>
            </c:dLbl>
            <c:dLbl>
              <c:idx val="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D7-430F-A1C7-04534352E0EF}"/>
                </c:ext>
              </c:extLst>
            </c:dLbl>
            <c:dLbl>
              <c:idx val="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3D7-430F-A1C7-04534352E0EF}"/>
                </c:ext>
              </c:extLst>
            </c:dLbl>
            <c:dLbl>
              <c:idx val="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3D7-430F-A1C7-04534352E0E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その他河川!$P$41:$P$50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R元</c:v>
                </c:pt>
              </c:strCache>
            </c:strRef>
          </c:cat>
          <c:val>
            <c:numRef>
              <c:f>その他河川!$S$41:$S$50</c:f>
              <c:numCache>
                <c:formatCode>0.00_ </c:formatCode>
                <c:ptCount val="10"/>
                <c:pt idx="0">
                  <c:v>1.1083333333333332</c:v>
                </c:pt>
                <c:pt idx="1">
                  <c:v>1.2241666666666666</c:v>
                </c:pt>
                <c:pt idx="2">
                  <c:v>1.1000000000000001</c:v>
                </c:pt>
                <c:pt idx="3">
                  <c:v>1.0708333333333331</c:v>
                </c:pt>
                <c:pt idx="4">
                  <c:v>0.94</c:v>
                </c:pt>
                <c:pt idx="5">
                  <c:v>1.0216666666666667</c:v>
                </c:pt>
                <c:pt idx="6" formatCode="0.0">
                  <c:v>1.1000000000000001</c:v>
                </c:pt>
                <c:pt idx="7" formatCode="0.0">
                  <c:v>0.89</c:v>
                </c:pt>
                <c:pt idx="8" formatCode="0.0">
                  <c:v>1.0533333333333335</c:v>
                </c:pt>
                <c:pt idx="9" formatCode="0.00">
                  <c:v>1.0466666666666664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3D7-430F-A1C7-04534352E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15930736"/>
        <c:axId val="-915942160"/>
      </c:lineChart>
      <c:catAx>
        <c:axId val="-915930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5942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15942160"/>
        <c:scaling>
          <c:orientation val="minMax"/>
          <c:max val="3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5930736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大同川</a:t>
            </a:r>
          </a:p>
        </c:rich>
      </c:tx>
      <c:layout>
        <c:manualLayout>
          <c:xMode val="edge"/>
          <c:yMode val="edge"/>
          <c:x val="0.11111131941840602"/>
          <c:y val="8.8889180519101774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1428709830554452E-2"/>
          <c:y val="8.0555774077078118E-2"/>
          <c:w val="0.92063670448270185"/>
          <c:h val="0.78333545826675965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CA-4BC3-985B-A7861D1E0A8C}"/>
                </c:ext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CA-4BC3-985B-A7861D1E0A8C}"/>
                </c:ext>
              </c:extLst>
            </c:dLbl>
            <c:dLbl>
              <c:idx val="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CA-4BC3-985B-A7861D1E0A8C}"/>
                </c:ext>
              </c:extLst>
            </c:dLbl>
            <c:dLbl>
              <c:idx val="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CCA-4BC3-985B-A7861D1E0A8C}"/>
                </c:ext>
              </c:extLst>
            </c:dLbl>
            <c:dLbl>
              <c:idx val="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CCA-4BC3-985B-A7861D1E0A8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その他河川!$W$41:$W$50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R元</c:v>
                </c:pt>
              </c:strCache>
            </c:strRef>
          </c:cat>
          <c:val>
            <c:numRef>
              <c:f>その他河川!$Z$41:$Z$50</c:f>
              <c:numCache>
                <c:formatCode>0.00_);[Red]\(0.00\)</c:formatCode>
                <c:ptCount val="10"/>
                <c:pt idx="0" formatCode="0.0_);[Red]\(0.0\)">
                  <c:v>0.9291666666666667</c:v>
                </c:pt>
                <c:pt idx="1">
                  <c:v>1.0249999999999999</c:v>
                </c:pt>
                <c:pt idx="2" formatCode="0.0_);[Red]\(0.0\)">
                  <c:v>0.98</c:v>
                </c:pt>
                <c:pt idx="3" formatCode="0.00_ ">
                  <c:v>0.95750000000000002</c:v>
                </c:pt>
                <c:pt idx="4" formatCode="0.00_ ">
                  <c:v>0.95750000000000002</c:v>
                </c:pt>
                <c:pt idx="5" formatCode="0.00_ ">
                  <c:v>0.82916666666666694</c:v>
                </c:pt>
                <c:pt idx="6" formatCode="0.00">
                  <c:v>0.83</c:v>
                </c:pt>
                <c:pt idx="7" formatCode="0.00">
                  <c:v>0.88</c:v>
                </c:pt>
                <c:pt idx="8" formatCode="0.00">
                  <c:v>0.82666666666666666</c:v>
                </c:pt>
                <c:pt idx="9" formatCode="0.00">
                  <c:v>0.85333333333333317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CCA-4BC3-985B-A7861D1E0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15942704"/>
        <c:axId val="-915928560"/>
      </c:lineChart>
      <c:catAx>
        <c:axId val="-915942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59285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15928560"/>
        <c:scaling>
          <c:orientation val="minMax"/>
          <c:max val="3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5942704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  <c:userShapes r:id="rId1"/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天野川</a:t>
            </a:r>
          </a:p>
        </c:rich>
      </c:tx>
      <c:layout>
        <c:manualLayout>
          <c:xMode val="edge"/>
          <c:yMode val="edge"/>
          <c:x val="0.11904782735491395"/>
          <c:y val="7.7778069407990674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1428709830554452E-2"/>
          <c:y val="6.6666847512064642E-2"/>
          <c:w val="0.92063670448270185"/>
          <c:h val="0.79722438483177305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20-44C3-BEFB-80E55BBB79B0}"/>
                </c:ext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20-44C3-BEFB-80E55BBB79B0}"/>
                </c:ext>
              </c:extLst>
            </c:dLbl>
            <c:dLbl>
              <c:idx val="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20-44C3-BEFB-80E55BBB79B0}"/>
                </c:ext>
              </c:extLst>
            </c:dLbl>
            <c:dLbl>
              <c:idx val="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D20-44C3-BEFB-80E55BBB79B0}"/>
                </c:ext>
              </c:extLst>
            </c:dLbl>
            <c:dLbl>
              <c:idx val="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D20-44C3-BEFB-80E55BBB79B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北湖東部流入9河川!$V$42:$V$51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北湖東部流入9河川!$AB$42:$AB$51</c:f>
              <c:numCache>
                <c:formatCode>0.00_);[Red]\(0.00\)</c:formatCode>
                <c:ptCount val="10"/>
                <c:pt idx="0">
                  <c:v>0.81</c:v>
                </c:pt>
                <c:pt idx="1">
                  <c:v>0.82750000000000012</c:v>
                </c:pt>
                <c:pt idx="2">
                  <c:v>0.96</c:v>
                </c:pt>
                <c:pt idx="3">
                  <c:v>0.78</c:v>
                </c:pt>
                <c:pt idx="4">
                  <c:v>0.87083333333333324</c:v>
                </c:pt>
                <c:pt idx="5">
                  <c:v>0.78333333333333333</c:v>
                </c:pt>
                <c:pt idx="6">
                  <c:v>0.78833333333333322</c:v>
                </c:pt>
                <c:pt idx="7">
                  <c:v>0.75583333333333336</c:v>
                </c:pt>
                <c:pt idx="8">
                  <c:v>0.6908333333333333</c:v>
                </c:pt>
                <c:pt idx="9">
                  <c:v>0.66416666666666668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D20-44C3-BEFB-80E55BBB7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15929104"/>
        <c:axId val="-915930192"/>
      </c:lineChart>
      <c:catAx>
        <c:axId val="-915929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5930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15930192"/>
        <c:scaling>
          <c:orientation val="minMax"/>
          <c:max val="3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5929104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大浦川</a:t>
            </a:r>
          </a:p>
        </c:rich>
      </c:tx>
      <c:layout>
        <c:manualLayout>
          <c:xMode val="edge"/>
          <c:yMode val="edge"/>
          <c:x val="0.16269882931300253"/>
          <c:y val="7.222251385243511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1507958806033773"/>
          <c:y val="6.6666847512064642E-2"/>
          <c:w val="0.87698582625291854"/>
          <c:h val="0.79722438483177305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10"/>
              <c:numFmt formatCode="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85A3-4423-A86E-0C257C63FB2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北湖西部流入5河川!$B$45:$B$54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北湖西部流入5河川!$I$45:$I$54</c:f>
              <c:numCache>
                <c:formatCode>0_ </c:formatCode>
                <c:ptCount val="10"/>
                <c:pt idx="0">
                  <c:v>25</c:v>
                </c:pt>
                <c:pt idx="1">
                  <c:v>30</c:v>
                </c:pt>
                <c:pt idx="2">
                  <c:v>33</c:v>
                </c:pt>
                <c:pt idx="3">
                  <c:v>34</c:v>
                </c:pt>
                <c:pt idx="4">
                  <c:v>27.0833333333333</c:v>
                </c:pt>
                <c:pt idx="5">
                  <c:v>32.916666666666671</c:v>
                </c:pt>
                <c:pt idx="6">
                  <c:v>32.333333333333336</c:v>
                </c:pt>
                <c:pt idx="7">
                  <c:v>32.5833333333333</c:v>
                </c:pt>
                <c:pt idx="8">
                  <c:v>38.1666666666667</c:v>
                </c:pt>
                <c:pt idx="9">
                  <c:v>44.583333333333336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5A3-4423-A86E-0C257C63F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15929648"/>
        <c:axId val="-915943248"/>
      </c:lineChart>
      <c:catAx>
        <c:axId val="-915929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59432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15943248"/>
        <c:scaling>
          <c:orientation val="minMax"/>
          <c:max val="300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5929648"/>
        <c:crosses val="autoZero"/>
        <c:crossBetween val="between"/>
        <c:majorUnit val="100"/>
        <c:min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知内川</a:t>
            </a:r>
          </a:p>
        </c:rich>
      </c:tx>
      <c:layout>
        <c:manualLayout>
          <c:xMode val="edge"/>
          <c:yMode val="edge"/>
          <c:x val="0.15873036703745363"/>
          <c:y val="6.666695829687956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1507958806033773"/>
          <c:y val="6.111127688605926E-2"/>
          <c:w val="0.87698582625291854"/>
          <c:h val="0.8027799554577784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9"/>
              <c:numFmt formatCode="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39D2-4AA0-B75B-B5974F73338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北湖西部流入5河川!$L$45:$L$54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北湖西部流入5河川!$S$45:$S$54</c:f>
              <c:numCache>
                <c:formatCode>0_ </c:formatCode>
                <c:ptCount val="10"/>
                <c:pt idx="0">
                  <c:v>20</c:v>
                </c:pt>
                <c:pt idx="1">
                  <c:v>18</c:v>
                </c:pt>
                <c:pt idx="2">
                  <c:v>22</c:v>
                </c:pt>
                <c:pt idx="3">
                  <c:v>17</c:v>
                </c:pt>
                <c:pt idx="4">
                  <c:v>17.75</c:v>
                </c:pt>
                <c:pt idx="5">
                  <c:v>23.333333333333336</c:v>
                </c:pt>
                <c:pt idx="6">
                  <c:v>21.166666666666668</c:v>
                </c:pt>
                <c:pt idx="7">
                  <c:v>21.75</c:v>
                </c:pt>
                <c:pt idx="8">
                  <c:v>22.75</c:v>
                </c:pt>
                <c:pt idx="9">
                  <c:v>19.416666666666668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9D2-4AA0-B75B-B5974F733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15941072"/>
        <c:axId val="-914976192"/>
      </c:lineChart>
      <c:catAx>
        <c:axId val="-915941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4976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14976192"/>
        <c:scaling>
          <c:orientation val="minMax"/>
          <c:max val="300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5941072"/>
        <c:crosses val="autoZero"/>
        <c:crossBetween val="between"/>
        <c:majorUnit val="100"/>
        <c:min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石田川</a:t>
            </a:r>
          </a:p>
        </c:rich>
      </c:tx>
      <c:layout>
        <c:manualLayout>
          <c:xMode val="edge"/>
          <c:yMode val="edge"/>
          <c:x val="0.16269882931300253"/>
          <c:y val="7.222251385243511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1507958806033773"/>
          <c:y val="5.8333491573056569E-2"/>
          <c:w val="0.87698582625291854"/>
          <c:h val="0.80555774077078113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10"/>
              <c:numFmt formatCode="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2CBD-464E-8DFC-75EB244333A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北湖西部流入5河川!$V$45:$V$54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北湖西部流入5河川!$AC$45:$AC$54</c:f>
              <c:numCache>
                <c:formatCode>0_ </c:formatCode>
                <c:ptCount val="10"/>
                <c:pt idx="0">
                  <c:v>17</c:v>
                </c:pt>
                <c:pt idx="1">
                  <c:v>14</c:v>
                </c:pt>
                <c:pt idx="2">
                  <c:v>19</c:v>
                </c:pt>
                <c:pt idx="3">
                  <c:v>15</c:v>
                </c:pt>
                <c:pt idx="4">
                  <c:v>11.9166666666667</c:v>
                </c:pt>
                <c:pt idx="5">
                  <c:v>17.833333333333336</c:v>
                </c:pt>
                <c:pt idx="6">
                  <c:v>18.416666666666668</c:v>
                </c:pt>
                <c:pt idx="7">
                  <c:v>19.9166666666667</c:v>
                </c:pt>
                <c:pt idx="8">
                  <c:v>18.5</c:v>
                </c:pt>
                <c:pt idx="9">
                  <c:v>15.416666666666671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CBD-464E-8DFC-75EB24433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14977280"/>
        <c:axId val="-914985440"/>
      </c:lineChart>
      <c:catAx>
        <c:axId val="-914977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4985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14985440"/>
        <c:scaling>
          <c:orientation val="minMax"/>
          <c:max val="300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4977280"/>
        <c:crosses val="autoZero"/>
        <c:crossBetween val="between"/>
        <c:majorUnit val="100"/>
        <c:min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安曇川</a:t>
            </a:r>
          </a:p>
        </c:rich>
      </c:tx>
      <c:layout>
        <c:manualLayout>
          <c:xMode val="edge"/>
          <c:yMode val="edge"/>
          <c:x val="0.15873036703745363"/>
          <c:y val="6.666695829687956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1507958806033773"/>
          <c:y val="5.8333491573056569E-2"/>
          <c:w val="0.87698582625291854"/>
          <c:h val="0.80555774077078113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9"/>
              <c:numFmt formatCode="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A027-4A70-B2D8-6060C4B8793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北湖西部流入5河川!$AF$45:$AF$54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北湖西部流入5河川!$AM$45:$AM$54</c:f>
              <c:numCache>
                <c:formatCode>0_);[Red]\(0\)</c:formatCode>
                <c:ptCount val="10"/>
                <c:pt idx="0">
                  <c:v>17</c:v>
                </c:pt>
                <c:pt idx="1">
                  <c:v>11</c:v>
                </c:pt>
                <c:pt idx="2">
                  <c:v>14</c:v>
                </c:pt>
                <c:pt idx="3">
                  <c:v>12</c:v>
                </c:pt>
                <c:pt idx="4">
                  <c:v>13.3333333333333</c:v>
                </c:pt>
                <c:pt idx="5">
                  <c:v>13.166666666666668</c:v>
                </c:pt>
                <c:pt idx="6">
                  <c:v>14.166666666666668</c:v>
                </c:pt>
                <c:pt idx="7">
                  <c:v>12.6666666666667</c:v>
                </c:pt>
                <c:pt idx="8">
                  <c:v>13.3333333333333</c:v>
                </c:pt>
                <c:pt idx="9">
                  <c:v>13.250000000000004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027-4A70-B2D8-6060C4B87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14979456"/>
        <c:axId val="-914983264"/>
      </c:lineChart>
      <c:catAx>
        <c:axId val="-914979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4983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14983264"/>
        <c:scaling>
          <c:orientation val="minMax"/>
          <c:max val="300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4979456"/>
        <c:crosses val="autoZero"/>
        <c:crossBetween val="between"/>
        <c:majorUnit val="100"/>
        <c:min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和迩川</a:t>
            </a:r>
          </a:p>
        </c:rich>
      </c:tx>
      <c:layout>
        <c:manualLayout>
          <c:xMode val="edge"/>
          <c:yMode val="edge"/>
          <c:x val="0.15873036703745363"/>
          <c:y val="6.1111402741324004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1507958806033773"/>
          <c:y val="5.8333491573056569E-2"/>
          <c:w val="0.87698582625291854"/>
          <c:h val="0.80555774077078113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9"/>
              <c:numFmt formatCode="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3FA5-44B1-9937-4882F7C80A9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北湖西部流入5河川!$AP$45:$AP$54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北湖西部流入5河川!$AW$45:$AW$54</c:f>
              <c:numCache>
                <c:formatCode>0_ </c:formatCode>
                <c:ptCount val="10"/>
                <c:pt idx="0">
                  <c:v>26</c:v>
                </c:pt>
                <c:pt idx="1">
                  <c:v>23</c:v>
                </c:pt>
                <c:pt idx="2">
                  <c:v>23</c:v>
                </c:pt>
                <c:pt idx="3">
                  <c:v>20</c:v>
                </c:pt>
                <c:pt idx="4">
                  <c:v>23.6666666666667</c:v>
                </c:pt>
                <c:pt idx="5">
                  <c:v>17.75</c:v>
                </c:pt>
                <c:pt idx="6">
                  <c:v>23.250000000000007</c:v>
                </c:pt>
                <c:pt idx="7">
                  <c:v>20.25</c:v>
                </c:pt>
                <c:pt idx="8">
                  <c:v>18.9166666666667</c:v>
                </c:pt>
                <c:pt idx="9">
                  <c:v>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FA5-44B1-9937-4882F7C80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14976736"/>
        <c:axId val="-914962592"/>
      </c:lineChart>
      <c:catAx>
        <c:axId val="-914976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4962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14962592"/>
        <c:scaling>
          <c:orientation val="minMax"/>
          <c:max val="300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4976736"/>
        <c:crosses val="autoZero"/>
        <c:crossBetween val="between"/>
        <c:majorUnit val="100"/>
        <c:min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田川</a:t>
            </a:r>
          </a:p>
        </c:rich>
      </c:tx>
      <c:layout>
        <c:manualLayout>
          <c:xMode val="edge"/>
          <c:yMode val="edge"/>
          <c:x val="0.15674624005332666"/>
          <c:y val="7.222251385243511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1507958806033773"/>
          <c:y val="6.6666847512064642E-2"/>
          <c:w val="0.87698582625291854"/>
          <c:h val="0.79722438483177305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北湖東部流入9河川!$L$42:$L$51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北湖東部流入9河川!$S$42:$S$51</c:f>
              <c:numCache>
                <c:formatCode>0_);[Red]\(0\)</c:formatCode>
                <c:ptCount val="10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60</c:v>
                </c:pt>
                <c:pt idx="4">
                  <c:v>49.0833333333333</c:v>
                </c:pt>
                <c:pt idx="5">
                  <c:v>57.08333333333335</c:v>
                </c:pt>
                <c:pt idx="6">
                  <c:v>53.333333333333343</c:v>
                </c:pt>
                <c:pt idx="7">
                  <c:v>51.9166666666667</c:v>
                </c:pt>
                <c:pt idx="8">
                  <c:v>59.1666666666667</c:v>
                </c:pt>
                <c:pt idx="9">
                  <c:v>58.750000000000014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A3E-4BD5-B5CE-C9184C7BA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14984896"/>
        <c:axId val="-914962048"/>
      </c:lineChart>
      <c:catAx>
        <c:axId val="-914984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4962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14962048"/>
        <c:scaling>
          <c:orientation val="minMax"/>
          <c:max val="300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4984896"/>
        <c:crosses val="autoZero"/>
        <c:crossBetween val="between"/>
        <c:majorUnit val="100"/>
        <c:min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姉川</a:t>
            </a:r>
          </a:p>
        </c:rich>
      </c:tx>
      <c:layout>
        <c:manualLayout>
          <c:xMode val="edge"/>
          <c:yMode val="edge"/>
          <c:x val="0.15674624005332666"/>
          <c:y val="6.666695829687956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1507958806033773"/>
          <c:y val="6.3889062199061958E-2"/>
          <c:w val="0.87698582625291854"/>
          <c:h val="0.8000021701447758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北湖東部流入9河川!$B$42:$B$51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北湖東部流入9河川!$I$42:$I$51</c:f>
              <c:numCache>
                <c:formatCode>0_);[Red]\(0\)</c:formatCode>
                <c:ptCount val="10"/>
                <c:pt idx="0">
                  <c:v>25</c:v>
                </c:pt>
                <c:pt idx="1">
                  <c:v>23</c:v>
                </c:pt>
                <c:pt idx="2">
                  <c:v>29</c:v>
                </c:pt>
                <c:pt idx="3">
                  <c:v>26</c:v>
                </c:pt>
                <c:pt idx="4">
                  <c:v>21.3333333333333</c:v>
                </c:pt>
                <c:pt idx="5">
                  <c:v>32.416666666666679</c:v>
                </c:pt>
                <c:pt idx="6">
                  <c:v>29.750000000000011</c:v>
                </c:pt>
                <c:pt idx="7">
                  <c:v>31.4166666666667</c:v>
                </c:pt>
                <c:pt idx="8">
                  <c:v>56.5833333333333</c:v>
                </c:pt>
                <c:pt idx="9">
                  <c:v>29.416666666666664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260-4632-9F05-378E8CF71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14963680"/>
        <c:axId val="-914986528"/>
      </c:lineChart>
      <c:catAx>
        <c:axId val="-914963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4986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14986528"/>
        <c:scaling>
          <c:orientation val="minMax"/>
          <c:max val="300"/>
          <c:min val="0"/>
        </c:scaling>
        <c:delete val="0"/>
        <c:axPos val="l"/>
        <c:numFmt formatCode="General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14963680"/>
        <c:crosses val="autoZero"/>
        <c:crossBetween val="between"/>
        <c:majorUnit val="100"/>
        <c:min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2.xml"/><Relationship Id="rId18" Type="http://schemas.openxmlformats.org/officeDocument/2006/relationships/chart" Target="../charts/chart17.xml"/><Relationship Id="rId26" Type="http://schemas.openxmlformats.org/officeDocument/2006/relationships/chart" Target="../charts/chart25.xml"/><Relationship Id="rId21" Type="http://schemas.openxmlformats.org/officeDocument/2006/relationships/chart" Target="../charts/chart20.xml"/><Relationship Id="rId34" Type="http://schemas.openxmlformats.org/officeDocument/2006/relationships/chart" Target="../charts/chart33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5" Type="http://schemas.openxmlformats.org/officeDocument/2006/relationships/chart" Target="../charts/chart24.xml"/><Relationship Id="rId33" Type="http://schemas.openxmlformats.org/officeDocument/2006/relationships/chart" Target="../charts/chart32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20" Type="http://schemas.openxmlformats.org/officeDocument/2006/relationships/chart" Target="../charts/chart19.xml"/><Relationship Id="rId29" Type="http://schemas.openxmlformats.org/officeDocument/2006/relationships/chart" Target="../charts/chart28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24" Type="http://schemas.openxmlformats.org/officeDocument/2006/relationships/chart" Target="../charts/chart23.xml"/><Relationship Id="rId32" Type="http://schemas.openxmlformats.org/officeDocument/2006/relationships/chart" Target="../charts/chart31.xml"/><Relationship Id="rId37" Type="http://schemas.openxmlformats.org/officeDocument/2006/relationships/chart" Target="../charts/chart36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23" Type="http://schemas.openxmlformats.org/officeDocument/2006/relationships/chart" Target="../charts/chart22.xml"/><Relationship Id="rId28" Type="http://schemas.openxmlformats.org/officeDocument/2006/relationships/chart" Target="../charts/chart27.xml"/><Relationship Id="rId36" Type="http://schemas.openxmlformats.org/officeDocument/2006/relationships/chart" Target="../charts/chart35.xml"/><Relationship Id="rId10" Type="http://schemas.openxmlformats.org/officeDocument/2006/relationships/chart" Target="../charts/chart9.xml"/><Relationship Id="rId19" Type="http://schemas.openxmlformats.org/officeDocument/2006/relationships/chart" Target="../charts/chart18.xml"/><Relationship Id="rId31" Type="http://schemas.openxmlformats.org/officeDocument/2006/relationships/chart" Target="../charts/chart30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Relationship Id="rId22" Type="http://schemas.openxmlformats.org/officeDocument/2006/relationships/chart" Target="../charts/chart21.xml"/><Relationship Id="rId27" Type="http://schemas.openxmlformats.org/officeDocument/2006/relationships/chart" Target="../charts/chart26.xml"/><Relationship Id="rId30" Type="http://schemas.openxmlformats.org/officeDocument/2006/relationships/chart" Target="../charts/chart29.xml"/><Relationship Id="rId35" Type="http://schemas.openxmlformats.org/officeDocument/2006/relationships/chart" Target="../charts/chart34.xml"/><Relationship Id="rId8" Type="http://schemas.openxmlformats.org/officeDocument/2006/relationships/chart" Target="../charts/chart7.xml"/><Relationship Id="rId3" Type="http://schemas.openxmlformats.org/officeDocument/2006/relationships/chart" Target="../charts/chart2.xml"/></Relationships>
</file>

<file path=xl/drawings/_rels/drawing1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7.xml"/><Relationship Id="rId3" Type="http://schemas.openxmlformats.org/officeDocument/2006/relationships/chart" Target="../charts/chart122.xml"/><Relationship Id="rId7" Type="http://schemas.openxmlformats.org/officeDocument/2006/relationships/chart" Target="../charts/chart126.xml"/><Relationship Id="rId2" Type="http://schemas.openxmlformats.org/officeDocument/2006/relationships/chart" Target="../charts/chart121.xml"/><Relationship Id="rId1" Type="http://schemas.openxmlformats.org/officeDocument/2006/relationships/image" Target="../media/image1.png"/><Relationship Id="rId6" Type="http://schemas.openxmlformats.org/officeDocument/2006/relationships/chart" Target="../charts/chart125.xml"/><Relationship Id="rId5" Type="http://schemas.openxmlformats.org/officeDocument/2006/relationships/chart" Target="../charts/chart124.xml"/><Relationship Id="rId4" Type="http://schemas.openxmlformats.org/officeDocument/2006/relationships/chart" Target="../charts/chart123.xml"/><Relationship Id="rId9" Type="http://schemas.openxmlformats.org/officeDocument/2006/relationships/chart" Target="../charts/chart128.xml"/></Relationships>
</file>

<file path=xl/drawings/_rels/drawing3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3.xml"/><Relationship Id="rId13" Type="http://schemas.openxmlformats.org/officeDocument/2006/relationships/chart" Target="../charts/chart48.xml"/><Relationship Id="rId18" Type="http://schemas.openxmlformats.org/officeDocument/2006/relationships/chart" Target="../charts/chart53.xml"/><Relationship Id="rId26" Type="http://schemas.openxmlformats.org/officeDocument/2006/relationships/chart" Target="../charts/chart61.xml"/><Relationship Id="rId3" Type="http://schemas.openxmlformats.org/officeDocument/2006/relationships/chart" Target="../charts/chart38.xml"/><Relationship Id="rId21" Type="http://schemas.openxmlformats.org/officeDocument/2006/relationships/chart" Target="../charts/chart56.xml"/><Relationship Id="rId7" Type="http://schemas.openxmlformats.org/officeDocument/2006/relationships/chart" Target="../charts/chart42.xml"/><Relationship Id="rId12" Type="http://schemas.openxmlformats.org/officeDocument/2006/relationships/chart" Target="../charts/chart47.xml"/><Relationship Id="rId17" Type="http://schemas.openxmlformats.org/officeDocument/2006/relationships/chart" Target="../charts/chart52.xml"/><Relationship Id="rId25" Type="http://schemas.openxmlformats.org/officeDocument/2006/relationships/chart" Target="../charts/chart60.xml"/><Relationship Id="rId2" Type="http://schemas.openxmlformats.org/officeDocument/2006/relationships/chart" Target="../charts/chart37.xml"/><Relationship Id="rId16" Type="http://schemas.openxmlformats.org/officeDocument/2006/relationships/chart" Target="../charts/chart51.xml"/><Relationship Id="rId20" Type="http://schemas.openxmlformats.org/officeDocument/2006/relationships/chart" Target="../charts/chart55.xml"/><Relationship Id="rId29" Type="http://schemas.openxmlformats.org/officeDocument/2006/relationships/chart" Target="../charts/chart64.xml"/><Relationship Id="rId1" Type="http://schemas.openxmlformats.org/officeDocument/2006/relationships/image" Target="../media/image1.png"/><Relationship Id="rId6" Type="http://schemas.openxmlformats.org/officeDocument/2006/relationships/chart" Target="../charts/chart41.xml"/><Relationship Id="rId11" Type="http://schemas.openxmlformats.org/officeDocument/2006/relationships/chart" Target="../charts/chart46.xml"/><Relationship Id="rId24" Type="http://schemas.openxmlformats.org/officeDocument/2006/relationships/chart" Target="../charts/chart59.xml"/><Relationship Id="rId5" Type="http://schemas.openxmlformats.org/officeDocument/2006/relationships/chart" Target="../charts/chart40.xml"/><Relationship Id="rId15" Type="http://schemas.openxmlformats.org/officeDocument/2006/relationships/chart" Target="../charts/chart50.xml"/><Relationship Id="rId23" Type="http://schemas.openxmlformats.org/officeDocument/2006/relationships/chart" Target="../charts/chart58.xml"/><Relationship Id="rId28" Type="http://schemas.openxmlformats.org/officeDocument/2006/relationships/chart" Target="../charts/chart63.xml"/><Relationship Id="rId10" Type="http://schemas.openxmlformats.org/officeDocument/2006/relationships/chart" Target="../charts/chart45.xml"/><Relationship Id="rId19" Type="http://schemas.openxmlformats.org/officeDocument/2006/relationships/chart" Target="../charts/chart54.xml"/><Relationship Id="rId4" Type="http://schemas.openxmlformats.org/officeDocument/2006/relationships/chart" Target="../charts/chart39.xml"/><Relationship Id="rId9" Type="http://schemas.openxmlformats.org/officeDocument/2006/relationships/chart" Target="../charts/chart44.xml"/><Relationship Id="rId14" Type="http://schemas.openxmlformats.org/officeDocument/2006/relationships/chart" Target="../charts/chart49.xml"/><Relationship Id="rId22" Type="http://schemas.openxmlformats.org/officeDocument/2006/relationships/chart" Target="../charts/chart57.xml"/><Relationship Id="rId27" Type="http://schemas.openxmlformats.org/officeDocument/2006/relationships/chart" Target="../charts/chart62.xml"/></Relationships>
</file>

<file path=xl/drawings/_rels/drawing5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1.xml"/><Relationship Id="rId13" Type="http://schemas.openxmlformats.org/officeDocument/2006/relationships/chart" Target="../charts/chart76.xml"/><Relationship Id="rId18" Type="http://schemas.openxmlformats.org/officeDocument/2006/relationships/chart" Target="../charts/chart81.xml"/><Relationship Id="rId26" Type="http://schemas.openxmlformats.org/officeDocument/2006/relationships/chart" Target="../charts/chart89.xml"/><Relationship Id="rId3" Type="http://schemas.openxmlformats.org/officeDocument/2006/relationships/chart" Target="../charts/chart66.xml"/><Relationship Id="rId21" Type="http://schemas.openxmlformats.org/officeDocument/2006/relationships/chart" Target="../charts/chart84.xml"/><Relationship Id="rId7" Type="http://schemas.openxmlformats.org/officeDocument/2006/relationships/chart" Target="../charts/chart70.xml"/><Relationship Id="rId12" Type="http://schemas.openxmlformats.org/officeDocument/2006/relationships/chart" Target="../charts/chart75.xml"/><Relationship Id="rId17" Type="http://schemas.openxmlformats.org/officeDocument/2006/relationships/chart" Target="../charts/chart80.xml"/><Relationship Id="rId25" Type="http://schemas.openxmlformats.org/officeDocument/2006/relationships/chart" Target="../charts/chart88.xml"/><Relationship Id="rId2" Type="http://schemas.openxmlformats.org/officeDocument/2006/relationships/chart" Target="../charts/chart65.xml"/><Relationship Id="rId16" Type="http://schemas.openxmlformats.org/officeDocument/2006/relationships/chart" Target="../charts/chart79.xml"/><Relationship Id="rId20" Type="http://schemas.openxmlformats.org/officeDocument/2006/relationships/chart" Target="../charts/chart83.xml"/><Relationship Id="rId29" Type="http://schemas.openxmlformats.org/officeDocument/2006/relationships/chart" Target="../charts/chart92.xml"/><Relationship Id="rId1" Type="http://schemas.openxmlformats.org/officeDocument/2006/relationships/image" Target="../media/image1.png"/><Relationship Id="rId6" Type="http://schemas.openxmlformats.org/officeDocument/2006/relationships/chart" Target="../charts/chart69.xml"/><Relationship Id="rId11" Type="http://schemas.openxmlformats.org/officeDocument/2006/relationships/chart" Target="../charts/chart74.xml"/><Relationship Id="rId24" Type="http://schemas.openxmlformats.org/officeDocument/2006/relationships/chart" Target="../charts/chart87.xml"/><Relationship Id="rId5" Type="http://schemas.openxmlformats.org/officeDocument/2006/relationships/chart" Target="../charts/chart68.xml"/><Relationship Id="rId15" Type="http://schemas.openxmlformats.org/officeDocument/2006/relationships/chart" Target="../charts/chart78.xml"/><Relationship Id="rId23" Type="http://schemas.openxmlformats.org/officeDocument/2006/relationships/chart" Target="../charts/chart86.xml"/><Relationship Id="rId28" Type="http://schemas.openxmlformats.org/officeDocument/2006/relationships/chart" Target="../charts/chart91.xml"/><Relationship Id="rId10" Type="http://schemas.openxmlformats.org/officeDocument/2006/relationships/chart" Target="../charts/chart73.xml"/><Relationship Id="rId19" Type="http://schemas.openxmlformats.org/officeDocument/2006/relationships/chart" Target="../charts/chart82.xml"/><Relationship Id="rId4" Type="http://schemas.openxmlformats.org/officeDocument/2006/relationships/chart" Target="../charts/chart67.xml"/><Relationship Id="rId9" Type="http://schemas.openxmlformats.org/officeDocument/2006/relationships/chart" Target="../charts/chart72.xml"/><Relationship Id="rId14" Type="http://schemas.openxmlformats.org/officeDocument/2006/relationships/chart" Target="../charts/chart77.xml"/><Relationship Id="rId22" Type="http://schemas.openxmlformats.org/officeDocument/2006/relationships/chart" Target="../charts/chart85.xml"/><Relationship Id="rId27" Type="http://schemas.openxmlformats.org/officeDocument/2006/relationships/chart" Target="../charts/chart90.xml"/></Relationships>
</file>

<file path=xl/drawings/_rels/drawing8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9.xml"/><Relationship Id="rId13" Type="http://schemas.openxmlformats.org/officeDocument/2006/relationships/chart" Target="../charts/chart104.xml"/><Relationship Id="rId18" Type="http://schemas.openxmlformats.org/officeDocument/2006/relationships/chart" Target="../charts/chart109.xml"/><Relationship Id="rId26" Type="http://schemas.openxmlformats.org/officeDocument/2006/relationships/chart" Target="../charts/chart117.xml"/><Relationship Id="rId3" Type="http://schemas.openxmlformats.org/officeDocument/2006/relationships/chart" Target="../charts/chart94.xml"/><Relationship Id="rId21" Type="http://schemas.openxmlformats.org/officeDocument/2006/relationships/chart" Target="../charts/chart112.xml"/><Relationship Id="rId7" Type="http://schemas.openxmlformats.org/officeDocument/2006/relationships/chart" Target="../charts/chart98.xml"/><Relationship Id="rId12" Type="http://schemas.openxmlformats.org/officeDocument/2006/relationships/chart" Target="../charts/chart103.xml"/><Relationship Id="rId17" Type="http://schemas.openxmlformats.org/officeDocument/2006/relationships/chart" Target="../charts/chart108.xml"/><Relationship Id="rId25" Type="http://schemas.openxmlformats.org/officeDocument/2006/relationships/chart" Target="../charts/chart116.xml"/><Relationship Id="rId2" Type="http://schemas.openxmlformats.org/officeDocument/2006/relationships/chart" Target="../charts/chart93.xml"/><Relationship Id="rId16" Type="http://schemas.openxmlformats.org/officeDocument/2006/relationships/chart" Target="../charts/chart107.xml"/><Relationship Id="rId20" Type="http://schemas.openxmlformats.org/officeDocument/2006/relationships/chart" Target="../charts/chart111.xml"/><Relationship Id="rId29" Type="http://schemas.openxmlformats.org/officeDocument/2006/relationships/chart" Target="../charts/chart120.xml"/><Relationship Id="rId1" Type="http://schemas.openxmlformats.org/officeDocument/2006/relationships/image" Target="../media/image1.png"/><Relationship Id="rId6" Type="http://schemas.openxmlformats.org/officeDocument/2006/relationships/chart" Target="../charts/chart97.xml"/><Relationship Id="rId11" Type="http://schemas.openxmlformats.org/officeDocument/2006/relationships/chart" Target="../charts/chart102.xml"/><Relationship Id="rId24" Type="http://schemas.openxmlformats.org/officeDocument/2006/relationships/chart" Target="../charts/chart115.xml"/><Relationship Id="rId5" Type="http://schemas.openxmlformats.org/officeDocument/2006/relationships/chart" Target="../charts/chart96.xml"/><Relationship Id="rId15" Type="http://schemas.openxmlformats.org/officeDocument/2006/relationships/chart" Target="../charts/chart106.xml"/><Relationship Id="rId23" Type="http://schemas.openxmlformats.org/officeDocument/2006/relationships/chart" Target="../charts/chart114.xml"/><Relationship Id="rId28" Type="http://schemas.openxmlformats.org/officeDocument/2006/relationships/chart" Target="../charts/chart119.xml"/><Relationship Id="rId10" Type="http://schemas.openxmlformats.org/officeDocument/2006/relationships/chart" Target="../charts/chart101.xml"/><Relationship Id="rId19" Type="http://schemas.openxmlformats.org/officeDocument/2006/relationships/chart" Target="../charts/chart110.xml"/><Relationship Id="rId4" Type="http://schemas.openxmlformats.org/officeDocument/2006/relationships/chart" Target="../charts/chart95.xml"/><Relationship Id="rId9" Type="http://schemas.openxmlformats.org/officeDocument/2006/relationships/chart" Target="../charts/chart100.xml"/><Relationship Id="rId14" Type="http://schemas.openxmlformats.org/officeDocument/2006/relationships/chart" Target="../charts/chart105.xml"/><Relationship Id="rId22" Type="http://schemas.openxmlformats.org/officeDocument/2006/relationships/chart" Target="../charts/chart113.xml"/><Relationship Id="rId27" Type="http://schemas.openxmlformats.org/officeDocument/2006/relationships/chart" Target="../charts/chart1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42</xdr:row>
      <xdr:rowOff>0</xdr:rowOff>
    </xdr:from>
    <xdr:to>
      <xdr:col>20</xdr:col>
      <xdr:colOff>371475</xdr:colOff>
      <xdr:row>127</xdr:row>
      <xdr:rowOff>0</xdr:rowOff>
    </xdr:to>
    <xdr:grpSp>
      <xdr:nvGrpSpPr>
        <xdr:cNvPr id="23127020" name="Group 1246">
          <a:extLst>
            <a:ext uri="{FF2B5EF4-FFF2-40B4-BE49-F238E27FC236}">
              <a16:creationId xmlns:a16="http://schemas.microsoft.com/office/drawing/2014/main" id="{00000000-0008-0000-0200-0000ECE36001}"/>
            </a:ext>
          </a:extLst>
        </xdr:cNvPr>
        <xdr:cNvGrpSpPr>
          <a:grpSpLocks noChangeAspect="1"/>
        </xdr:cNvGrpSpPr>
      </xdr:nvGrpSpPr>
      <xdr:grpSpPr bwMode="auto">
        <a:xfrm>
          <a:off x="4800600" y="7353300"/>
          <a:ext cx="9286875" cy="14573250"/>
          <a:chOff x="492" y="773"/>
          <a:chExt cx="1005" cy="1577"/>
        </a:xfrm>
      </xdr:grpSpPr>
      <xdr:grpSp>
        <xdr:nvGrpSpPr>
          <xdr:cNvPr id="24296574" name="Group 1247">
            <a:extLst>
              <a:ext uri="{FF2B5EF4-FFF2-40B4-BE49-F238E27FC236}">
                <a16:creationId xmlns:a16="http://schemas.microsoft.com/office/drawing/2014/main" id="{00000000-0008-0000-0200-00007EBC7201}"/>
              </a:ext>
            </a:extLst>
          </xdr:cNvPr>
          <xdr:cNvGrpSpPr>
            <a:grpSpLocks noChangeAspect="1"/>
          </xdr:cNvGrpSpPr>
        </xdr:nvGrpSpPr>
        <xdr:grpSpPr bwMode="auto">
          <a:xfrm>
            <a:off x="492" y="773"/>
            <a:ext cx="1005" cy="1577"/>
            <a:chOff x="223" y="5069"/>
            <a:chExt cx="581" cy="912"/>
          </a:xfrm>
        </xdr:grpSpPr>
        <xdr:pic>
          <xdr:nvPicPr>
            <xdr:cNvPr id="24296606" name="Picture 1248">
              <a:extLst>
                <a:ext uri="{FF2B5EF4-FFF2-40B4-BE49-F238E27FC236}">
                  <a16:creationId xmlns:a16="http://schemas.microsoft.com/office/drawing/2014/main" id="{00000000-0008-0000-0200-00009EBC7201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23" y="5069"/>
              <a:ext cx="581" cy="91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24296607" name="Oval 1249">
              <a:extLst>
                <a:ext uri="{FF2B5EF4-FFF2-40B4-BE49-F238E27FC236}">
                  <a16:creationId xmlns:a16="http://schemas.microsoft.com/office/drawing/2014/main" id="{00000000-0008-0000-0200-00009FBC72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428" y="5809"/>
              <a:ext cx="9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296608" name="Oval 1250">
              <a:extLst>
                <a:ext uri="{FF2B5EF4-FFF2-40B4-BE49-F238E27FC236}">
                  <a16:creationId xmlns:a16="http://schemas.microsoft.com/office/drawing/2014/main" id="{00000000-0008-0000-0200-0000A0BC72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352" y="5838"/>
              <a:ext cx="9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296609" name="Oval 1251">
              <a:extLst>
                <a:ext uri="{FF2B5EF4-FFF2-40B4-BE49-F238E27FC236}">
                  <a16:creationId xmlns:a16="http://schemas.microsoft.com/office/drawing/2014/main" id="{00000000-0008-0000-0200-0000A1BC72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379" y="5866"/>
              <a:ext cx="9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296610" name="Oval 1252">
              <a:extLst>
                <a:ext uri="{FF2B5EF4-FFF2-40B4-BE49-F238E27FC236}">
                  <a16:creationId xmlns:a16="http://schemas.microsoft.com/office/drawing/2014/main" id="{00000000-0008-0000-0200-0000A2BC72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353" y="5809"/>
              <a:ext cx="10" cy="10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296611" name="Oval 1253">
              <a:extLst>
                <a:ext uri="{FF2B5EF4-FFF2-40B4-BE49-F238E27FC236}">
                  <a16:creationId xmlns:a16="http://schemas.microsoft.com/office/drawing/2014/main" id="{00000000-0008-0000-0200-0000A3BC72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342" y="5809"/>
              <a:ext cx="10" cy="10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296612" name="Oval 1254">
              <a:extLst>
                <a:ext uri="{FF2B5EF4-FFF2-40B4-BE49-F238E27FC236}">
                  <a16:creationId xmlns:a16="http://schemas.microsoft.com/office/drawing/2014/main" id="{00000000-0008-0000-0200-0000A4BC72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578" y="5297"/>
              <a:ext cx="10" cy="10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296613" name="Oval 1255">
              <a:extLst>
                <a:ext uri="{FF2B5EF4-FFF2-40B4-BE49-F238E27FC236}">
                  <a16:creationId xmlns:a16="http://schemas.microsoft.com/office/drawing/2014/main" id="{00000000-0008-0000-0200-0000A5BC72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600" y="5359"/>
              <a:ext cx="8" cy="8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296614" name="Oval 1256">
              <a:extLst>
                <a:ext uri="{FF2B5EF4-FFF2-40B4-BE49-F238E27FC236}">
                  <a16:creationId xmlns:a16="http://schemas.microsoft.com/office/drawing/2014/main" id="{00000000-0008-0000-0200-0000A6BC72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634" y="5377"/>
              <a:ext cx="8" cy="8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296615" name="Oval 1257">
              <a:extLst>
                <a:ext uri="{FF2B5EF4-FFF2-40B4-BE49-F238E27FC236}">
                  <a16:creationId xmlns:a16="http://schemas.microsoft.com/office/drawing/2014/main" id="{00000000-0008-0000-0200-0000A7BC72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438" y="5625"/>
              <a:ext cx="9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296616" name="Oval 1258">
              <a:extLst>
                <a:ext uri="{FF2B5EF4-FFF2-40B4-BE49-F238E27FC236}">
                  <a16:creationId xmlns:a16="http://schemas.microsoft.com/office/drawing/2014/main" id="{00000000-0008-0000-0200-0000A8BC72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425" y="5625"/>
              <a:ext cx="8" cy="8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296617" name="Oval 1259">
              <a:extLst>
                <a:ext uri="{FF2B5EF4-FFF2-40B4-BE49-F238E27FC236}">
                  <a16:creationId xmlns:a16="http://schemas.microsoft.com/office/drawing/2014/main" id="{00000000-0008-0000-0200-0000A9BC72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404" y="5650"/>
              <a:ext cx="9" cy="10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296618" name="Oval 1260">
              <a:extLst>
                <a:ext uri="{FF2B5EF4-FFF2-40B4-BE49-F238E27FC236}">
                  <a16:creationId xmlns:a16="http://schemas.microsoft.com/office/drawing/2014/main" id="{00000000-0008-0000-0200-0000AABC72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508" y="5766"/>
              <a:ext cx="9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296619" name="Oval 1261">
              <a:extLst>
                <a:ext uri="{FF2B5EF4-FFF2-40B4-BE49-F238E27FC236}">
                  <a16:creationId xmlns:a16="http://schemas.microsoft.com/office/drawing/2014/main" id="{00000000-0008-0000-0200-0000ABBC72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295" y="5725"/>
              <a:ext cx="9" cy="10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296620" name="Oval 1262">
              <a:extLst>
                <a:ext uri="{FF2B5EF4-FFF2-40B4-BE49-F238E27FC236}">
                  <a16:creationId xmlns:a16="http://schemas.microsoft.com/office/drawing/2014/main" id="{00000000-0008-0000-0200-0000ACBC72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336" y="5646"/>
              <a:ext cx="9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296621" name="Oval 1263">
              <a:extLst>
                <a:ext uri="{FF2B5EF4-FFF2-40B4-BE49-F238E27FC236}">
                  <a16:creationId xmlns:a16="http://schemas.microsoft.com/office/drawing/2014/main" id="{00000000-0008-0000-0200-0000ADBC72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453" y="5427"/>
              <a:ext cx="9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296622" name="Oval 1264">
              <a:extLst>
                <a:ext uri="{FF2B5EF4-FFF2-40B4-BE49-F238E27FC236}">
                  <a16:creationId xmlns:a16="http://schemas.microsoft.com/office/drawing/2014/main" id="{00000000-0008-0000-0200-0000AEBC72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456" y="5300"/>
              <a:ext cx="10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296623" name="Oval 1265">
              <a:extLst>
                <a:ext uri="{FF2B5EF4-FFF2-40B4-BE49-F238E27FC236}">
                  <a16:creationId xmlns:a16="http://schemas.microsoft.com/office/drawing/2014/main" id="{00000000-0008-0000-0200-0000AFBC72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438" y="5350"/>
              <a:ext cx="9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296624" name="Oval 1266">
              <a:extLst>
                <a:ext uri="{FF2B5EF4-FFF2-40B4-BE49-F238E27FC236}">
                  <a16:creationId xmlns:a16="http://schemas.microsoft.com/office/drawing/2014/main" id="{00000000-0008-0000-0200-0000B0BC72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511" y="5269"/>
              <a:ext cx="8" cy="8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296625" name="Oval 1267">
              <a:extLst>
                <a:ext uri="{FF2B5EF4-FFF2-40B4-BE49-F238E27FC236}">
                  <a16:creationId xmlns:a16="http://schemas.microsoft.com/office/drawing/2014/main" id="{00000000-0008-0000-0200-0000B1BC72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597" y="5499"/>
              <a:ext cx="9" cy="10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296626" name="Oval 1268">
              <a:extLst>
                <a:ext uri="{FF2B5EF4-FFF2-40B4-BE49-F238E27FC236}">
                  <a16:creationId xmlns:a16="http://schemas.microsoft.com/office/drawing/2014/main" id="{00000000-0008-0000-0200-0000B2BC72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578" y="5512"/>
              <a:ext cx="10" cy="10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296627" name="Oval 1269">
              <a:extLst>
                <a:ext uri="{FF2B5EF4-FFF2-40B4-BE49-F238E27FC236}">
                  <a16:creationId xmlns:a16="http://schemas.microsoft.com/office/drawing/2014/main" id="{00000000-0008-0000-0200-0000B3BC72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612" y="5485"/>
              <a:ext cx="9" cy="10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296628" name="Oval 1270">
              <a:extLst>
                <a:ext uri="{FF2B5EF4-FFF2-40B4-BE49-F238E27FC236}">
                  <a16:creationId xmlns:a16="http://schemas.microsoft.com/office/drawing/2014/main" id="{00000000-0008-0000-0200-0000B4BC72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643" y="5429"/>
              <a:ext cx="9" cy="10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296629" name="Oval 1271">
              <a:extLst>
                <a:ext uri="{FF2B5EF4-FFF2-40B4-BE49-F238E27FC236}">
                  <a16:creationId xmlns:a16="http://schemas.microsoft.com/office/drawing/2014/main" id="{00000000-0008-0000-0200-0000B5BC72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515" y="5546"/>
              <a:ext cx="10" cy="10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296630" name="Oval 1272">
              <a:extLst>
                <a:ext uri="{FF2B5EF4-FFF2-40B4-BE49-F238E27FC236}">
                  <a16:creationId xmlns:a16="http://schemas.microsoft.com/office/drawing/2014/main" id="{00000000-0008-0000-0200-0000B6BC72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532" y="5566"/>
              <a:ext cx="10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296631" name="Oval 1273">
              <a:extLst>
                <a:ext uri="{FF2B5EF4-FFF2-40B4-BE49-F238E27FC236}">
                  <a16:creationId xmlns:a16="http://schemas.microsoft.com/office/drawing/2014/main" id="{00000000-0008-0000-0200-0000B7BC72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352" y="5602"/>
              <a:ext cx="10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296632" name="Oval 1274">
              <a:extLst>
                <a:ext uri="{FF2B5EF4-FFF2-40B4-BE49-F238E27FC236}">
                  <a16:creationId xmlns:a16="http://schemas.microsoft.com/office/drawing/2014/main" id="{00000000-0008-0000-0200-0000B8BC72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356" y="5710"/>
              <a:ext cx="9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296633" name="Oval 1275">
              <a:extLst>
                <a:ext uri="{FF2B5EF4-FFF2-40B4-BE49-F238E27FC236}">
                  <a16:creationId xmlns:a16="http://schemas.microsoft.com/office/drawing/2014/main" id="{00000000-0008-0000-0200-0000B9BC72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385" y="5692"/>
              <a:ext cx="9" cy="10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296634" name="Oval 1276">
              <a:extLst>
                <a:ext uri="{FF2B5EF4-FFF2-40B4-BE49-F238E27FC236}">
                  <a16:creationId xmlns:a16="http://schemas.microsoft.com/office/drawing/2014/main" id="{00000000-0008-0000-0200-0000BABC72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312" y="5683"/>
              <a:ext cx="10" cy="10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296635" name="Oval 1277">
              <a:extLst>
                <a:ext uri="{FF2B5EF4-FFF2-40B4-BE49-F238E27FC236}">
                  <a16:creationId xmlns:a16="http://schemas.microsoft.com/office/drawing/2014/main" id="{00000000-0008-0000-0200-0000BBBC72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359" y="5753"/>
              <a:ext cx="9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296636" name="Oval 1278">
              <a:extLst>
                <a:ext uri="{FF2B5EF4-FFF2-40B4-BE49-F238E27FC236}">
                  <a16:creationId xmlns:a16="http://schemas.microsoft.com/office/drawing/2014/main" id="{00000000-0008-0000-0200-0000BCBC72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302" y="5751"/>
              <a:ext cx="10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296637" name="Oval 1279">
              <a:extLst>
                <a:ext uri="{FF2B5EF4-FFF2-40B4-BE49-F238E27FC236}">
                  <a16:creationId xmlns:a16="http://schemas.microsoft.com/office/drawing/2014/main" id="{00000000-0008-0000-0200-0000BDBC72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600" y="5350"/>
              <a:ext cx="8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296638" name="Oval 1280">
              <a:extLst>
                <a:ext uri="{FF2B5EF4-FFF2-40B4-BE49-F238E27FC236}">
                  <a16:creationId xmlns:a16="http://schemas.microsoft.com/office/drawing/2014/main" id="{00000000-0008-0000-0200-0000BEBC72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320" y="5761"/>
              <a:ext cx="9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296639" name="Oval 1281">
              <a:extLst>
                <a:ext uri="{FF2B5EF4-FFF2-40B4-BE49-F238E27FC236}">
                  <a16:creationId xmlns:a16="http://schemas.microsoft.com/office/drawing/2014/main" id="{00000000-0008-0000-0200-0000BFBC72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468" y="5614"/>
              <a:ext cx="10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296640" name="Oval 1282">
              <a:extLst>
                <a:ext uri="{FF2B5EF4-FFF2-40B4-BE49-F238E27FC236}">
                  <a16:creationId xmlns:a16="http://schemas.microsoft.com/office/drawing/2014/main" id="{00000000-0008-0000-0200-0000C0BC72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484" y="5591"/>
              <a:ext cx="9" cy="10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296641" name="Oval 1283">
              <a:extLst>
                <a:ext uri="{FF2B5EF4-FFF2-40B4-BE49-F238E27FC236}">
                  <a16:creationId xmlns:a16="http://schemas.microsoft.com/office/drawing/2014/main" id="{00000000-0008-0000-0200-0000C1BC72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339" y="5786"/>
              <a:ext cx="10" cy="10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15620" name="テキスト 1117">
            <a:extLst>
              <a:ext uri="{FF2B5EF4-FFF2-40B4-BE49-F238E27FC236}">
                <a16:creationId xmlns:a16="http://schemas.microsoft.com/office/drawing/2014/main" id="{00000000-0008-0000-0200-0000043D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999" y="1007"/>
            <a:ext cx="45" cy="1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wordArtVertRtl" wrap="square" lIns="27432" tIns="0" rIns="27432" bIns="0" anchor="ctr" upright="1"/>
          <a:lstStyle/>
          <a:p>
            <a:pPr algn="l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大浦川</a:t>
            </a:r>
          </a:p>
        </xdr:txBody>
      </xdr:sp>
      <xdr:sp macro="" textlink="">
        <xdr:nvSpPr>
          <xdr:cNvPr id="15621" name="テキスト 1118">
            <a:extLst>
              <a:ext uri="{FF2B5EF4-FFF2-40B4-BE49-F238E27FC236}">
                <a16:creationId xmlns:a16="http://schemas.microsoft.com/office/drawing/2014/main" id="{00000000-0008-0000-0200-0000053D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910" y="1091"/>
            <a:ext cx="51" cy="1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wordArtVertRtl" wrap="square" lIns="27432" tIns="0" rIns="27432" bIns="0" anchor="ctr" upright="1"/>
          <a:lstStyle/>
          <a:p>
            <a:pPr algn="l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知内川</a:t>
            </a:r>
          </a:p>
        </xdr:txBody>
      </xdr:sp>
      <xdr:sp macro="" textlink="">
        <xdr:nvSpPr>
          <xdr:cNvPr id="15622" name="テキスト 1119">
            <a:extLst>
              <a:ext uri="{FF2B5EF4-FFF2-40B4-BE49-F238E27FC236}">
                <a16:creationId xmlns:a16="http://schemas.microsoft.com/office/drawing/2014/main" id="{00000000-0008-0000-0200-0000063D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824" y="1173"/>
            <a:ext cx="54" cy="1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wordArtVertRtl" wrap="square" lIns="27432" tIns="0" rIns="27432" bIns="0" anchor="ctr" upright="1"/>
          <a:lstStyle/>
          <a:p>
            <a:pPr algn="l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石田川</a:t>
            </a:r>
          </a:p>
        </xdr:txBody>
      </xdr:sp>
      <xdr:sp macro="" textlink="">
        <xdr:nvSpPr>
          <xdr:cNvPr id="15623" name="テキスト 1120">
            <a:extLst>
              <a:ext uri="{FF2B5EF4-FFF2-40B4-BE49-F238E27FC236}">
                <a16:creationId xmlns:a16="http://schemas.microsoft.com/office/drawing/2014/main" id="{00000000-0008-0000-0200-0000073D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762" y="1386"/>
            <a:ext cx="130" cy="4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安曇川</a:t>
            </a:r>
          </a:p>
        </xdr:txBody>
      </xdr:sp>
      <xdr:sp macro="" textlink="">
        <xdr:nvSpPr>
          <xdr:cNvPr id="15624" name="テキスト 1121">
            <a:extLst>
              <a:ext uri="{FF2B5EF4-FFF2-40B4-BE49-F238E27FC236}">
                <a16:creationId xmlns:a16="http://schemas.microsoft.com/office/drawing/2014/main" id="{00000000-0008-0000-0200-0000083D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1076" y="1030"/>
            <a:ext cx="35" cy="1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wordArtVertRtl" wrap="square" lIns="27432" tIns="0" rIns="27432" bIns="0" anchor="ctr" upright="1"/>
          <a:lstStyle/>
          <a:p>
            <a:pPr algn="l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余呉川</a:t>
            </a:r>
          </a:p>
        </xdr:txBody>
      </xdr:sp>
      <xdr:sp macro="" textlink="">
        <xdr:nvSpPr>
          <xdr:cNvPr id="15625" name="テキスト 1122">
            <a:extLst>
              <a:ext uri="{FF2B5EF4-FFF2-40B4-BE49-F238E27FC236}">
                <a16:creationId xmlns:a16="http://schemas.microsoft.com/office/drawing/2014/main" id="{00000000-0008-0000-0200-0000093D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1154" y="1099"/>
            <a:ext cx="130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田川</a:t>
            </a:r>
          </a:p>
        </xdr:txBody>
      </xdr:sp>
      <xdr:sp macro="" textlink="">
        <xdr:nvSpPr>
          <xdr:cNvPr id="15626" name="テキスト 1123">
            <a:extLst>
              <a:ext uri="{FF2B5EF4-FFF2-40B4-BE49-F238E27FC236}">
                <a16:creationId xmlns:a16="http://schemas.microsoft.com/office/drawing/2014/main" id="{00000000-0008-0000-0200-00000A3D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1247" y="1222"/>
            <a:ext cx="133" cy="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姉川</a:t>
            </a:r>
          </a:p>
        </xdr:txBody>
      </xdr:sp>
      <xdr:sp macro="" textlink="">
        <xdr:nvSpPr>
          <xdr:cNvPr id="15627" name="テキスト 1124">
            <a:extLst>
              <a:ext uri="{FF2B5EF4-FFF2-40B4-BE49-F238E27FC236}">
                <a16:creationId xmlns:a16="http://schemas.microsoft.com/office/drawing/2014/main" id="{00000000-0008-0000-0200-00000B3D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1190" y="1305"/>
            <a:ext cx="130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米川</a:t>
            </a:r>
          </a:p>
        </xdr:txBody>
      </xdr:sp>
      <xdr:sp macro="" textlink="">
        <xdr:nvSpPr>
          <xdr:cNvPr id="15628" name="テキスト 1125">
            <a:extLst>
              <a:ext uri="{FF2B5EF4-FFF2-40B4-BE49-F238E27FC236}">
                <a16:creationId xmlns:a16="http://schemas.microsoft.com/office/drawing/2014/main" id="{00000000-0008-0000-0200-00000C3D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1205" y="1364"/>
            <a:ext cx="130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天野川</a:t>
            </a:r>
          </a:p>
        </xdr:txBody>
      </xdr:sp>
      <xdr:sp macro="" textlink="">
        <xdr:nvSpPr>
          <xdr:cNvPr id="15629" name="テキスト 1126">
            <a:extLst>
              <a:ext uri="{FF2B5EF4-FFF2-40B4-BE49-F238E27FC236}">
                <a16:creationId xmlns:a16="http://schemas.microsoft.com/office/drawing/2014/main" id="{00000000-0008-0000-0200-00000D3D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1147" y="1485"/>
            <a:ext cx="133" cy="4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芹川</a:t>
            </a:r>
          </a:p>
        </xdr:txBody>
      </xdr:sp>
      <xdr:sp macro="" textlink="">
        <xdr:nvSpPr>
          <xdr:cNvPr id="15630" name="テキスト 1127">
            <a:extLst>
              <a:ext uri="{FF2B5EF4-FFF2-40B4-BE49-F238E27FC236}">
                <a16:creationId xmlns:a16="http://schemas.microsoft.com/office/drawing/2014/main" id="{00000000-0008-0000-0200-00000E3D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1197" y="1579"/>
            <a:ext cx="130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犬上川</a:t>
            </a:r>
          </a:p>
        </xdr:txBody>
      </xdr:sp>
      <xdr:sp macro="" textlink="">
        <xdr:nvSpPr>
          <xdr:cNvPr id="15631" name="テキスト 1128">
            <a:extLst>
              <a:ext uri="{FF2B5EF4-FFF2-40B4-BE49-F238E27FC236}">
                <a16:creationId xmlns:a16="http://schemas.microsoft.com/office/drawing/2014/main" id="{00000000-0008-0000-0200-00000F3D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1093" y="1570"/>
            <a:ext cx="130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宇曽川</a:t>
            </a:r>
          </a:p>
        </xdr:txBody>
      </xdr:sp>
      <xdr:sp macro="" textlink="">
        <xdr:nvSpPr>
          <xdr:cNvPr id="15632" name="テキスト 1129">
            <a:extLst>
              <a:ext uri="{FF2B5EF4-FFF2-40B4-BE49-F238E27FC236}">
                <a16:creationId xmlns:a16="http://schemas.microsoft.com/office/drawing/2014/main" id="{00000000-0008-0000-0200-0000103D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1115" y="1726"/>
            <a:ext cx="131" cy="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愛知川</a:t>
            </a:r>
          </a:p>
        </xdr:txBody>
      </xdr:sp>
      <xdr:sp macro="" textlink="">
        <xdr:nvSpPr>
          <xdr:cNvPr id="15633" name="テキスト 1130">
            <a:extLst>
              <a:ext uri="{FF2B5EF4-FFF2-40B4-BE49-F238E27FC236}">
                <a16:creationId xmlns:a16="http://schemas.microsoft.com/office/drawing/2014/main" id="{00000000-0008-0000-0200-0000113D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993" y="1665"/>
            <a:ext cx="130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大同川</a:t>
            </a:r>
          </a:p>
        </xdr:txBody>
      </xdr:sp>
      <xdr:sp macro="" textlink="">
        <xdr:nvSpPr>
          <xdr:cNvPr id="15634" name="テキスト 1131">
            <a:extLst>
              <a:ext uri="{FF2B5EF4-FFF2-40B4-BE49-F238E27FC236}">
                <a16:creationId xmlns:a16="http://schemas.microsoft.com/office/drawing/2014/main" id="{00000000-0008-0000-0200-0000123D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843" y="1741"/>
            <a:ext cx="131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日野川</a:t>
            </a:r>
          </a:p>
        </xdr:txBody>
      </xdr:sp>
      <xdr:sp macro="" textlink="">
        <xdr:nvSpPr>
          <xdr:cNvPr id="15635" name="テキスト 1132">
            <a:extLst>
              <a:ext uri="{FF2B5EF4-FFF2-40B4-BE49-F238E27FC236}">
                <a16:creationId xmlns:a16="http://schemas.microsoft.com/office/drawing/2014/main" id="{00000000-0008-0000-0200-0000133D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614" y="1660"/>
            <a:ext cx="130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和迩川</a:t>
            </a:r>
          </a:p>
        </xdr:txBody>
      </xdr:sp>
      <xdr:sp macro="" textlink="">
        <xdr:nvSpPr>
          <xdr:cNvPr id="15636" name="テキスト 1133">
            <a:extLst>
              <a:ext uri="{FF2B5EF4-FFF2-40B4-BE49-F238E27FC236}">
                <a16:creationId xmlns:a16="http://schemas.microsoft.com/office/drawing/2014/main" id="{00000000-0008-0000-0200-0000143D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859" y="1791"/>
            <a:ext cx="52" cy="1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wordArtVertRtl" wrap="square" lIns="27432" tIns="0" rIns="27432" bIns="0" anchor="ctr" upright="1"/>
          <a:lstStyle/>
          <a:p>
            <a:pPr algn="l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家棟川</a:t>
            </a:r>
          </a:p>
        </xdr:txBody>
      </xdr:sp>
      <xdr:sp macro="" textlink="">
        <xdr:nvSpPr>
          <xdr:cNvPr id="15637" name="テキスト 1135">
            <a:extLst>
              <a:ext uri="{FF2B5EF4-FFF2-40B4-BE49-F238E27FC236}">
                <a16:creationId xmlns:a16="http://schemas.microsoft.com/office/drawing/2014/main" id="{00000000-0008-0000-0200-0000153D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723" y="1867"/>
            <a:ext cx="130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守山川</a:t>
            </a:r>
          </a:p>
        </xdr:txBody>
      </xdr:sp>
      <xdr:sp macro="" textlink="">
        <xdr:nvSpPr>
          <xdr:cNvPr id="15638" name="テキスト 1136">
            <a:extLst>
              <a:ext uri="{FF2B5EF4-FFF2-40B4-BE49-F238E27FC236}">
                <a16:creationId xmlns:a16="http://schemas.microsoft.com/office/drawing/2014/main" id="{00000000-0008-0000-0200-0000163D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703" y="1911"/>
            <a:ext cx="130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葉山川</a:t>
            </a:r>
          </a:p>
        </xdr:txBody>
      </xdr:sp>
      <xdr:sp macro="" textlink="">
        <xdr:nvSpPr>
          <xdr:cNvPr id="15639" name="テキスト 1137">
            <a:extLst>
              <a:ext uri="{FF2B5EF4-FFF2-40B4-BE49-F238E27FC236}">
                <a16:creationId xmlns:a16="http://schemas.microsoft.com/office/drawing/2014/main" id="{00000000-0008-0000-0200-0000173D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752" y="1968"/>
            <a:ext cx="130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十禅寺川</a:t>
            </a:r>
          </a:p>
        </xdr:txBody>
      </xdr:sp>
      <xdr:sp macro="" textlink="">
        <xdr:nvSpPr>
          <xdr:cNvPr id="15640" name="テキスト 1138">
            <a:extLst>
              <a:ext uri="{FF2B5EF4-FFF2-40B4-BE49-F238E27FC236}">
                <a16:creationId xmlns:a16="http://schemas.microsoft.com/office/drawing/2014/main" id="{00000000-0008-0000-0200-0000183D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614" y="1739"/>
            <a:ext cx="130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天神川</a:t>
            </a:r>
          </a:p>
        </xdr:txBody>
      </xdr:sp>
      <xdr:sp macro="" textlink="">
        <xdr:nvSpPr>
          <xdr:cNvPr id="15641" name="テキスト 1139">
            <a:extLst>
              <a:ext uri="{FF2B5EF4-FFF2-40B4-BE49-F238E27FC236}">
                <a16:creationId xmlns:a16="http://schemas.microsoft.com/office/drawing/2014/main" id="{00000000-0008-0000-0200-0000193D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91" y="1803"/>
            <a:ext cx="130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大宮川</a:t>
            </a:r>
          </a:p>
        </xdr:txBody>
      </xdr:sp>
      <xdr:sp macro="" textlink="">
        <xdr:nvSpPr>
          <xdr:cNvPr id="15642" name="テキスト 1140">
            <a:extLst>
              <a:ext uri="{FF2B5EF4-FFF2-40B4-BE49-F238E27FC236}">
                <a16:creationId xmlns:a16="http://schemas.microsoft.com/office/drawing/2014/main" id="{00000000-0008-0000-0200-00001A3D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57" y="1876"/>
            <a:ext cx="130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柳川</a:t>
            </a:r>
          </a:p>
        </xdr:txBody>
      </xdr:sp>
      <xdr:sp macro="" textlink="">
        <xdr:nvSpPr>
          <xdr:cNvPr id="15643" name="テキスト 1141">
            <a:extLst>
              <a:ext uri="{FF2B5EF4-FFF2-40B4-BE49-F238E27FC236}">
                <a16:creationId xmlns:a16="http://schemas.microsoft.com/office/drawing/2014/main" id="{00000000-0008-0000-0200-00001B3D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06" y="1968"/>
            <a:ext cx="130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吾妻川</a:t>
            </a:r>
          </a:p>
        </xdr:txBody>
      </xdr:sp>
      <xdr:sp macro="" textlink="">
        <xdr:nvSpPr>
          <xdr:cNvPr id="15644" name="テキスト 1142">
            <a:extLst>
              <a:ext uri="{FF2B5EF4-FFF2-40B4-BE49-F238E27FC236}">
                <a16:creationId xmlns:a16="http://schemas.microsoft.com/office/drawing/2014/main" id="{00000000-0008-0000-0200-00001C3D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742" y="2122"/>
            <a:ext cx="130" cy="4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信楽川</a:t>
            </a:r>
          </a:p>
        </xdr:txBody>
      </xdr:sp>
      <xdr:sp macro="" textlink="">
        <xdr:nvSpPr>
          <xdr:cNvPr id="15645" name="テキスト 1143">
            <a:extLst>
              <a:ext uri="{FF2B5EF4-FFF2-40B4-BE49-F238E27FC236}">
                <a16:creationId xmlns:a16="http://schemas.microsoft.com/office/drawing/2014/main" id="{00000000-0008-0000-0200-00001D3D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842" y="2033"/>
            <a:ext cx="130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大戸川</a:t>
            </a:r>
          </a:p>
        </xdr:txBody>
      </xdr:sp>
      <xdr:sp macro="" textlink="">
        <xdr:nvSpPr>
          <xdr:cNvPr id="15646" name="テキスト 1144">
            <a:extLst>
              <a:ext uri="{FF2B5EF4-FFF2-40B4-BE49-F238E27FC236}">
                <a16:creationId xmlns:a16="http://schemas.microsoft.com/office/drawing/2014/main" id="{00000000-0008-0000-0200-00001E3D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660" y="2006"/>
            <a:ext cx="49" cy="1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wordArtVertRtl" wrap="square" lIns="27432" tIns="0" rIns="27432" bIns="0" anchor="ctr" upright="1"/>
          <a:lstStyle/>
          <a:p>
            <a:pPr algn="l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瀬田川</a:t>
            </a:r>
          </a:p>
        </xdr:txBody>
      </xdr:sp>
      <xdr:sp macro="" textlink="">
        <xdr:nvSpPr>
          <xdr:cNvPr id="15647" name="テキスト 1145">
            <a:extLst>
              <a:ext uri="{FF2B5EF4-FFF2-40B4-BE49-F238E27FC236}">
                <a16:creationId xmlns:a16="http://schemas.microsoft.com/office/drawing/2014/main" id="{00000000-0008-0000-0200-00001F3D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93" y="2009"/>
            <a:ext cx="51" cy="1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wordArtVertRtl" wrap="square" lIns="27432" tIns="0" rIns="27432" bIns="0" anchor="ctr" upright="1"/>
          <a:lstStyle/>
          <a:p>
            <a:pPr algn="l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相模川</a:t>
            </a:r>
          </a:p>
        </xdr:txBody>
      </xdr:sp>
      <xdr:sp macro="" textlink="">
        <xdr:nvSpPr>
          <xdr:cNvPr id="15648" name="テキスト 1130">
            <a:extLst>
              <a:ext uri="{FF2B5EF4-FFF2-40B4-BE49-F238E27FC236}">
                <a16:creationId xmlns:a16="http://schemas.microsoft.com/office/drawing/2014/main" id="{00000000-0008-0000-0200-0000203D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909" y="1646"/>
            <a:ext cx="130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長命寺川</a:t>
            </a:r>
          </a:p>
        </xdr:txBody>
      </xdr:sp>
      <xdr:sp macro="" textlink="">
        <xdr:nvSpPr>
          <xdr:cNvPr id="15649" name="テキスト 1131">
            <a:extLst>
              <a:ext uri="{FF2B5EF4-FFF2-40B4-BE49-F238E27FC236}">
                <a16:creationId xmlns:a16="http://schemas.microsoft.com/office/drawing/2014/main" id="{00000000-0008-0000-0200-0000213D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1031" y="1798"/>
            <a:ext cx="130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白鳥川</a:t>
            </a:r>
          </a:p>
        </xdr:txBody>
      </xdr:sp>
      <xdr:sp macro="" textlink="">
        <xdr:nvSpPr>
          <xdr:cNvPr id="15650" name="テキスト 1135">
            <a:extLst>
              <a:ext uri="{FF2B5EF4-FFF2-40B4-BE49-F238E27FC236}">
                <a16:creationId xmlns:a16="http://schemas.microsoft.com/office/drawing/2014/main" id="{00000000-0008-0000-0200-0000223D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878" y="1899"/>
            <a:ext cx="134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野洲川</a:t>
            </a:r>
          </a:p>
        </xdr:txBody>
      </xdr:sp>
    </xdr:grpSp>
    <xdr:clientData/>
  </xdr:twoCellAnchor>
  <xdr:twoCellAnchor>
    <xdr:from>
      <xdr:col>7</xdr:col>
      <xdr:colOff>0</xdr:colOff>
      <xdr:row>2</xdr:row>
      <xdr:rowOff>0</xdr:rowOff>
    </xdr:from>
    <xdr:to>
      <xdr:col>14</xdr:col>
      <xdr:colOff>0</xdr:colOff>
      <xdr:row>22</xdr:row>
      <xdr:rowOff>0</xdr:rowOff>
    </xdr:to>
    <xdr:graphicFrame macro="">
      <xdr:nvGraphicFramePr>
        <xdr:cNvPr id="23127021" name="グラフ 1030">
          <a:extLst>
            <a:ext uri="{FF2B5EF4-FFF2-40B4-BE49-F238E27FC236}">
              <a16:creationId xmlns:a16="http://schemas.microsoft.com/office/drawing/2014/main" id="{00000000-0008-0000-0200-0000EDE360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22</xdr:row>
      <xdr:rowOff>0</xdr:rowOff>
    </xdr:from>
    <xdr:to>
      <xdr:col>14</xdr:col>
      <xdr:colOff>0</xdr:colOff>
      <xdr:row>42</xdr:row>
      <xdr:rowOff>0</xdr:rowOff>
    </xdr:to>
    <xdr:graphicFrame macro="">
      <xdr:nvGraphicFramePr>
        <xdr:cNvPr id="23127022" name="グラフ 1055">
          <a:extLst>
            <a:ext uri="{FF2B5EF4-FFF2-40B4-BE49-F238E27FC236}">
              <a16:creationId xmlns:a16="http://schemas.microsoft.com/office/drawing/2014/main" id="{00000000-0008-0000-0200-0000EEE360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23127023" name="グラフ 1056">
          <a:extLst>
            <a:ext uri="{FF2B5EF4-FFF2-40B4-BE49-F238E27FC236}">
              <a16:creationId xmlns:a16="http://schemas.microsoft.com/office/drawing/2014/main" id="{00000000-0008-0000-0200-0000EFE360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22</xdr:row>
      <xdr:rowOff>0</xdr:rowOff>
    </xdr:from>
    <xdr:to>
      <xdr:col>7</xdr:col>
      <xdr:colOff>0</xdr:colOff>
      <xdr:row>42</xdr:row>
      <xdr:rowOff>0</xdr:rowOff>
    </xdr:to>
    <xdr:graphicFrame macro="">
      <xdr:nvGraphicFramePr>
        <xdr:cNvPr id="23127024" name="グラフ 1057">
          <a:extLst>
            <a:ext uri="{FF2B5EF4-FFF2-40B4-BE49-F238E27FC236}">
              <a16:creationId xmlns:a16="http://schemas.microsoft.com/office/drawing/2014/main" id="{00000000-0008-0000-0200-0000F0E360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7</xdr:col>
      <xdr:colOff>0</xdr:colOff>
      <xdr:row>62</xdr:row>
      <xdr:rowOff>0</xdr:rowOff>
    </xdr:to>
    <xdr:graphicFrame macro="">
      <xdr:nvGraphicFramePr>
        <xdr:cNvPr id="23127025" name="グラフ 1058">
          <a:extLst>
            <a:ext uri="{FF2B5EF4-FFF2-40B4-BE49-F238E27FC236}">
              <a16:creationId xmlns:a16="http://schemas.microsoft.com/office/drawing/2014/main" id="{00000000-0008-0000-0200-0000F1E360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0</xdr:colOff>
      <xdr:row>2</xdr:row>
      <xdr:rowOff>0</xdr:rowOff>
    </xdr:from>
    <xdr:to>
      <xdr:col>21</xdr:col>
      <xdr:colOff>0</xdr:colOff>
      <xdr:row>22</xdr:row>
      <xdr:rowOff>0</xdr:rowOff>
    </xdr:to>
    <xdr:graphicFrame macro="">
      <xdr:nvGraphicFramePr>
        <xdr:cNvPr id="23127026" name="グラフ 1059">
          <a:extLst>
            <a:ext uri="{FF2B5EF4-FFF2-40B4-BE49-F238E27FC236}">
              <a16:creationId xmlns:a16="http://schemas.microsoft.com/office/drawing/2014/main" id="{00000000-0008-0000-0200-0000F2E360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21</xdr:col>
      <xdr:colOff>0</xdr:colOff>
      <xdr:row>2</xdr:row>
      <xdr:rowOff>0</xdr:rowOff>
    </xdr:from>
    <xdr:to>
      <xdr:col>28</xdr:col>
      <xdr:colOff>0</xdr:colOff>
      <xdr:row>22</xdr:row>
      <xdr:rowOff>0</xdr:rowOff>
    </xdr:to>
    <xdr:graphicFrame macro="">
      <xdr:nvGraphicFramePr>
        <xdr:cNvPr id="23127027" name="グラフ 1060">
          <a:extLst>
            <a:ext uri="{FF2B5EF4-FFF2-40B4-BE49-F238E27FC236}">
              <a16:creationId xmlns:a16="http://schemas.microsoft.com/office/drawing/2014/main" id="{00000000-0008-0000-0200-0000F3E360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14</xdr:col>
      <xdr:colOff>0</xdr:colOff>
      <xdr:row>22</xdr:row>
      <xdr:rowOff>0</xdr:rowOff>
    </xdr:from>
    <xdr:to>
      <xdr:col>21</xdr:col>
      <xdr:colOff>0</xdr:colOff>
      <xdr:row>42</xdr:row>
      <xdr:rowOff>0</xdr:rowOff>
    </xdr:to>
    <xdr:graphicFrame macro="">
      <xdr:nvGraphicFramePr>
        <xdr:cNvPr id="23127028" name="グラフ 1061">
          <a:extLst>
            <a:ext uri="{FF2B5EF4-FFF2-40B4-BE49-F238E27FC236}">
              <a16:creationId xmlns:a16="http://schemas.microsoft.com/office/drawing/2014/main" id="{00000000-0008-0000-0200-0000F4E360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21</xdr:col>
      <xdr:colOff>0</xdr:colOff>
      <xdr:row>22</xdr:row>
      <xdr:rowOff>0</xdr:rowOff>
    </xdr:from>
    <xdr:to>
      <xdr:col>28</xdr:col>
      <xdr:colOff>0</xdr:colOff>
      <xdr:row>42</xdr:row>
      <xdr:rowOff>0</xdr:rowOff>
    </xdr:to>
    <xdr:graphicFrame macro="">
      <xdr:nvGraphicFramePr>
        <xdr:cNvPr id="23127029" name="グラフ 1062">
          <a:extLst>
            <a:ext uri="{FF2B5EF4-FFF2-40B4-BE49-F238E27FC236}">
              <a16:creationId xmlns:a16="http://schemas.microsoft.com/office/drawing/2014/main" id="{00000000-0008-0000-0200-0000F5E360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21</xdr:col>
      <xdr:colOff>0</xdr:colOff>
      <xdr:row>42</xdr:row>
      <xdr:rowOff>0</xdr:rowOff>
    </xdr:from>
    <xdr:to>
      <xdr:col>28</xdr:col>
      <xdr:colOff>0</xdr:colOff>
      <xdr:row>62</xdr:row>
      <xdr:rowOff>0</xdr:rowOff>
    </xdr:to>
    <xdr:graphicFrame macro="">
      <xdr:nvGraphicFramePr>
        <xdr:cNvPr id="23127030" name="グラフ 1063">
          <a:extLst>
            <a:ext uri="{FF2B5EF4-FFF2-40B4-BE49-F238E27FC236}">
              <a16:creationId xmlns:a16="http://schemas.microsoft.com/office/drawing/2014/main" id="{00000000-0008-0000-0200-0000F6E360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21</xdr:col>
      <xdr:colOff>0</xdr:colOff>
      <xdr:row>62</xdr:row>
      <xdr:rowOff>0</xdr:rowOff>
    </xdr:from>
    <xdr:to>
      <xdr:col>28</xdr:col>
      <xdr:colOff>0</xdr:colOff>
      <xdr:row>82</xdr:row>
      <xdr:rowOff>0</xdr:rowOff>
    </xdr:to>
    <xdr:graphicFrame macro="">
      <xdr:nvGraphicFramePr>
        <xdr:cNvPr id="23127031" name="グラフ 1064">
          <a:extLst>
            <a:ext uri="{FF2B5EF4-FFF2-40B4-BE49-F238E27FC236}">
              <a16:creationId xmlns:a16="http://schemas.microsoft.com/office/drawing/2014/main" id="{00000000-0008-0000-0200-0000F7E360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21</xdr:col>
      <xdr:colOff>0</xdr:colOff>
      <xdr:row>82</xdr:row>
      <xdr:rowOff>0</xdr:rowOff>
    </xdr:from>
    <xdr:to>
      <xdr:col>28</xdr:col>
      <xdr:colOff>0</xdr:colOff>
      <xdr:row>102</xdr:row>
      <xdr:rowOff>0</xdr:rowOff>
    </xdr:to>
    <xdr:graphicFrame macro="">
      <xdr:nvGraphicFramePr>
        <xdr:cNvPr id="23127032" name="グラフ 1065">
          <a:extLst>
            <a:ext uri="{FF2B5EF4-FFF2-40B4-BE49-F238E27FC236}">
              <a16:creationId xmlns:a16="http://schemas.microsoft.com/office/drawing/2014/main" id="{00000000-0008-0000-0200-0000F8E360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21</xdr:col>
      <xdr:colOff>0</xdr:colOff>
      <xdr:row>102</xdr:row>
      <xdr:rowOff>0</xdr:rowOff>
    </xdr:from>
    <xdr:to>
      <xdr:col>28</xdr:col>
      <xdr:colOff>0</xdr:colOff>
      <xdr:row>122</xdr:row>
      <xdr:rowOff>0</xdr:rowOff>
    </xdr:to>
    <xdr:graphicFrame macro="">
      <xdr:nvGraphicFramePr>
        <xdr:cNvPr id="23127033" name="グラフ 1066">
          <a:extLst>
            <a:ext uri="{FF2B5EF4-FFF2-40B4-BE49-F238E27FC236}">
              <a16:creationId xmlns:a16="http://schemas.microsoft.com/office/drawing/2014/main" id="{00000000-0008-0000-0200-0000F9E360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14</xdr:col>
      <xdr:colOff>0</xdr:colOff>
      <xdr:row>102</xdr:row>
      <xdr:rowOff>0</xdr:rowOff>
    </xdr:from>
    <xdr:to>
      <xdr:col>21</xdr:col>
      <xdr:colOff>0</xdr:colOff>
      <xdr:row>122</xdr:row>
      <xdr:rowOff>0</xdr:rowOff>
    </xdr:to>
    <xdr:graphicFrame macro="">
      <xdr:nvGraphicFramePr>
        <xdr:cNvPr id="23127034" name="グラフ 1067">
          <a:extLst>
            <a:ext uri="{FF2B5EF4-FFF2-40B4-BE49-F238E27FC236}">
              <a16:creationId xmlns:a16="http://schemas.microsoft.com/office/drawing/2014/main" id="{00000000-0008-0000-0200-0000FAE360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21</xdr:col>
      <xdr:colOff>0</xdr:colOff>
      <xdr:row>122</xdr:row>
      <xdr:rowOff>0</xdr:rowOff>
    </xdr:from>
    <xdr:to>
      <xdr:col>28</xdr:col>
      <xdr:colOff>0</xdr:colOff>
      <xdr:row>142</xdr:row>
      <xdr:rowOff>0</xdr:rowOff>
    </xdr:to>
    <xdr:graphicFrame macro="">
      <xdr:nvGraphicFramePr>
        <xdr:cNvPr id="23127035" name="グラフ 1068">
          <a:extLst>
            <a:ext uri="{FF2B5EF4-FFF2-40B4-BE49-F238E27FC236}">
              <a16:creationId xmlns:a16="http://schemas.microsoft.com/office/drawing/2014/main" id="{00000000-0008-0000-0200-0000FBE360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14</xdr:col>
      <xdr:colOff>0</xdr:colOff>
      <xdr:row>122</xdr:row>
      <xdr:rowOff>0</xdr:rowOff>
    </xdr:from>
    <xdr:to>
      <xdr:col>21</xdr:col>
      <xdr:colOff>0</xdr:colOff>
      <xdr:row>142</xdr:row>
      <xdr:rowOff>0</xdr:rowOff>
    </xdr:to>
    <xdr:graphicFrame macro="">
      <xdr:nvGraphicFramePr>
        <xdr:cNvPr id="23127036" name="グラフ 1069">
          <a:extLst>
            <a:ext uri="{FF2B5EF4-FFF2-40B4-BE49-F238E27FC236}">
              <a16:creationId xmlns:a16="http://schemas.microsoft.com/office/drawing/2014/main" id="{00000000-0008-0000-0200-0000FCE360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</xdr:col>
      <xdr:colOff>0</xdr:colOff>
      <xdr:row>122</xdr:row>
      <xdr:rowOff>0</xdr:rowOff>
    </xdr:from>
    <xdr:to>
      <xdr:col>14</xdr:col>
      <xdr:colOff>0</xdr:colOff>
      <xdr:row>142</xdr:row>
      <xdr:rowOff>0</xdr:rowOff>
    </xdr:to>
    <xdr:graphicFrame macro="">
      <xdr:nvGraphicFramePr>
        <xdr:cNvPr id="23127037" name="グラフ 1070">
          <a:extLst>
            <a:ext uri="{FF2B5EF4-FFF2-40B4-BE49-F238E27FC236}">
              <a16:creationId xmlns:a16="http://schemas.microsoft.com/office/drawing/2014/main" id="{00000000-0008-0000-0200-0000FDE360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21</xdr:col>
      <xdr:colOff>0</xdr:colOff>
      <xdr:row>142</xdr:row>
      <xdr:rowOff>0</xdr:rowOff>
    </xdr:from>
    <xdr:to>
      <xdr:col>28</xdr:col>
      <xdr:colOff>0</xdr:colOff>
      <xdr:row>162</xdr:row>
      <xdr:rowOff>0</xdr:rowOff>
    </xdr:to>
    <xdr:graphicFrame macro="">
      <xdr:nvGraphicFramePr>
        <xdr:cNvPr id="23127038" name="グラフ 1071">
          <a:extLst>
            <a:ext uri="{FF2B5EF4-FFF2-40B4-BE49-F238E27FC236}">
              <a16:creationId xmlns:a16="http://schemas.microsoft.com/office/drawing/2014/main" id="{00000000-0008-0000-0200-0000FEE360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14</xdr:col>
      <xdr:colOff>0</xdr:colOff>
      <xdr:row>142</xdr:row>
      <xdr:rowOff>0</xdr:rowOff>
    </xdr:from>
    <xdr:to>
      <xdr:col>21</xdr:col>
      <xdr:colOff>0</xdr:colOff>
      <xdr:row>162</xdr:row>
      <xdr:rowOff>0</xdr:rowOff>
    </xdr:to>
    <xdr:graphicFrame macro="">
      <xdr:nvGraphicFramePr>
        <xdr:cNvPr id="23127039" name="グラフ 1072">
          <a:extLst>
            <a:ext uri="{FF2B5EF4-FFF2-40B4-BE49-F238E27FC236}">
              <a16:creationId xmlns:a16="http://schemas.microsoft.com/office/drawing/2014/main" id="{00000000-0008-0000-0200-0000FFE360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142</xdr:row>
      <xdr:rowOff>0</xdr:rowOff>
    </xdr:from>
    <xdr:to>
      <xdr:col>7</xdr:col>
      <xdr:colOff>0</xdr:colOff>
      <xdr:row>162</xdr:row>
      <xdr:rowOff>0</xdr:rowOff>
    </xdr:to>
    <xdr:graphicFrame macro="">
      <xdr:nvGraphicFramePr>
        <xdr:cNvPr id="24296448" name="グラフ 1073">
          <a:extLst>
            <a:ext uri="{FF2B5EF4-FFF2-40B4-BE49-F238E27FC236}">
              <a16:creationId xmlns:a16="http://schemas.microsoft.com/office/drawing/2014/main" id="{00000000-0008-0000-0200-000000BC7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0</xdr:colOff>
      <xdr:row>122</xdr:row>
      <xdr:rowOff>0</xdr:rowOff>
    </xdr:from>
    <xdr:to>
      <xdr:col>7</xdr:col>
      <xdr:colOff>0</xdr:colOff>
      <xdr:row>142</xdr:row>
      <xdr:rowOff>0</xdr:rowOff>
    </xdr:to>
    <xdr:graphicFrame macro="">
      <xdr:nvGraphicFramePr>
        <xdr:cNvPr id="24296449" name="グラフ 1074">
          <a:extLst>
            <a:ext uri="{FF2B5EF4-FFF2-40B4-BE49-F238E27FC236}">
              <a16:creationId xmlns:a16="http://schemas.microsoft.com/office/drawing/2014/main" id="{00000000-0008-0000-0200-000001BC7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0</xdr:colOff>
      <xdr:row>102</xdr:row>
      <xdr:rowOff>0</xdr:rowOff>
    </xdr:from>
    <xdr:to>
      <xdr:col>7</xdr:col>
      <xdr:colOff>0</xdr:colOff>
      <xdr:row>122</xdr:row>
      <xdr:rowOff>0</xdr:rowOff>
    </xdr:to>
    <xdr:graphicFrame macro="">
      <xdr:nvGraphicFramePr>
        <xdr:cNvPr id="24296450" name="グラフ 1075">
          <a:extLst>
            <a:ext uri="{FF2B5EF4-FFF2-40B4-BE49-F238E27FC236}">
              <a16:creationId xmlns:a16="http://schemas.microsoft.com/office/drawing/2014/main" id="{00000000-0008-0000-0200-000002BC7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0</xdr:colOff>
      <xdr:row>82</xdr:row>
      <xdr:rowOff>0</xdr:rowOff>
    </xdr:from>
    <xdr:to>
      <xdr:col>7</xdr:col>
      <xdr:colOff>0</xdr:colOff>
      <xdr:row>102</xdr:row>
      <xdr:rowOff>0</xdr:rowOff>
    </xdr:to>
    <xdr:graphicFrame macro="">
      <xdr:nvGraphicFramePr>
        <xdr:cNvPr id="24296451" name="グラフ 1076">
          <a:extLst>
            <a:ext uri="{FF2B5EF4-FFF2-40B4-BE49-F238E27FC236}">
              <a16:creationId xmlns:a16="http://schemas.microsoft.com/office/drawing/2014/main" id="{00000000-0008-0000-0200-000003BC7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0</xdr:colOff>
      <xdr:row>62</xdr:row>
      <xdr:rowOff>0</xdr:rowOff>
    </xdr:from>
    <xdr:to>
      <xdr:col>7</xdr:col>
      <xdr:colOff>0</xdr:colOff>
      <xdr:row>82</xdr:row>
      <xdr:rowOff>0</xdr:rowOff>
    </xdr:to>
    <xdr:graphicFrame macro="">
      <xdr:nvGraphicFramePr>
        <xdr:cNvPr id="24296452" name="グラフ 1077">
          <a:extLst>
            <a:ext uri="{FF2B5EF4-FFF2-40B4-BE49-F238E27FC236}">
              <a16:creationId xmlns:a16="http://schemas.microsoft.com/office/drawing/2014/main" id="{00000000-0008-0000-0200-000004BC7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0</xdr:colOff>
      <xdr:row>165</xdr:row>
      <xdr:rowOff>0</xdr:rowOff>
    </xdr:from>
    <xdr:to>
      <xdr:col>7</xdr:col>
      <xdr:colOff>0</xdr:colOff>
      <xdr:row>165</xdr:row>
      <xdr:rowOff>0</xdr:rowOff>
    </xdr:to>
    <xdr:graphicFrame macro="">
      <xdr:nvGraphicFramePr>
        <xdr:cNvPr id="24296453" name="グラフ 1078">
          <a:extLst>
            <a:ext uri="{FF2B5EF4-FFF2-40B4-BE49-F238E27FC236}">
              <a16:creationId xmlns:a16="http://schemas.microsoft.com/office/drawing/2014/main" id="{00000000-0008-0000-0200-000005BC7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0</xdr:colOff>
      <xdr:row>165</xdr:row>
      <xdr:rowOff>0</xdr:rowOff>
    </xdr:from>
    <xdr:to>
      <xdr:col>14</xdr:col>
      <xdr:colOff>0</xdr:colOff>
      <xdr:row>165</xdr:row>
      <xdr:rowOff>0</xdr:rowOff>
    </xdr:to>
    <xdr:graphicFrame macro="">
      <xdr:nvGraphicFramePr>
        <xdr:cNvPr id="24296454" name="グラフ 1079">
          <a:extLst>
            <a:ext uri="{FF2B5EF4-FFF2-40B4-BE49-F238E27FC236}">
              <a16:creationId xmlns:a16="http://schemas.microsoft.com/office/drawing/2014/main" id="{00000000-0008-0000-0200-000006BC7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14</xdr:col>
      <xdr:colOff>0</xdr:colOff>
      <xdr:row>165</xdr:row>
      <xdr:rowOff>0</xdr:rowOff>
    </xdr:from>
    <xdr:to>
      <xdr:col>21</xdr:col>
      <xdr:colOff>0</xdr:colOff>
      <xdr:row>165</xdr:row>
      <xdr:rowOff>0</xdr:rowOff>
    </xdr:to>
    <xdr:graphicFrame macro="">
      <xdr:nvGraphicFramePr>
        <xdr:cNvPr id="24296455" name="グラフ 1080">
          <a:extLst>
            <a:ext uri="{FF2B5EF4-FFF2-40B4-BE49-F238E27FC236}">
              <a16:creationId xmlns:a16="http://schemas.microsoft.com/office/drawing/2014/main" id="{00000000-0008-0000-0200-000007BC7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21</xdr:col>
      <xdr:colOff>0</xdr:colOff>
      <xdr:row>165</xdr:row>
      <xdr:rowOff>0</xdr:rowOff>
    </xdr:from>
    <xdr:to>
      <xdr:col>28</xdr:col>
      <xdr:colOff>0</xdr:colOff>
      <xdr:row>165</xdr:row>
      <xdr:rowOff>0</xdr:rowOff>
    </xdr:to>
    <xdr:graphicFrame macro="">
      <xdr:nvGraphicFramePr>
        <xdr:cNvPr id="24296456" name="グラフ 1081">
          <a:extLst>
            <a:ext uri="{FF2B5EF4-FFF2-40B4-BE49-F238E27FC236}">
              <a16:creationId xmlns:a16="http://schemas.microsoft.com/office/drawing/2014/main" id="{00000000-0008-0000-0200-000008BC7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0</xdr:colOff>
      <xdr:row>165</xdr:row>
      <xdr:rowOff>0</xdr:rowOff>
    </xdr:from>
    <xdr:to>
      <xdr:col>7</xdr:col>
      <xdr:colOff>0</xdr:colOff>
      <xdr:row>165</xdr:row>
      <xdr:rowOff>0</xdr:rowOff>
    </xdr:to>
    <xdr:graphicFrame macro="">
      <xdr:nvGraphicFramePr>
        <xdr:cNvPr id="24296457" name="グラフ 1083">
          <a:extLst>
            <a:ext uri="{FF2B5EF4-FFF2-40B4-BE49-F238E27FC236}">
              <a16:creationId xmlns:a16="http://schemas.microsoft.com/office/drawing/2014/main" id="{00000000-0008-0000-0200-000009BC7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7</xdr:col>
      <xdr:colOff>0</xdr:colOff>
      <xdr:row>165</xdr:row>
      <xdr:rowOff>0</xdr:rowOff>
    </xdr:from>
    <xdr:to>
      <xdr:col>14</xdr:col>
      <xdr:colOff>0</xdr:colOff>
      <xdr:row>165</xdr:row>
      <xdr:rowOff>0</xdr:rowOff>
    </xdr:to>
    <xdr:graphicFrame macro="">
      <xdr:nvGraphicFramePr>
        <xdr:cNvPr id="24296458" name="グラフ 1084">
          <a:extLst>
            <a:ext uri="{FF2B5EF4-FFF2-40B4-BE49-F238E27FC236}">
              <a16:creationId xmlns:a16="http://schemas.microsoft.com/office/drawing/2014/main" id="{00000000-0008-0000-0200-00000ABC7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14</xdr:col>
      <xdr:colOff>0</xdr:colOff>
      <xdr:row>165</xdr:row>
      <xdr:rowOff>0</xdr:rowOff>
    </xdr:from>
    <xdr:to>
      <xdr:col>21</xdr:col>
      <xdr:colOff>0</xdr:colOff>
      <xdr:row>165</xdr:row>
      <xdr:rowOff>0</xdr:rowOff>
    </xdr:to>
    <xdr:graphicFrame macro="">
      <xdr:nvGraphicFramePr>
        <xdr:cNvPr id="24296459" name="グラフ 1085">
          <a:extLst>
            <a:ext uri="{FF2B5EF4-FFF2-40B4-BE49-F238E27FC236}">
              <a16:creationId xmlns:a16="http://schemas.microsoft.com/office/drawing/2014/main" id="{00000000-0008-0000-0200-00000BBC7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21</xdr:col>
      <xdr:colOff>0</xdr:colOff>
      <xdr:row>165</xdr:row>
      <xdr:rowOff>0</xdr:rowOff>
    </xdr:from>
    <xdr:to>
      <xdr:col>28</xdr:col>
      <xdr:colOff>0</xdr:colOff>
      <xdr:row>165</xdr:row>
      <xdr:rowOff>0</xdr:rowOff>
    </xdr:to>
    <xdr:graphicFrame macro="">
      <xdr:nvGraphicFramePr>
        <xdr:cNvPr id="24296460" name="グラフ 1086">
          <a:extLst>
            <a:ext uri="{FF2B5EF4-FFF2-40B4-BE49-F238E27FC236}">
              <a16:creationId xmlns:a16="http://schemas.microsoft.com/office/drawing/2014/main" id="{00000000-0008-0000-0200-00000CBC7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0</xdr:colOff>
      <xdr:row>165</xdr:row>
      <xdr:rowOff>0</xdr:rowOff>
    </xdr:from>
    <xdr:to>
      <xdr:col>7</xdr:col>
      <xdr:colOff>0</xdr:colOff>
      <xdr:row>165</xdr:row>
      <xdr:rowOff>0</xdr:rowOff>
    </xdr:to>
    <xdr:graphicFrame macro="">
      <xdr:nvGraphicFramePr>
        <xdr:cNvPr id="24296461" name="グラフ 1087">
          <a:extLst>
            <a:ext uri="{FF2B5EF4-FFF2-40B4-BE49-F238E27FC236}">
              <a16:creationId xmlns:a16="http://schemas.microsoft.com/office/drawing/2014/main" id="{00000000-0008-0000-0200-00000DBC7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0</xdr:colOff>
      <xdr:row>165</xdr:row>
      <xdr:rowOff>0</xdr:rowOff>
    </xdr:from>
    <xdr:to>
      <xdr:col>14</xdr:col>
      <xdr:colOff>0</xdr:colOff>
      <xdr:row>165</xdr:row>
      <xdr:rowOff>0</xdr:rowOff>
    </xdr:to>
    <xdr:graphicFrame macro="">
      <xdr:nvGraphicFramePr>
        <xdr:cNvPr id="24296462" name="グラフ 1088">
          <a:extLst>
            <a:ext uri="{FF2B5EF4-FFF2-40B4-BE49-F238E27FC236}">
              <a16:creationId xmlns:a16="http://schemas.microsoft.com/office/drawing/2014/main" id="{00000000-0008-0000-0200-00000EBC7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14</xdr:col>
      <xdr:colOff>0</xdr:colOff>
      <xdr:row>165</xdr:row>
      <xdr:rowOff>0</xdr:rowOff>
    </xdr:from>
    <xdr:to>
      <xdr:col>21</xdr:col>
      <xdr:colOff>0</xdr:colOff>
      <xdr:row>165</xdr:row>
      <xdr:rowOff>0</xdr:rowOff>
    </xdr:to>
    <xdr:graphicFrame macro="">
      <xdr:nvGraphicFramePr>
        <xdr:cNvPr id="24296463" name="グラフ 1089">
          <a:extLst>
            <a:ext uri="{FF2B5EF4-FFF2-40B4-BE49-F238E27FC236}">
              <a16:creationId xmlns:a16="http://schemas.microsoft.com/office/drawing/2014/main" id="{00000000-0008-0000-0200-00000FBC7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21</xdr:col>
      <xdr:colOff>0</xdr:colOff>
      <xdr:row>165</xdr:row>
      <xdr:rowOff>0</xdr:rowOff>
    </xdr:from>
    <xdr:to>
      <xdr:col>28</xdr:col>
      <xdr:colOff>0</xdr:colOff>
      <xdr:row>165</xdr:row>
      <xdr:rowOff>0</xdr:rowOff>
    </xdr:to>
    <xdr:graphicFrame macro="">
      <xdr:nvGraphicFramePr>
        <xdr:cNvPr id="24296464" name="グラフ 1090">
          <a:extLst>
            <a:ext uri="{FF2B5EF4-FFF2-40B4-BE49-F238E27FC236}">
              <a16:creationId xmlns:a16="http://schemas.microsoft.com/office/drawing/2014/main" id="{00000000-0008-0000-0200-000010BC7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29</xdr:col>
      <xdr:colOff>0</xdr:colOff>
      <xdr:row>15</xdr:row>
      <xdr:rowOff>152400</xdr:rowOff>
    </xdr:from>
    <xdr:to>
      <xdr:col>29</xdr:col>
      <xdr:colOff>0</xdr:colOff>
      <xdr:row>23</xdr:row>
      <xdr:rowOff>0</xdr:rowOff>
    </xdr:to>
    <xdr:sp macro="" textlink="">
      <xdr:nvSpPr>
        <xdr:cNvPr id="15459" name="テキスト 1123">
          <a:extLst>
            <a:ext uri="{FF2B5EF4-FFF2-40B4-BE49-F238E27FC236}">
              <a16:creationId xmlns:a16="http://schemas.microsoft.com/office/drawing/2014/main" id="{00000000-0008-0000-0200-0000633C0000}"/>
            </a:ext>
          </a:extLst>
        </xdr:cNvPr>
        <xdr:cNvSpPr txBox="1">
          <a:spLocks noChangeArrowheads="1"/>
        </xdr:cNvSpPr>
      </xdr:nvSpPr>
      <xdr:spPr bwMode="auto">
        <a:xfrm>
          <a:off x="19888200" y="2790825"/>
          <a:ext cx="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36576" tIns="0" rIns="36576" bIns="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大浦川</a:t>
          </a:r>
        </a:p>
      </xdr:txBody>
    </xdr:sp>
    <xdr:clientData/>
  </xdr:twoCellAnchor>
  <xdr:twoCellAnchor>
    <xdr:from>
      <xdr:col>29</xdr:col>
      <xdr:colOff>0</xdr:colOff>
      <xdr:row>13</xdr:row>
      <xdr:rowOff>76200</xdr:rowOff>
    </xdr:from>
    <xdr:to>
      <xdr:col>29</xdr:col>
      <xdr:colOff>0</xdr:colOff>
      <xdr:row>20</xdr:row>
      <xdr:rowOff>95250</xdr:rowOff>
    </xdr:to>
    <xdr:sp macro="" textlink="">
      <xdr:nvSpPr>
        <xdr:cNvPr id="15460" name="テキスト 1124">
          <a:extLst>
            <a:ext uri="{FF2B5EF4-FFF2-40B4-BE49-F238E27FC236}">
              <a16:creationId xmlns:a16="http://schemas.microsoft.com/office/drawing/2014/main" id="{00000000-0008-0000-0200-0000643C0000}"/>
            </a:ext>
          </a:extLst>
        </xdr:cNvPr>
        <xdr:cNvSpPr txBox="1">
          <a:spLocks noChangeArrowheads="1"/>
        </xdr:cNvSpPr>
      </xdr:nvSpPr>
      <xdr:spPr bwMode="auto">
        <a:xfrm>
          <a:off x="19888200" y="2371725"/>
          <a:ext cx="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36576" tIns="0" rIns="36576" bIns="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知内川</a:t>
          </a:r>
        </a:p>
      </xdr:txBody>
    </xdr:sp>
    <xdr:clientData/>
  </xdr:twoCellAnchor>
  <xdr:twoCellAnchor>
    <xdr:from>
      <xdr:col>29</xdr:col>
      <xdr:colOff>0</xdr:colOff>
      <xdr:row>22</xdr:row>
      <xdr:rowOff>114300</xdr:rowOff>
    </xdr:from>
    <xdr:to>
      <xdr:col>29</xdr:col>
      <xdr:colOff>0</xdr:colOff>
      <xdr:row>29</xdr:row>
      <xdr:rowOff>133350</xdr:rowOff>
    </xdr:to>
    <xdr:sp macro="" textlink="">
      <xdr:nvSpPr>
        <xdr:cNvPr id="15461" name="テキスト 1125">
          <a:extLst>
            <a:ext uri="{FF2B5EF4-FFF2-40B4-BE49-F238E27FC236}">
              <a16:creationId xmlns:a16="http://schemas.microsoft.com/office/drawing/2014/main" id="{00000000-0008-0000-0200-0000653C0000}"/>
            </a:ext>
          </a:extLst>
        </xdr:cNvPr>
        <xdr:cNvSpPr txBox="1">
          <a:spLocks noChangeArrowheads="1"/>
        </xdr:cNvSpPr>
      </xdr:nvSpPr>
      <xdr:spPr bwMode="auto">
        <a:xfrm>
          <a:off x="19888200" y="3952875"/>
          <a:ext cx="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36576" tIns="0" rIns="36576" bIns="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石田川</a:t>
          </a:r>
        </a:p>
      </xdr:txBody>
    </xdr:sp>
    <xdr:clientData/>
  </xdr:twoCellAnchor>
  <xdr:twoCellAnchor>
    <xdr:from>
      <xdr:col>29</xdr:col>
      <xdr:colOff>0</xdr:colOff>
      <xdr:row>37</xdr:row>
      <xdr:rowOff>38100</xdr:rowOff>
    </xdr:from>
    <xdr:to>
      <xdr:col>29</xdr:col>
      <xdr:colOff>0</xdr:colOff>
      <xdr:row>39</xdr:row>
      <xdr:rowOff>152400</xdr:rowOff>
    </xdr:to>
    <xdr:sp macro="" textlink="">
      <xdr:nvSpPr>
        <xdr:cNvPr id="15462" name="テキスト 1126">
          <a:extLst>
            <a:ext uri="{FF2B5EF4-FFF2-40B4-BE49-F238E27FC236}">
              <a16:creationId xmlns:a16="http://schemas.microsoft.com/office/drawing/2014/main" id="{00000000-0008-0000-0200-0000663C0000}"/>
            </a:ext>
          </a:extLst>
        </xdr:cNvPr>
        <xdr:cNvSpPr txBox="1">
          <a:spLocks noChangeArrowheads="1"/>
        </xdr:cNvSpPr>
      </xdr:nvSpPr>
      <xdr:spPr bwMode="auto">
        <a:xfrm>
          <a:off x="19888200" y="6448425"/>
          <a:ext cx="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安曇川</a:t>
          </a:r>
        </a:p>
      </xdr:txBody>
    </xdr:sp>
    <xdr:clientData/>
  </xdr:twoCellAnchor>
  <xdr:twoCellAnchor>
    <xdr:from>
      <xdr:col>29</xdr:col>
      <xdr:colOff>0</xdr:colOff>
      <xdr:row>21</xdr:row>
      <xdr:rowOff>0</xdr:rowOff>
    </xdr:from>
    <xdr:to>
      <xdr:col>29</xdr:col>
      <xdr:colOff>0</xdr:colOff>
      <xdr:row>28</xdr:row>
      <xdr:rowOff>19050</xdr:rowOff>
    </xdr:to>
    <xdr:sp macro="" textlink="">
      <xdr:nvSpPr>
        <xdr:cNvPr id="15463" name="テキスト 1127">
          <a:extLst>
            <a:ext uri="{FF2B5EF4-FFF2-40B4-BE49-F238E27FC236}">
              <a16:creationId xmlns:a16="http://schemas.microsoft.com/office/drawing/2014/main" id="{00000000-0008-0000-0200-0000673C0000}"/>
            </a:ext>
          </a:extLst>
        </xdr:cNvPr>
        <xdr:cNvSpPr txBox="1">
          <a:spLocks noChangeArrowheads="1"/>
        </xdr:cNvSpPr>
      </xdr:nvSpPr>
      <xdr:spPr bwMode="auto">
        <a:xfrm>
          <a:off x="19888200" y="3667125"/>
          <a:ext cx="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余呉川</a:t>
          </a:r>
        </a:p>
      </xdr:txBody>
    </xdr:sp>
    <xdr:clientData/>
  </xdr:twoCellAnchor>
  <xdr:twoCellAnchor>
    <xdr:from>
      <xdr:col>29</xdr:col>
      <xdr:colOff>0</xdr:colOff>
      <xdr:row>22</xdr:row>
      <xdr:rowOff>133350</xdr:rowOff>
    </xdr:from>
    <xdr:to>
      <xdr:col>29</xdr:col>
      <xdr:colOff>0</xdr:colOff>
      <xdr:row>25</xdr:row>
      <xdr:rowOff>76200</xdr:rowOff>
    </xdr:to>
    <xdr:sp macro="" textlink="">
      <xdr:nvSpPr>
        <xdr:cNvPr id="15464" name="テキスト 1128">
          <a:extLst>
            <a:ext uri="{FF2B5EF4-FFF2-40B4-BE49-F238E27FC236}">
              <a16:creationId xmlns:a16="http://schemas.microsoft.com/office/drawing/2014/main" id="{00000000-0008-0000-0200-0000683C0000}"/>
            </a:ext>
          </a:extLst>
        </xdr:cNvPr>
        <xdr:cNvSpPr txBox="1">
          <a:spLocks noChangeArrowheads="1"/>
        </xdr:cNvSpPr>
      </xdr:nvSpPr>
      <xdr:spPr bwMode="auto">
        <a:xfrm>
          <a:off x="19888200" y="3971925"/>
          <a:ext cx="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田川</a:t>
          </a:r>
        </a:p>
      </xdr:txBody>
    </xdr:sp>
    <xdr:clientData/>
  </xdr:twoCellAnchor>
  <xdr:twoCellAnchor>
    <xdr:from>
      <xdr:col>29</xdr:col>
      <xdr:colOff>0</xdr:colOff>
      <xdr:row>25</xdr:row>
      <xdr:rowOff>114300</xdr:rowOff>
    </xdr:from>
    <xdr:to>
      <xdr:col>29</xdr:col>
      <xdr:colOff>0</xdr:colOff>
      <xdr:row>28</xdr:row>
      <xdr:rowOff>57150</xdr:rowOff>
    </xdr:to>
    <xdr:sp macro="" textlink="">
      <xdr:nvSpPr>
        <xdr:cNvPr id="15465" name="テキスト 1129">
          <a:extLst>
            <a:ext uri="{FF2B5EF4-FFF2-40B4-BE49-F238E27FC236}">
              <a16:creationId xmlns:a16="http://schemas.microsoft.com/office/drawing/2014/main" id="{00000000-0008-0000-0200-0000693C0000}"/>
            </a:ext>
          </a:extLst>
        </xdr:cNvPr>
        <xdr:cNvSpPr txBox="1">
          <a:spLocks noChangeArrowheads="1"/>
        </xdr:cNvSpPr>
      </xdr:nvSpPr>
      <xdr:spPr bwMode="auto">
        <a:xfrm>
          <a:off x="19888200" y="4467225"/>
          <a:ext cx="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姉川</a:t>
          </a:r>
        </a:p>
      </xdr:txBody>
    </xdr:sp>
    <xdr:clientData/>
  </xdr:twoCellAnchor>
  <xdr:twoCellAnchor>
    <xdr:from>
      <xdr:col>29</xdr:col>
      <xdr:colOff>0</xdr:colOff>
      <xdr:row>30</xdr:row>
      <xdr:rowOff>152400</xdr:rowOff>
    </xdr:from>
    <xdr:to>
      <xdr:col>29</xdr:col>
      <xdr:colOff>0</xdr:colOff>
      <xdr:row>33</xdr:row>
      <xdr:rowOff>95250</xdr:rowOff>
    </xdr:to>
    <xdr:sp macro="" textlink="">
      <xdr:nvSpPr>
        <xdr:cNvPr id="15466" name="テキスト 1130">
          <a:extLst>
            <a:ext uri="{FF2B5EF4-FFF2-40B4-BE49-F238E27FC236}">
              <a16:creationId xmlns:a16="http://schemas.microsoft.com/office/drawing/2014/main" id="{00000000-0008-0000-0200-00006A3C0000}"/>
            </a:ext>
          </a:extLst>
        </xdr:cNvPr>
        <xdr:cNvSpPr txBox="1">
          <a:spLocks noChangeArrowheads="1"/>
        </xdr:cNvSpPr>
      </xdr:nvSpPr>
      <xdr:spPr bwMode="auto">
        <a:xfrm>
          <a:off x="19888200" y="5362575"/>
          <a:ext cx="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米川</a:t>
          </a:r>
        </a:p>
      </xdr:txBody>
    </xdr:sp>
    <xdr:clientData/>
  </xdr:twoCellAnchor>
  <xdr:twoCellAnchor>
    <xdr:from>
      <xdr:col>29</xdr:col>
      <xdr:colOff>0</xdr:colOff>
      <xdr:row>34</xdr:row>
      <xdr:rowOff>76200</xdr:rowOff>
    </xdr:from>
    <xdr:to>
      <xdr:col>29</xdr:col>
      <xdr:colOff>0</xdr:colOff>
      <xdr:row>37</xdr:row>
      <xdr:rowOff>19050</xdr:rowOff>
    </xdr:to>
    <xdr:sp macro="" textlink="">
      <xdr:nvSpPr>
        <xdr:cNvPr id="15467" name="テキスト 1131">
          <a:extLst>
            <a:ext uri="{FF2B5EF4-FFF2-40B4-BE49-F238E27FC236}">
              <a16:creationId xmlns:a16="http://schemas.microsoft.com/office/drawing/2014/main" id="{00000000-0008-0000-0200-00006B3C0000}"/>
            </a:ext>
          </a:extLst>
        </xdr:cNvPr>
        <xdr:cNvSpPr txBox="1">
          <a:spLocks noChangeArrowheads="1"/>
        </xdr:cNvSpPr>
      </xdr:nvSpPr>
      <xdr:spPr bwMode="auto">
        <a:xfrm>
          <a:off x="19888200" y="5972175"/>
          <a:ext cx="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天野川</a:t>
          </a:r>
        </a:p>
      </xdr:txBody>
    </xdr:sp>
    <xdr:clientData/>
  </xdr:twoCellAnchor>
  <xdr:twoCellAnchor>
    <xdr:from>
      <xdr:col>29</xdr:col>
      <xdr:colOff>0</xdr:colOff>
      <xdr:row>38</xdr:row>
      <xdr:rowOff>19050</xdr:rowOff>
    </xdr:from>
    <xdr:to>
      <xdr:col>29</xdr:col>
      <xdr:colOff>0</xdr:colOff>
      <xdr:row>40</xdr:row>
      <xdr:rowOff>133350</xdr:rowOff>
    </xdr:to>
    <xdr:sp macro="" textlink="">
      <xdr:nvSpPr>
        <xdr:cNvPr id="15468" name="テキスト 1132">
          <a:extLst>
            <a:ext uri="{FF2B5EF4-FFF2-40B4-BE49-F238E27FC236}">
              <a16:creationId xmlns:a16="http://schemas.microsoft.com/office/drawing/2014/main" id="{00000000-0008-0000-0200-00006C3C0000}"/>
            </a:ext>
          </a:extLst>
        </xdr:cNvPr>
        <xdr:cNvSpPr txBox="1">
          <a:spLocks noChangeArrowheads="1"/>
        </xdr:cNvSpPr>
      </xdr:nvSpPr>
      <xdr:spPr bwMode="auto">
        <a:xfrm>
          <a:off x="19888200" y="6600825"/>
          <a:ext cx="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21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芹川</a:t>
          </a:r>
        </a:p>
      </xdr:txBody>
    </xdr:sp>
    <xdr:clientData/>
  </xdr:twoCellAnchor>
  <xdr:twoCellAnchor>
    <xdr:from>
      <xdr:col>29</xdr:col>
      <xdr:colOff>0</xdr:colOff>
      <xdr:row>42</xdr:row>
      <xdr:rowOff>19050</xdr:rowOff>
    </xdr:from>
    <xdr:to>
      <xdr:col>29</xdr:col>
      <xdr:colOff>0</xdr:colOff>
      <xdr:row>44</xdr:row>
      <xdr:rowOff>133350</xdr:rowOff>
    </xdr:to>
    <xdr:sp macro="" textlink="">
      <xdr:nvSpPr>
        <xdr:cNvPr id="15469" name="テキスト 1133">
          <a:extLst>
            <a:ext uri="{FF2B5EF4-FFF2-40B4-BE49-F238E27FC236}">
              <a16:creationId xmlns:a16="http://schemas.microsoft.com/office/drawing/2014/main" id="{00000000-0008-0000-0200-00006D3C0000}"/>
            </a:ext>
          </a:extLst>
        </xdr:cNvPr>
        <xdr:cNvSpPr txBox="1">
          <a:spLocks noChangeArrowheads="1"/>
        </xdr:cNvSpPr>
      </xdr:nvSpPr>
      <xdr:spPr bwMode="auto">
        <a:xfrm>
          <a:off x="19888200" y="7286625"/>
          <a:ext cx="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犬上川</a:t>
          </a:r>
        </a:p>
      </xdr:txBody>
    </xdr:sp>
    <xdr:clientData/>
  </xdr:twoCellAnchor>
  <xdr:twoCellAnchor>
    <xdr:from>
      <xdr:col>29</xdr:col>
      <xdr:colOff>0</xdr:colOff>
      <xdr:row>45</xdr:row>
      <xdr:rowOff>152400</xdr:rowOff>
    </xdr:from>
    <xdr:to>
      <xdr:col>29</xdr:col>
      <xdr:colOff>0</xdr:colOff>
      <xdr:row>48</xdr:row>
      <xdr:rowOff>95250</xdr:rowOff>
    </xdr:to>
    <xdr:sp macro="" textlink="">
      <xdr:nvSpPr>
        <xdr:cNvPr id="15470" name="テキスト 1134">
          <a:extLst>
            <a:ext uri="{FF2B5EF4-FFF2-40B4-BE49-F238E27FC236}">
              <a16:creationId xmlns:a16="http://schemas.microsoft.com/office/drawing/2014/main" id="{00000000-0008-0000-0200-00006E3C0000}"/>
            </a:ext>
          </a:extLst>
        </xdr:cNvPr>
        <xdr:cNvSpPr txBox="1">
          <a:spLocks noChangeArrowheads="1"/>
        </xdr:cNvSpPr>
      </xdr:nvSpPr>
      <xdr:spPr bwMode="auto">
        <a:xfrm>
          <a:off x="19888200" y="7934325"/>
          <a:ext cx="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宇曽川</a:t>
          </a:r>
        </a:p>
      </xdr:txBody>
    </xdr:sp>
    <xdr:clientData/>
  </xdr:twoCellAnchor>
  <xdr:twoCellAnchor>
    <xdr:from>
      <xdr:col>29</xdr:col>
      <xdr:colOff>0</xdr:colOff>
      <xdr:row>49</xdr:row>
      <xdr:rowOff>19050</xdr:rowOff>
    </xdr:from>
    <xdr:to>
      <xdr:col>29</xdr:col>
      <xdr:colOff>0</xdr:colOff>
      <xdr:row>51</xdr:row>
      <xdr:rowOff>133350</xdr:rowOff>
    </xdr:to>
    <xdr:sp macro="" textlink="">
      <xdr:nvSpPr>
        <xdr:cNvPr id="15471" name="テキスト 1135">
          <a:extLst>
            <a:ext uri="{FF2B5EF4-FFF2-40B4-BE49-F238E27FC236}">
              <a16:creationId xmlns:a16="http://schemas.microsoft.com/office/drawing/2014/main" id="{00000000-0008-0000-0200-00006F3C0000}"/>
            </a:ext>
          </a:extLst>
        </xdr:cNvPr>
        <xdr:cNvSpPr txBox="1">
          <a:spLocks noChangeArrowheads="1"/>
        </xdr:cNvSpPr>
      </xdr:nvSpPr>
      <xdr:spPr bwMode="auto">
        <a:xfrm>
          <a:off x="19888200" y="8486775"/>
          <a:ext cx="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愛知川</a:t>
          </a:r>
        </a:p>
      </xdr:txBody>
    </xdr:sp>
    <xdr:clientData/>
  </xdr:twoCellAnchor>
  <xdr:twoCellAnchor>
    <xdr:from>
      <xdr:col>29</xdr:col>
      <xdr:colOff>0</xdr:colOff>
      <xdr:row>52</xdr:row>
      <xdr:rowOff>38100</xdr:rowOff>
    </xdr:from>
    <xdr:to>
      <xdr:col>29</xdr:col>
      <xdr:colOff>0</xdr:colOff>
      <xdr:row>54</xdr:row>
      <xdr:rowOff>152400</xdr:rowOff>
    </xdr:to>
    <xdr:sp macro="" textlink="">
      <xdr:nvSpPr>
        <xdr:cNvPr id="15472" name="テキスト 1136">
          <a:extLst>
            <a:ext uri="{FF2B5EF4-FFF2-40B4-BE49-F238E27FC236}">
              <a16:creationId xmlns:a16="http://schemas.microsoft.com/office/drawing/2014/main" id="{00000000-0008-0000-0200-0000703C0000}"/>
            </a:ext>
          </a:extLst>
        </xdr:cNvPr>
        <xdr:cNvSpPr txBox="1">
          <a:spLocks noChangeArrowheads="1"/>
        </xdr:cNvSpPr>
      </xdr:nvSpPr>
      <xdr:spPr bwMode="auto">
        <a:xfrm>
          <a:off x="19888200" y="9020175"/>
          <a:ext cx="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大同川</a:t>
          </a:r>
        </a:p>
      </xdr:txBody>
    </xdr:sp>
    <xdr:clientData/>
  </xdr:twoCellAnchor>
  <xdr:twoCellAnchor>
    <xdr:from>
      <xdr:col>29</xdr:col>
      <xdr:colOff>0</xdr:colOff>
      <xdr:row>55</xdr:row>
      <xdr:rowOff>19050</xdr:rowOff>
    </xdr:from>
    <xdr:to>
      <xdr:col>29</xdr:col>
      <xdr:colOff>0</xdr:colOff>
      <xdr:row>57</xdr:row>
      <xdr:rowOff>133350</xdr:rowOff>
    </xdr:to>
    <xdr:sp macro="" textlink="">
      <xdr:nvSpPr>
        <xdr:cNvPr id="15473" name="テキスト 1137">
          <a:extLst>
            <a:ext uri="{FF2B5EF4-FFF2-40B4-BE49-F238E27FC236}">
              <a16:creationId xmlns:a16="http://schemas.microsoft.com/office/drawing/2014/main" id="{00000000-0008-0000-0200-0000713C0000}"/>
            </a:ext>
          </a:extLst>
        </xdr:cNvPr>
        <xdr:cNvSpPr txBox="1">
          <a:spLocks noChangeArrowheads="1"/>
        </xdr:cNvSpPr>
      </xdr:nvSpPr>
      <xdr:spPr bwMode="auto">
        <a:xfrm>
          <a:off x="19888200" y="9515475"/>
          <a:ext cx="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日野川</a:t>
          </a:r>
        </a:p>
      </xdr:txBody>
    </xdr:sp>
    <xdr:clientData/>
  </xdr:twoCellAnchor>
  <xdr:twoCellAnchor>
    <xdr:from>
      <xdr:col>29</xdr:col>
      <xdr:colOff>0</xdr:colOff>
      <xdr:row>52</xdr:row>
      <xdr:rowOff>76200</xdr:rowOff>
    </xdr:from>
    <xdr:to>
      <xdr:col>29</xdr:col>
      <xdr:colOff>0</xdr:colOff>
      <xdr:row>55</xdr:row>
      <xdr:rowOff>19050</xdr:rowOff>
    </xdr:to>
    <xdr:sp macro="" textlink="">
      <xdr:nvSpPr>
        <xdr:cNvPr id="15474" name="テキスト 1138">
          <a:extLst>
            <a:ext uri="{FF2B5EF4-FFF2-40B4-BE49-F238E27FC236}">
              <a16:creationId xmlns:a16="http://schemas.microsoft.com/office/drawing/2014/main" id="{00000000-0008-0000-0200-0000723C0000}"/>
            </a:ext>
          </a:extLst>
        </xdr:cNvPr>
        <xdr:cNvSpPr txBox="1">
          <a:spLocks noChangeArrowheads="1"/>
        </xdr:cNvSpPr>
      </xdr:nvSpPr>
      <xdr:spPr bwMode="auto">
        <a:xfrm>
          <a:off x="19888200" y="9058275"/>
          <a:ext cx="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和迩川</a:t>
          </a:r>
        </a:p>
      </xdr:txBody>
    </xdr:sp>
    <xdr:clientData/>
  </xdr:twoCellAnchor>
  <xdr:twoCellAnchor>
    <xdr:from>
      <xdr:col>29</xdr:col>
      <xdr:colOff>0</xdr:colOff>
      <xdr:row>56</xdr:row>
      <xdr:rowOff>57150</xdr:rowOff>
    </xdr:from>
    <xdr:to>
      <xdr:col>29</xdr:col>
      <xdr:colOff>0</xdr:colOff>
      <xdr:row>63</xdr:row>
      <xdr:rowOff>76200</xdr:rowOff>
    </xdr:to>
    <xdr:sp macro="" textlink="">
      <xdr:nvSpPr>
        <xdr:cNvPr id="15475" name="テキスト 1139">
          <a:extLst>
            <a:ext uri="{FF2B5EF4-FFF2-40B4-BE49-F238E27FC236}">
              <a16:creationId xmlns:a16="http://schemas.microsoft.com/office/drawing/2014/main" id="{00000000-0008-0000-0200-0000733C0000}"/>
            </a:ext>
          </a:extLst>
        </xdr:cNvPr>
        <xdr:cNvSpPr txBox="1">
          <a:spLocks noChangeArrowheads="1"/>
        </xdr:cNvSpPr>
      </xdr:nvSpPr>
      <xdr:spPr bwMode="auto">
        <a:xfrm>
          <a:off x="19888200" y="9725025"/>
          <a:ext cx="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家棟川</a:t>
          </a:r>
        </a:p>
      </xdr:txBody>
    </xdr:sp>
    <xdr:clientData/>
  </xdr:twoCellAnchor>
  <xdr:twoCellAnchor>
    <xdr:from>
      <xdr:col>29</xdr:col>
      <xdr:colOff>0</xdr:colOff>
      <xdr:row>61</xdr:row>
      <xdr:rowOff>57150</xdr:rowOff>
    </xdr:from>
    <xdr:to>
      <xdr:col>29</xdr:col>
      <xdr:colOff>0</xdr:colOff>
      <xdr:row>68</xdr:row>
      <xdr:rowOff>76200</xdr:rowOff>
    </xdr:to>
    <xdr:sp macro="" textlink="">
      <xdr:nvSpPr>
        <xdr:cNvPr id="15476" name="テキスト 1140">
          <a:extLst>
            <a:ext uri="{FF2B5EF4-FFF2-40B4-BE49-F238E27FC236}">
              <a16:creationId xmlns:a16="http://schemas.microsoft.com/office/drawing/2014/main" id="{00000000-0008-0000-0200-0000743C0000}"/>
            </a:ext>
          </a:extLst>
        </xdr:cNvPr>
        <xdr:cNvSpPr txBox="1">
          <a:spLocks noChangeArrowheads="1"/>
        </xdr:cNvSpPr>
      </xdr:nvSpPr>
      <xdr:spPr bwMode="auto">
        <a:xfrm>
          <a:off x="19888200" y="10582275"/>
          <a:ext cx="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野洲川</a:t>
          </a:r>
        </a:p>
      </xdr:txBody>
    </xdr:sp>
    <xdr:clientData/>
  </xdr:twoCellAnchor>
  <xdr:twoCellAnchor>
    <xdr:from>
      <xdr:col>29</xdr:col>
      <xdr:colOff>0</xdr:colOff>
      <xdr:row>63</xdr:row>
      <xdr:rowOff>0</xdr:rowOff>
    </xdr:from>
    <xdr:to>
      <xdr:col>29</xdr:col>
      <xdr:colOff>0</xdr:colOff>
      <xdr:row>65</xdr:row>
      <xdr:rowOff>114300</xdr:rowOff>
    </xdr:to>
    <xdr:sp macro="" textlink="">
      <xdr:nvSpPr>
        <xdr:cNvPr id="15477" name="テキスト 1141">
          <a:extLst>
            <a:ext uri="{FF2B5EF4-FFF2-40B4-BE49-F238E27FC236}">
              <a16:creationId xmlns:a16="http://schemas.microsoft.com/office/drawing/2014/main" id="{00000000-0008-0000-0200-0000753C0000}"/>
            </a:ext>
          </a:extLst>
        </xdr:cNvPr>
        <xdr:cNvSpPr txBox="1">
          <a:spLocks noChangeArrowheads="1"/>
        </xdr:cNvSpPr>
      </xdr:nvSpPr>
      <xdr:spPr bwMode="auto">
        <a:xfrm>
          <a:off x="19888200" y="10868025"/>
          <a:ext cx="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守山川</a:t>
          </a:r>
        </a:p>
      </xdr:txBody>
    </xdr:sp>
    <xdr:clientData/>
  </xdr:twoCellAnchor>
  <xdr:twoCellAnchor>
    <xdr:from>
      <xdr:col>29</xdr:col>
      <xdr:colOff>0</xdr:colOff>
      <xdr:row>65</xdr:row>
      <xdr:rowOff>19050</xdr:rowOff>
    </xdr:from>
    <xdr:to>
      <xdr:col>29</xdr:col>
      <xdr:colOff>0</xdr:colOff>
      <xdr:row>67</xdr:row>
      <xdr:rowOff>133350</xdr:rowOff>
    </xdr:to>
    <xdr:sp macro="" textlink="">
      <xdr:nvSpPr>
        <xdr:cNvPr id="15478" name="テキスト 1142">
          <a:extLst>
            <a:ext uri="{FF2B5EF4-FFF2-40B4-BE49-F238E27FC236}">
              <a16:creationId xmlns:a16="http://schemas.microsoft.com/office/drawing/2014/main" id="{00000000-0008-0000-0200-0000763C0000}"/>
            </a:ext>
          </a:extLst>
        </xdr:cNvPr>
        <xdr:cNvSpPr txBox="1">
          <a:spLocks noChangeArrowheads="1"/>
        </xdr:cNvSpPr>
      </xdr:nvSpPr>
      <xdr:spPr bwMode="auto">
        <a:xfrm>
          <a:off x="19888200" y="11229975"/>
          <a:ext cx="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葉山川</a:t>
          </a:r>
        </a:p>
      </xdr:txBody>
    </xdr:sp>
    <xdr:clientData/>
  </xdr:twoCellAnchor>
  <xdr:twoCellAnchor>
    <xdr:from>
      <xdr:col>29</xdr:col>
      <xdr:colOff>0</xdr:colOff>
      <xdr:row>69</xdr:row>
      <xdr:rowOff>95250</xdr:rowOff>
    </xdr:from>
    <xdr:to>
      <xdr:col>29</xdr:col>
      <xdr:colOff>0</xdr:colOff>
      <xdr:row>72</xdr:row>
      <xdr:rowOff>38100</xdr:rowOff>
    </xdr:to>
    <xdr:sp macro="" textlink="">
      <xdr:nvSpPr>
        <xdr:cNvPr id="15479" name="テキスト 1143">
          <a:extLst>
            <a:ext uri="{FF2B5EF4-FFF2-40B4-BE49-F238E27FC236}">
              <a16:creationId xmlns:a16="http://schemas.microsoft.com/office/drawing/2014/main" id="{00000000-0008-0000-0200-0000773C0000}"/>
            </a:ext>
          </a:extLst>
        </xdr:cNvPr>
        <xdr:cNvSpPr txBox="1">
          <a:spLocks noChangeArrowheads="1"/>
        </xdr:cNvSpPr>
      </xdr:nvSpPr>
      <xdr:spPr bwMode="auto">
        <a:xfrm>
          <a:off x="19888200" y="11991975"/>
          <a:ext cx="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十禅寺川</a:t>
          </a:r>
        </a:p>
      </xdr:txBody>
    </xdr:sp>
    <xdr:clientData/>
  </xdr:twoCellAnchor>
  <xdr:twoCellAnchor>
    <xdr:from>
      <xdr:col>29</xdr:col>
      <xdr:colOff>0</xdr:colOff>
      <xdr:row>58</xdr:row>
      <xdr:rowOff>38100</xdr:rowOff>
    </xdr:from>
    <xdr:to>
      <xdr:col>29</xdr:col>
      <xdr:colOff>0</xdr:colOff>
      <xdr:row>60</xdr:row>
      <xdr:rowOff>152400</xdr:rowOff>
    </xdr:to>
    <xdr:sp macro="" textlink="">
      <xdr:nvSpPr>
        <xdr:cNvPr id="15480" name="テキスト 1144">
          <a:extLst>
            <a:ext uri="{FF2B5EF4-FFF2-40B4-BE49-F238E27FC236}">
              <a16:creationId xmlns:a16="http://schemas.microsoft.com/office/drawing/2014/main" id="{00000000-0008-0000-0200-0000783C0000}"/>
            </a:ext>
          </a:extLst>
        </xdr:cNvPr>
        <xdr:cNvSpPr txBox="1">
          <a:spLocks noChangeArrowheads="1"/>
        </xdr:cNvSpPr>
      </xdr:nvSpPr>
      <xdr:spPr bwMode="auto">
        <a:xfrm>
          <a:off x="19888200" y="10048875"/>
          <a:ext cx="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天神川</a:t>
          </a:r>
        </a:p>
      </xdr:txBody>
    </xdr:sp>
    <xdr:clientData/>
  </xdr:twoCellAnchor>
  <xdr:twoCellAnchor>
    <xdr:from>
      <xdr:col>29</xdr:col>
      <xdr:colOff>0</xdr:colOff>
      <xdr:row>62</xdr:row>
      <xdr:rowOff>152400</xdr:rowOff>
    </xdr:from>
    <xdr:to>
      <xdr:col>29</xdr:col>
      <xdr:colOff>0</xdr:colOff>
      <xdr:row>65</xdr:row>
      <xdr:rowOff>95250</xdr:rowOff>
    </xdr:to>
    <xdr:sp macro="" textlink="">
      <xdr:nvSpPr>
        <xdr:cNvPr id="15481" name="テキスト 1145">
          <a:extLst>
            <a:ext uri="{FF2B5EF4-FFF2-40B4-BE49-F238E27FC236}">
              <a16:creationId xmlns:a16="http://schemas.microsoft.com/office/drawing/2014/main" id="{00000000-0008-0000-0200-0000793C0000}"/>
            </a:ext>
          </a:extLst>
        </xdr:cNvPr>
        <xdr:cNvSpPr txBox="1">
          <a:spLocks noChangeArrowheads="1"/>
        </xdr:cNvSpPr>
      </xdr:nvSpPr>
      <xdr:spPr bwMode="auto">
        <a:xfrm>
          <a:off x="19888200" y="10848975"/>
          <a:ext cx="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大宮川</a:t>
          </a:r>
        </a:p>
      </xdr:txBody>
    </xdr:sp>
    <xdr:clientData/>
  </xdr:twoCellAnchor>
  <xdr:twoCellAnchor>
    <xdr:from>
      <xdr:col>29</xdr:col>
      <xdr:colOff>0</xdr:colOff>
      <xdr:row>65</xdr:row>
      <xdr:rowOff>57150</xdr:rowOff>
    </xdr:from>
    <xdr:to>
      <xdr:col>29</xdr:col>
      <xdr:colOff>0</xdr:colOff>
      <xdr:row>68</xdr:row>
      <xdr:rowOff>0</xdr:rowOff>
    </xdr:to>
    <xdr:sp macro="" textlink="">
      <xdr:nvSpPr>
        <xdr:cNvPr id="15482" name="テキスト 1146">
          <a:extLst>
            <a:ext uri="{FF2B5EF4-FFF2-40B4-BE49-F238E27FC236}">
              <a16:creationId xmlns:a16="http://schemas.microsoft.com/office/drawing/2014/main" id="{00000000-0008-0000-0200-00007A3C0000}"/>
            </a:ext>
          </a:extLst>
        </xdr:cNvPr>
        <xdr:cNvSpPr txBox="1">
          <a:spLocks noChangeArrowheads="1"/>
        </xdr:cNvSpPr>
      </xdr:nvSpPr>
      <xdr:spPr bwMode="auto">
        <a:xfrm>
          <a:off x="19888200" y="11268075"/>
          <a:ext cx="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21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柳川</a:t>
          </a:r>
        </a:p>
      </xdr:txBody>
    </xdr:sp>
    <xdr:clientData/>
  </xdr:twoCellAnchor>
  <xdr:twoCellAnchor>
    <xdr:from>
      <xdr:col>29</xdr:col>
      <xdr:colOff>0</xdr:colOff>
      <xdr:row>69</xdr:row>
      <xdr:rowOff>95250</xdr:rowOff>
    </xdr:from>
    <xdr:to>
      <xdr:col>29</xdr:col>
      <xdr:colOff>0</xdr:colOff>
      <xdr:row>72</xdr:row>
      <xdr:rowOff>38100</xdr:rowOff>
    </xdr:to>
    <xdr:sp macro="" textlink="">
      <xdr:nvSpPr>
        <xdr:cNvPr id="15483" name="テキスト 1147">
          <a:extLst>
            <a:ext uri="{FF2B5EF4-FFF2-40B4-BE49-F238E27FC236}">
              <a16:creationId xmlns:a16="http://schemas.microsoft.com/office/drawing/2014/main" id="{00000000-0008-0000-0200-00007B3C0000}"/>
            </a:ext>
          </a:extLst>
        </xdr:cNvPr>
        <xdr:cNvSpPr txBox="1">
          <a:spLocks noChangeArrowheads="1"/>
        </xdr:cNvSpPr>
      </xdr:nvSpPr>
      <xdr:spPr bwMode="auto">
        <a:xfrm>
          <a:off x="19888200" y="11991975"/>
          <a:ext cx="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吾妻川</a:t>
          </a:r>
        </a:p>
      </xdr:txBody>
    </xdr:sp>
    <xdr:clientData/>
  </xdr:twoCellAnchor>
  <xdr:twoCellAnchor>
    <xdr:from>
      <xdr:col>29</xdr:col>
      <xdr:colOff>0</xdr:colOff>
      <xdr:row>79</xdr:row>
      <xdr:rowOff>38100</xdr:rowOff>
    </xdr:from>
    <xdr:to>
      <xdr:col>29</xdr:col>
      <xdr:colOff>0</xdr:colOff>
      <xdr:row>81</xdr:row>
      <xdr:rowOff>152400</xdr:rowOff>
    </xdr:to>
    <xdr:sp macro="" textlink="">
      <xdr:nvSpPr>
        <xdr:cNvPr id="15484" name="テキスト 1148">
          <a:extLst>
            <a:ext uri="{FF2B5EF4-FFF2-40B4-BE49-F238E27FC236}">
              <a16:creationId xmlns:a16="http://schemas.microsoft.com/office/drawing/2014/main" id="{00000000-0008-0000-0200-00007C3C0000}"/>
            </a:ext>
          </a:extLst>
        </xdr:cNvPr>
        <xdr:cNvSpPr txBox="1">
          <a:spLocks noChangeArrowheads="1"/>
        </xdr:cNvSpPr>
      </xdr:nvSpPr>
      <xdr:spPr bwMode="auto">
        <a:xfrm>
          <a:off x="19888200" y="13649325"/>
          <a:ext cx="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信楽川</a:t>
          </a:r>
        </a:p>
      </xdr:txBody>
    </xdr:sp>
    <xdr:clientData/>
  </xdr:twoCellAnchor>
  <xdr:twoCellAnchor>
    <xdr:from>
      <xdr:col>29</xdr:col>
      <xdr:colOff>0</xdr:colOff>
      <xdr:row>75</xdr:row>
      <xdr:rowOff>0</xdr:rowOff>
    </xdr:from>
    <xdr:to>
      <xdr:col>29</xdr:col>
      <xdr:colOff>0</xdr:colOff>
      <xdr:row>77</xdr:row>
      <xdr:rowOff>114300</xdr:rowOff>
    </xdr:to>
    <xdr:sp macro="" textlink="">
      <xdr:nvSpPr>
        <xdr:cNvPr id="15485" name="テキスト 1149">
          <a:extLst>
            <a:ext uri="{FF2B5EF4-FFF2-40B4-BE49-F238E27FC236}">
              <a16:creationId xmlns:a16="http://schemas.microsoft.com/office/drawing/2014/main" id="{00000000-0008-0000-0200-00007D3C0000}"/>
            </a:ext>
          </a:extLst>
        </xdr:cNvPr>
        <xdr:cNvSpPr txBox="1">
          <a:spLocks noChangeArrowheads="1"/>
        </xdr:cNvSpPr>
      </xdr:nvSpPr>
      <xdr:spPr bwMode="auto">
        <a:xfrm>
          <a:off x="19888200" y="12925425"/>
          <a:ext cx="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大戸川</a:t>
          </a:r>
        </a:p>
      </xdr:txBody>
    </xdr:sp>
    <xdr:clientData/>
  </xdr:twoCellAnchor>
  <xdr:twoCellAnchor>
    <xdr:from>
      <xdr:col>29</xdr:col>
      <xdr:colOff>0</xdr:colOff>
      <xdr:row>73</xdr:row>
      <xdr:rowOff>19050</xdr:rowOff>
    </xdr:from>
    <xdr:to>
      <xdr:col>29</xdr:col>
      <xdr:colOff>0</xdr:colOff>
      <xdr:row>80</xdr:row>
      <xdr:rowOff>38100</xdr:rowOff>
    </xdr:to>
    <xdr:sp macro="" textlink="">
      <xdr:nvSpPr>
        <xdr:cNvPr id="15486" name="テキスト 1150">
          <a:extLst>
            <a:ext uri="{FF2B5EF4-FFF2-40B4-BE49-F238E27FC236}">
              <a16:creationId xmlns:a16="http://schemas.microsoft.com/office/drawing/2014/main" id="{00000000-0008-0000-0200-00007E3C0000}"/>
            </a:ext>
          </a:extLst>
        </xdr:cNvPr>
        <xdr:cNvSpPr txBox="1">
          <a:spLocks noChangeArrowheads="1"/>
        </xdr:cNvSpPr>
      </xdr:nvSpPr>
      <xdr:spPr bwMode="auto">
        <a:xfrm>
          <a:off x="19888200" y="12601575"/>
          <a:ext cx="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瀬田川</a:t>
          </a:r>
        </a:p>
      </xdr:txBody>
    </xdr:sp>
    <xdr:clientData/>
  </xdr:twoCellAnchor>
  <xdr:twoCellAnchor>
    <xdr:from>
      <xdr:col>29</xdr:col>
      <xdr:colOff>0</xdr:colOff>
      <xdr:row>72</xdr:row>
      <xdr:rowOff>95250</xdr:rowOff>
    </xdr:from>
    <xdr:to>
      <xdr:col>29</xdr:col>
      <xdr:colOff>0</xdr:colOff>
      <xdr:row>79</xdr:row>
      <xdr:rowOff>114300</xdr:rowOff>
    </xdr:to>
    <xdr:sp macro="" textlink="">
      <xdr:nvSpPr>
        <xdr:cNvPr id="15487" name="テキスト 1151">
          <a:extLst>
            <a:ext uri="{FF2B5EF4-FFF2-40B4-BE49-F238E27FC236}">
              <a16:creationId xmlns:a16="http://schemas.microsoft.com/office/drawing/2014/main" id="{00000000-0008-0000-0200-00007F3C0000}"/>
            </a:ext>
          </a:extLst>
        </xdr:cNvPr>
        <xdr:cNvSpPr txBox="1">
          <a:spLocks noChangeArrowheads="1"/>
        </xdr:cNvSpPr>
      </xdr:nvSpPr>
      <xdr:spPr bwMode="auto">
        <a:xfrm>
          <a:off x="19888200" y="12506325"/>
          <a:ext cx="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相模川</a:t>
          </a:r>
        </a:p>
      </xdr:txBody>
    </xdr:sp>
    <xdr:clientData/>
  </xdr:twoCellAnchor>
  <xdr:oneCellAnchor>
    <xdr:from>
      <xdr:col>3</xdr:col>
      <xdr:colOff>314325</xdr:colOff>
      <xdr:row>21</xdr:row>
      <xdr:rowOff>66675</xdr:rowOff>
    </xdr:from>
    <xdr:ext cx="317010" cy="218586"/>
    <xdr:sp macro="" textlink="">
      <xdr:nvSpPr>
        <xdr:cNvPr id="15493" name="Text Box 1157">
          <a:extLst>
            <a:ext uri="{FF2B5EF4-FFF2-40B4-BE49-F238E27FC236}">
              <a16:creationId xmlns:a16="http://schemas.microsoft.com/office/drawing/2014/main" id="{00000000-0008-0000-0200-0000853C0000}"/>
            </a:ext>
          </a:extLst>
        </xdr:cNvPr>
        <xdr:cNvSpPr txBox="1">
          <a:spLocks noChangeArrowheads="1"/>
        </xdr:cNvSpPr>
      </xdr:nvSpPr>
      <xdr:spPr bwMode="auto">
        <a:xfrm>
          <a:off x="2380517" y="3678848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24</xdr:col>
      <xdr:colOff>381000</xdr:colOff>
      <xdr:row>61</xdr:row>
      <xdr:rowOff>66675</xdr:rowOff>
    </xdr:from>
    <xdr:ext cx="317010" cy="218586"/>
    <xdr:sp macro="" textlink="">
      <xdr:nvSpPr>
        <xdr:cNvPr id="15501" name="Text Box 1165">
          <a:extLst>
            <a:ext uri="{FF2B5EF4-FFF2-40B4-BE49-F238E27FC236}">
              <a16:creationId xmlns:a16="http://schemas.microsoft.com/office/drawing/2014/main" id="{00000000-0008-0000-0200-00008D3C0000}"/>
            </a:ext>
          </a:extLst>
        </xdr:cNvPr>
        <xdr:cNvSpPr txBox="1">
          <a:spLocks noChangeArrowheads="1"/>
        </xdr:cNvSpPr>
      </xdr:nvSpPr>
      <xdr:spPr bwMode="auto">
        <a:xfrm>
          <a:off x="16910538" y="10419617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10</xdr:col>
      <xdr:colOff>381000</xdr:colOff>
      <xdr:row>21</xdr:row>
      <xdr:rowOff>66675</xdr:rowOff>
    </xdr:from>
    <xdr:ext cx="317010" cy="218586"/>
    <xdr:sp macro="" textlink="">
      <xdr:nvSpPr>
        <xdr:cNvPr id="15508" name="Text Box 1172">
          <a:extLst>
            <a:ext uri="{FF2B5EF4-FFF2-40B4-BE49-F238E27FC236}">
              <a16:creationId xmlns:a16="http://schemas.microsoft.com/office/drawing/2014/main" id="{00000000-0008-0000-0200-0000943C0000}"/>
            </a:ext>
          </a:extLst>
        </xdr:cNvPr>
        <xdr:cNvSpPr txBox="1">
          <a:spLocks noChangeArrowheads="1"/>
        </xdr:cNvSpPr>
      </xdr:nvSpPr>
      <xdr:spPr bwMode="auto">
        <a:xfrm>
          <a:off x="7268308" y="3678848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17</xdr:col>
      <xdr:colOff>314325</xdr:colOff>
      <xdr:row>21</xdr:row>
      <xdr:rowOff>66675</xdr:rowOff>
    </xdr:from>
    <xdr:ext cx="317010" cy="218586"/>
    <xdr:sp macro="" textlink="">
      <xdr:nvSpPr>
        <xdr:cNvPr id="15509" name="Text Box 1173">
          <a:extLst>
            <a:ext uri="{FF2B5EF4-FFF2-40B4-BE49-F238E27FC236}">
              <a16:creationId xmlns:a16="http://schemas.microsoft.com/office/drawing/2014/main" id="{00000000-0008-0000-0200-0000953C0000}"/>
            </a:ext>
          </a:extLst>
        </xdr:cNvPr>
        <xdr:cNvSpPr txBox="1">
          <a:spLocks noChangeArrowheads="1"/>
        </xdr:cNvSpPr>
      </xdr:nvSpPr>
      <xdr:spPr bwMode="auto">
        <a:xfrm>
          <a:off x="12022748" y="3678848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24</xdr:col>
      <xdr:colOff>314325</xdr:colOff>
      <xdr:row>21</xdr:row>
      <xdr:rowOff>66675</xdr:rowOff>
    </xdr:from>
    <xdr:ext cx="317010" cy="218586"/>
    <xdr:sp macro="" textlink="">
      <xdr:nvSpPr>
        <xdr:cNvPr id="15510" name="Text Box 1174">
          <a:extLst>
            <a:ext uri="{FF2B5EF4-FFF2-40B4-BE49-F238E27FC236}">
              <a16:creationId xmlns:a16="http://schemas.microsoft.com/office/drawing/2014/main" id="{00000000-0008-0000-0200-0000963C0000}"/>
            </a:ext>
          </a:extLst>
        </xdr:cNvPr>
        <xdr:cNvSpPr txBox="1">
          <a:spLocks noChangeArrowheads="1"/>
        </xdr:cNvSpPr>
      </xdr:nvSpPr>
      <xdr:spPr bwMode="auto">
        <a:xfrm>
          <a:off x="16843863" y="3678848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3</xdr:col>
      <xdr:colOff>314325</xdr:colOff>
      <xdr:row>41</xdr:row>
      <xdr:rowOff>66675</xdr:rowOff>
    </xdr:from>
    <xdr:ext cx="317010" cy="218586"/>
    <xdr:sp macro="" textlink="">
      <xdr:nvSpPr>
        <xdr:cNvPr id="15511" name="Text Box 1175">
          <a:extLst>
            <a:ext uri="{FF2B5EF4-FFF2-40B4-BE49-F238E27FC236}">
              <a16:creationId xmlns:a16="http://schemas.microsoft.com/office/drawing/2014/main" id="{00000000-0008-0000-0200-0000973C0000}"/>
            </a:ext>
          </a:extLst>
        </xdr:cNvPr>
        <xdr:cNvSpPr txBox="1">
          <a:spLocks noChangeArrowheads="1"/>
        </xdr:cNvSpPr>
      </xdr:nvSpPr>
      <xdr:spPr bwMode="auto">
        <a:xfrm>
          <a:off x="2380517" y="7049233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10</xdr:col>
      <xdr:colOff>381000</xdr:colOff>
      <xdr:row>41</xdr:row>
      <xdr:rowOff>66675</xdr:rowOff>
    </xdr:from>
    <xdr:ext cx="317010" cy="218586"/>
    <xdr:sp macro="" textlink="">
      <xdr:nvSpPr>
        <xdr:cNvPr id="15512" name="Text Box 1176">
          <a:extLst>
            <a:ext uri="{FF2B5EF4-FFF2-40B4-BE49-F238E27FC236}">
              <a16:creationId xmlns:a16="http://schemas.microsoft.com/office/drawing/2014/main" id="{00000000-0008-0000-0200-0000983C0000}"/>
            </a:ext>
          </a:extLst>
        </xdr:cNvPr>
        <xdr:cNvSpPr txBox="1">
          <a:spLocks noChangeArrowheads="1"/>
        </xdr:cNvSpPr>
      </xdr:nvSpPr>
      <xdr:spPr bwMode="auto">
        <a:xfrm>
          <a:off x="7268308" y="7049233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17</xdr:col>
      <xdr:colOff>314325</xdr:colOff>
      <xdr:row>41</xdr:row>
      <xdr:rowOff>66675</xdr:rowOff>
    </xdr:from>
    <xdr:ext cx="317010" cy="218586"/>
    <xdr:sp macro="" textlink="">
      <xdr:nvSpPr>
        <xdr:cNvPr id="15513" name="Text Box 1177">
          <a:extLst>
            <a:ext uri="{FF2B5EF4-FFF2-40B4-BE49-F238E27FC236}">
              <a16:creationId xmlns:a16="http://schemas.microsoft.com/office/drawing/2014/main" id="{00000000-0008-0000-0200-0000993C0000}"/>
            </a:ext>
          </a:extLst>
        </xdr:cNvPr>
        <xdr:cNvSpPr txBox="1">
          <a:spLocks noChangeArrowheads="1"/>
        </xdr:cNvSpPr>
      </xdr:nvSpPr>
      <xdr:spPr bwMode="auto">
        <a:xfrm>
          <a:off x="12022748" y="7049233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24</xdr:col>
      <xdr:colOff>314325</xdr:colOff>
      <xdr:row>41</xdr:row>
      <xdr:rowOff>66675</xdr:rowOff>
    </xdr:from>
    <xdr:ext cx="317010" cy="218586"/>
    <xdr:sp macro="" textlink="">
      <xdr:nvSpPr>
        <xdr:cNvPr id="15514" name="Text Box 1178">
          <a:extLst>
            <a:ext uri="{FF2B5EF4-FFF2-40B4-BE49-F238E27FC236}">
              <a16:creationId xmlns:a16="http://schemas.microsoft.com/office/drawing/2014/main" id="{00000000-0008-0000-0200-00009A3C0000}"/>
            </a:ext>
          </a:extLst>
        </xdr:cNvPr>
        <xdr:cNvSpPr txBox="1">
          <a:spLocks noChangeArrowheads="1"/>
        </xdr:cNvSpPr>
      </xdr:nvSpPr>
      <xdr:spPr bwMode="auto">
        <a:xfrm>
          <a:off x="16843863" y="7049233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24</xdr:col>
      <xdr:colOff>381000</xdr:colOff>
      <xdr:row>81</xdr:row>
      <xdr:rowOff>66675</xdr:rowOff>
    </xdr:from>
    <xdr:ext cx="317010" cy="218586"/>
    <xdr:sp macro="" textlink="">
      <xdr:nvSpPr>
        <xdr:cNvPr id="15515" name="Text Box 1179">
          <a:extLst>
            <a:ext uri="{FF2B5EF4-FFF2-40B4-BE49-F238E27FC236}">
              <a16:creationId xmlns:a16="http://schemas.microsoft.com/office/drawing/2014/main" id="{00000000-0008-0000-0200-00009B3C0000}"/>
            </a:ext>
          </a:extLst>
        </xdr:cNvPr>
        <xdr:cNvSpPr txBox="1">
          <a:spLocks noChangeArrowheads="1"/>
        </xdr:cNvSpPr>
      </xdr:nvSpPr>
      <xdr:spPr bwMode="auto">
        <a:xfrm>
          <a:off x="16910538" y="13790002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24</xdr:col>
      <xdr:colOff>381000</xdr:colOff>
      <xdr:row>101</xdr:row>
      <xdr:rowOff>66675</xdr:rowOff>
    </xdr:from>
    <xdr:ext cx="317010" cy="218586"/>
    <xdr:sp macro="" textlink="">
      <xdr:nvSpPr>
        <xdr:cNvPr id="15516" name="Text Box 1180">
          <a:extLst>
            <a:ext uri="{FF2B5EF4-FFF2-40B4-BE49-F238E27FC236}">
              <a16:creationId xmlns:a16="http://schemas.microsoft.com/office/drawing/2014/main" id="{00000000-0008-0000-0200-00009C3C0000}"/>
            </a:ext>
          </a:extLst>
        </xdr:cNvPr>
        <xdr:cNvSpPr txBox="1">
          <a:spLocks noChangeArrowheads="1"/>
        </xdr:cNvSpPr>
      </xdr:nvSpPr>
      <xdr:spPr bwMode="auto">
        <a:xfrm>
          <a:off x="16910538" y="17160387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24</xdr:col>
      <xdr:colOff>381000</xdr:colOff>
      <xdr:row>121</xdr:row>
      <xdr:rowOff>66675</xdr:rowOff>
    </xdr:from>
    <xdr:ext cx="317010" cy="218586"/>
    <xdr:sp macro="" textlink="">
      <xdr:nvSpPr>
        <xdr:cNvPr id="15517" name="Text Box 1181">
          <a:extLst>
            <a:ext uri="{FF2B5EF4-FFF2-40B4-BE49-F238E27FC236}">
              <a16:creationId xmlns:a16="http://schemas.microsoft.com/office/drawing/2014/main" id="{00000000-0008-0000-0200-00009D3C0000}"/>
            </a:ext>
          </a:extLst>
        </xdr:cNvPr>
        <xdr:cNvSpPr txBox="1">
          <a:spLocks noChangeArrowheads="1"/>
        </xdr:cNvSpPr>
      </xdr:nvSpPr>
      <xdr:spPr bwMode="auto">
        <a:xfrm>
          <a:off x="16910538" y="20530771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24</xdr:col>
      <xdr:colOff>381000</xdr:colOff>
      <xdr:row>141</xdr:row>
      <xdr:rowOff>66675</xdr:rowOff>
    </xdr:from>
    <xdr:ext cx="317010" cy="218586"/>
    <xdr:sp macro="" textlink="">
      <xdr:nvSpPr>
        <xdr:cNvPr id="15519" name="Text Box 1183">
          <a:extLst>
            <a:ext uri="{FF2B5EF4-FFF2-40B4-BE49-F238E27FC236}">
              <a16:creationId xmlns:a16="http://schemas.microsoft.com/office/drawing/2014/main" id="{00000000-0008-0000-0200-00009F3C0000}"/>
            </a:ext>
          </a:extLst>
        </xdr:cNvPr>
        <xdr:cNvSpPr txBox="1">
          <a:spLocks noChangeArrowheads="1"/>
        </xdr:cNvSpPr>
      </xdr:nvSpPr>
      <xdr:spPr bwMode="auto">
        <a:xfrm>
          <a:off x="16910538" y="23901156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24</xdr:col>
      <xdr:colOff>381000</xdr:colOff>
      <xdr:row>161</xdr:row>
      <xdr:rowOff>66675</xdr:rowOff>
    </xdr:from>
    <xdr:ext cx="317010" cy="218586"/>
    <xdr:sp macro="" textlink="">
      <xdr:nvSpPr>
        <xdr:cNvPr id="15520" name="Text Box 1184">
          <a:extLst>
            <a:ext uri="{FF2B5EF4-FFF2-40B4-BE49-F238E27FC236}">
              <a16:creationId xmlns:a16="http://schemas.microsoft.com/office/drawing/2014/main" id="{00000000-0008-0000-0200-0000A03C0000}"/>
            </a:ext>
          </a:extLst>
        </xdr:cNvPr>
        <xdr:cNvSpPr txBox="1">
          <a:spLocks noChangeArrowheads="1"/>
        </xdr:cNvSpPr>
      </xdr:nvSpPr>
      <xdr:spPr bwMode="auto">
        <a:xfrm>
          <a:off x="16910538" y="27271540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3</xdr:col>
      <xdr:colOff>314325</xdr:colOff>
      <xdr:row>81</xdr:row>
      <xdr:rowOff>66675</xdr:rowOff>
    </xdr:from>
    <xdr:ext cx="317010" cy="218586"/>
    <xdr:sp macro="" textlink="">
      <xdr:nvSpPr>
        <xdr:cNvPr id="15521" name="Text Box 1185">
          <a:extLst>
            <a:ext uri="{FF2B5EF4-FFF2-40B4-BE49-F238E27FC236}">
              <a16:creationId xmlns:a16="http://schemas.microsoft.com/office/drawing/2014/main" id="{00000000-0008-0000-0200-0000A13C0000}"/>
            </a:ext>
          </a:extLst>
        </xdr:cNvPr>
        <xdr:cNvSpPr txBox="1">
          <a:spLocks noChangeArrowheads="1"/>
        </xdr:cNvSpPr>
      </xdr:nvSpPr>
      <xdr:spPr bwMode="auto">
        <a:xfrm>
          <a:off x="2380517" y="13790002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3</xdr:col>
      <xdr:colOff>314325</xdr:colOff>
      <xdr:row>101</xdr:row>
      <xdr:rowOff>0</xdr:rowOff>
    </xdr:from>
    <xdr:ext cx="317010" cy="218586"/>
    <xdr:sp macro="" textlink="">
      <xdr:nvSpPr>
        <xdr:cNvPr id="15522" name="Text Box 1186">
          <a:extLst>
            <a:ext uri="{FF2B5EF4-FFF2-40B4-BE49-F238E27FC236}">
              <a16:creationId xmlns:a16="http://schemas.microsoft.com/office/drawing/2014/main" id="{00000000-0008-0000-0200-0000A23C0000}"/>
            </a:ext>
          </a:extLst>
        </xdr:cNvPr>
        <xdr:cNvSpPr txBox="1">
          <a:spLocks noChangeArrowheads="1"/>
        </xdr:cNvSpPr>
      </xdr:nvSpPr>
      <xdr:spPr bwMode="auto">
        <a:xfrm>
          <a:off x="2380517" y="17093712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3</xdr:col>
      <xdr:colOff>314325</xdr:colOff>
      <xdr:row>121</xdr:row>
      <xdr:rowOff>66675</xdr:rowOff>
    </xdr:from>
    <xdr:ext cx="317010" cy="218586"/>
    <xdr:sp macro="" textlink="">
      <xdr:nvSpPr>
        <xdr:cNvPr id="15523" name="Text Box 1187">
          <a:extLst>
            <a:ext uri="{FF2B5EF4-FFF2-40B4-BE49-F238E27FC236}">
              <a16:creationId xmlns:a16="http://schemas.microsoft.com/office/drawing/2014/main" id="{00000000-0008-0000-0200-0000A33C0000}"/>
            </a:ext>
          </a:extLst>
        </xdr:cNvPr>
        <xdr:cNvSpPr txBox="1">
          <a:spLocks noChangeArrowheads="1"/>
        </xdr:cNvSpPr>
      </xdr:nvSpPr>
      <xdr:spPr bwMode="auto">
        <a:xfrm>
          <a:off x="2380517" y="20530771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3</xdr:col>
      <xdr:colOff>314325</xdr:colOff>
      <xdr:row>141</xdr:row>
      <xdr:rowOff>66675</xdr:rowOff>
    </xdr:from>
    <xdr:ext cx="317010" cy="218586"/>
    <xdr:sp macro="" textlink="">
      <xdr:nvSpPr>
        <xdr:cNvPr id="15524" name="Text Box 1188">
          <a:extLst>
            <a:ext uri="{FF2B5EF4-FFF2-40B4-BE49-F238E27FC236}">
              <a16:creationId xmlns:a16="http://schemas.microsoft.com/office/drawing/2014/main" id="{00000000-0008-0000-0200-0000A43C0000}"/>
            </a:ext>
          </a:extLst>
        </xdr:cNvPr>
        <xdr:cNvSpPr txBox="1">
          <a:spLocks noChangeArrowheads="1"/>
        </xdr:cNvSpPr>
      </xdr:nvSpPr>
      <xdr:spPr bwMode="auto">
        <a:xfrm>
          <a:off x="2380517" y="23901156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3</xdr:col>
      <xdr:colOff>314325</xdr:colOff>
      <xdr:row>161</xdr:row>
      <xdr:rowOff>66675</xdr:rowOff>
    </xdr:from>
    <xdr:ext cx="317010" cy="218586"/>
    <xdr:sp macro="" textlink="">
      <xdr:nvSpPr>
        <xdr:cNvPr id="15525" name="Text Box 1189">
          <a:extLst>
            <a:ext uri="{FF2B5EF4-FFF2-40B4-BE49-F238E27FC236}">
              <a16:creationId xmlns:a16="http://schemas.microsoft.com/office/drawing/2014/main" id="{00000000-0008-0000-0200-0000A53C0000}"/>
            </a:ext>
          </a:extLst>
        </xdr:cNvPr>
        <xdr:cNvSpPr txBox="1">
          <a:spLocks noChangeArrowheads="1"/>
        </xdr:cNvSpPr>
      </xdr:nvSpPr>
      <xdr:spPr bwMode="auto">
        <a:xfrm>
          <a:off x="2380517" y="27271540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10</xdr:col>
      <xdr:colOff>314325</xdr:colOff>
      <xdr:row>141</xdr:row>
      <xdr:rowOff>66675</xdr:rowOff>
    </xdr:from>
    <xdr:ext cx="317010" cy="218586"/>
    <xdr:sp macro="" textlink="">
      <xdr:nvSpPr>
        <xdr:cNvPr id="15526" name="Text Box 1190">
          <a:extLst>
            <a:ext uri="{FF2B5EF4-FFF2-40B4-BE49-F238E27FC236}">
              <a16:creationId xmlns:a16="http://schemas.microsoft.com/office/drawing/2014/main" id="{00000000-0008-0000-0200-0000A63C0000}"/>
            </a:ext>
          </a:extLst>
        </xdr:cNvPr>
        <xdr:cNvSpPr txBox="1">
          <a:spLocks noChangeArrowheads="1"/>
        </xdr:cNvSpPr>
      </xdr:nvSpPr>
      <xdr:spPr bwMode="auto">
        <a:xfrm>
          <a:off x="7201633" y="23901156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17</xdr:col>
      <xdr:colOff>314325</xdr:colOff>
      <xdr:row>141</xdr:row>
      <xdr:rowOff>66675</xdr:rowOff>
    </xdr:from>
    <xdr:ext cx="317010" cy="218586"/>
    <xdr:sp macro="" textlink="">
      <xdr:nvSpPr>
        <xdr:cNvPr id="15527" name="Text Box 1191">
          <a:extLst>
            <a:ext uri="{FF2B5EF4-FFF2-40B4-BE49-F238E27FC236}">
              <a16:creationId xmlns:a16="http://schemas.microsoft.com/office/drawing/2014/main" id="{00000000-0008-0000-0200-0000A73C0000}"/>
            </a:ext>
          </a:extLst>
        </xdr:cNvPr>
        <xdr:cNvSpPr txBox="1">
          <a:spLocks noChangeArrowheads="1"/>
        </xdr:cNvSpPr>
      </xdr:nvSpPr>
      <xdr:spPr bwMode="auto">
        <a:xfrm>
          <a:off x="12022748" y="23901156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17</xdr:col>
      <xdr:colOff>314325</xdr:colOff>
      <xdr:row>161</xdr:row>
      <xdr:rowOff>66675</xdr:rowOff>
    </xdr:from>
    <xdr:ext cx="317010" cy="218586"/>
    <xdr:sp macro="" textlink="">
      <xdr:nvSpPr>
        <xdr:cNvPr id="15528" name="Text Box 1192">
          <a:extLst>
            <a:ext uri="{FF2B5EF4-FFF2-40B4-BE49-F238E27FC236}">
              <a16:creationId xmlns:a16="http://schemas.microsoft.com/office/drawing/2014/main" id="{00000000-0008-0000-0200-0000A83C0000}"/>
            </a:ext>
          </a:extLst>
        </xdr:cNvPr>
        <xdr:cNvSpPr txBox="1">
          <a:spLocks noChangeArrowheads="1"/>
        </xdr:cNvSpPr>
      </xdr:nvSpPr>
      <xdr:spPr bwMode="auto">
        <a:xfrm>
          <a:off x="12022748" y="27271540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17</xdr:col>
      <xdr:colOff>314325</xdr:colOff>
      <xdr:row>121</xdr:row>
      <xdr:rowOff>66675</xdr:rowOff>
    </xdr:from>
    <xdr:ext cx="317010" cy="218586"/>
    <xdr:sp macro="" textlink="">
      <xdr:nvSpPr>
        <xdr:cNvPr id="15529" name="Text Box 1193">
          <a:extLst>
            <a:ext uri="{FF2B5EF4-FFF2-40B4-BE49-F238E27FC236}">
              <a16:creationId xmlns:a16="http://schemas.microsoft.com/office/drawing/2014/main" id="{00000000-0008-0000-0200-0000A93C0000}"/>
            </a:ext>
          </a:extLst>
        </xdr:cNvPr>
        <xdr:cNvSpPr txBox="1">
          <a:spLocks noChangeArrowheads="1"/>
        </xdr:cNvSpPr>
      </xdr:nvSpPr>
      <xdr:spPr bwMode="auto">
        <a:xfrm>
          <a:off x="12022748" y="20530771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3</xdr:col>
      <xdr:colOff>314325</xdr:colOff>
      <xdr:row>61</xdr:row>
      <xdr:rowOff>66675</xdr:rowOff>
    </xdr:from>
    <xdr:ext cx="317010" cy="218586"/>
    <xdr:sp macro="" textlink="">
      <xdr:nvSpPr>
        <xdr:cNvPr id="15530" name="Text Box 1194">
          <a:extLst>
            <a:ext uri="{FF2B5EF4-FFF2-40B4-BE49-F238E27FC236}">
              <a16:creationId xmlns:a16="http://schemas.microsoft.com/office/drawing/2014/main" id="{00000000-0008-0000-0200-0000AA3C0000}"/>
            </a:ext>
          </a:extLst>
        </xdr:cNvPr>
        <xdr:cNvSpPr txBox="1">
          <a:spLocks noChangeArrowheads="1"/>
        </xdr:cNvSpPr>
      </xdr:nvSpPr>
      <xdr:spPr bwMode="auto">
        <a:xfrm>
          <a:off x="2380517" y="10419617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0</xdr:col>
      <xdr:colOff>33704</xdr:colOff>
      <xdr:row>1</xdr:row>
      <xdr:rowOff>21981</xdr:rowOff>
    </xdr:from>
    <xdr:ext cx="353110" cy="218586"/>
    <xdr:sp macro="" textlink="">
      <xdr:nvSpPr>
        <xdr:cNvPr id="15531" name="Text Box 1195">
          <a:extLst>
            <a:ext uri="{FF2B5EF4-FFF2-40B4-BE49-F238E27FC236}">
              <a16:creationId xmlns:a16="http://schemas.microsoft.com/office/drawing/2014/main" id="{00000000-0008-0000-0200-0000AB3C0000}"/>
            </a:ext>
          </a:extLst>
        </xdr:cNvPr>
        <xdr:cNvSpPr txBox="1">
          <a:spLocks noChangeArrowheads="1"/>
        </xdr:cNvSpPr>
      </xdr:nvSpPr>
      <xdr:spPr bwMode="auto">
        <a:xfrm>
          <a:off x="33704" y="431556"/>
          <a:ext cx="3531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6</xdr:col>
      <xdr:colOff>662354</xdr:colOff>
      <xdr:row>0</xdr:row>
      <xdr:rowOff>405179</xdr:rowOff>
    </xdr:from>
    <xdr:ext cx="353110" cy="218586"/>
    <xdr:sp macro="" textlink="">
      <xdr:nvSpPr>
        <xdr:cNvPr id="15532" name="Text Box 1196">
          <a:extLst>
            <a:ext uri="{FF2B5EF4-FFF2-40B4-BE49-F238E27FC236}">
              <a16:creationId xmlns:a16="http://schemas.microsoft.com/office/drawing/2014/main" id="{00000000-0008-0000-0200-0000AC3C0000}"/>
            </a:ext>
          </a:extLst>
        </xdr:cNvPr>
        <xdr:cNvSpPr txBox="1">
          <a:spLocks noChangeArrowheads="1"/>
        </xdr:cNvSpPr>
      </xdr:nvSpPr>
      <xdr:spPr bwMode="auto">
        <a:xfrm>
          <a:off x="4777154" y="405179"/>
          <a:ext cx="3531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14</xdr:col>
      <xdr:colOff>19050</xdr:colOff>
      <xdr:row>0</xdr:row>
      <xdr:rowOff>381000</xdr:rowOff>
    </xdr:from>
    <xdr:ext cx="302583" cy="218586"/>
    <xdr:sp macro="" textlink="">
      <xdr:nvSpPr>
        <xdr:cNvPr id="15533" name="Text Box 1197">
          <a:extLst>
            <a:ext uri="{FF2B5EF4-FFF2-40B4-BE49-F238E27FC236}">
              <a16:creationId xmlns:a16="http://schemas.microsoft.com/office/drawing/2014/main" id="{00000000-0008-0000-0200-0000AD3C0000}"/>
            </a:ext>
          </a:extLst>
        </xdr:cNvPr>
        <xdr:cNvSpPr txBox="1">
          <a:spLocks noChangeArrowheads="1"/>
        </xdr:cNvSpPr>
      </xdr:nvSpPr>
      <xdr:spPr bwMode="auto">
        <a:xfrm>
          <a:off x="9620250" y="381000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21</xdr:col>
      <xdr:colOff>0</xdr:colOff>
      <xdr:row>0</xdr:row>
      <xdr:rowOff>371475</xdr:rowOff>
    </xdr:from>
    <xdr:ext cx="302583" cy="218586"/>
    <xdr:sp macro="" textlink="">
      <xdr:nvSpPr>
        <xdr:cNvPr id="15534" name="Text Box 1198">
          <a:extLst>
            <a:ext uri="{FF2B5EF4-FFF2-40B4-BE49-F238E27FC236}">
              <a16:creationId xmlns:a16="http://schemas.microsoft.com/office/drawing/2014/main" id="{00000000-0008-0000-0200-0000AE3C0000}"/>
            </a:ext>
          </a:extLst>
        </xdr:cNvPr>
        <xdr:cNvSpPr txBox="1">
          <a:spLocks noChangeArrowheads="1"/>
        </xdr:cNvSpPr>
      </xdr:nvSpPr>
      <xdr:spPr bwMode="auto">
        <a:xfrm>
          <a:off x="14401800" y="371475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0</xdr:col>
      <xdr:colOff>9525</xdr:colOff>
      <xdr:row>21</xdr:row>
      <xdr:rowOff>76200</xdr:rowOff>
    </xdr:from>
    <xdr:ext cx="302583" cy="218586"/>
    <xdr:sp macro="" textlink="">
      <xdr:nvSpPr>
        <xdr:cNvPr id="15535" name="Text Box 1199">
          <a:extLst>
            <a:ext uri="{FF2B5EF4-FFF2-40B4-BE49-F238E27FC236}">
              <a16:creationId xmlns:a16="http://schemas.microsoft.com/office/drawing/2014/main" id="{00000000-0008-0000-0200-0000AF3C0000}"/>
            </a:ext>
          </a:extLst>
        </xdr:cNvPr>
        <xdr:cNvSpPr txBox="1">
          <a:spLocks noChangeArrowheads="1"/>
        </xdr:cNvSpPr>
      </xdr:nvSpPr>
      <xdr:spPr bwMode="auto">
        <a:xfrm>
          <a:off x="9525" y="3819525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6</xdr:col>
      <xdr:colOff>676275</xdr:colOff>
      <xdr:row>21</xdr:row>
      <xdr:rowOff>66675</xdr:rowOff>
    </xdr:from>
    <xdr:ext cx="302583" cy="218586"/>
    <xdr:sp macro="" textlink="">
      <xdr:nvSpPr>
        <xdr:cNvPr id="15536" name="Text Box 1200">
          <a:extLst>
            <a:ext uri="{FF2B5EF4-FFF2-40B4-BE49-F238E27FC236}">
              <a16:creationId xmlns:a16="http://schemas.microsoft.com/office/drawing/2014/main" id="{00000000-0008-0000-0200-0000B03C0000}"/>
            </a:ext>
          </a:extLst>
        </xdr:cNvPr>
        <xdr:cNvSpPr txBox="1">
          <a:spLocks noChangeArrowheads="1"/>
        </xdr:cNvSpPr>
      </xdr:nvSpPr>
      <xdr:spPr bwMode="auto">
        <a:xfrm>
          <a:off x="4791075" y="3810000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13</xdr:col>
      <xdr:colOff>676275</xdr:colOff>
      <xdr:row>21</xdr:row>
      <xdr:rowOff>66675</xdr:rowOff>
    </xdr:from>
    <xdr:ext cx="302583" cy="218586"/>
    <xdr:sp macro="" textlink="">
      <xdr:nvSpPr>
        <xdr:cNvPr id="15537" name="Text Box 1201">
          <a:extLst>
            <a:ext uri="{FF2B5EF4-FFF2-40B4-BE49-F238E27FC236}">
              <a16:creationId xmlns:a16="http://schemas.microsoft.com/office/drawing/2014/main" id="{00000000-0008-0000-0200-0000B13C0000}"/>
            </a:ext>
          </a:extLst>
        </xdr:cNvPr>
        <xdr:cNvSpPr txBox="1">
          <a:spLocks noChangeArrowheads="1"/>
        </xdr:cNvSpPr>
      </xdr:nvSpPr>
      <xdr:spPr bwMode="auto">
        <a:xfrm>
          <a:off x="9591675" y="3810000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20</xdr:col>
      <xdr:colOff>676275</xdr:colOff>
      <xdr:row>21</xdr:row>
      <xdr:rowOff>66675</xdr:rowOff>
    </xdr:from>
    <xdr:ext cx="302583" cy="218586"/>
    <xdr:sp macro="" textlink="">
      <xdr:nvSpPr>
        <xdr:cNvPr id="15538" name="Text Box 1202">
          <a:extLst>
            <a:ext uri="{FF2B5EF4-FFF2-40B4-BE49-F238E27FC236}">
              <a16:creationId xmlns:a16="http://schemas.microsoft.com/office/drawing/2014/main" id="{00000000-0008-0000-0200-0000B23C0000}"/>
            </a:ext>
          </a:extLst>
        </xdr:cNvPr>
        <xdr:cNvSpPr txBox="1">
          <a:spLocks noChangeArrowheads="1"/>
        </xdr:cNvSpPr>
      </xdr:nvSpPr>
      <xdr:spPr bwMode="auto">
        <a:xfrm>
          <a:off x="14392275" y="3810000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0</xdr:col>
      <xdr:colOff>0</xdr:colOff>
      <xdr:row>41</xdr:row>
      <xdr:rowOff>76200</xdr:rowOff>
    </xdr:from>
    <xdr:ext cx="302583" cy="218586"/>
    <xdr:sp macro="" textlink="">
      <xdr:nvSpPr>
        <xdr:cNvPr id="15539" name="Text Box 1203">
          <a:extLst>
            <a:ext uri="{FF2B5EF4-FFF2-40B4-BE49-F238E27FC236}">
              <a16:creationId xmlns:a16="http://schemas.microsoft.com/office/drawing/2014/main" id="{00000000-0008-0000-0200-0000B33C0000}"/>
            </a:ext>
          </a:extLst>
        </xdr:cNvPr>
        <xdr:cNvSpPr txBox="1">
          <a:spLocks noChangeArrowheads="1"/>
        </xdr:cNvSpPr>
      </xdr:nvSpPr>
      <xdr:spPr bwMode="auto">
        <a:xfrm>
          <a:off x="0" y="7248525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0</xdr:col>
      <xdr:colOff>19050</xdr:colOff>
      <xdr:row>61</xdr:row>
      <xdr:rowOff>66675</xdr:rowOff>
    </xdr:from>
    <xdr:ext cx="302583" cy="218586"/>
    <xdr:sp macro="" textlink="">
      <xdr:nvSpPr>
        <xdr:cNvPr id="15540" name="Text Box 1204">
          <a:extLst>
            <a:ext uri="{FF2B5EF4-FFF2-40B4-BE49-F238E27FC236}">
              <a16:creationId xmlns:a16="http://schemas.microsoft.com/office/drawing/2014/main" id="{00000000-0008-0000-0200-0000B43C0000}"/>
            </a:ext>
          </a:extLst>
        </xdr:cNvPr>
        <xdr:cNvSpPr txBox="1">
          <a:spLocks noChangeArrowheads="1"/>
        </xdr:cNvSpPr>
      </xdr:nvSpPr>
      <xdr:spPr bwMode="auto">
        <a:xfrm>
          <a:off x="19050" y="10668000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0</xdr:col>
      <xdr:colOff>28575</xdr:colOff>
      <xdr:row>81</xdr:row>
      <xdr:rowOff>85725</xdr:rowOff>
    </xdr:from>
    <xdr:ext cx="302583" cy="218586"/>
    <xdr:sp macro="" textlink="">
      <xdr:nvSpPr>
        <xdr:cNvPr id="15541" name="Text Box 1205">
          <a:extLst>
            <a:ext uri="{FF2B5EF4-FFF2-40B4-BE49-F238E27FC236}">
              <a16:creationId xmlns:a16="http://schemas.microsoft.com/office/drawing/2014/main" id="{00000000-0008-0000-0200-0000B53C0000}"/>
            </a:ext>
          </a:extLst>
        </xdr:cNvPr>
        <xdr:cNvSpPr txBox="1">
          <a:spLocks noChangeArrowheads="1"/>
        </xdr:cNvSpPr>
      </xdr:nvSpPr>
      <xdr:spPr bwMode="auto">
        <a:xfrm>
          <a:off x="28575" y="14116050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0</xdr:col>
      <xdr:colOff>19050</xdr:colOff>
      <xdr:row>101</xdr:row>
      <xdr:rowOff>95250</xdr:rowOff>
    </xdr:from>
    <xdr:ext cx="302583" cy="218586"/>
    <xdr:sp macro="" textlink="">
      <xdr:nvSpPr>
        <xdr:cNvPr id="15542" name="Text Box 1206">
          <a:extLst>
            <a:ext uri="{FF2B5EF4-FFF2-40B4-BE49-F238E27FC236}">
              <a16:creationId xmlns:a16="http://schemas.microsoft.com/office/drawing/2014/main" id="{00000000-0008-0000-0200-0000B63C0000}"/>
            </a:ext>
          </a:extLst>
        </xdr:cNvPr>
        <xdr:cNvSpPr txBox="1">
          <a:spLocks noChangeArrowheads="1"/>
        </xdr:cNvSpPr>
      </xdr:nvSpPr>
      <xdr:spPr bwMode="auto">
        <a:xfrm>
          <a:off x="19050" y="17554575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0</xdr:col>
      <xdr:colOff>9525</xdr:colOff>
      <xdr:row>121</xdr:row>
      <xdr:rowOff>76200</xdr:rowOff>
    </xdr:from>
    <xdr:ext cx="302583" cy="218586"/>
    <xdr:sp macro="" textlink="">
      <xdr:nvSpPr>
        <xdr:cNvPr id="15543" name="Text Box 1207">
          <a:extLst>
            <a:ext uri="{FF2B5EF4-FFF2-40B4-BE49-F238E27FC236}">
              <a16:creationId xmlns:a16="http://schemas.microsoft.com/office/drawing/2014/main" id="{00000000-0008-0000-0200-0000B73C0000}"/>
            </a:ext>
          </a:extLst>
        </xdr:cNvPr>
        <xdr:cNvSpPr txBox="1">
          <a:spLocks noChangeArrowheads="1"/>
        </xdr:cNvSpPr>
      </xdr:nvSpPr>
      <xdr:spPr bwMode="auto">
        <a:xfrm>
          <a:off x="9525" y="20964525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0</xdr:col>
      <xdr:colOff>28575</xdr:colOff>
      <xdr:row>141</xdr:row>
      <xdr:rowOff>85725</xdr:rowOff>
    </xdr:from>
    <xdr:ext cx="302583" cy="218586"/>
    <xdr:sp macro="" textlink="">
      <xdr:nvSpPr>
        <xdr:cNvPr id="15544" name="Text Box 1208">
          <a:extLst>
            <a:ext uri="{FF2B5EF4-FFF2-40B4-BE49-F238E27FC236}">
              <a16:creationId xmlns:a16="http://schemas.microsoft.com/office/drawing/2014/main" id="{00000000-0008-0000-0200-0000B83C0000}"/>
            </a:ext>
          </a:extLst>
        </xdr:cNvPr>
        <xdr:cNvSpPr txBox="1">
          <a:spLocks noChangeArrowheads="1"/>
        </xdr:cNvSpPr>
      </xdr:nvSpPr>
      <xdr:spPr bwMode="auto">
        <a:xfrm>
          <a:off x="28575" y="24403050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7</xdr:col>
      <xdr:colOff>0</xdr:colOff>
      <xdr:row>121</xdr:row>
      <xdr:rowOff>76200</xdr:rowOff>
    </xdr:from>
    <xdr:ext cx="302583" cy="218586"/>
    <xdr:sp macro="" textlink="">
      <xdr:nvSpPr>
        <xdr:cNvPr id="15545" name="Text Box 1209">
          <a:extLst>
            <a:ext uri="{FF2B5EF4-FFF2-40B4-BE49-F238E27FC236}">
              <a16:creationId xmlns:a16="http://schemas.microsoft.com/office/drawing/2014/main" id="{00000000-0008-0000-0200-0000B93C0000}"/>
            </a:ext>
          </a:extLst>
        </xdr:cNvPr>
        <xdr:cNvSpPr txBox="1">
          <a:spLocks noChangeArrowheads="1"/>
        </xdr:cNvSpPr>
      </xdr:nvSpPr>
      <xdr:spPr bwMode="auto">
        <a:xfrm>
          <a:off x="4800600" y="20964525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21</xdr:col>
      <xdr:colOff>0</xdr:colOff>
      <xdr:row>41</xdr:row>
      <xdr:rowOff>76200</xdr:rowOff>
    </xdr:from>
    <xdr:ext cx="302583" cy="218586"/>
    <xdr:sp macro="" textlink="">
      <xdr:nvSpPr>
        <xdr:cNvPr id="15546" name="Text Box 1210">
          <a:extLst>
            <a:ext uri="{FF2B5EF4-FFF2-40B4-BE49-F238E27FC236}">
              <a16:creationId xmlns:a16="http://schemas.microsoft.com/office/drawing/2014/main" id="{00000000-0008-0000-0200-0000BA3C0000}"/>
            </a:ext>
          </a:extLst>
        </xdr:cNvPr>
        <xdr:cNvSpPr txBox="1">
          <a:spLocks noChangeArrowheads="1"/>
        </xdr:cNvSpPr>
      </xdr:nvSpPr>
      <xdr:spPr bwMode="auto">
        <a:xfrm>
          <a:off x="14401800" y="7248525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21</xdr:col>
      <xdr:colOff>19050</xdr:colOff>
      <xdr:row>61</xdr:row>
      <xdr:rowOff>66675</xdr:rowOff>
    </xdr:from>
    <xdr:ext cx="302583" cy="218586"/>
    <xdr:sp macro="" textlink="">
      <xdr:nvSpPr>
        <xdr:cNvPr id="15547" name="Text Box 1211">
          <a:extLst>
            <a:ext uri="{FF2B5EF4-FFF2-40B4-BE49-F238E27FC236}">
              <a16:creationId xmlns:a16="http://schemas.microsoft.com/office/drawing/2014/main" id="{00000000-0008-0000-0200-0000BB3C0000}"/>
            </a:ext>
          </a:extLst>
        </xdr:cNvPr>
        <xdr:cNvSpPr txBox="1">
          <a:spLocks noChangeArrowheads="1"/>
        </xdr:cNvSpPr>
      </xdr:nvSpPr>
      <xdr:spPr bwMode="auto">
        <a:xfrm>
          <a:off x="14420850" y="10668000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21</xdr:col>
      <xdr:colOff>28575</xdr:colOff>
      <xdr:row>81</xdr:row>
      <xdr:rowOff>85725</xdr:rowOff>
    </xdr:from>
    <xdr:ext cx="302583" cy="218586"/>
    <xdr:sp macro="" textlink="">
      <xdr:nvSpPr>
        <xdr:cNvPr id="15548" name="Text Box 1212">
          <a:extLst>
            <a:ext uri="{FF2B5EF4-FFF2-40B4-BE49-F238E27FC236}">
              <a16:creationId xmlns:a16="http://schemas.microsoft.com/office/drawing/2014/main" id="{00000000-0008-0000-0200-0000BC3C0000}"/>
            </a:ext>
          </a:extLst>
        </xdr:cNvPr>
        <xdr:cNvSpPr txBox="1">
          <a:spLocks noChangeArrowheads="1"/>
        </xdr:cNvSpPr>
      </xdr:nvSpPr>
      <xdr:spPr bwMode="auto">
        <a:xfrm>
          <a:off x="14430375" y="14116050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21</xdr:col>
      <xdr:colOff>19050</xdr:colOff>
      <xdr:row>101</xdr:row>
      <xdr:rowOff>95250</xdr:rowOff>
    </xdr:from>
    <xdr:ext cx="302583" cy="218586"/>
    <xdr:sp macro="" textlink="">
      <xdr:nvSpPr>
        <xdr:cNvPr id="15549" name="Text Box 1213">
          <a:extLst>
            <a:ext uri="{FF2B5EF4-FFF2-40B4-BE49-F238E27FC236}">
              <a16:creationId xmlns:a16="http://schemas.microsoft.com/office/drawing/2014/main" id="{00000000-0008-0000-0200-0000BD3C0000}"/>
            </a:ext>
          </a:extLst>
        </xdr:cNvPr>
        <xdr:cNvSpPr txBox="1">
          <a:spLocks noChangeArrowheads="1"/>
        </xdr:cNvSpPr>
      </xdr:nvSpPr>
      <xdr:spPr bwMode="auto">
        <a:xfrm>
          <a:off x="14420850" y="17554575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14</xdr:col>
      <xdr:colOff>19050</xdr:colOff>
      <xdr:row>101</xdr:row>
      <xdr:rowOff>95250</xdr:rowOff>
    </xdr:from>
    <xdr:ext cx="302583" cy="218586"/>
    <xdr:sp macro="" textlink="">
      <xdr:nvSpPr>
        <xdr:cNvPr id="15550" name="Text Box 1214">
          <a:extLst>
            <a:ext uri="{FF2B5EF4-FFF2-40B4-BE49-F238E27FC236}">
              <a16:creationId xmlns:a16="http://schemas.microsoft.com/office/drawing/2014/main" id="{00000000-0008-0000-0200-0000BE3C0000}"/>
            </a:ext>
          </a:extLst>
        </xdr:cNvPr>
        <xdr:cNvSpPr txBox="1">
          <a:spLocks noChangeArrowheads="1"/>
        </xdr:cNvSpPr>
      </xdr:nvSpPr>
      <xdr:spPr bwMode="auto">
        <a:xfrm>
          <a:off x="9620250" y="17554575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21</xdr:col>
      <xdr:colOff>0</xdr:colOff>
      <xdr:row>121</xdr:row>
      <xdr:rowOff>76200</xdr:rowOff>
    </xdr:from>
    <xdr:ext cx="302583" cy="218586"/>
    <xdr:sp macro="" textlink="">
      <xdr:nvSpPr>
        <xdr:cNvPr id="15551" name="Text Box 1215">
          <a:extLst>
            <a:ext uri="{FF2B5EF4-FFF2-40B4-BE49-F238E27FC236}">
              <a16:creationId xmlns:a16="http://schemas.microsoft.com/office/drawing/2014/main" id="{00000000-0008-0000-0200-0000BF3C0000}"/>
            </a:ext>
          </a:extLst>
        </xdr:cNvPr>
        <xdr:cNvSpPr txBox="1">
          <a:spLocks noChangeArrowheads="1"/>
        </xdr:cNvSpPr>
      </xdr:nvSpPr>
      <xdr:spPr bwMode="auto">
        <a:xfrm>
          <a:off x="14401800" y="20964525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14</xdr:col>
      <xdr:colOff>0</xdr:colOff>
      <xdr:row>121</xdr:row>
      <xdr:rowOff>76200</xdr:rowOff>
    </xdr:from>
    <xdr:ext cx="302583" cy="218586"/>
    <xdr:sp macro="" textlink="">
      <xdr:nvSpPr>
        <xdr:cNvPr id="15552" name="Text Box 1216">
          <a:extLst>
            <a:ext uri="{FF2B5EF4-FFF2-40B4-BE49-F238E27FC236}">
              <a16:creationId xmlns:a16="http://schemas.microsoft.com/office/drawing/2014/main" id="{00000000-0008-0000-0200-0000C03C0000}"/>
            </a:ext>
          </a:extLst>
        </xdr:cNvPr>
        <xdr:cNvSpPr txBox="1">
          <a:spLocks noChangeArrowheads="1"/>
        </xdr:cNvSpPr>
      </xdr:nvSpPr>
      <xdr:spPr bwMode="auto">
        <a:xfrm>
          <a:off x="9601200" y="20964525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21</xdr:col>
      <xdr:colOff>28575</xdr:colOff>
      <xdr:row>141</xdr:row>
      <xdr:rowOff>85725</xdr:rowOff>
    </xdr:from>
    <xdr:ext cx="302583" cy="218586"/>
    <xdr:sp macro="" textlink="">
      <xdr:nvSpPr>
        <xdr:cNvPr id="15553" name="Text Box 1217">
          <a:extLst>
            <a:ext uri="{FF2B5EF4-FFF2-40B4-BE49-F238E27FC236}">
              <a16:creationId xmlns:a16="http://schemas.microsoft.com/office/drawing/2014/main" id="{00000000-0008-0000-0200-0000C13C0000}"/>
            </a:ext>
          </a:extLst>
        </xdr:cNvPr>
        <xdr:cNvSpPr txBox="1">
          <a:spLocks noChangeArrowheads="1"/>
        </xdr:cNvSpPr>
      </xdr:nvSpPr>
      <xdr:spPr bwMode="auto">
        <a:xfrm>
          <a:off x="14430375" y="24403050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14</xdr:col>
      <xdr:colOff>28575</xdr:colOff>
      <xdr:row>141</xdr:row>
      <xdr:rowOff>85725</xdr:rowOff>
    </xdr:from>
    <xdr:ext cx="302583" cy="218586"/>
    <xdr:sp macro="" textlink="">
      <xdr:nvSpPr>
        <xdr:cNvPr id="15554" name="Text Box 1218">
          <a:extLst>
            <a:ext uri="{FF2B5EF4-FFF2-40B4-BE49-F238E27FC236}">
              <a16:creationId xmlns:a16="http://schemas.microsoft.com/office/drawing/2014/main" id="{00000000-0008-0000-0200-0000C23C0000}"/>
            </a:ext>
          </a:extLst>
        </xdr:cNvPr>
        <xdr:cNvSpPr txBox="1">
          <a:spLocks noChangeArrowheads="1"/>
        </xdr:cNvSpPr>
      </xdr:nvSpPr>
      <xdr:spPr bwMode="auto">
        <a:xfrm>
          <a:off x="9629775" y="24403050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twoCellAnchor>
    <xdr:from>
      <xdr:col>0</xdr:col>
      <xdr:colOff>361950</xdr:colOff>
      <xdr:row>16</xdr:row>
      <xdr:rowOff>0</xdr:rowOff>
    </xdr:from>
    <xdr:to>
      <xdr:col>7</xdr:col>
      <xdr:colOff>0</xdr:colOff>
      <xdr:row>16</xdr:row>
      <xdr:rowOff>0</xdr:rowOff>
    </xdr:to>
    <xdr:sp macro="" textlink="">
      <xdr:nvSpPr>
        <xdr:cNvPr id="24296542" name="Line 1219">
          <a:extLst>
            <a:ext uri="{FF2B5EF4-FFF2-40B4-BE49-F238E27FC236}">
              <a16:creationId xmlns:a16="http://schemas.microsoft.com/office/drawing/2014/main" id="{00000000-0008-0000-0200-00005EBC7201}"/>
            </a:ext>
          </a:extLst>
        </xdr:cNvPr>
        <xdr:cNvSpPr>
          <a:spLocks noChangeShapeType="1"/>
        </xdr:cNvSpPr>
      </xdr:nvSpPr>
      <xdr:spPr bwMode="auto">
        <a:xfrm>
          <a:off x="361950" y="2809875"/>
          <a:ext cx="4438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3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361950</xdr:colOff>
      <xdr:row>12</xdr:row>
      <xdr:rowOff>133350</xdr:rowOff>
    </xdr:from>
    <xdr:to>
      <xdr:col>14</xdr:col>
      <xdr:colOff>0</xdr:colOff>
      <xdr:row>12</xdr:row>
      <xdr:rowOff>133350</xdr:rowOff>
    </xdr:to>
    <xdr:sp macro="" textlink="">
      <xdr:nvSpPr>
        <xdr:cNvPr id="24296543" name="Line 1220">
          <a:extLst>
            <a:ext uri="{FF2B5EF4-FFF2-40B4-BE49-F238E27FC236}">
              <a16:creationId xmlns:a16="http://schemas.microsoft.com/office/drawing/2014/main" id="{00000000-0008-0000-0200-00005FBC7201}"/>
            </a:ext>
          </a:extLst>
        </xdr:cNvPr>
        <xdr:cNvSpPr>
          <a:spLocks noChangeShapeType="1"/>
        </xdr:cNvSpPr>
      </xdr:nvSpPr>
      <xdr:spPr bwMode="auto">
        <a:xfrm>
          <a:off x="5162550" y="2257425"/>
          <a:ext cx="4438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3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342900</xdr:colOff>
      <xdr:row>15</xdr:row>
      <xdr:rowOff>152400</xdr:rowOff>
    </xdr:from>
    <xdr:to>
      <xdr:col>20</xdr:col>
      <xdr:colOff>666750</xdr:colOff>
      <xdr:row>15</xdr:row>
      <xdr:rowOff>152400</xdr:rowOff>
    </xdr:to>
    <xdr:sp macro="" textlink="">
      <xdr:nvSpPr>
        <xdr:cNvPr id="24296544" name="Line 1221">
          <a:extLst>
            <a:ext uri="{FF2B5EF4-FFF2-40B4-BE49-F238E27FC236}">
              <a16:creationId xmlns:a16="http://schemas.microsoft.com/office/drawing/2014/main" id="{00000000-0008-0000-0200-000060BC7201}"/>
            </a:ext>
          </a:extLst>
        </xdr:cNvPr>
        <xdr:cNvSpPr>
          <a:spLocks noChangeShapeType="1"/>
        </xdr:cNvSpPr>
      </xdr:nvSpPr>
      <xdr:spPr bwMode="auto">
        <a:xfrm>
          <a:off x="9944100" y="2790825"/>
          <a:ext cx="4438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3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342900</xdr:colOff>
      <xdr:row>15</xdr:row>
      <xdr:rowOff>161925</xdr:rowOff>
    </xdr:from>
    <xdr:to>
      <xdr:col>27</xdr:col>
      <xdr:colOff>666750</xdr:colOff>
      <xdr:row>15</xdr:row>
      <xdr:rowOff>161925</xdr:rowOff>
    </xdr:to>
    <xdr:sp macro="" textlink="">
      <xdr:nvSpPr>
        <xdr:cNvPr id="24296545" name="Line 1222">
          <a:extLst>
            <a:ext uri="{FF2B5EF4-FFF2-40B4-BE49-F238E27FC236}">
              <a16:creationId xmlns:a16="http://schemas.microsoft.com/office/drawing/2014/main" id="{00000000-0008-0000-0200-000061BC7201}"/>
            </a:ext>
          </a:extLst>
        </xdr:cNvPr>
        <xdr:cNvSpPr>
          <a:spLocks noChangeShapeType="1"/>
        </xdr:cNvSpPr>
      </xdr:nvSpPr>
      <xdr:spPr bwMode="auto">
        <a:xfrm>
          <a:off x="14744700" y="2800350"/>
          <a:ext cx="4438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3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323850</xdr:colOff>
      <xdr:row>35</xdr:row>
      <xdr:rowOff>161925</xdr:rowOff>
    </xdr:from>
    <xdr:to>
      <xdr:col>6</xdr:col>
      <xdr:colOff>647700</xdr:colOff>
      <xdr:row>35</xdr:row>
      <xdr:rowOff>161925</xdr:rowOff>
    </xdr:to>
    <xdr:sp macro="" textlink="">
      <xdr:nvSpPr>
        <xdr:cNvPr id="24296546" name="Line 1223">
          <a:extLst>
            <a:ext uri="{FF2B5EF4-FFF2-40B4-BE49-F238E27FC236}">
              <a16:creationId xmlns:a16="http://schemas.microsoft.com/office/drawing/2014/main" id="{00000000-0008-0000-0200-000062BC7201}"/>
            </a:ext>
          </a:extLst>
        </xdr:cNvPr>
        <xdr:cNvSpPr>
          <a:spLocks noChangeShapeType="1"/>
        </xdr:cNvSpPr>
      </xdr:nvSpPr>
      <xdr:spPr bwMode="auto">
        <a:xfrm>
          <a:off x="323850" y="6416675"/>
          <a:ext cx="4419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3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342900</xdr:colOff>
      <xdr:row>36</xdr:row>
      <xdr:rowOff>0</xdr:rowOff>
    </xdr:from>
    <xdr:to>
      <xdr:col>20</xdr:col>
      <xdr:colOff>666750</xdr:colOff>
      <xdr:row>36</xdr:row>
      <xdr:rowOff>0</xdr:rowOff>
    </xdr:to>
    <xdr:sp macro="" textlink="">
      <xdr:nvSpPr>
        <xdr:cNvPr id="24296547" name="Line 1224">
          <a:extLst>
            <a:ext uri="{FF2B5EF4-FFF2-40B4-BE49-F238E27FC236}">
              <a16:creationId xmlns:a16="http://schemas.microsoft.com/office/drawing/2014/main" id="{00000000-0008-0000-0200-000063BC7201}"/>
            </a:ext>
          </a:extLst>
        </xdr:cNvPr>
        <xdr:cNvSpPr>
          <a:spLocks noChangeShapeType="1"/>
        </xdr:cNvSpPr>
      </xdr:nvSpPr>
      <xdr:spPr bwMode="auto">
        <a:xfrm>
          <a:off x="9944100" y="6238875"/>
          <a:ext cx="4438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3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361950</xdr:colOff>
      <xdr:row>35</xdr:row>
      <xdr:rowOff>161925</xdr:rowOff>
    </xdr:from>
    <xdr:to>
      <xdr:col>27</xdr:col>
      <xdr:colOff>638175</xdr:colOff>
      <xdr:row>35</xdr:row>
      <xdr:rowOff>161925</xdr:rowOff>
    </xdr:to>
    <xdr:sp macro="" textlink="">
      <xdr:nvSpPr>
        <xdr:cNvPr id="24296548" name="Line 1225">
          <a:extLst>
            <a:ext uri="{FF2B5EF4-FFF2-40B4-BE49-F238E27FC236}">
              <a16:creationId xmlns:a16="http://schemas.microsoft.com/office/drawing/2014/main" id="{00000000-0008-0000-0200-000064BC7201}"/>
            </a:ext>
          </a:extLst>
        </xdr:cNvPr>
        <xdr:cNvSpPr>
          <a:spLocks noChangeShapeType="1"/>
        </xdr:cNvSpPr>
      </xdr:nvSpPr>
      <xdr:spPr bwMode="auto">
        <a:xfrm>
          <a:off x="14763750" y="6229350"/>
          <a:ext cx="4391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3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352425</xdr:colOff>
      <xdr:row>49</xdr:row>
      <xdr:rowOff>95250</xdr:rowOff>
    </xdr:from>
    <xdr:to>
      <xdr:col>27</xdr:col>
      <xdr:colOff>628650</xdr:colOff>
      <xdr:row>49</xdr:row>
      <xdr:rowOff>95250</xdr:rowOff>
    </xdr:to>
    <xdr:sp macro="" textlink="">
      <xdr:nvSpPr>
        <xdr:cNvPr id="24296549" name="Line 1226">
          <a:extLst>
            <a:ext uri="{FF2B5EF4-FFF2-40B4-BE49-F238E27FC236}">
              <a16:creationId xmlns:a16="http://schemas.microsoft.com/office/drawing/2014/main" id="{00000000-0008-0000-0200-000065BC7201}"/>
            </a:ext>
          </a:extLst>
        </xdr:cNvPr>
        <xdr:cNvSpPr>
          <a:spLocks noChangeShapeType="1"/>
        </xdr:cNvSpPr>
      </xdr:nvSpPr>
      <xdr:spPr bwMode="auto">
        <a:xfrm>
          <a:off x="14754225" y="8562975"/>
          <a:ext cx="4391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3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342900</xdr:colOff>
      <xdr:row>75</xdr:row>
      <xdr:rowOff>161925</xdr:rowOff>
    </xdr:from>
    <xdr:to>
      <xdr:col>27</xdr:col>
      <xdr:colOff>619125</xdr:colOff>
      <xdr:row>75</xdr:row>
      <xdr:rowOff>161925</xdr:rowOff>
    </xdr:to>
    <xdr:sp macro="" textlink="">
      <xdr:nvSpPr>
        <xdr:cNvPr id="24296550" name="Line 1227">
          <a:extLst>
            <a:ext uri="{FF2B5EF4-FFF2-40B4-BE49-F238E27FC236}">
              <a16:creationId xmlns:a16="http://schemas.microsoft.com/office/drawing/2014/main" id="{00000000-0008-0000-0200-000066BC7201}"/>
            </a:ext>
          </a:extLst>
        </xdr:cNvPr>
        <xdr:cNvSpPr>
          <a:spLocks noChangeShapeType="1"/>
        </xdr:cNvSpPr>
      </xdr:nvSpPr>
      <xdr:spPr bwMode="auto">
        <a:xfrm>
          <a:off x="14744700" y="13087350"/>
          <a:ext cx="4391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3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352425</xdr:colOff>
      <xdr:row>92</xdr:row>
      <xdr:rowOff>133350</xdr:rowOff>
    </xdr:from>
    <xdr:to>
      <xdr:col>27</xdr:col>
      <xdr:colOff>628650</xdr:colOff>
      <xdr:row>92</xdr:row>
      <xdr:rowOff>133350</xdr:rowOff>
    </xdr:to>
    <xdr:sp macro="" textlink="">
      <xdr:nvSpPr>
        <xdr:cNvPr id="24296551" name="Line 1228">
          <a:extLst>
            <a:ext uri="{FF2B5EF4-FFF2-40B4-BE49-F238E27FC236}">
              <a16:creationId xmlns:a16="http://schemas.microsoft.com/office/drawing/2014/main" id="{00000000-0008-0000-0200-000067BC7201}"/>
            </a:ext>
          </a:extLst>
        </xdr:cNvPr>
        <xdr:cNvSpPr>
          <a:spLocks noChangeShapeType="1"/>
        </xdr:cNvSpPr>
      </xdr:nvSpPr>
      <xdr:spPr bwMode="auto">
        <a:xfrm>
          <a:off x="14754225" y="15973425"/>
          <a:ext cx="4391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3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342900</xdr:colOff>
      <xdr:row>109</xdr:row>
      <xdr:rowOff>95250</xdr:rowOff>
    </xdr:from>
    <xdr:to>
      <xdr:col>27</xdr:col>
      <xdr:colOff>619125</xdr:colOff>
      <xdr:row>109</xdr:row>
      <xdr:rowOff>95250</xdr:rowOff>
    </xdr:to>
    <xdr:sp macro="" textlink="">
      <xdr:nvSpPr>
        <xdr:cNvPr id="24296552" name="Line 1229">
          <a:extLst>
            <a:ext uri="{FF2B5EF4-FFF2-40B4-BE49-F238E27FC236}">
              <a16:creationId xmlns:a16="http://schemas.microsoft.com/office/drawing/2014/main" id="{00000000-0008-0000-0200-000068BC7201}"/>
            </a:ext>
          </a:extLst>
        </xdr:cNvPr>
        <xdr:cNvSpPr>
          <a:spLocks noChangeShapeType="1"/>
        </xdr:cNvSpPr>
      </xdr:nvSpPr>
      <xdr:spPr bwMode="auto">
        <a:xfrm>
          <a:off x="14744700" y="18849975"/>
          <a:ext cx="4391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3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361950</xdr:colOff>
      <xdr:row>132</xdr:row>
      <xdr:rowOff>133350</xdr:rowOff>
    </xdr:from>
    <xdr:to>
      <xdr:col>27</xdr:col>
      <xdr:colOff>638175</xdr:colOff>
      <xdr:row>132</xdr:row>
      <xdr:rowOff>133350</xdr:rowOff>
    </xdr:to>
    <xdr:sp macro="" textlink="">
      <xdr:nvSpPr>
        <xdr:cNvPr id="24296553" name="Line 1230">
          <a:extLst>
            <a:ext uri="{FF2B5EF4-FFF2-40B4-BE49-F238E27FC236}">
              <a16:creationId xmlns:a16="http://schemas.microsoft.com/office/drawing/2014/main" id="{00000000-0008-0000-0200-000069BC7201}"/>
            </a:ext>
          </a:extLst>
        </xdr:cNvPr>
        <xdr:cNvSpPr>
          <a:spLocks noChangeShapeType="1"/>
        </xdr:cNvSpPr>
      </xdr:nvSpPr>
      <xdr:spPr bwMode="auto">
        <a:xfrm>
          <a:off x="14763750" y="22831425"/>
          <a:ext cx="4391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3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342900</xdr:colOff>
      <xdr:row>152</xdr:row>
      <xdr:rowOff>133350</xdr:rowOff>
    </xdr:from>
    <xdr:to>
      <xdr:col>27</xdr:col>
      <xdr:colOff>619125</xdr:colOff>
      <xdr:row>152</xdr:row>
      <xdr:rowOff>133350</xdr:rowOff>
    </xdr:to>
    <xdr:sp macro="" textlink="">
      <xdr:nvSpPr>
        <xdr:cNvPr id="24296554" name="Line 1231">
          <a:extLst>
            <a:ext uri="{FF2B5EF4-FFF2-40B4-BE49-F238E27FC236}">
              <a16:creationId xmlns:a16="http://schemas.microsoft.com/office/drawing/2014/main" id="{00000000-0008-0000-0200-00006ABC7201}"/>
            </a:ext>
          </a:extLst>
        </xdr:cNvPr>
        <xdr:cNvSpPr>
          <a:spLocks noChangeShapeType="1"/>
        </xdr:cNvSpPr>
      </xdr:nvSpPr>
      <xdr:spPr bwMode="auto">
        <a:xfrm>
          <a:off x="14744700" y="26260425"/>
          <a:ext cx="4391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3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361950</xdr:colOff>
      <xdr:row>152</xdr:row>
      <xdr:rowOff>142875</xdr:rowOff>
    </xdr:from>
    <xdr:to>
      <xdr:col>20</xdr:col>
      <xdr:colOff>638175</xdr:colOff>
      <xdr:row>152</xdr:row>
      <xdr:rowOff>142875</xdr:rowOff>
    </xdr:to>
    <xdr:sp macro="" textlink="">
      <xdr:nvSpPr>
        <xdr:cNvPr id="24296555" name="Line 1232">
          <a:extLst>
            <a:ext uri="{FF2B5EF4-FFF2-40B4-BE49-F238E27FC236}">
              <a16:creationId xmlns:a16="http://schemas.microsoft.com/office/drawing/2014/main" id="{00000000-0008-0000-0200-00006BBC7201}"/>
            </a:ext>
          </a:extLst>
        </xdr:cNvPr>
        <xdr:cNvSpPr>
          <a:spLocks noChangeShapeType="1"/>
        </xdr:cNvSpPr>
      </xdr:nvSpPr>
      <xdr:spPr bwMode="auto">
        <a:xfrm>
          <a:off x="9963150" y="26269950"/>
          <a:ext cx="4391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3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342900</xdr:colOff>
      <xdr:row>132</xdr:row>
      <xdr:rowOff>142875</xdr:rowOff>
    </xdr:from>
    <xdr:to>
      <xdr:col>20</xdr:col>
      <xdr:colOff>619125</xdr:colOff>
      <xdr:row>132</xdr:row>
      <xdr:rowOff>142875</xdr:rowOff>
    </xdr:to>
    <xdr:sp macro="" textlink="">
      <xdr:nvSpPr>
        <xdr:cNvPr id="24296556" name="Line 1233">
          <a:extLst>
            <a:ext uri="{FF2B5EF4-FFF2-40B4-BE49-F238E27FC236}">
              <a16:creationId xmlns:a16="http://schemas.microsoft.com/office/drawing/2014/main" id="{00000000-0008-0000-0200-00006CBC7201}"/>
            </a:ext>
          </a:extLst>
        </xdr:cNvPr>
        <xdr:cNvSpPr>
          <a:spLocks noChangeShapeType="1"/>
        </xdr:cNvSpPr>
      </xdr:nvSpPr>
      <xdr:spPr bwMode="auto">
        <a:xfrm>
          <a:off x="9944100" y="22840950"/>
          <a:ext cx="4391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3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342900</xdr:colOff>
      <xdr:row>112</xdr:row>
      <xdr:rowOff>142875</xdr:rowOff>
    </xdr:from>
    <xdr:to>
      <xdr:col>20</xdr:col>
      <xdr:colOff>619125</xdr:colOff>
      <xdr:row>112</xdr:row>
      <xdr:rowOff>142875</xdr:rowOff>
    </xdr:to>
    <xdr:sp macro="" textlink="">
      <xdr:nvSpPr>
        <xdr:cNvPr id="24296557" name="Line 1234">
          <a:extLst>
            <a:ext uri="{FF2B5EF4-FFF2-40B4-BE49-F238E27FC236}">
              <a16:creationId xmlns:a16="http://schemas.microsoft.com/office/drawing/2014/main" id="{00000000-0008-0000-0200-00006DBC7201}"/>
            </a:ext>
          </a:extLst>
        </xdr:cNvPr>
        <xdr:cNvSpPr>
          <a:spLocks noChangeShapeType="1"/>
        </xdr:cNvSpPr>
      </xdr:nvSpPr>
      <xdr:spPr bwMode="auto">
        <a:xfrm>
          <a:off x="9944100" y="19411950"/>
          <a:ext cx="4391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3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333375</xdr:colOff>
      <xdr:row>132</xdr:row>
      <xdr:rowOff>123825</xdr:rowOff>
    </xdr:from>
    <xdr:to>
      <xdr:col>13</xdr:col>
      <xdr:colOff>609600</xdr:colOff>
      <xdr:row>132</xdr:row>
      <xdr:rowOff>123825</xdr:rowOff>
    </xdr:to>
    <xdr:sp macro="" textlink="">
      <xdr:nvSpPr>
        <xdr:cNvPr id="24296558" name="Line 1235">
          <a:extLst>
            <a:ext uri="{FF2B5EF4-FFF2-40B4-BE49-F238E27FC236}">
              <a16:creationId xmlns:a16="http://schemas.microsoft.com/office/drawing/2014/main" id="{00000000-0008-0000-0200-00006EBC7201}"/>
            </a:ext>
          </a:extLst>
        </xdr:cNvPr>
        <xdr:cNvSpPr>
          <a:spLocks noChangeShapeType="1"/>
        </xdr:cNvSpPr>
      </xdr:nvSpPr>
      <xdr:spPr bwMode="auto">
        <a:xfrm>
          <a:off x="5133975" y="22821900"/>
          <a:ext cx="4391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3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342900</xdr:colOff>
      <xdr:row>135</xdr:row>
      <xdr:rowOff>161925</xdr:rowOff>
    </xdr:from>
    <xdr:to>
      <xdr:col>6</xdr:col>
      <xdr:colOff>619125</xdr:colOff>
      <xdr:row>135</xdr:row>
      <xdr:rowOff>161925</xdr:rowOff>
    </xdr:to>
    <xdr:sp macro="" textlink="">
      <xdr:nvSpPr>
        <xdr:cNvPr id="24296559" name="Line 1236">
          <a:extLst>
            <a:ext uri="{FF2B5EF4-FFF2-40B4-BE49-F238E27FC236}">
              <a16:creationId xmlns:a16="http://schemas.microsoft.com/office/drawing/2014/main" id="{00000000-0008-0000-0200-00006FBC7201}"/>
            </a:ext>
          </a:extLst>
        </xdr:cNvPr>
        <xdr:cNvSpPr>
          <a:spLocks noChangeShapeType="1"/>
        </xdr:cNvSpPr>
      </xdr:nvSpPr>
      <xdr:spPr bwMode="auto">
        <a:xfrm>
          <a:off x="342900" y="23374350"/>
          <a:ext cx="4391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3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333375</xdr:colOff>
      <xdr:row>155</xdr:row>
      <xdr:rowOff>152400</xdr:rowOff>
    </xdr:from>
    <xdr:to>
      <xdr:col>6</xdr:col>
      <xdr:colOff>609600</xdr:colOff>
      <xdr:row>155</xdr:row>
      <xdr:rowOff>152400</xdr:rowOff>
    </xdr:to>
    <xdr:sp macro="" textlink="">
      <xdr:nvSpPr>
        <xdr:cNvPr id="24296560" name="Line 1237">
          <a:extLst>
            <a:ext uri="{FF2B5EF4-FFF2-40B4-BE49-F238E27FC236}">
              <a16:creationId xmlns:a16="http://schemas.microsoft.com/office/drawing/2014/main" id="{00000000-0008-0000-0200-000070BC7201}"/>
            </a:ext>
          </a:extLst>
        </xdr:cNvPr>
        <xdr:cNvSpPr>
          <a:spLocks noChangeShapeType="1"/>
        </xdr:cNvSpPr>
      </xdr:nvSpPr>
      <xdr:spPr bwMode="auto">
        <a:xfrm>
          <a:off x="333375" y="26793825"/>
          <a:ext cx="4391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3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333375</xdr:colOff>
      <xdr:row>115</xdr:row>
      <xdr:rowOff>152400</xdr:rowOff>
    </xdr:from>
    <xdr:to>
      <xdr:col>6</xdr:col>
      <xdr:colOff>609600</xdr:colOff>
      <xdr:row>115</xdr:row>
      <xdr:rowOff>152400</xdr:rowOff>
    </xdr:to>
    <xdr:sp macro="" textlink="">
      <xdr:nvSpPr>
        <xdr:cNvPr id="24296561" name="Line 1238">
          <a:extLst>
            <a:ext uri="{FF2B5EF4-FFF2-40B4-BE49-F238E27FC236}">
              <a16:creationId xmlns:a16="http://schemas.microsoft.com/office/drawing/2014/main" id="{00000000-0008-0000-0200-000071BC7201}"/>
            </a:ext>
          </a:extLst>
        </xdr:cNvPr>
        <xdr:cNvSpPr>
          <a:spLocks noChangeShapeType="1"/>
        </xdr:cNvSpPr>
      </xdr:nvSpPr>
      <xdr:spPr bwMode="auto">
        <a:xfrm>
          <a:off x="333375" y="19935825"/>
          <a:ext cx="4391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3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342900</xdr:colOff>
      <xdr:row>92</xdr:row>
      <xdr:rowOff>123825</xdr:rowOff>
    </xdr:from>
    <xdr:to>
      <xdr:col>6</xdr:col>
      <xdr:colOff>619125</xdr:colOff>
      <xdr:row>92</xdr:row>
      <xdr:rowOff>123825</xdr:rowOff>
    </xdr:to>
    <xdr:sp macro="" textlink="">
      <xdr:nvSpPr>
        <xdr:cNvPr id="24296562" name="Line 1239">
          <a:extLst>
            <a:ext uri="{FF2B5EF4-FFF2-40B4-BE49-F238E27FC236}">
              <a16:creationId xmlns:a16="http://schemas.microsoft.com/office/drawing/2014/main" id="{00000000-0008-0000-0200-000072BC7201}"/>
            </a:ext>
          </a:extLst>
        </xdr:cNvPr>
        <xdr:cNvSpPr>
          <a:spLocks noChangeShapeType="1"/>
        </xdr:cNvSpPr>
      </xdr:nvSpPr>
      <xdr:spPr bwMode="auto">
        <a:xfrm>
          <a:off x="342900" y="15963900"/>
          <a:ext cx="4391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3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342900</xdr:colOff>
      <xdr:row>72</xdr:row>
      <xdr:rowOff>133350</xdr:rowOff>
    </xdr:from>
    <xdr:to>
      <xdr:col>6</xdr:col>
      <xdr:colOff>619125</xdr:colOff>
      <xdr:row>72</xdr:row>
      <xdr:rowOff>133350</xdr:rowOff>
    </xdr:to>
    <xdr:sp macro="" textlink="">
      <xdr:nvSpPr>
        <xdr:cNvPr id="24296563" name="Line 1240">
          <a:extLst>
            <a:ext uri="{FF2B5EF4-FFF2-40B4-BE49-F238E27FC236}">
              <a16:creationId xmlns:a16="http://schemas.microsoft.com/office/drawing/2014/main" id="{00000000-0008-0000-0200-000073BC7201}"/>
            </a:ext>
          </a:extLst>
        </xdr:cNvPr>
        <xdr:cNvSpPr>
          <a:spLocks noChangeShapeType="1"/>
        </xdr:cNvSpPr>
      </xdr:nvSpPr>
      <xdr:spPr bwMode="auto">
        <a:xfrm>
          <a:off x="342900" y="12544425"/>
          <a:ext cx="4391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3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342900</xdr:colOff>
      <xdr:row>52</xdr:row>
      <xdr:rowOff>133350</xdr:rowOff>
    </xdr:from>
    <xdr:to>
      <xdr:col>6</xdr:col>
      <xdr:colOff>619125</xdr:colOff>
      <xdr:row>52</xdr:row>
      <xdr:rowOff>133350</xdr:rowOff>
    </xdr:to>
    <xdr:sp macro="" textlink="">
      <xdr:nvSpPr>
        <xdr:cNvPr id="24296564" name="Line 1241">
          <a:extLst>
            <a:ext uri="{FF2B5EF4-FFF2-40B4-BE49-F238E27FC236}">
              <a16:creationId xmlns:a16="http://schemas.microsoft.com/office/drawing/2014/main" id="{00000000-0008-0000-0200-000074BC7201}"/>
            </a:ext>
          </a:extLst>
        </xdr:cNvPr>
        <xdr:cNvSpPr>
          <a:spLocks noChangeShapeType="1"/>
        </xdr:cNvSpPr>
      </xdr:nvSpPr>
      <xdr:spPr bwMode="auto">
        <a:xfrm>
          <a:off x="342900" y="9115425"/>
          <a:ext cx="4391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3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333375</xdr:colOff>
      <xdr:row>35</xdr:row>
      <xdr:rowOff>161925</xdr:rowOff>
    </xdr:from>
    <xdr:to>
      <xdr:col>13</xdr:col>
      <xdr:colOff>657225</xdr:colOff>
      <xdr:row>35</xdr:row>
      <xdr:rowOff>161925</xdr:rowOff>
    </xdr:to>
    <xdr:sp macro="" textlink="">
      <xdr:nvSpPr>
        <xdr:cNvPr id="24296565" name="Line 1242">
          <a:extLst>
            <a:ext uri="{FF2B5EF4-FFF2-40B4-BE49-F238E27FC236}">
              <a16:creationId xmlns:a16="http://schemas.microsoft.com/office/drawing/2014/main" id="{00000000-0008-0000-0200-000075BC7201}"/>
            </a:ext>
          </a:extLst>
        </xdr:cNvPr>
        <xdr:cNvSpPr>
          <a:spLocks noChangeShapeType="1"/>
        </xdr:cNvSpPr>
      </xdr:nvSpPr>
      <xdr:spPr bwMode="auto">
        <a:xfrm>
          <a:off x="5133975" y="6229350"/>
          <a:ext cx="4438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3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123825</xdr:colOff>
      <xdr:row>11</xdr:row>
      <xdr:rowOff>66675</xdr:rowOff>
    </xdr:from>
    <xdr:ext cx="778675" cy="218586"/>
    <xdr:sp macro="" textlink="">
      <xdr:nvSpPr>
        <xdr:cNvPr id="15580" name="Rectangle 1244">
          <a:extLst>
            <a:ext uri="{FF2B5EF4-FFF2-40B4-BE49-F238E27FC236}">
              <a16:creationId xmlns:a16="http://schemas.microsoft.com/office/drawing/2014/main" id="{00000000-0008-0000-0200-0000DC3C0000}"/>
            </a:ext>
          </a:extLst>
        </xdr:cNvPr>
        <xdr:cNvSpPr>
          <a:spLocks noChangeArrowheads="1"/>
        </xdr:cNvSpPr>
      </xdr:nvSpPr>
      <xdr:spPr bwMode="auto">
        <a:xfrm>
          <a:off x="3567479" y="1993656"/>
          <a:ext cx="778675" cy="21858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環境基準値</a:t>
          </a:r>
        </a:p>
      </xdr:txBody>
    </xdr:sp>
    <xdr:clientData/>
  </xdr:oneCellAnchor>
  <xdr:twoCellAnchor>
    <xdr:from>
      <xdr:col>4</xdr:col>
      <xdr:colOff>419100</xdr:colOff>
      <xdr:row>12</xdr:row>
      <xdr:rowOff>19050</xdr:rowOff>
    </xdr:from>
    <xdr:to>
      <xdr:col>5</xdr:col>
      <xdr:colOff>19050</xdr:colOff>
      <xdr:row>16</xdr:row>
      <xdr:rowOff>0</xdr:rowOff>
    </xdr:to>
    <xdr:sp macro="" textlink="">
      <xdr:nvSpPr>
        <xdr:cNvPr id="24296567" name="Line 1245">
          <a:extLst>
            <a:ext uri="{FF2B5EF4-FFF2-40B4-BE49-F238E27FC236}">
              <a16:creationId xmlns:a16="http://schemas.microsoft.com/office/drawing/2014/main" id="{00000000-0008-0000-0200-000077BC7201}"/>
            </a:ext>
          </a:extLst>
        </xdr:cNvPr>
        <xdr:cNvSpPr>
          <a:spLocks noChangeShapeType="1"/>
        </xdr:cNvSpPr>
      </xdr:nvSpPr>
      <xdr:spPr bwMode="auto">
        <a:xfrm flipH="1">
          <a:off x="3162300" y="2143125"/>
          <a:ext cx="285750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285750</xdr:colOff>
      <xdr:row>40</xdr:row>
      <xdr:rowOff>57150</xdr:rowOff>
    </xdr:from>
    <xdr:to>
      <xdr:col>14</xdr:col>
      <xdr:colOff>285750</xdr:colOff>
      <xdr:row>70</xdr:row>
      <xdr:rowOff>0</xdr:rowOff>
    </xdr:to>
    <xdr:sp macro="" textlink="">
      <xdr:nvSpPr>
        <xdr:cNvPr id="24296568" name="Line 1316">
          <a:extLst>
            <a:ext uri="{FF2B5EF4-FFF2-40B4-BE49-F238E27FC236}">
              <a16:creationId xmlns:a16="http://schemas.microsoft.com/office/drawing/2014/main" id="{00000000-0008-0000-0200-000078BC7201}"/>
            </a:ext>
          </a:extLst>
        </xdr:cNvPr>
        <xdr:cNvSpPr>
          <a:spLocks noChangeShapeType="1"/>
        </xdr:cNvSpPr>
      </xdr:nvSpPr>
      <xdr:spPr bwMode="auto">
        <a:xfrm>
          <a:off x="9886950" y="6981825"/>
          <a:ext cx="0" cy="5086350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323850</xdr:colOff>
      <xdr:row>93</xdr:row>
      <xdr:rowOff>95250</xdr:rowOff>
    </xdr:from>
    <xdr:to>
      <xdr:col>11</xdr:col>
      <xdr:colOff>0</xdr:colOff>
      <xdr:row>93</xdr:row>
      <xdr:rowOff>114300</xdr:rowOff>
    </xdr:to>
    <xdr:sp macro="" textlink="">
      <xdr:nvSpPr>
        <xdr:cNvPr id="24296569" name="Line 1317">
          <a:extLst>
            <a:ext uri="{FF2B5EF4-FFF2-40B4-BE49-F238E27FC236}">
              <a16:creationId xmlns:a16="http://schemas.microsoft.com/office/drawing/2014/main" id="{00000000-0008-0000-0200-000079BC7201}"/>
            </a:ext>
          </a:extLst>
        </xdr:cNvPr>
        <xdr:cNvSpPr>
          <a:spLocks noChangeShapeType="1"/>
        </xdr:cNvSpPr>
      </xdr:nvSpPr>
      <xdr:spPr bwMode="auto">
        <a:xfrm flipV="1">
          <a:off x="5124450" y="16106775"/>
          <a:ext cx="2419350" cy="19050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266700</xdr:colOff>
      <xdr:row>95</xdr:row>
      <xdr:rowOff>0</xdr:rowOff>
    </xdr:from>
    <xdr:to>
      <xdr:col>13</xdr:col>
      <xdr:colOff>419100</xdr:colOff>
      <xdr:row>110</xdr:row>
      <xdr:rowOff>133350</xdr:rowOff>
    </xdr:to>
    <xdr:sp macro="" textlink="">
      <xdr:nvSpPr>
        <xdr:cNvPr id="24296570" name="Line 1318">
          <a:extLst>
            <a:ext uri="{FF2B5EF4-FFF2-40B4-BE49-F238E27FC236}">
              <a16:creationId xmlns:a16="http://schemas.microsoft.com/office/drawing/2014/main" id="{00000000-0008-0000-0200-00007ABC7201}"/>
            </a:ext>
          </a:extLst>
        </xdr:cNvPr>
        <xdr:cNvSpPr>
          <a:spLocks noChangeShapeType="1"/>
        </xdr:cNvSpPr>
      </xdr:nvSpPr>
      <xdr:spPr bwMode="auto">
        <a:xfrm>
          <a:off x="7124700" y="16354425"/>
          <a:ext cx="2209800" cy="2705100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247650</xdr:colOff>
      <xdr:row>44</xdr:row>
      <xdr:rowOff>0</xdr:rowOff>
    </xdr:from>
    <xdr:to>
      <xdr:col>20</xdr:col>
      <xdr:colOff>95250</xdr:colOff>
      <xdr:row>47</xdr:row>
      <xdr:rowOff>57150</xdr:rowOff>
    </xdr:to>
    <xdr:sp macro="" textlink="">
      <xdr:nvSpPr>
        <xdr:cNvPr id="15655" name="Text Box 1319">
          <a:extLst>
            <a:ext uri="{FF2B5EF4-FFF2-40B4-BE49-F238E27FC236}">
              <a16:creationId xmlns:a16="http://schemas.microsoft.com/office/drawing/2014/main" id="{00000000-0008-0000-0200-0000273D0000}"/>
            </a:ext>
          </a:extLst>
        </xdr:cNvPr>
        <xdr:cNvSpPr txBox="1">
          <a:spLocks noChangeArrowheads="1"/>
        </xdr:cNvSpPr>
      </xdr:nvSpPr>
      <xdr:spPr bwMode="auto">
        <a:xfrm>
          <a:off x="11906250" y="7610475"/>
          <a:ext cx="19050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北湖東部流入河川</a:t>
          </a:r>
        </a:p>
      </xdr:txBody>
    </xdr:sp>
    <xdr:clientData/>
  </xdr:twoCellAnchor>
  <xdr:twoCellAnchor>
    <xdr:from>
      <xdr:col>9</xdr:col>
      <xdr:colOff>438150</xdr:colOff>
      <xdr:row>47</xdr:row>
      <xdr:rowOff>57150</xdr:rowOff>
    </xdr:from>
    <xdr:to>
      <xdr:col>12</xdr:col>
      <xdr:colOff>285750</xdr:colOff>
      <xdr:row>50</xdr:row>
      <xdr:rowOff>114300</xdr:rowOff>
    </xdr:to>
    <xdr:sp macro="" textlink="">
      <xdr:nvSpPr>
        <xdr:cNvPr id="15656" name="Text Box 1320">
          <a:extLst>
            <a:ext uri="{FF2B5EF4-FFF2-40B4-BE49-F238E27FC236}">
              <a16:creationId xmlns:a16="http://schemas.microsoft.com/office/drawing/2014/main" id="{00000000-0008-0000-0200-0000283D0000}"/>
            </a:ext>
          </a:extLst>
        </xdr:cNvPr>
        <xdr:cNvSpPr txBox="1">
          <a:spLocks noChangeArrowheads="1"/>
        </xdr:cNvSpPr>
      </xdr:nvSpPr>
      <xdr:spPr bwMode="auto">
        <a:xfrm>
          <a:off x="6610350" y="8181975"/>
          <a:ext cx="19050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北湖西部流入河川</a:t>
          </a:r>
        </a:p>
      </xdr:txBody>
    </xdr:sp>
    <xdr:clientData/>
  </xdr:twoCellAnchor>
  <xdr:twoCellAnchor>
    <xdr:from>
      <xdr:col>7</xdr:col>
      <xdr:colOff>190500</xdr:colOff>
      <xdr:row>117</xdr:row>
      <xdr:rowOff>114300</xdr:rowOff>
    </xdr:from>
    <xdr:to>
      <xdr:col>10</xdr:col>
      <xdr:colOff>285750</xdr:colOff>
      <xdr:row>121</xdr:row>
      <xdr:rowOff>0</xdr:rowOff>
    </xdr:to>
    <xdr:sp macro="" textlink="">
      <xdr:nvSpPr>
        <xdr:cNvPr id="15657" name="Text Box 1321">
          <a:extLst>
            <a:ext uri="{FF2B5EF4-FFF2-40B4-BE49-F238E27FC236}">
              <a16:creationId xmlns:a16="http://schemas.microsoft.com/office/drawing/2014/main" id="{00000000-0008-0000-0200-0000293D0000}"/>
            </a:ext>
          </a:extLst>
        </xdr:cNvPr>
        <xdr:cNvSpPr txBox="1">
          <a:spLocks noChangeArrowheads="1"/>
        </xdr:cNvSpPr>
      </xdr:nvSpPr>
      <xdr:spPr bwMode="auto">
        <a:xfrm>
          <a:off x="4991100" y="20240625"/>
          <a:ext cx="215265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南湖・瀬田川流入河川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0.02362</cdr:x>
      <cdr:y>0.01166</cdr:y>
    </cdr:from>
    <cdr:to>
      <cdr:x>0.02754</cdr:x>
      <cdr:y>0.01166</cdr:y>
    </cdr:to>
    <cdr:sp macro="" textlink="">
      <cdr:nvSpPr>
        <cdr:cNvPr id="25611" name="テキスト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08" y="43278"/>
          <a:ext cx="1886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  <cdr:relSizeAnchor xmlns:cdr="http://schemas.openxmlformats.org/drawingml/2006/chartDrawing">
    <cdr:from>
      <cdr:x>0.52794</cdr:x>
      <cdr:y>0.01604</cdr:y>
    </cdr:from>
    <cdr:to>
      <cdr:x>0.52794</cdr:x>
      <cdr:y>0.01604</cdr:y>
    </cdr:to>
    <cdr:sp macro="" textlink="">
      <cdr:nvSpPr>
        <cdr:cNvPr id="25612" name="テキスト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42611" y="5832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Ｂ</a:t>
          </a:r>
          <a:endParaRPr lang="ja-JP" altLang="en-US" sz="2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</c:userShapes>
</file>

<file path=xl/drawings/drawing100.xml><?xml version="1.0" encoding="utf-8"?>
<c:userShapes xmlns:c="http://schemas.openxmlformats.org/drawingml/2006/chart">
  <cdr:relSizeAnchor xmlns:cdr="http://schemas.openxmlformats.org/drawingml/2006/chartDrawing">
    <cdr:from>
      <cdr:x>0.02093</cdr:x>
      <cdr:y>0.01336</cdr:y>
    </cdr:from>
    <cdr:to>
      <cdr:x>0.02093</cdr:x>
      <cdr:y>0.01336</cdr:y>
    </cdr:to>
    <cdr:sp macro="" textlink="">
      <cdr:nvSpPr>
        <cdr:cNvPr id="132108" name="テキスト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842" y="4912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ｇ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101.xml><?xml version="1.0" encoding="utf-8"?>
<c:userShapes xmlns:c="http://schemas.openxmlformats.org/drawingml/2006/chart">
  <cdr:relSizeAnchor xmlns:cdr="http://schemas.openxmlformats.org/drawingml/2006/chartDrawing">
    <cdr:from>
      <cdr:x>0.02093</cdr:x>
      <cdr:y>0.01191</cdr:y>
    </cdr:from>
    <cdr:to>
      <cdr:x>0.02485</cdr:x>
      <cdr:y>0.01191</cdr:y>
    </cdr:to>
    <cdr:sp macro="" textlink="">
      <cdr:nvSpPr>
        <cdr:cNvPr id="133134" name="テキスト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842" y="44113"/>
          <a:ext cx="1886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ｇ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102.xml><?xml version="1.0" encoding="utf-8"?>
<c:userShapes xmlns:c="http://schemas.openxmlformats.org/drawingml/2006/chart">
  <cdr:relSizeAnchor xmlns:cdr="http://schemas.openxmlformats.org/drawingml/2006/chartDrawing">
    <cdr:from>
      <cdr:x>0.01946</cdr:x>
      <cdr:y>0.01361</cdr:y>
    </cdr:from>
    <cdr:to>
      <cdr:x>0.01946</cdr:x>
      <cdr:y>0.01361</cdr:y>
    </cdr:to>
    <cdr:sp macro="" textlink="">
      <cdr:nvSpPr>
        <cdr:cNvPr id="134154" name="テキスト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70" y="4996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ｇ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  <cdr:relSizeAnchor xmlns:cdr="http://schemas.openxmlformats.org/drawingml/2006/chartDrawing">
    <cdr:from>
      <cdr:x>0.02852</cdr:x>
      <cdr:y>0.01239</cdr:y>
    </cdr:from>
    <cdr:to>
      <cdr:x>0.02852</cdr:x>
      <cdr:y>0.01239</cdr:y>
    </cdr:to>
    <cdr:sp macro="" textlink="">
      <cdr:nvSpPr>
        <cdr:cNvPr id="134155" name="テキスト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383" y="4578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ｇ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103.xml><?xml version="1.0" encoding="utf-8"?>
<c:userShapes xmlns:c="http://schemas.openxmlformats.org/drawingml/2006/chart">
  <cdr:relSizeAnchor xmlns:cdr="http://schemas.openxmlformats.org/drawingml/2006/chartDrawing">
    <cdr:from>
      <cdr:x>0.01725</cdr:x>
      <cdr:y>0.01385</cdr:y>
    </cdr:from>
    <cdr:to>
      <cdr:x>0.01725</cdr:x>
      <cdr:y>0.01385</cdr:y>
    </cdr:to>
    <cdr:sp macro="" textlink="">
      <cdr:nvSpPr>
        <cdr:cNvPr id="135180" name="テキスト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6162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ｇ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  <cdr:relSizeAnchor xmlns:cdr="http://schemas.openxmlformats.org/drawingml/2006/chartDrawing">
    <cdr:from>
      <cdr:x>0.02534</cdr:x>
      <cdr:y>0.01239</cdr:y>
    </cdr:from>
    <cdr:to>
      <cdr:x>0.02534</cdr:x>
      <cdr:y>0.01239</cdr:y>
    </cdr:to>
    <cdr:sp macro="" textlink="">
      <cdr:nvSpPr>
        <cdr:cNvPr id="135181" name="テキスト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5059" y="4578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ｇ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104.xml><?xml version="1.0" encoding="utf-8"?>
<c:userShapes xmlns:c="http://schemas.openxmlformats.org/drawingml/2006/chart">
  <cdr:relSizeAnchor xmlns:cdr="http://schemas.openxmlformats.org/drawingml/2006/chartDrawing">
    <cdr:from>
      <cdr:x>0.01431</cdr:x>
      <cdr:y>0.01385</cdr:y>
    </cdr:from>
    <cdr:to>
      <cdr:x>0.01431</cdr:x>
      <cdr:y>0.01385</cdr:y>
    </cdr:to>
    <cdr:sp macro="" textlink="">
      <cdr:nvSpPr>
        <cdr:cNvPr id="136206" name="テキスト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017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ｇ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  <cdr:relSizeAnchor xmlns:cdr="http://schemas.openxmlformats.org/drawingml/2006/chartDrawing">
    <cdr:from>
      <cdr:x>0.02852</cdr:x>
      <cdr:y>0.01239</cdr:y>
    </cdr:from>
    <cdr:to>
      <cdr:x>0.02852</cdr:x>
      <cdr:y>0.01239</cdr:y>
    </cdr:to>
    <cdr:sp macro="" textlink="">
      <cdr:nvSpPr>
        <cdr:cNvPr id="136207" name="テキスト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383" y="4578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ｇ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105.xml><?xml version="1.0" encoding="utf-8"?>
<c:userShapes xmlns:c="http://schemas.openxmlformats.org/drawingml/2006/chart">
  <cdr:relSizeAnchor xmlns:cdr="http://schemas.openxmlformats.org/drawingml/2006/chartDrawing">
    <cdr:from>
      <cdr:x>0.01652</cdr:x>
      <cdr:y>0.01336</cdr:y>
    </cdr:from>
    <cdr:to>
      <cdr:x>0.01652</cdr:x>
      <cdr:y>0.01336</cdr:y>
    </cdr:to>
    <cdr:sp macro="" textlink="">
      <cdr:nvSpPr>
        <cdr:cNvPr id="137232" name="テキスト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625" y="4912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ｇ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  <cdr:relSizeAnchor xmlns:cdr="http://schemas.openxmlformats.org/drawingml/2006/chartDrawing">
    <cdr:from>
      <cdr:x>0.03392</cdr:x>
      <cdr:y>0.01166</cdr:y>
    </cdr:from>
    <cdr:to>
      <cdr:x>0.0398</cdr:x>
      <cdr:y>0.01166</cdr:y>
    </cdr:to>
    <cdr:sp macro="" textlink="">
      <cdr:nvSpPr>
        <cdr:cNvPr id="137233" name="テキスト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6314" y="43278"/>
          <a:ext cx="282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ｇ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106.xml><?xml version="1.0" encoding="utf-8"?>
<c:userShapes xmlns:c="http://schemas.openxmlformats.org/drawingml/2006/chart">
  <cdr:relSizeAnchor xmlns:cdr="http://schemas.openxmlformats.org/drawingml/2006/chartDrawing">
    <cdr:from>
      <cdr:x>0.02436</cdr:x>
      <cdr:y>0.01215</cdr:y>
    </cdr:from>
    <cdr:to>
      <cdr:x>0.03024</cdr:x>
      <cdr:y>0.01215</cdr:y>
    </cdr:to>
    <cdr:sp macro="" textlink="">
      <cdr:nvSpPr>
        <cdr:cNvPr id="138258" name="テキスト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0344" y="44949"/>
          <a:ext cx="282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ｇ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107.xml><?xml version="1.0" encoding="utf-8"?>
<c:userShapes xmlns:c="http://schemas.openxmlformats.org/drawingml/2006/chart">
  <cdr:relSizeAnchor xmlns:cdr="http://schemas.openxmlformats.org/drawingml/2006/chartDrawing">
    <cdr:from>
      <cdr:x>0.02019</cdr:x>
      <cdr:y>0.01288</cdr:y>
    </cdr:from>
    <cdr:to>
      <cdr:x>0.02019</cdr:x>
      <cdr:y>0.01288</cdr:y>
    </cdr:to>
    <cdr:sp macro="" textlink="">
      <cdr:nvSpPr>
        <cdr:cNvPr id="139276" name="テキスト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306" y="4745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ｇ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  <cdr:relSizeAnchor xmlns:cdr="http://schemas.openxmlformats.org/drawingml/2006/chartDrawing">
    <cdr:from>
      <cdr:x>0.0175</cdr:x>
      <cdr:y>0.01288</cdr:y>
    </cdr:from>
    <cdr:to>
      <cdr:x>0.02338</cdr:x>
      <cdr:y>0.01288</cdr:y>
    </cdr:to>
    <cdr:sp macro="" textlink="">
      <cdr:nvSpPr>
        <cdr:cNvPr id="139277" name="テキスト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340" y="47457"/>
          <a:ext cx="282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ｇ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108.xml><?xml version="1.0" encoding="utf-8"?>
<c:userShapes xmlns:c="http://schemas.openxmlformats.org/drawingml/2006/chart">
  <cdr:relSizeAnchor xmlns:cdr="http://schemas.openxmlformats.org/drawingml/2006/chartDrawing">
    <cdr:from>
      <cdr:x>0.01725</cdr:x>
      <cdr:y>0.01385</cdr:y>
    </cdr:from>
    <cdr:to>
      <cdr:x>0.01725</cdr:x>
      <cdr:y>0.01385</cdr:y>
    </cdr:to>
    <cdr:sp macro="" textlink="">
      <cdr:nvSpPr>
        <cdr:cNvPr id="140302" name="テキスト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6162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ｇ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  <cdr:relSizeAnchor xmlns:cdr="http://schemas.openxmlformats.org/drawingml/2006/chartDrawing">
    <cdr:from>
      <cdr:x>0.0295</cdr:x>
      <cdr:y>0.01069</cdr:y>
    </cdr:from>
    <cdr:to>
      <cdr:x>0.0295</cdr:x>
      <cdr:y>0.01069</cdr:y>
    </cdr:to>
    <cdr:sp macro="" textlink="">
      <cdr:nvSpPr>
        <cdr:cNvPr id="140303" name="テキスト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8" y="39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ｇ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109.xml><?xml version="1.0" encoding="utf-8"?>
<c:userShapes xmlns:c="http://schemas.openxmlformats.org/drawingml/2006/chart">
  <cdr:relSizeAnchor xmlns:cdr="http://schemas.openxmlformats.org/drawingml/2006/chartDrawing">
    <cdr:from>
      <cdr:x>0.02852</cdr:x>
      <cdr:y>0.01239</cdr:y>
    </cdr:from>
    <cdr:to>
      <cdr:x>0.02852</cdr:x>
      <cdr:y>0.01239</cdr:y>
    </cdr:to>
    <cdr:sp macro="" textlink="">
      <cdr:nvSpPr>
        <cdr:cNvPr id="141328" name="テキスト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383" y="4578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ｇ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0.03196</cdr:x>
      <cdr:y>0.00972</cdr:y>
    </cdr:from>
    <cdr:to>
      <cdr:x>0.03588</cdr:x>
      <cdr:y>0.00972</cdr:y>
    </cdr:to>
    <cdr:sp macro="" textlink="">
      <cdr:nvSpPr>
        <cdr:cNvPr id="26629" name="テキスト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6885" y="36591"/>
          <a:ext cx="1885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  <cdr:relSizeAnchor xmlns:cdr="http://schemas.openxmlformats.org/drawingml/2006/chartDrawing">
    <cdr:from>
      <cdr:x>0.5941</cdr:x>
      <cdr:y>0.01434</cdr:y>
    </cdr:from>
    <cdr:to>
      <cdr:x>0.5941</cdr:x>
      <cdr:y>0.01434</cdr:y>
    </cdr:to>
    <cdr:sp macro="" textlink="">
      <cdr:nvSpPr>
        <cdr:cNvPr id="26630" name="テキスト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60866" y="5247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ＡＡ</a:t>
          </a:r>
        </a:p>
        <a:p xmlns:a="http://schemas.openxmlformats.org/drawingml/2006/main">
          <a:pPr algn="l" rtl="0"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10.xml><?xml version="1.0" encoding="utf-8"?>
<c:userShapes xmlns:c="http://schemas.openxmlformats.org/drawingml/2006/chart">
  <cdr:relSizeAnchor xmlns:cdr="http://schemas.openxmlformats.org/drawingml/2006/chartDrawing">
    <cdr:from>
      <cdr:x>0.02166</cdr:x>
      <cdr:y>0.01239</cdr:y>
    </cdr:from>
    <cdr:to>
      <cdr:x>0.02558</cdr:x>
      <cdr:y>0.01239</cdr:y>
    </cdr:to>
    <cdr:sp macro="" textlink="">
      <cdr:nvSpPr>
        <cdr:cNvPr id="142354" name="テキスト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379" y="45785"/>
          <a:ext cx="1885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ｇ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111.xml><?xml version="1.0" encoding="utf-8"?>
<c:userShapes xmlns:c="http://schemas.openxmlformats.org/drawingml/2006/chart">
  <cdr:relSizeAnchor xmlns:cdr="http://schemas.openxmlformats.org/drawingml/2006/chartDrawing">
    <cdr:from>
      <cdr:x>0.02656</cdr:x>
      <cdr:y>0.01166</cdr:y>
    </cdr:from>
    <cdr:to>
      <cdr:x>0.03049</cdr:x>
      <cdr:y>0.01166</cdr:y>
    </cdr:to>
    <cdr:sp macro="" textlink="">
      <cdr:nvSpPr>
        <cdr:cNvPr id="143380" name="テキスト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953" y="43278"/>
          <a:ext cx="1885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ｇ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112.xml><?xml version="1.0" encoding="utf-8"?>
<c:userShapes xmlns:c="http://schemas.openxmlformats.org/drawingml/2006/chart">
  <cdr:relSizeAnchor xmlns:cdr="http://schemas.openxmlformats.org/drawingml/2006/chartDrawing">
    <cdr:from>
      <cdr:x>0.02583</cdr:x>
      <cdr:y>0.01507</cdr:y>
    </cdr:from>
    <cdr:to>
      <cdr:x>0.02583</cdr:x>
      <cdr:y>0.01507</cdr:y>
    </cdr:to>
    <cdr:sp macro="" textlink="">
      <cdr:nvSpPr>
        <cdr:cNvPr id="144397" name="テキスト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7417" y="5497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ｇ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113.xml><?xml version="1.0" encoding="utf-8"?>
<c:userShapes xmlns:c="http://schemas.openxmlformats.org/drawingml/2006/chart">
  <cdr:relSizeAnchor xmlns:cdr="http://schemas.openxmlformats.org/drawingml/2006/chartDrawing">
    <cdr:from>
      <cdr:x>0.02509</cdr:x>
      <cdr:y>0.01482</cdr:y>
    </cdr:from>
    <cdr:to>
      <cdr:x>0.02509</cdr:x>
      <cdr:y>0.01482</cdr:y>
    </cdr:to>
    <cdr:sp macro="" textlink="">
      <cdr:nvSpPr>
        <cdr:cNvPr id="145422" name="テキスト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3881" y="5414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ｇ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114.xml><?xml version="1.0" encoding="utf-8"?>
<c:userShapes xmlns:c="http://schemas.openxmlformats.org/drawingml/2006/chart">
  <cdr:relSizeAnchor xmlns:cdr="http://schemas.openxmlformats.org/drawingml/2006/chartDrawing">
    <cdr:from>
      <cdr:x>0.03245</cdr:x>
      <cdr:y>0.01336</cdr:y>
    </cdr:from>
    <cdr:to>
      <cdr:x>0.03245</cdr:x>
      <cdr:y>0.01336</cdr:y>
    </cdr:to>
    <cdr:sp macro="" textlink="">
      <cdr:nvSpPr>
        <cdr:cNvPr id="146447" name="テキスト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9242" y="4912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ｇ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115.xml><?xml version="1.0" encoding="utf-8"?>
<c:userShapes xmlns:c="http://schemas.openxmlformats.org/drawingml/2006/chart">
  <cdr:relSizeAnchor xmlns:cdr="http://schemas.openxmlformats.org/drawingml/2006/chartDrawing">
    <cdr:from>
      <cdr:x>0.03514</cdr:x>
      <cdr:y>0.01385</cdr:y>
    </cdr:from>
    <cdr:to>
      <cdr:x>0.03514</cdr:x>
      <cdr:y>0.01385</cdr:y>
    </cdr:to>
    <cdr:sp macro="" textlink="">
      <cdr:nvSpPr>
        <cdr:cNvPr id="147472" name="テキスト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208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ｇ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11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523875</xdr:colOff>
      <xdr:row>61</xdr:row>
      <xdr:rowOff>160336</xdr:rowOff>
    </xdr:from>
    <xdr:to>
      <xdr:col>23</xdr:col>
      <xdr:colOff>668338</xdr:colOff>
      <xdr:row>149</xdr:row>
      <xdr:rowOff>93436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pSpPr/>
      </xdr:nvGrpSpPr>
      <xdr:grpSpPr>
        <a:xfrm>
          <a:off x="6010275" y="11609386"/>
          <a:ext cx="10050463" cy="15020700"/>
          <a:chOff x="1066800" y="14058900"/>
          <a:chExt cx="10410825" cy="17325975"/>
        </a:xfrm>
      </xdr:grpSpPr>
      <xdr:pic>
        <xdr:nvPicPr>
          <xdr:cNvPr id="3" name="Picture 134">
            <a:extLst>
              <a:ext uri="{FF2B5EF4-FFF2-40B4-BE49-F238E27FC236}">
                <a16:creationId xmlns:a16="http://schemas.microsoft.com/office/drawing/2014/main" id="{00000000-0008-0000-0800-000003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66800" y="14058900"/>
            <a:ext cx="10410825" cy="17325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Oval 167"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5457825" y="24460200"/>
            <a:ext cx="180975" cy="171450"/>
          </a:xfrm>
          <a:prstGeom prst="ellipse">
            <a:avLst/>
          </a:prstGeom>
          <a:solidFill>
            <a:srgbClr val="000000"/>
          </a:solidFill>
          <a:ln w="14351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" name="Oval 168">
            <a:extLst>
              <a:ext uri="{FF2B5EF4-FFF2-40B4-BE49-F238E27FC236}">
                <a16:creationId xmlns:a16="http://schemas.microsoft.com/office/drawing/2014/main" id="{00000000-0008-0000-0800-000005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5743575" y="24003000"/>
            <a:ext cx="161925" cy="190500"/>
          </a:xfrm>
          <a:prstGeom prst="ellipse">
            <a:avLst/>
          </a:prstGeom>
          <a:solidFill>
            <a:srgbClr val="000000"/>
          </a:solidFill>
          <a:ln w="14351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" name="テキスト 1130">
            <a:extLst>
              <a:ext uri="{FF2B5EF4-FFF2-40B4-BE49-F238E27FC236}">
                <a16:creationId xmlns:a16="http://schemas.microsoft.com/office/drawing/2014/main" id="{00000000-0008-0000-08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462068" y="23594703"/>
            <a:ext cx="1343025" cy="4953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長命寺川</a:t>
            </a:r>
          </a:p>
        </xdr:txBody>
      </xdr:sp>
      <xdr:sp macro="" textlink="">
        <xdr:nvSpPr>
          <xdr:cNvPr id="7" name="テキスト 1131">
            <a:extLst>
              <a:ext uri="{FF2B5EF4-FFF2-40B4-BE49-F238E27FC236}">
                <a16:creationId xmlns:a16="http://schemas.microsoft.com/office/drawing/2014/main" id="{00000000-0008-0000-08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24932" y="24707850"/>
            <a:ext cx="1352550" cy="542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白鳥川</a:t>
            </a:r>
          </a:p>
        </xdr:txBody>
      </xdr:sp>
      <xdr:sp macro="" textlink="">
        <xdr:nvSpPr>
          <xdr:cNvPr id="8" name="Text Box 204">
            <a:extLst>
              <a:ext uri="{FF2B5EF4-FFF2-40B4-BE49-F238E27FC236}">
                <a16:creationId xmlns:a16="http://schemas.microsoft.com/office/drawing/2014/main" id="{00000000-0008-0000-08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64841" y="14243390"/>
            <a:ext cx="5189252" cy="70838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r>
              <a:rPr lang="ja-JP" altLang="en-US" sz="2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環境基準未設定河川　調査地点</a:t>
            </a:r>
          </a:p>
        </xdr:txBody>
      </xdr:sp>
    </xdr:grpSp>
    <xdr:clientData/>
  </xdr:twoCellAnchor>
  <xdr:twoCellAnchor>
    <xdr:from>
      <xdr:col>0</xdr:col>
      <xdr:colOff>0</xdr:colOff>
      <xdr:row>6</xdr:row>
      <xdr:rowOff>0</xdr:rowOff>
    </xdr:from>
    <xdr:to>
      <xdr:col>6</xdr:col>
      <xdr:colOff>680625</xdr:colOff>
      <xdr:row>26</xdr:row>
      <xdr:rowOff>86250</xdr:rowOff>
    </xdr:to>
    <xdr:graphicFrame macro="">
      <xdr:nvGraphicFramePr>
        <xdr:cNvPr id="10" name="グラフ 88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1587</xdr:colOff>
      <xdr:row>6</xdr:row>
      <xdr:rowOff>0</xdr:rowOff>
    </xdr:from>
    <xdr:to>
      <xdr:col>13</xdr:col>
      <xdr:colOff>674275</xdr:colOff>
      <xdr:row>26</xdr:row>
      <xdr:rowOff>86250</xdr:rowOff>
    </xdr:to>
    <xdr:graphicFrame macro="">
      <xdr:nvGraphicFramePr>
        <xdr:cNvPr id="11" name="グラフ 93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15874</xdr:colOff>
      <xdr:row>5</xdr:row>
      <xdr:rowOff>158750</xdr:rowOff>
    </xdr:from>
    <xdr:to>
      <xdr:col>22</xdr:col>
      <xdr:colOff>7499</xdr:colOff>
      <xdr:row>26</xdr:row>
      <xdr:rowOff>70375</xdr:rowOff>
    </xdr:to>
    <xdr:graphicFrame macro="">
      <xdr:nvGraphicFramePr>
        <xdr:cNvPr id="12" name="グラフ 9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12700</xdr:colOff>
      <xdr:row>5</xdr:row>
      <xdr:rowOff>142875</xdr:rowOff>
    </xdr:from>
    <xdr:to>
      <xdr:col>29</xdr:col>
      <xdr:colOff>2762</xdr:colOff>
      <xdr:row>26</xdr:row>
      <xdr:rowOff>54500</xdr:rowOff>
    </xdr:to>
    <xdr:graphicFrame macro="">
      <xdr:nvGraphicFramePr>
        <xdr:cNvPr id="13" name="グラフ 96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31</xdr:row>
      <xdr:rowOff>22008</xdr:rowOff>
    </xdr:from>
    <xdr:to>
      <xdr:col>6</xdr:col>
      <xdr:colOff>680625</xdr:colOff>
      <xdr:row>51</xdr:row>
      <xdr:rowOff>108258</xdr:rowOff>
    </xdr:to>
    <xdr:graphicFrame macro="">
      <xdr:nvGraphicFramePr>
        <xdr:cNvPr id="14" name="グラフ 89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680670</xdr:colOff>
      <xdr:row>31</xdr:row>
      <xdr:rowOff>31750</xdr:rowOff>
    </xdr:from>
    <xdr:to>
      <xdr:col>13</xdr:col>
      <xdr:colOff>670733</xdr:colOff>
      <xdr:row>51</xdr:row>
      <xdr:rowOff>118000</xdr:rowOff>
    </xdr:to>
    <xdr:graphicFrame macro="">
      <xdr:nvGraphicFramePr>
        <xdr:cNvPr id="15" name="グラフ 9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71437</xdr:colOff>
      <xdr:row>31</xdr:row>
      <xdr:rowOff>31750</xdr:rowOff>
    </xdr:from>
    <xdr:to>
      <xdr:col>22</xdr:col>
      <xdr:colOff>61499</xdr:colOff>
      <xdr:row>51</xdr:row>
      <xdr:rowOff>118000</xdr:rowOff>
    </xdr:to>
    <xdr:graphicFrame macro="">
      <xdr:nvGraphicFramePr>
        <xdr:cNvPr id="16" name="グラフ 22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22</xdr:col>
      <xdr:colOff>82549</xdr:colOff>
      <xdr:row>31</xdr:row>
      <xdr:rowOff>23812</xdr:rowOff>
    </xdr:from>
    <xdr:to>
      <xdr:col>29</xdr:col>
      <xdr:colOff>74174</xdr:colOff>
      <xdr:row>51</xdr:row>
      <xdr:rowOff>110062</xdr:rowOff>
    </xdr:to>
    <xdr:graphicFrame macro="">
      <xdr:nvGraphicFramePr>
        <xdr:cNvPr id="17" name="グラフ 2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17.xml><?xml version="1.0" encoding="utf-8"?>
<c:userShapes xmlns:c="http://schemas.openxmlformats.org/drawingml/2006/chart">
  <cdr:relSizeAnchor xmlns:cdr="http://schemas.openxmlformats.org/drawingml/2006/chartDrawing">
    <cdr:from>
      <cdr:x>0.03064</cdr:x>
      <cdr:y>0.01411</cdr:y>
    </cdr:from>
    <cdr:to>
      <cdr:x>0.03064</cdr:x>
      <cdr:y>0.01411</cdr:y>
    </cdr:to>
    <cdr:sp macro="" textlink="">
      <cdr:nvSpPr>
        <cdr:cNvPr id="665601" name="テキスト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2003" y="525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118.xml><?xml version="1.0" encoding="utf-8"?>
<c:userShapes xmlns:c="http://schemas.openxmlformats.org/drawingml/2006/chart">
  <cdr:relSizeAnchor xmlns:cdr="http://schemas.openxmlformats.org/drawingml/2006/chartDrawing">
    <cdr:from>
      <cdr:x>0.03</cdr:x>
      <cdr:y>0.014</cdr:y>
    </cdr:from>
    <cdr:to>
      <cdr:x>0.03</cdr:x>
      <cdr:y>0.014</cdr:y>
    </cdr:to>
    <cdr:sp macro="" textlink="">
      <cdr:nvSpPr>
        <cdr:cNvPr id="670721" name="テキスト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1203" y="5251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119.xml><?xml version="1.0" encoding="utf-8"?>
<c:userShapes xmlns:c="http://schemas.openxmlformats.org/drawingml/2006/chart">
  <cdr:relSizeAnchor xmlns:cdr="http://schemas.openxmlformats.org/drawingml/2006/chartDrawing">
    <cdr:from>
      <cdr:x>0.02019</cdr:x>
      <cdr:y>0.01275</cdr:y>
    </cdr:from>
    <cdr:to>
      <cdr:x>0.02019</cdr:x>
      <cdr:y>0.01275</cdr:y>
    </cdr:to>
    <cdr:sp macro="" textlink="">
      <cdr:nvSpPr>
        <cdr:cNvPr id="668673" name="テキスト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306" y="4822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0.02926</cdr:x>
      <cdr:y>0.01239</cdr:y>
    </cdr:from>
    <cdr:to>
      <cdr:x>0.02926</cdr:x>
      <cdr:y>0.01239</cdr:y>
    </cdr:to>
    <cdr:sp macro="" textlink="">
      <cdr:nvSpPr>
        <cdr:cNvPr id="27655" name="テキスト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3919" y="4578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  <cdr:relSizeAnchor xmlns:cdr="http://schemas.openxmlformats.org/drawingml/2006/chartDrawing">
    <cdr:from>
      <cdr:x>0.56861</cdr:x>
      <cdr:y>0.01531</cdr:y>
    </cdr:from>
    <cdr:to>
      <cdr:x>0.56861</cdr:x>
      <cdr:y>0.01531</cdr:y>
    </cdr:to>
    <cdr:sp macro="" textlink="">
      <cdr:nvSpPr>
        <cdr:cNvPr id="27656" name="テキスト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38279" y="5581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</a:t>
          </a:r>
        </a:p>
        <a:p xmlns:a="http://schemas.openxmlformats.org/drawingml/2006/main">
          <a:pPr algn="l" rtl="0"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20.xml><?xml version="1.0" encoding="utf-8"?>
<c:userShapes xmlns:c="http://schemas.openxmlformats.org/drawingml/2006/chart">
  <cdr:relSizeAnchor xmlns:cdr="http://schemas.openxmlformats.org/drawingml/2006/chartDrawing">
    <cdr:from>
      <cdr:x>0.02019</cdr:x>
      <cdr:y>0.01275</cdr:y>
    </cdr:from>
    <cdr:to>
      <cdr:x>0.02019</cdr:x>
      <cdr:y>0.01275</cdr:y>
    </cdr:to>
    <cdr:sp macro="" textlink="">
      <cdr:nvSpPr>
        <cdr:cNvPr id="673793" name="テキスト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306" y="4822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121.xml><?xml version="1.0" encoding="utf-8"?>
<c:userShapes xmlns:c="http://schemas.openxmlformats.org/drawingml/2006/chart">
  <cdr:relSizeAnchor xmlns:cdr="http://schemas.openxmlformats.org/drawingml/2006/chartDrawing">
    <cdr:from>
      <cdr:x>0.01872</cdr:x>
      <cdr:y>0.01275</cdr:y>
    </cdr:from>
    <cdr:to>
      <cdr:x>0.01872</cdr:x>
      <cdr:y>0.01275</cdr:y>
    </cdr:to>
    <cdr:sp macro="" textlink="">
      <cdr:nvSpPr>
        <cdr:cNvPr id="666625" name="テキスト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234" y="4822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122.xml><?xml version="1.0" encoding="utf-8"?>
<c:userShapes xmlns:c="http://schemas.openxmlformats.org/drawingml/2006/chart">
  <cdr:relSizeAnchor xmlns:cdr="http://schemas.openxmlformats.org/drawingml/2006/chartDrawing">
    <cdr:from>
      <cdr:x>0.01872</cdr:x>
      <cdr:y>0.01275</cdr:y>
    </cdr:from>
    <cdr:to>
      <cdr:x>0.01872</cdr:x>
      <cdr:y>0.01275</cdr:y>
    </cdr:to>
    <cdr:sp macro="" textlink="">
      <cdr:nvSpPr>
        <cdr:cNvPr id="671745" name="テキスト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234" y="4822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123.xml><?xml version="1.0" encoding="utf-8"?>
<c:userShapes xmlns:c="http://schemas.openxmlformats.org/drawingml/2006/chart">
  <cdr:relSizeAnchor xmlns:cdr="http://schemas.openxmlformats.org/drawingml/2006/chartDrawing">
    <cdr:from>
      <cdr:x>0.02705</cdr:x>
      <cdr:y>0.01348</cdr:y>
    </cdr:from>
    <cdr:to>
      <cdr:x>0.02705</cdr:x>
      <cdr:y>0.01348</cdr:y>
    </cdr:to>
    <cdr:sp macro="" textlink="">
      <cdr:nvSpPr>
        <cdr:cNvPr id="709633" name="テキスト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331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ｇ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124.xml><?xml version="1.0" encoding="utf-8"?>
<c:userShapes xmlns:c="http://schemas.openxmlformats.org/drawingml/2006/chart">
  <cdr:relSizeAnchor xmlns:cdr="http://schemas.openxmlformats.org/drawingml/2006/chartDrawing">
    <cdr:from>
      <cdr:x>0.02705</cdr:x>
      <cdr:y>0.01348</cdr:y>
    </cdr:from>
    <cdr:to>
      <cdr:x>0.02705</cdr:x>
      <cdr:y>0.01348</cdr:y>
    </cdr:to>
    <cdr:sp macro="" textlink="">
      <cdr:nvSpPr>
        <cdr:cNvPr id="713729" name="テキスト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331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ｇ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0.02191</cdr:x>
      <cdr:y>0.01288</cdr:y>
    </cdr:from>
    <cdr:to>
      <cdr:x>0.02191</cdr:x>
      <cdr:y>0.01288</cdr:y>
    </cdr:to>
    <cdr:sp macro="" textlink="">
      <cdr:nvSpPr>
        <cdr:cNvPr id="28681" name="テキスト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557" y="4745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  <cdr:relSizeAnchor xmlns:cdr="http://schemas.openxmlformats.org/drawingml/2006/chartDrawing">
    <cdr:from>
      <cdr:x>0.55097</cdr:x>
      <cdr:y>0.01482</cdr:y>
    </cdr:from>
    <cdr:to>
      <cdr:x>0.55097</cdr:x>
      <cdr:y>0.01482</cdr:y>
    </cdr:to>
    <cdr:sp macro="" textlink="">
      <cdr:nvSpPr>
        <cdr:cNvPr id="28682" name="テキスト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3411" y="5414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Ｂ</a:t>
          </a:r>
        </a:p>
        <a:p xmlns:a="http://schemas.openxmlformats.org/drawingml/2006/main">
          <a:pPr algn="l" rtl="0"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0.02632</cdr:x>
      <cdr:y>0.01288</cdr:y>
    </cdr:from>
    <cdr:to>
      <cdr:x>0.02632</cdr:x>
      <cdr:y>0.01288</cdr:y>
    </cdr:to>
    <cdr:sp macro="" textlink="">
      <cdr:nvSpPr>
        <cdr:cNvPr id="29707" name="テキスト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774" y="4745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  <cdr:relSizeAnchor xmlns:cdr="http://schemas.openxmlformats.org/drawingml/2006/chartDrawing">
    <cdr:from>
      <cdr:x>0.62547</cdr:x>
      <cdr:y>0.02576</cdr:y>
    </cdr:from>
    <cdr:to>
      <cdr:x>0.62547</cdr:x>
      <cdr:y>0.02576</cdr:y>
    </cdr:to>
    <cdr:sp macro="" textlink="">
      <cdr:nvSpPr>
        <cdr:cNvPr id="29708" name="テキスト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1742" y="9175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Ａ</a:t>
          </a:r>
        </a:p>
        <a:p xmlns:a="http://schemas.openxmlformats.org/drawingml/2006/main">
          <a:pPr algn="l" rtl="0"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0.5446</cdr:x>
      <cdr:y>0.01434</cdr:y>
    </cdr:from>
    <cdr:to>
      <cdr:x>0.5446</cdr:x>
      <cdr:y>0.01434</cdr:y>
    </cdr:to>
    <cdr:sp macro="" textlink="">
      <cdr:nvSpPr>
        <cdr:cNvPr id="29709" name="テキスト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22764" y="5247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0.02289</cdr:x>
      <cdr:y>0.01288</cdr:y>
    </cdr:from>
    <cdr:to>
      <cdr:x>0.02289</cdr:x>
      <cdr:y>0.01288</cdr:y>
    </cdr:to>
    <cdr:sp macro="" textlink="">
      <cdr:nvSpPr>
        <cdr:cNvPr id="30727" name="テキスト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272" y="4745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  <cdr:relSizeAnchor xmlns:cdr="http://schemas.openxmlformats.org/drawingml/2006/chartDrawing">
    <cdr:from>
      <cdr:x>0.56469</cdr:x>
      <cdr:y>0.01434</cdr:y>
    </cdr:from>
    <cdr:to>
      <cdr:x>0.56469</cdr:x>
      <cdr:y>0.01434</cdr:y>
    </cdr:to>
    <cdr:sp macro="" textlink="">
      <cdr:nvSpPr>
        <cdr:cNvPr id="30728" name="テキスト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19419" y="5247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</a:t>
          </a:r>
        </a:p>
        <a:p xmlns:a="http://schemas.openxmlformats.org/drawingml/2006/main">
          <a:pPr algn="l" rtl="0"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0.02068</cdr:x>
      <cdr:y>0.01288</cdr:y>
    </cdr:from>
    <cdr:to>
      <cdr:x>0.02068</cdr:x>
      <cdr:y>0.01288</cdr:y>
    </cdr:to>
    <cdr:sp macro="" textlink="">
      <cdr:nvSpPr>
        <cdr:cNvPr id="31753" name="テキスト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664" y="4745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  <cdr:relSizeAnchor xmlns:cdr="http://schemas.openxmlformats.org/drawingml/2006/chartDrawing">
    <cdr:from>
      <cdr:x>0.54827</cdr:x>
      <cdr:y>0.01434</cdr:y>
    </cdr:from>
    <cdr:to>
      <cdr:x>0.54827</cdr:x>
      <cdr:y>0.01434</cdr:y>
    </cdr:to>
    <cdr:sp macro="" textlink="">
      <cdr:nvSpPr>
        <cdr:cNvPr id="31754" name="テキスト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40445" y="5247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</a:t>
          </a:r>
        </a:p>
        <a:p xmlns:a="http://schemas.openxmlformats.org/drawingml/2006/main">
          <a:pPr algn="l" rtl="0"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0.02926</cdr:x>
      <cdr:y>0.01288</cdr:y>
    </cdr:from>
    <cdr:to>
      <cdr:x>0.02926</cdr:x>
      <cdr:y>0.01288</cdr:y>
    </cdr:to>
    <cdr:sp macro="" textlink="">
      <cdr:nvSpPr>
        <cdr:cNvPr id="32779" name="テキスト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3919" y="4745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  <cdr:relSizeAnchor xmlns:cdr="http://schemas.openxmlformats.org/drawingml/2006/chartDrawing">
    <cdr:from>
      <cdr:x>0.39487</cdr:x>
      <cdr:y>0.01385</cdr:y>
    </cdr:from>
    <cdr:to>
      <cdr:x>0.39487</cdr:x>
      <cdr:y>0.01385</cdr:y>
    </cdr:to>
    <cdr:sp macro="" textlink="">
      <cdr:nvSpPr>
        <cdr:cNvPr id="32780" name="テキスト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02567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</a:t>
          </a:r>
        </a:p>
        <a:p xmlns:a="http://schemas.openxmlformats.org/drawingml/2006/main">
          <a:pPr algn="l" rtl="0"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0.02068</cdr:x>
      <cdr:y>0.01288</cdr:y>
    </cdr:from>
    <cdr:to>
      <cdr:x>0.02068</cdr:x>
      <cdr:y>0.01288</cdr:y>
    </cdr:to>
    <cdr:sp macro="" textlink="">
      <cdr:nvSpPr>
        <cdr:cNvPr id="33805" name="テキスト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664" y="4745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  <cdr:relSizeAnchor xmlns:cdr="http://schemas.openxmlformats.org/drawingml/2006/chartDrawing">
    <cdr:from>
      <cdr:x>0.54729</cdr:x>
      <cdr:y>0.01482</cdr:y>
    </cdr:from>
    <cdr:to>
      <cdr:x>0.54729</cdr:x>
      <cdr:y>0.01482</cdr:y>
    </cdr:to>
    <cdr:sp macro="" textlink="">
      <cdr:nvSpPr>
        <cdr:cNvPr id="33807" name="テキスト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35730" y="5414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0.01995</cdr:x>
      <cdr:y>0.01336</cdr:y>
    </cdr:from>
    <cdr:to>
      <cdr:x>0.01995</cdr:x>
      <cdr:y>0.01336</cdr:y>
    </cdr:to>
    <cdr:sp macro="" textlink="">
      <cdr:nvSpPr>
        <cdr:cNvPr id="34831" name="テキスト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9127" y="4912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  <cdr:relSizeAnchor xmlns:cdr="http://schemas.openxmlformats.org/drawingml/2006/chartDrawing">
    <cdr:from>
      <cdr:x>0.53431</cdr:x>
      <cdr:y>0.01434</cdr:y>
    </cdr:from>
    <cdr:to>
      <cdr:x>0.53431</cdr:x>
      <cdr:y>0.01434</cdr:y>
    </cdr:to>
    <cdr:sp macro="" textlink="">
      <cdr:nvSpPr>
        <cdr:cNvPr id="34832" name="テキスト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73258" y="5247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</a:t>
          </a:r>
        </a:p>
        <a:p xmlns:a="http://schemas.openxmlformats.org/drawingml/2006/main">
          <a:pPr algn="l" rtl="0"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0.01603</cdr:x>
      <cdr:y>0.01288</cdr:y>
    </cdr:from>
    <cdr:to>
      <cdr:x>0.01995</cdr:x>
      <cdr:y>0.01288</cdr:y>
    </cdr:to>
    <cdr:sp macro="" textlink="">
      <cdr:nvSpPr>
        <cdr:cNvPr id="16385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268" y="47457"/>
          <a:ext cx="1885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  <cdr:relSizeAnchor xmlns:cdr="http://schemas.openxmlformats.org/drawingml/2006/chartDrawing">
    <cdr:from>
      <cdr:x>0.53896</cdr:x>
      <cdr:y>0.02406</cdr:y>
    </cdr:from>
    <cdr:to>
      <cdr:x>0.54288</cdr:x>
      <cdr:y>0.02406</cdr:y>
    </cdr:to>
    <cdr:sp macro="" textlink="">
      <cdr:nvSpPr>
        <cdr:cNvPr id="16387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95654" y="85904"/>
          <a:ext cx="1885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0.02142</cdr:x>
      <cdr:y>0.01288</cdr:y>
    </cdr:from>
    <cdr:to>
      <cdr:x>0.02142</cdr:x>
      <cdr:y>0.01288</cdr:y>
    </cdr:to>
    <cdr:sp macro="" textlink="">
      <cdr:nvSpPr>
        <cdr:cNvPr id="35849" name="テキスト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200" y="4745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  <cdr:relSizeAnchor xmlns:cdr="http://schemas.openxmlformats.org/drawingml/2006/chartDrawing">
    <cdr:from>
      <cdr:x>0.56469</cdr:x>
      <cdr:y>0.01434</cdr:y>
    </cdr:from>
    <cdr:to>
      <cdr:x>0.56469</cdr:x>
      <cdr:y>0.01434</cdr:y>
    </cdr:to>
    <cdr:sp macro="" textlink="">
      <cdr:nvSpPr>
        <cdr:cNvPr id="35850" name="テキスト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19419" y="5247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ＡＡ</a:t>
          </a:r>
        </a:p>
        <a:p xmlns:a="http://schemas.openxmlformats.org/drawingml/2006/main">
          <a:pPr algn="l" rtl="0"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0.02068</cdr:x>
      <cdr:y>0.01288</cdr:y>
    </cdr:from>
    <cdr:to>
      <cdr:x>0.02068</cdr:x>
      <cdr:y>0.01288</cdr:y>
    </cdr:to>
    <cdr:sp macro="" textlink="">
      <cdr:nvSpPr>
        <cdr:cNvPr id="36875" name="テキスト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664" y="4745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  <cdr:relSizeAnchor xmlns:cdr="http://schemas.openxmlformats.org/drawingml/2006/chartDrawing">
    <cdr:from>
      <cdr:x>0.55195</cdr:x>
      <cdr:y>0.01336</cdr:y>
    </cdr:from>
    <cdr:to>
      <cdr:x>0.55195</cdr:x>
      <cdr:y>0.01336</cdr:y>
    </cdr:to>
    <cdr:sp macro="" textlink="">
      <cdr:nvSpPr>
        <cdr:cNvPr id="36876" name="テキスト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8126" y="4912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ＡＡ</a:t>
          </a:r>
        </a:p>
        <a:p xmlns:a="http://schemas.openxmlformats.org/drawingml/2006/main">
          <a:pPr algn="l" rtl="0"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0.01995</cdr:x>
      <cdr:y>0.01239</cdr:y>
    </cdr:from>
    <cdr:to>
      <cdr:x>0.01995</cdr:x>
      <cdr:y>0.01239</cdr:y>
    </cdr:to>
    <cdr:sp macro="" textlink="">
      <cdr:nvSpPr>
        <cdr:cNvPr id="37901" name="テキスト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9127" y="4578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  <cdr:relSizeAnchor xmlns:cdr="http://schemas.openxmlformats.org/drawingml/2006/chartDrawing">
    <cdr:from>
      <cdr:x>0.55195</cdr:x>
      <cdr:y>0.01434</cdr:y>
    </cdr:from>
    <cdr:to>
      <cdr:x>0.55195</cdr:x>
      <cdr:y>0.01434</cdr:y>
    </cdr:to>
    <cdr:sp macro="" textlink="">
      <cdr:nvSpPr>
        <cdr:cNvPr id="37902" name="テキスト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8126" y="5247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ＡＡ</a:t>
          </a:r>
        </a:p>
        <a:p xmlns:a="http://schemas.openxmlformats.org/drawingml/2006/main">
          <a:pPr algn="l" rtl="0"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0.02656</cdr:x>
      <cdr:y>0.01215</cdr:y>
    </cdr:from>
    <cdr:to>
      <cdr:x>0.03049</cdr:x>
      <cdr:y>0.01215</cdr:y>
    </cdr:to>
    <cdr:sp macro="" textlink="">
      <cdr:nvSpPr>
        <cdr:cNvPr id="38927" name="テキスト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953" y="44949"/>
          <a:ext cx="1885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  <cdr:relSizeAnchor xmlns:cdr="http://schemas.openxmlformats.org/drawingml/2006/chartDrawing">
    <cdr:from>
      <cdr:x>0.57572</cdr:x>
      <cdr:y>0.01531</cdr:y>
    </cdr:from>
    <cdr:to>
      <cdr:x>0.57572</cdr:x>
      <cdr:y>0.01531</cdr:y>
    </cdr:to>
    <cdr:sp macro="" textlink="">
      <cdr:nvSpPr>
        <cdr:cNvPr id="38928" name="テキスト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72462" y="5581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</a:t>
          </a:r>
        </a:p>
        <a:p xmlns:a="http://schemas.openxmlformats.org/drawingml/2006/main">
          <a:pPr algn="l" rtl="0"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0.03294</cdr:x>
      <cdr:y>0.0102</cdr:y>
    </cdr:from>
    <cdr:to>
      <cdr:x>0.03686</cdr:x>
      <cdr:y>0.0102</cdr:y>
    </cdr:to>
    <cdr:sp macro="" textlink="">
      <cdr:nvSpPr>
        <cdr:cNvPr id="39953" name="テキスト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1600" y="38263"/>
          <a:ext cx="1885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  <cdr:relSizeAnchor xmlns:cdr="http://schemas.openxmlformats.org/drawingml/2006/chartDrawing">
    <cdr:from>
      <cdr:x>0.45908</cdr:x>
      <cdr:y>0.01482</cdr:y>
    </cdr:from>
    <cdr:to>
      <cdr:x>0.463</cdr:x>
      <cdr:y>0.01482</cdr:y>
    </cdr:to>
    <cdr:sp macro="" textlink="">
      <cdr:nvSpPr>
        <cdr:cNvPr id="39954" name="テキスト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11391" y="54143"/>
          <a:ext cx="1886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</a:t>
          </a:r>
        </a:p>
        <a:p xmlns:a="http://schemas.openxmlformats.org/drawingml/2006/main">
          <a:pPr algn="l" rtl="0"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0.0349</cdr:x>
      <cdr:y>0.25963</cdr:y>
    </cdr:from>
    <cdr:to>
      <cdr:x>0.0349</cdr:x>
      <cdr:y>0.25963</cdr:y>
    </cdr:to>
    <cdr:sp macro="" textlink="">
      <cdr:nvSpPr>
        <cdr:cNvPr id="40971" name="テキスト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029" y="19359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0.0148</cdr:x>
      <cdr:y>0.25963</cdr:y>
    </cdr:from>
    <cdr:to>
      <cdr:x>0.0148</cdr:x>
      <cdr:y>0.25963</cdr:y>
    </cdr:to>
    <cdr:sp macro="" textlink="">
      <cdr:nvSpPr>
        <cdr:cNvPr id="41996" name="テキスト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374" y="19359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0.05548</cdr:x>
      <cdr:y>0.25963</cdr:y>
    </cdr:from>
    <cdr:to>
      <cdr:x>0.05548</cdr:x>
      <cdr:y>0.25963</cdr:y>
    </cdr:to>
    <cdr:sp macro="" textlink="">
      <cdr:nvSpPr>
        <cdr:cNvPr id="43021" name="テキスト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0042" y="19359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0.0126</cdr:x>
      <cdr:y>0.25963</cdr:y>
    </cdr:from>
    <cdr:to>
      <cdr:x>0.0126</cdr:x>
      <cdr:y>0.25963</cdr:y>
    </cdr:to>
    <cdr:sp macro="" textlink="">
      <cdr:nvSpPr>
        <cdr:cNvPr id="44046" name="テキスト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766" y="19359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0.0398</cdr:x>
      <cdr:y>0.25963</cdr:y>
    </cdr:from>
    <cdr:to>
      <cdr:x>0.0398</cdr:x>
      <cdr:y>0.25963</cdr:y>
    </cdr:to>
    <cdr:sp macro="" textlink="">
      <cdr:nvSpPr>
        <cdr:cNvPr id="46091" name="テキスト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4604" y="19359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0.02411</cdr:x>
      <cdr:y>0.01093</cdr:y>
    </cdr:from>
    <cdr:to>
      <cdr:x>0.02803</cdr:x>
      <cdr:y>0.01652</cdr:y>
    </cdr:to>
    <cdr:sp macro="" textlink="">
      <cdr:nvSpPr>
        <cdr:cNvPr id="17411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9166" y="40770"/>
          <a:ext cx="18859" cy="19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  <cdr:relSizeAnchor xmlns:cdr="http://schemas.openxmlformats.org/drawingml/2006/chartDrawing">
    <cdr:from>
      <cdr:x>0.55465</cdr:x>
      <cdr:y>0.01434</cdr:y>
    </cdr:from>
    <cdr:to>
      <cdr:x>0.55857</cdr:x>
      <cdr:y>0.01993</cdr:y>
    </cdr:to>
    <cdr:sp macro="" textlink="">
      <cdr:nvSpPr>
        <cdr:cNvPr id="17413" name="テキスト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1092" y="52472"/>
          <a:ext cx="18859" cy="192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ＡＡ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0.0126</cdr:x>
      <cdr:y>0.25963</cdr:y>
    </cdr:from>
    <cdr:to>
      <cdr:x>0.01652</cdr:x>
      <cdr:y>0.25963</cdr:y>
    </cdr:to>
    <cdr:sp macro="" textlink="">
      <cdr:nvSpPr>
        <cdr:cNvPr id="47116" name="テキスト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766" y="193592"/>
          <a:ext cx="1885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0.03122</cdr:x>
      <cdr:y>0.25963</cdr:y>
    </cdr:from>
    <cdr:to>
      <cdr:x>0.03122</cdr:x>
      <cdr:y>0.25963</cdr:y>
    </cdr:to>
    <cdr:sp macro="" textlink="">
      <cdr:nvSpPr>
        <cdr:cNvPr id="48141" name="テキスト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3349" y="19359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0.03049</cdr:x>
      <cdr:y>0.25963</cdr:y>
    </cdr:from>
    <cdr:to>
      <cdr:x>0.03049</cdr:x>
      <cdr:y>0.25963</cdr:y>
    </cdr:to>
    <cdr:sp macro="" textlink="">
      <cdr:nvSpPr>
        <cdr:cNvPr id="49166" name="テキスト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9812" y="19359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0.03196</cdr:x>
      <cdr:y>0.25963</cdr:y>
    </cdr:from>
    <cdr:to>
      <cdr:x>0.0398</cdr:x>
      <cdr:y>0.28551</cdr:y>
    </cdr:to>
    <cdr:sp macro="" textlink="">
      <cdr:nvSpPr>
        <cdr:cNvPr id="50189" name="テキスト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6885" y="193592"/>
          <a:ext cx="37719" cy="189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ｇ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0.03122</cdr:x>
      <cdr:y>0.25963</cdr:y>
    </cdr:from>
    <cdr:to>
      <cdr:x>0.04298</cdr:x>
      <cdr:y>0.28551</cdr:y>
    </cdr:to>
    <cdr:sp macro="" textlink="">
      <cdr:nvSpPr>
        <cdr:cNvPr id="51214" name="テキスト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3349" y="193592"/>
          <a:ext cx="56578" cy="189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ｇ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0.04176</cdr:x>
      <cdr:y>0.25963</cdr:y>
    </cdr:from>
    <cdr:to>
      <cdr:x>0.05352</cdr:x>
      <cdr:y>0.28551</cdr:y>
    </cdr:to>
    <cdr:sp macro="" textlink="">
      <cdr:nvSpPr>
        <cdr:cNvPr id="52239" name="テキスト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033" y="193592"/>
          <a:ext cx="56579" cy="189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ｇ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0.04641</cdr:x>
      <cdr:y>0.25963</cdr:y>
    </cdr:from>
    <cdr:to>
      <cdr:x>0.05425</cdr:x>
      <cdr:y>0.28551</cdr:y>
    </cdr:to>
    <cdr:sp macro="" textlink="">
      <cdr:nvSpPr>
        <cdr:cNvPr id="53264" name="テキスト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6429" y="193592"/>
          <a:ext cx="37719" cy="189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ｇ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657225</xdr:colOff>
      <xdr:row>41</xdr:row>
      <xdr:rowOff>142875</xdr:rowOff>
    </xdr:from>
    <xdr:to>
      <xdr:col>20</xdr:col>
      <xdr:colOff>342900</xdr:colOff>
      <xdr:row>126</xdr:row>
      <xdr:rowOff>142875</xdr:rowOff>
    </xdr:to>
    <xdr:grpSp>
      <xdr:nvGrpSpPr>
        <xdr:cNvPr id="22916956" name="Group 1196">
          <a:extLst>
            <a:ext uri="{FF2B5EF4-FFF2-40B4-BE49-F238E27FC236}">
              <a16:creationId xmlns:a16="http://schemas.microsoft.com/office/drawing/2014/main" id="{00000000-0008-0000-0300-00005CAF5D01}"/>
            </a:ext>
          </a:extLst>
        </xdr:cNvPr>
        <xdr:cNvGrpSpPr>
          <a:grpSpLocks noChangeAspect="1"/>
        </xdr:cNvGrpSpPr>
      </xdr:nvGrpSpPr>
      <xdr:grpSpPr bwMode="auto">
        <a:xfrm>
          <a:off x="4772025" y="7305675"/>
          <a:ext cx="9286875" cy="14573250"/>
          <a:chOff x="492" y="773"/>
          <a:chExt cx="1005" cy="1577"/>
        </a:xfrm>
      </xdr:grpSpPr>
      <xdr:grpSp>
        <xdr:nvGrpSpPr>
          <xdr:cNvPr id="22917039" name="Group 1197">
            <a:extLst>
              <a:ext uri="{FF2B5EF4-FFF2-40B4-BE49-F238E27FC236}">
                <a16:creationId xmlns:a16="http://schemas.microsoft.com/office/drawing/2014/main" id="{00000000-0008-0000-0300-0000AFAF5D01}"/>
              </a:ext>
            </a:extLst>
          </xdr:cNvPr>
          <xdr:cNvGrpSpPr>
            <a:grpSpLocks noChangeAspect="1"/>
          </xdr:cNvGrpSpPr>
        </xdr:nvGrpSpPr>
        <xdr:grpSpPr bwMode="auto">
          <a:xfrm>
            <a:off x="492" y="773"/>
            <a:ext cx="1005" cy="1577"/>
            <a:chOff x="223" y="5069"/>
            <a:chExt cx="581" cy="912"/>
          </a:xfrm>
        </xdr:grpSpPr>
        <xdr:pic>
          <xdr:nvPicPr>
            <xdr:cNvPr id="22917071" name="Picture 1198">
              <a:extLst>
                <a:ext uri="{FF2B5EF4-FFF2-40B4-BE49-F238E27FC236}">
                  <a16:creationId xmlns:a16="http://schemas.microsoft.com/office/drawing/2014/main" id="{00000000-0008-0000-0300-0000CFAF5D01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23" y="5069"/>
              <a:ext cx="581" cy="91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22917072" name="Oval 1199">
              <a:extLst>
                <a:ext uri="{FF2B5EF4-FFF2-40B4-BE49-F238E27FC236}">
                  <a16:creationId xmlns:a16="http://schemas.microsoft.com/office/drawing/2014/main" id="{00000000-0008-0000-0300-0000D0AF5D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428" y="5809"/>
              <a:ext cx="9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917073" name="Oval 1200">
              <a:extLst>
                <a:ext uri="{FF2B5EF4-FFF2-40B4-BE49-F238E27FC236}">
                  <a16:creationId xmlns:a16="http://schemas.microsoft.com/office/drawing/2014/main" id="{00000000-0008-0000-0300-0000D1AF5D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352" y="5838"/>
              <a:ext cx="9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917074" name="Oval 1201">
              <a:extLst>
                <a:ext uri="{FF2B5EF4-FFF2-40B4-BE49-F238E27FC236}">
                  <a16:creationId xmlns:a16="http://schemas.microsoft.com/office/drawing/2014/main" id="{00000000-0008-0000-0300-0000D2AF5D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379" y="5866"/>
              <a:ext cx="9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917075" name="Oval 1202">
              <a:extLst>
                <a:ext uri="{FF2B5EF4-FFF2-40B4-BE49-F238E27FC236}">
                  <a16:creationId xmlns:a16="http://schemas.microsoft.com/office/drawing/2014/main" id="{00000000-0008-0000-0300-0000D3AF5D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353" y="5809"/>
              <a:ext cx="10" cy="10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917076" name="Oval 1203">
              <a:extLst>
                <a:ext uri="{FF2B5EF4-FFF2-40B4-BE49-F238E27FC236}">
                  <a16:creationId xmlns:a16="http://schemas.microsoft.com/office/drawing/2014/main" id="{00000000-0008-0000-0300-0000D4AF5D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342" y="5809"/>
              <a:ext cx="10" cy="10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917077" name="Oval 1204">
              <a:extLst>
                <a:ext uri="{FF2B5EF4-FFF2-40B4-BE49-F238E27FC236}">
                  <a16:creationId xmlns:a16="http://schemas.microsoft.com/office/drawing/2014/main" id="{00000000-0008-0000-0300-0000D5AF5D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578" y="5297"/>
              <a:ext cx="10" cy="10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917078" name="Oval 1205">
              <a:extLst>
                <a:ext uri="{FF2B5EF4-FFF2-40B4-BE49-F238E27FC236}">
                  <a16:creationId xmlns:a16="http://schemas.microsoft.com/office/drawing/2014/main" id="{00000000-0008-0000-0300-0000D6AF5D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600" y="5359"/>
              <a:ext cx="8" cy="8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917079" name="Oval 1206">
              <a:extLst>
                <a:ext uri="{FF2B5EF4-FFF2-40B4-BE49-F238E27FC236}">
                  <a16:creationId xmlns:a16="http://schemas.microsoft.com/office/drawing/2014/main" id="{00000000-0008-0000-0300-0000D7AF5D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634" y="5377"/>
              <a:ext cx="8" cy="8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917080" name="Oval 1207">
              <a:extLst>
                <a:ext uri="{FF2B5EF4-FFF2-40B4-BE49-F238E27FC236}">
                  <a16:creationId xmlns:a16="http://schemas.microsoft.com/office/drawing/2014/main" id="{00000000-0008-0000-0300-0000D8AF5D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438" y="5625"/>
              <a:ext cx="9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917081" name="Oval 1208">
              <a:extLst>
                <a:ext uri="{FF2B5EF4-FFF2-40B4-BE49-F238E27FC236}">
                  <a16:creationId xmlns:a16="http://schemas.microsoft.com/office/drawing/2014/main" id="{00000000-0008-0000-0300-0000D9AF5D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425" y="5625"/>
              <a:ext cx="8" cy="8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917082" name="Oval 1209">
              <a:extLst>
                <a:ext uri="{FF2B5EF4-FFF2-40B4-BE49-F238E27FC236}">
                  <a16:creationId xmlns:a16="http://schemas.microsoft.com/office/drawing/2014/main" id="{00000000-0008-0000-0300-0000DAAF5D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404" y="5650"/>
              <a:ext cx="9" cy="10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917083" name="Oval 1210">
              <a:extLst>
                <a:ext uri="{FF2B5EF4-FFF2-40B4-BE49-F238E27FC236}">
                  <a16:creationId xmlns:a16="http://schemas.microsoft.com/office/drawing/2014/main" id="{00000000-0008-0000-0300-0000DBAF5D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508" y="5766"/>
              <a:ext cx="9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917084" name="Oval 1211">
              <a:extLst>
                <a:ext uri="{FF2B5EF4-FFF2-40B4-BE49-F238E27FC236}">
                  <a16:creationId xmlns:a16="http://schemas.microsoft.com/office/drawing/2014/main" id="{00000000-0008-0000-0300-0000DCAF5D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295" y="5725"/>
              <a:ext cx="9" cy="10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917085" name="Oval 1212">
              <a:extLst>
                <a:ext uri="{FF2B5EF4-FFF2-40B4-BE49-F238E27FC236}">
                  <a16:creationId xmlns:a16="http://schemas.microsoft.com/office/drawing/2014/main" id="{00000000-0008-0000-0300-0000DDAF5D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336" y="5646"/>
              <a:ext cx="9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917086" name="Oval 1213">
              <a:extLst>
                <a:ext uri="{FF2B5EF4-FFF2-40B4-BE49-F238E27FC236}">
                  <a16:creationId xmlns:a16="http://schemas.microsoft.com/office/drawing/2014/main" id="{00000000-0008-0000-0300-0000DEAF5D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453" y="5427"/>
              <a:ext cx="9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917087" name="Oval 1214">
              <a:extLst>
                <a:ext uri="{FF2B5EF4-FFF2-40B4-BE49-F238E27FC236}">
                  <a16:creationId xmlns:a16="http://schemas.microsoft.com/office/drawing/2014/main" id="{00000000-0008-0000-0300-0000DFAF5D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456" y="5300"/>
              <a:ext cx="10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917088" name="Oval 1215">
              <a:extLst>
                <a:ext uri="{FF2B5EF4-FFF2-40B4-BE49-F238E27FC236}">
                  <a16:creationId xmlns:a16="http://schemas.microsoft.com/office/drawing/2014/main" id="{00000000-0008-0000-0300-0000E0AF5D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438" y="5350"/>
              <a:ext cx="9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917089" name="Oval 1216">
              <a:extLst>
                <a:ext uri="{FF2B5EF4-FFF2-40B4-BE49-F238E27FC236}">
                  <a16:creationId xmlns:a16="http://schemas.microsoft.com/office/drawing/2014/main" id="{00000000-0008-0000-0300-0000E1AF5D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511" y="5269"/>
              <a:ext cx="8" cy="8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917090" name="Oval 1217">
              <a:extLst>
                <a:ext uri="{FF2B5EF4-FFF2-40B4-BE49-F238E27FC236}">
                  <a16:creationId xmlns:a16="http://schemas.microsoft.com/office/drawing/2014/main" id="{00000000-0008-0000-0300-0000E2AF5D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597" y="5499"/>
              <a:ext cx="9" cy="10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917091" name="Oval 1218">
              <a:extLst>
                <a:ext uri="{FF2B5EF4-FFF2-40B4-BE49-F238E27FC236}">
                  <a16:creationId xmlns:a16="http://schemas.microsoft.com/office/drawing/2014/main" id="{00000000-0008-0000-0300-0000E3AF5D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578" y="5512"/>
              <a:ext cx="10" cy="10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917092" name="Oval 1219">
              <a:extLst>
                <a:ext uri="{FF2B5EF4-FFF2-40B4-BE49-F238E27FC236}">
                  <a16:creationId xmlns:a16="http://schemas.microsoft.com/office/drawing/2014/main" id="{00000000-0008-0000-0300-0000E4AF5D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612" y="5485"/>
              <a:ext cx="9" cy="10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917093" name="Oval 1220">
              <a:extLst>
                <a:ext uri="{FF2B5EF4-FFF2-40B4-BE49-F238E27FC236}">
                  <a16:creationId xmlns:a16="http://schemas.microsoft.com/office/drawing/2014/main" id="{00000000-0008-0000-0300-0000E5AF5D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643" y="5429"/>
              <a:ext cx="9" cy="10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917094" name="Oval 1221">
              <a:extLst>
                <a:ext uri="{FF2B5EF4-FFF2-40B4-BE49-F238E27FC236}">
                  <a16:creationId xmlns:a16="http://schemas.microsoft.com/office/drawing/2014/main" id="{00000000-0008-0000-0300-0000E6AF5D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515" y="5546"/>
              <a:ext cx="10" cy="10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917095" name="Oval 1222">
              <a:extLst>
                <a:ext uri="{FF2B5EF4-FFF2-40B4-BE49-F238E27FC236}">
                  <a16:creationId xmlns:a16="http://schemas.microsoft.com/office/drawing/2014/main" id="{00000000-0008-0000-0300-0000E7AF5D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532" y="5566"/>
              <a:ext cx="10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917096" name="Oval 1223">
              <a:extLst>
                <a:ext uri="{FF2B5EF4-FFF2-40B4-BE49-F238E27FC236}">
                  <a16:creationId xmlns:a16="http://schemas.microsoft.com/office/drawing/2014/main" id="{00000000-0008-0000-0300-0000E8AF5D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352" y="5602"/>
              <a:ext cx="10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917097" name="Oval 1224">
              <a:extLst>
                <a:ext uri="{FF2B5EF4-FFF2-40B4-BE49-F238E27FC236}">
                  <a16:creationId xmlns:a16="http://schemas.microsoft.com/office/drawing/2014/main" id="{00000000-0008-0000-0300-0000E9AF5D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356" y="5710"/>
              <a:ext cx="9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917098" name="Oval 1225">
              <a:extLst>
                <a:ext uri="{FF2B5EF4-FFF2-40B4-BE49-F238E27FC236}">
                  <a16:creationId xmlns:a16="http://schemas.microsoft.com/office/drawing/2014/main" id="{00000000-0008-0000-0300-0000EAAF5D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385" y="5692"/>
              <a:ext cx="9" cy="10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917099" name="Oval 1226">
              <a:extLst>
                <a:ext uri="{FF2B5EF4-FFF2-40B4-BE49-F238E27FC236}">
                  <a16:creationId xmlns:a16="http://schemas.microsoft.com/office/drawing/2014/main" id="{00000000-0008-0000-0300-0000EBAF5D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312" y="5683"/>
              <a:ext cx="10" cy="10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917100" name="Oval 1227">
              <a:extLst>
                <a:ext uri="{FF2B5EF4-FFF2-40B4-BE49-F238E27FC236}">
                  <a16:creationId xmlns:a16="http://schemas.microsoft.com/office/drawing/2014/main" id="{00000000-0008-0000-0300-0000ECAF5D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359" y="5753"/>
              <a:ext cx="9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917101" name="Oval 1228">
              <a:extLst>
                <a:ext uri="{FF2B5EF4-FFF2-40B4-BE49-F238E27FC236}">
                  <a16:creationId xmlns:a16="http://schemas.microsoft.com/office/drawing/2014/main" id="{00000000-0008-0000-0300-0000EDAF5D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302" y="5751"/>
              <a:ext cx="10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917102" name="Oval 1229">
              <a:extLst>
                <a:ext uri="{FF2B5EF4-FFF2-40B4-BE49-F238E27FC236}">
                  <a16:creationId xmlns:a16="http://schemas.microsoft.com/office/drawing/2014/main" id="{00000000-0008-0000-0300-0000EEAF5D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600" y="5350"/>
              <a:ext cx="8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917103" name="Oval 1230">
              <a:extLst>
                <a:ext uri="{FF2B5EF4-FFF2-40B4-BE49-F238E27FC236}">
                  <a16:creationId xmlns:a16="http://schemas.microsoft.com/office/drawing/2014/main" id="{00000000-0008-0000-0300-0000EFAF5D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320" y="5761"/>
              <a:ext cx="9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917104" name="Oval 1231">
              <a:extLst>
                <a:ext uri="{FF2B5EF4-FFF2-40B4-BE49-F238E27FC236}">
                  <a16:creationId xmlns:a16="http://schemas.microsoft.com/office/drawing/2014/main" id="{00000000-0008-0000-0300-0000F0AF5D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468" y="5614"/>
              <a:ext cx="10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917105" name="Oval 1232">
              <a:extLst>
                <a:ext uri="{FF2B5EF4-FFF2-40B4-BE49-F238E27FC236}">
                  <a16:creationId xmlns:a16="http://schemas.microsoft.com/office/drawing/2014/main" id="{00000000-0008-0000-0300-0000F1AF5D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484" y="5591"/>
              <a:ext cx="9" cy="10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917106" name="Oval 1233">
              <a:extLst>
                <a:ext uri="{FF2B5EF4-FFF2-40B4-BE49-F238E27FC236}">
                  <a16:creationId xmlns:a16="http://schemas.microsoft.com/office/drawing/2014/main" id="{00000000-0008-0000-0300-0000F2AF5D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339" y="5786"/>
              <a:ext cx="10" cy="10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55506" name="テキスト 1117">
            <a:extLst>
              <a:ext uri="{FF2B5EF4-FFF2-40B4-BE49-F238E27FC236}">
                <a16:creationId xmlns:a16="http://schemas.microsoft.com/office/drawing/2014/main" id="{00000000-0008-0000-0300-0000D2D8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999" y="1007"/>
            <a:ext cx="45" cy="1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wordArtVertRtl" wrap="square" lIns="27432" tIns="0" rIns="27432" bIns="0" anchor="ctr" upright="1"/>
          <a:lstStyle/>
          <a:p>
            <a:pPr algn="l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大浦川</a:t>
            </a:r>
          </a:p>
        </xdr:txBody>
      </xdr:sp>
      <xdr:sp macro="" textlink="">
        <xdr:nvSpPr>
          <xdr:cNvPr id="55507" name="テキスト 1118">
            <a:extLst>
              <a:ext uri="{FF2B5EF4-FFF2-40B4-BE49-F238E27FC236}">
                <a16:creationId xmlns:a16="http://schemas.microsoft.com/office/drawing/2014/main" id="{00000000-0008-0000-0300-0000D3D8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910" y="1091"/>
            <a:ext cx="51" cy="1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wordArtVertRtl" wrap="square" lIns="27432" tIns="0" rIns="27432" bIns="0" anchor="ctr" upright="1"/>
          <a:lstStyle/>
          <a:p>
            <a:pPr algn="l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知内川</a:t>
            </a:r>
          </a:p>
        </xdr:txBody>
      </xdr:sp>
      <xdr:sp macro="" textlink="">
        <xdr:nvSpPr>
          <xdr:cNvPr id="55508" name="テキスト 1119">
            <a:extLst>
              <a:ext uri="{FF2B5EF4-FFF2-40B4-BE49-F238E27FC236}">
                <a16:creationId xmlns:a16="http://schemas.microsoft.com/office/drawing/2014/main" id="{00000000-0008-0000-0300-0000D4D8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824" y="1173"/>
            <a:ext cx="54" cy="1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wordArtVertRtl" wrap="square" lIns="27432" tIns="0" rIns="27432" bIns="0" anchor="ctr" upright="1"/>
          <a:lstStyle/>
          <a:p>
            <a:pPr algn="l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石田川</a:t>
            </a:r>
          </a:p>
        </xdr:txBody>
      </xdr:sp>
      <xdr:sp macro="" textlink="">
        <xdr:nvSpPr>
          <xdr:cNvPr id="55509" name="テキスト 1120">
            <a:extLst>
              <a:ext uri="{FF2B5EF4-FFF2-40B4-BE49-F238E27FC236}">
                <a16:creationId xmlns:a16="http://schemas.microsoft.com/office/drawing/2014/main" id="{00000000-0008-0000-0300-0000D5D8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762" y="1386"/>
            <a:ext cx="130" cy="4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安曇川</a:t>
            </a:r>
          </a:p>
        </xdr:txBody>
      </xdr:sp>
      <xdr:sp macro="" textlink="">
        <xdr:nvSpPr>
          <xdr:cNvPr id="55510" name="テキスト 1121">
            <a:extLst>
              <a:ext uri="{FF2B5EF4-FFF2-40B4-BE49-F238E27FC236}">
                <a16:creationId xmlns:a16="http://schemas.microsoft.com/office/drawing/2014/main" id="{00000000-0008-0000-0300-0000D6D8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1076" y="1030"/>
            <a:ext cx="35" cy="1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wordArtVertRtl" wrap="square" lIns="27432" tIns="0" rIns="27432" bIns="0" anchor="ctr" upright="1"/>
          <a:lstStyle/>
          <a:p>
            <a:pPr algn="l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余呉川</a:t>
            </a:r>
          </a:p>
        </xdr:txBody>
      </xdr:sp>
      <xdr:sp macro="" textlink="">
        <xdr:nvSpPr>
          <xdr:cNvPr id="55511" name="テキスト 1122">
            <a:extLst>
              <a:ext uri="{FF2B5EF4-FFF2-40B4-BE49-F238E27FC236}">
                <a16:creationId xmlns:a16="http://schemas.microsoft.com/office/drawing/2014/main" id="{00000000-0008-0000-0300-0000D7D8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1154" y="1099"/>
            <a:ext cx="130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田川</a:t>
            </a:r>
          </a:p>
        </xdr:txBody>
      </xdr:sp>
      <xdr:sp macro="" textlink="">
        <xdr:nvSpPr>
          <xdr:cNvPr id="55512" name="テキスト 1123">
            <a:extLst>
              <a:ext uri="{FF2B5EF4-FFF2-40B4-BE49-F238E27FC236}">
                <a16:creationId xmlns:a16="http://schemas.microsoft.com/office/drawing/2014/main" id="{00000000-0008-0000-0300-0000D8D8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1247" y="1222"/>
            <a:ext cx="133" cy="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姉川</a:t>
            </a:r>
          </a:p>
        </xdr:txBody>
      </xdr:sp>
      <xdr:sp macro="" textlink="">
        <xdr:nvSpPr>
          <xdr:cNvPr id="55513" name="テキスト 1124">
            <a:extLst>
              <a:ext uri="{FF2B5EF4-FFF2-40B4-BE49-F238E27FC236}">
                <a16:creationId xmlns:a16="http://schemas.microsoft.com/office/drawing/2014/main" id="{00000000-0008-0000-0300-0000D9D8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1190" y="1305"/>
            <a:ext cx="130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米川</a:t>
            </a:r>
          </a:p>
        </xdr:txBody>
      </xdr:sp>
      <xdr:sp macro="" textlink="">
        <xdr:nvSpPr>
          <xdr:cNvPr id="55514" name="テキスト 1125">
            <a:extLst>
              <a:ext uri="{FF2B5EF4-FFF2-40B4-BE49-F238E27FC236}">
                <a16:creationId xmlns:a16="http://schemas.microsoft.com/office/drawing/2014/main" id="{00000000-0008-0000-0300-0000DAD8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1205" y="1364"/>
            <a:ext cx="130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天野川</a:t>
            </a:r>
          </a:p>
        </xdr:txBody>
      </xdr:sp>
      <xdr:sp macro="" textlink="">
        <xdr:nvSpPr>
          <xdr:cNvPr id="55515" name="テキスト 1126">
            <a:extLst>
              <a:ext uri="{FF2B5EF4-FFF2-40B4-BE49-F238E27FC236}">
                <a16:creationId xmlns:a16="http://schemas.microsoft.com/office/drawing/2014/main" id="{00000000-0008-0000-0300-0000DBD8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1147" y="1485"/>
            <a:ext cx="133" cy="4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芹川</a:t>
            </a:r>
          </a:p>
        </xdr:txBody>
      </xdr:sp>
      <xdr:sp macro="" textlink="">
        <xdr:nvSpPr>
          <xdr:cNvPr id="55516" name="テキスト 1127">
            <a:extLst>
              <a:ext uri="{FF2B5EF4-FFF2-40B4-BE49-F238E27FC236}">
                <a16:creationId xmlns:a16="http://schemas.microsoft.com/office/drawing/2014/main" id="{00000000-0008-0000-0300-0000DCD8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1197" y="1579"/>
            <a:ext cx="130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犬上川</a:t>
            </a:r>
          </a:p>
        </xdr:txBody>
      </xdr:sp>
      <xdr:sp macro="" textlink="">
        <xdr:nvSpPr>
          <xdr:cNvPr id="55517" name="テキスト 1128">
            <a:extLst>
              <a:ext uri="{FF2B5EF4-FFF2-40B4-BE49-F238E27FC236}">
                <a16:creationId xmlns:a16="http://schemas.microsoft.com/office/drawing/2014/main" id="{00000000-0008-0000-0300-0000DDD8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1093" y="1570"/>
            <a:ext cx="130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宇曽川</a:t>
            </a:r>
          </a:p>
        </xdr:txBody>
      </xdr:sp>
      <xdr:sp macro="" textlink="">
        <xdr:nvSpPr>
          <xdr:cNvPr id="55518" name="テキスト 1129">
            <a:extLst>
              <a:ext uri="{FF2B5EF4-FFF2-40B4-BE49-F238E27FC236}">
                <a16:creationId xmlns:a16="http://schemas.microsoft.com/office/drawing/2014/main" id="{00000000-0008-0000-0300-0000DED8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1115" y="1726"/>
            <a:ext cx="131" cy="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愛知川</a:t>
            </a:r>
          </a:p>
        </xdr:txBody>
      </xdr:sp>
      <xdr:sp macro="" textlink="">
        <xdr:nvSpPr>
          <xdr:cNvPr id="55519" name="テキスト 1130">
            <a:extLst>
              <a:ext uri="{FF2B5EF4-FFF2-40B4-BE49-F238E27FC236}">
                <a16:creationId xmlns:a16="http://schemas.microsoft.com/office/drawing/2014/main" id="{00000000-0008-0000-0300-0000DFD8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993" y="1665"/>
            <a:ext cx="130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大同川</a:t>
            </a:r>
          </a:p>
        </xdr:txBody>
      </xdr:sp>
      <xdr:sp macro="" textlink="">
        <xdr:nvSpPr>
          <xdr:cNvPr id="55520" name="テキスト 1131">
            <a:extLst>
              <a:ext uri="{FF2B5EF4-FFF2-40B4-BE49-F238E27FC236}">
                <a16:creationId xmlns:a16="http://schemas.microsoft.com/office/drawing/2014/main" id="{00000000-0008-0000-0300-0000E0D8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843" y="1741"/>
            <a:ext cx="131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日野川</a:t>
            </a:r>
          </a:p>
        </xdr:txBody>
      </xdr:sp>
      <xdr:sp macro="" textlink="">
        <xdr:nvSpPr>
          <xdr:cNvPr id="55521" name="テキスト 1132">
            <a:extLst>
              <a:ext uri="{FF2B5EF4-FFF2-40B4-BE49-F238E27FC236}">
                <a16:creationId xmlns:a16="http://schemas.microsoft.com/office/drawing/2014/main" id="{00000000-0008-0000-0300-0000E1D8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614" y="1660"/>
            <a:ext cx="130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和迩川</a:t>
            </a:r>
          </a:p>
        </xdr:txBody>
      </xdr:sp>
      <xdr:sp macro="" textlink="">
        <xdr:nvSpPr>
          <xdr:cNvPr id="55522" name="テキスト 1133">
            <a:extLst>
              <a:ext uri="{FF2B5EF4-FFF2-40B4-BE49-F238E27FC236}">
                <a16:creationId xmlns:a16="http://schemas.microsoft.com/office/drawing/2014/main" id="{00000000-0008-0000-0300-0000E2D8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859" y="1791"/>
            <a:ext cx="52" cy="1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wordArtVertRtl" wrap="square" lIns="27432" tIns="0" rIns="27432" bIns="0" anchor="ctr" upright="1"/>
          <a:lstStyle/>
          <a:p>
            <a:pPr algn="l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家棟川</a:t>
            </a:r>
          </a:p>
        </xdr:txBody>
      </xdr:sp>
      <xdr:sp macro="" textlink="">
        <xdr:nvSpPr>
          <xdr:cNvPr id="55523" name="テキスト 1135">
            <a:extLst>
              <a:ext uri="{FF2B5EF4-FFF2-40B4-BE49-F238E27FC236}">
                <a16:creationId xmlns:a16="http://schemas.microsoft.com/office/drawing/2014/main" id="{00000000-0008-0000-0300-0000E3D8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723" y="1867"/>
            <a:ext cx="130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守山川</a:t>
            </a:r>
          </a:p>
        </xdr:txBody>
      </xdr:sp>
      <xdr:sp macro="" textlink="">
        <xdr:nvSpPr>
          <xdr:cNvPr id="55524" name="テキスト 1136">
            <a:extLst>
              <a:ext uri="{FF2B5EF4-FFF2-40B4-BE49-F238E27FC236}">
                <a16:creationId xmlns:a16="http://schemas.microsoft.com/office/drawing/2014/main" id="{00000000-0008-0000-0300-0000E4D8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703" y="1911"/>
            <a:ext cx="130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葉山川</a:t>
            </a:r>
          </a:p>
        </xdr:txBody>
      </xdr:sp>
      <xdr:sp macro="" textlink="">
        <xdr:nvSpPr>
          <xdr:cNvPr id="55525" name="テキスト 1137">
            <a:extLst>
              <a:ext uri="{FF2B5EF4-FFF2-40B4-BE49-F238E27FC236}">
                <a16:creationId xmlns:a16="http://schemas.microsoft.com/office/drawing/2014/main" id="{00000000-0008-0000-0300-0000E5D8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752" y="1968"/>
            <a:ext cx="130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十禅寺川</a:t>
            </a:r>
          </a:p>
        </xdr:txBody>
      </xdr:sp>
      <xdr:sp macro="" textlink="">
        <xdr:nvSpPr>
          <xdr:cNvPr id="55526" name="テキスト 1138">
            <a:extLst>
              <a:ext uri="{FF2B5EF4-FFF2-40B4-BE49-F238E27FC236}">
                <a16:creationId xmlns:a16="http://schemas.microsoft.com/office/drawing/2014/main" id="{00000000-0008-0000-0300-0000E6D8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614" y="1739"/>
            <a:ext cx="130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天神川</a:t>
            </a:r>
          </a:p>
        </xdr:txBody>
      </xdr:sp>
      <xdr:sp macro="" textlink="">
        <xdr:nvSpPr>
          <xdr:cNvPr id="55527" name="テキスト 1139">
            <a:extLst>
              <a:ext uri="{FF2B5EF4-FFF2-40B4-BE49-F238E27FC236}">
                <a16:creationId xmlns:a16="http://schemas.microsoft.com/office/drawing/2014/main" id="{00000000-0008-0000-0300-0000E7D8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91" y="1803"/>
            <a:ext cx="130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大宮川</a:t>
            </a:r>
          </a:p>
        </xdr:txBody>
      </xdr:sp>
      <xdr:sp macro="" textlink="">
        <xdr:nvSpPr>
          <xdr:cNvPr id="55528" name="テキスト 1140">
            <a:extLst>
              <a:ext uri="{FF2B5EF4-FFF2-40B4-BE49-F238E27FC236}">
                <a16:creationId xmlns:a16="http://schemas.microsoft.com/office/drawing/2014/main" id="{00000000-0008-0000-0300-0000E8D8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57" y="1876"/>
            <a:ext cx="130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柳川</a:t>
            </a:r>
          </a:p>
        </xdr:txBody>
      </xdr:sp>
      <xdr:sp macro="" textlink="">
        <xdr:nvSpPr>
          <xdr:cNvPr id="55529" name="テキスト 1141">
            <a:extLst>
              <a:ext uri="{FF2B5EF4-FFF2-40B4-BE49-F238E27FC236}">
                <a16:creationId xmlns:a16="http://schemas.microsoft.com/office/drawing/2014/main" id="{00000000-0008-0000-0300-0000E9D8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06" y="1968"/>
            <a:ext cx="130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吾妻川</a:t>
            </a:r>
          </a:p>
        </xdr:txBody>
      </xdr:sp>
      <xdr:sp macro="" textlink="">
        <xdr:nvSpPr>
          <xdr:cNvPr id="55530" name="テキスト 1142">
            <a:extLst>
              <a:ext uri="{FF2B5EF4-FFF2-40B4-BE49-F238E27FC236}">
                <a16:creationId xmlns:a16="http://schemas.microsoft.com/office/drawing/2014/main" id="{00000000-0008-0000-0300-0000EAD8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742" y="2122"/>
            <a:ext cx="130" cy="4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信楽川</a:t>
            </a:r>
          </a:p>
        </xdr:txBody>
      </xdr:sp>
      <xdr:sp macro="" textlink="">
        <xdr:nvSpPr>
          <xdr:cNvPr id="55531" name="テキスト 1143">
            <a:extLst>
              <a:ext uri="{FF2B5EF4-FFF2-40B4-BE49-F238E27FC236}">
                <a16:creationId xmlns:a16="http://schemas.microsoft.com/office/drawing/2014/main" id="{00000000-0008-0000-0300-0000EBD8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842" y="2033"/>
            <a:ext cx="130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大戸川</a:t>
            </a:r>
          </a:p>
        </xdr:txBody>
      </xdr:sp>
      <xdr:sp macro="" textlink="">
        <xdr:nvSpPr>
          <xdr:cNvPr id="55532" name="テキスト 1144">
            <a:extLst>
              <a:ext uri="{FF2B5EF4-FFF2-40B4-BE49-F238E27FC236}">
                <a16:creationId xmlns:a16="http://schemas.microsoft.com/office/drawing/2014/main" id="{00000000-0008-0000-0300-0000ECD8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660" y="2006"/>
            <a:ext cx="49" cy="1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wordArtVertRtl" wrap="square" lIns="27432" tIns="0" rIns="27432" bIns="0" anchor="ctr" upright="1"/>
          <a:lstStyle/>
          <a:p>
            <a:pPr algn="l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瀬田川</a:t>
            </a:r>
          </a:p>
        </xdr:txBody>
      </xdr:sp>
      <xdr:sp macro="" textlink="">
        <xdr:nvSpPr>
          <xdr:cNvPr id="55533" name="テキスト 1145">
            <a:extLst>
              <a:ext uri="{FF2B5EF4-FFF2-40B4-BE49-F238E27FC236}">
                <a16:creationId xmlns:a16="http://schemas.microsoft.com/office/drawing/2014/main" id="{00000000-0008-0000-0300-0000EDD8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93" y="2009"/>
            <a:ext cx="51" cy="1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wordArtVertRtl" wrap="square" lIns="27432" tIns="0" rIns="27432" bIns="0" anchor="ctr" upright="1"/>
          <a:lstStyle/>
          <a:p>
            <a:pPr algn="l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相模川</a:t>
            </a:r>
          </a:p>
        </xdr:txBody>
      </xdr:sp>
      <xdr:sp macro="" textlink="">
        <xdr:nvSpPr>
          <xdr:cNvPr id="55534" name="テキスト 1130">
            <a:extLst>
              <a:ext uri="{FF2B5EF4-FFF2-40B4-BE49-F238E27FC236}">
                <a16:creationId xmlns:a16="http://schemas.microsoft.com/office/drawing/2014/main" id="{00000000-0008-0000-0300-0000EED8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909" y="1646"/>
            <a:ext cx="130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長命寺川</a:t>
            </a:r>
          </a:p>
        </xdr:txBody>
      </xdr:sp>
      <xdr:sp macro="" textlink="">
        <xdr:nvSpPr>
          <xdr:cNvPr id="55535" name="テキスト 1131">
            <a:extLst>
              <a:ext uri="{FF2B5EF4-FFF2-40B4-BE49-F238E27FC236}">
                <a16:creationId xmlns:a16="http://schemas.microsoft.com/office/drawing/2014/main" id="{00000000-0008-0000-0300-0000EFD8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1031" y="1798"/>
            <a:ext cx="130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白鳥川</a:t>
            </a:r>
          </a:p>
        </xdr:txBody>
      </xdr:sp>
      <xdr:sp macro="" textlink="">
        <xdr:nvSpPr>
          <xdr:cNvPr id="55536" name="テキスト 1135">
            <a:extLst>
              <a:ext uri="{FF2B5EF4-FFF2-40B4-BE49-F238E27FC236}">
                <a16:creationId xmlns:a16="http://schemas.microsoft.com/office/drawing/2014/main" id="{00000000-0008-0000-0300-0000F0D8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878" y="1899"/>
            <a:ext cx="134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野洲川</a:t>
            </a:r>
          </a:p>
        </xdr:txBody>
      </xdr:sp>
    </xdr:grpSp>
    <xdr:clientData/>
  </xdr:twoCellAnchor>
  <xdr:twoCellAnchor>
    <xdr:from>
      <xdr:col>7</xdr:col>
      <xdr:colOff>0</xdr:colOff>
      <xdr:row>2</xdr:row>
      <xdr:rowOff>0</xdr:rowOff>
    </xdr:from>
    <xdr:to>
      <xdr:col>14</xdr:col>
      <xdr:colOff>0</xdr:colOff>
      <xdr:row>22</xdr:row>
      <xdr:rowOff>0</xdr:rowOff>
    </xdr:to>
    <xdr:graphicFrame macro="">
      <xdr:nvGraphicFramePr>
        <xdr:cNvPr id="22916957" name="グラフ 1030">
          <a:extLst>
            <a:ext uri="{FF2B5EF4-FFF2-40B4-BE49-F238E27FC236}">
              <a16:creationId xmlns:a16="http://schemas.microsoft.com/office/drawing/2014/main" id="{00000000-0008-0000-0300-00005DAF5D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22</xdr:row>
      <xdr:rowOff>0</xdr:rowOff>
    </xdr:from>
    <xdr:to>
      <xdr:col>14</xdr:col>
      <xdr:colOff>0</xdr:colOff>
      <xdr:row>42</xdr:row>
      <xdr:rowOff>0</xdr:rowOff>
    </xdr:to>
    <xdr:graphicFrame macro="">
      <xdr:nvGraphicFramePr>
        <xdr:cNvPr id="22916958" name="グラフ 1055">
          <a:extLst>
            <a:ext uri="{FF2B5EF4-FFF2-40B4-BE49-F238E27FC236}">
              <a16:creationId xmlns:a16="http://schemas.microsoft.com/office/drawing/2014/main" id="{00000000-0008-0000-0300-00005EAF5D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22916959" name="グラフ 1056">
          <a:extLst>
            <a:ext uri="{FF2B5EF4-FFF2-40B4-BE49-F238E27FC236}">
              <a16:creationId xmlns:a16="http://schemas.microsoft.com/office/drawing/2014/main" id="{00000000-0008-0000-0300-00005FAF5D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22</xdr:row>
      <xdr:rowOff>0</xdr:rowOff>
    </xdr:from>
    <xdr:to>
      <xdr:col>7</xdr:col>
      <xdr:colOff>0</xdr:colOff>
      <xdr:row>42</xdr:row>
      <xdr:rowOff>0</xdr:rowOff>
    </xdr:to>
    <xdr:graphicFrame macro="">
      <xdr:nvGraphicFramePr>
        <xdr:cNvPr id="22916960" name="グラフ 1057">
          <a:extLst>
            <a:ext uri="{FF2B5EF4-FFF2-40B4-BE49-F238E27FC236}">
              <a16:creationId xmlns:a16="http://schemas.microsoft.com/office/drawing/2014/main" id="{00000000-0008-0000-0300-000060AF5D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7</xdr:col>
      <xdr:colOff>0</xdr:colOff>
      <xdr:row>62</xdr:row>
      <xdr:rowOff>0</xdr:rowOff>
    </xdr:to>
    <xdr:graphicFrame macro="">
      <xdr:nvGraphicFramePr>
        <xdr:cNvPr id="22916961" name="グラフ 1058">
          <a:extLst>
            <a:ext uri="{FF2B5EF4-FFF2-40B4-BE49-F238E27FC236}">
              <a16:creationId xmlns:a16="http://schemas.microsoft.com/office/drawing/2014/main" id="{00000000-0008-0000-0300-000061AF5D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0</xdr:colOff>
      <xdr:row>2</xdr:row>
      <xdr:rowOff>0</xdr:rowOff>
    </xdr:from>
    <xdr:to>
      <xdr:col>21</xdr:col>
      <xdr:colOff>0</xdr:colOff>
      <xdr:row>22</xdr:row>
      <xdr:rowOff>0</xdr:rowOff>
    </xdr:to>
    <xdr:graphicFrame macro="">
      <xdr:nvGraphicFramePr>
        <xdr:cNvPr id="22916962" name="グラフ 1059">
          <a:extLst>
            <a:ext uri="{FF2B5EF4-FFF2-40B4-BE49-F238E27FC236}">
              <a16:creationId xmlns:a16="http://schemas.microsoft.com/office/drawing/2014/main" id="{00000000-0008-0000-0300-000062AF5D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21</xdr:col>
      <xdr:colOff>0</xdr:colOff>
      <xdr:row>2</xdr:row>
      <xdr:rowOff>0</xdr:rowOff>
    </xdr:from>
    <xdr:to>
      <xdr:col>28</xdr:col>
      <xdr:colOff>0</xdr:colOff>
      <xdr:row>22</xdr:row>
      <xdr:rowOff>0</xdr:rowOff>
    </xdr:to>
    <xdr:graphicFrame macro="">
      <xdr:nvGraphicFramePr>
        <xdr:cNvPr id="22916963" name="グラフ 1060">
          <a:extLst>
            <a:ext uri="{FF2B5EF4-FFF2-40B4-BE49-F238E27FC236}">
              <a16:creationId xmlns:a16="http://schemas.microsoft.com/office/drawing/2014/main" id="{00000000-0008-0000-0300-000063AF5D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0</xdr:colOff>
      <xdr:row>22</xdr:row>
      <xdr:rowOff>0</xdr:rowOff>
    </xdr:from>
    <xdr:to>
      <xdr:col>28</xdr:col>
      <xdr:colOff>0</xdr:colOff>
      <xdr:row>42</xdr:row>
      <xdr:rowOff>0</xdr:rowOff>
    </xdr:to>
    <xdr:graphicFrame macro="">
      <xdr:nvGraphicFramePr>
        <xdr:cNvPr id="22916964" name="グラフ 1062">
          <a:extLst>
            <a:ext uri="{FF2B5EF4-FFF2-40B4-BE49-F238E27FC236}">
              <a16:creationId xmlns:a16="http://schemas.microsoft.com/office/drawing/2014/main" id="{00000000-0008-0000-0300-000064AF5D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21</xdr:col>
      <xdr:colOff>0</xdr:colOff>
      <xdr:row>42</xdr:row>
      <xdr:rowOff>0</xdr:rowOff>
    </xdr:from>
    <xdr:to>
      <xdr:col>28</xdr:col>
      <xdr:colOff>0</xdr:colOff>
      <xdr:row>62</xdr:row>
      <xdr:rowOff>0</xdr:rowOff>
    </xdr:to>
    <xdr:graphicFrame macro="">
      <xdr:nvGraphicFramePr>
        <xdr:cNvPr id="22916965" name="グラフ 1063">
          <a:extLst>
            <a:ext uri="{FF2B5EF4-FFF2-40B4-BE49-F238E27FC236}">
              <a16:creationId xmlns:a16="http://schemas.microsoft.com/office/drawing/2014/main" id="{00000000-0008-0000-0300-000065AF5D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21</xdr:col>
      <xdr:colOff>0</xdr:colOff>
      <xdr:row>62</xdr:row>
      <xdr:rowOff>0</xdr:rowOff>
    </xdr:from>
    <xdr:to>
      <xdr:col>28</xdr:col>
      <xdr:colOff>0</xdr:colOff>
      <xdr:row>82</xdr:row>
      <xdr:rowOff>0</xdr:rowOff>
    </xdr:to>
    <xdr:graphicFrame macro="">
      <xdr:nvGraphicFramePr>
        <xdr:cNvPr id="22916966" name="グラフ 1064">
          <a:extLst>
            <a:ext uri="{FF2B5EF4-FFF2-40B4-BE49-F238E27FC236}">
              <a16:creationId xmlns:a16="http://schemas.microsoft.com/office/drawing/2014/main" id="{00000000-0008-0000-0300-000066AF5D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21</xdr:col>
      <xdr:colOff>0</xdr:colOff>
      <xdr:row>82</xdr:row>
      <xdr:rowOff>0</xdr:rowOff>
    </xdr:from>
    <xdr:to>
      <xdr:col>28</xdr:col>
      <xdr:colOff>0</xdr:colOff>
      <xdr:row>102</xdr:row>
      <xdr:rowOff>0</xdr:rowOff>
    </xdr:to>
    <xdr:graphicFrame macro="">
      <xdr:nvGraphicFramePr>
        <xdr:cNvPr id="22916967" name="グラフ 1065">
          <a:extLst>
            <a:ext uri="{FF2B5EF4-FFF2-40B4-BE49-F238E27FC236}">
              <a16:creationId xmlns:a16="http://schemas.microsoft.com/office/drawing/2014/main" id="{00000000-0008-0000-0300-000067AF5D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21</xdr:col>
      <xdr:colOff>0</xdr:colOff>
      <xdr:row>102</xdr:row>
      <xdr:rowOff>0</xdr:rowOff>
    </xdr:from>
    <xdr:to>
      <xdr:col>28</xdr:col>
      <xdr:colOff>0</xdr:colOff>
      <xdr:row>122</xdr:row>
      <xdr:rowOff>0</xdr:rowOff>
    </xdr:to>
    <xdr:graphicFrame macro="">
      <xdr:nvGraphicFramePr>
        <xdr:cNvPr id="22916968" name="グラフ 1066">
          <a:extLst>
            <a:ext uri="{FF2B5EF4-FFF2-40B4-BE49-F238E27FC236}">
              <a16:creationId xmlns:a16="http://schemas.microsoft.com/office/drawing/2014/main" id="{00000000-0008-0000-0300-000068AF5D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14</xdr:col>
      <xdr:colOff>0</xdr:colOff>
      <xdr:row>102</xdr:row>
      <xdr:rowOff>0</xdr:rowOff>
    </xdr:from>
    <xdr:to>
      <xdr:col>21</xdr:col>
      <xdr:colOff>0</xdr:colOff>
      <xdr:row>122</xdr:row>
      <xdr:rowOff>0</xdr:rowOff>
    </xdr:to>
    <xdr:graphicFrame macro="">
      <xdr:nvGraphicFramePr>
        <xdr:cNvPr id="22916969" name="グラフ 1067">
          <a:extLst>
            <a:ext uri="{FF2B5EF4-FFF2-40B4-BE49-F238E27FC236}">
              <a16:creationId xmlns:a16="http://schemas.microsoft.com/office/drawing/2014/main" id="{00000000-0008-0000-0300-000069AF5D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21</xdr:col>
      <xdr:colOff>0</xdr:colOff>
      <xdr:row>122</xdr:row>
      <xdr:rowOff>0</xdr:rowOff>
    </xdr:from>
    <xdr:to>
      <xdr:col>28</xdr:col>
      <xdr:colOff>0</xdr:colOff>
      <xdr:row>142</xdr:row>
      <xdr:rowOff>0</xdr:rowOff>
    </xdr:to>
    <xdr:graphicFrame macro="">
      <xdr:nvGraphicFramePr>
        <xdr:cNvPr id="22916970" name="グラフ 1068">
          <a:extLst>
            <a:ext uri="{FF2B5EF4-FFF2-40B4-BE49-F238E27FC236}">
              <a16:creationId xmlns:a16="http://schemas.microsoft.com/office/drawing/2014/main" id="{00000000-0008-0000-0300-00006AAF5D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14</xdr:col>
      <xdr:colOff>0</xdr:colOff>
      <xdr:row>122</xdr:row>
      <xdr:rowOff>0</xdr:rowOff>
    </xdr:from>
    <xdr:to>
      <xdr:col>21</xdr:col>
      <xdr:colOff>0</xdr:colOff>
      <xdr:row>142</xdr:row>
      <xdr:rowOff>0</xdr:rowOff>
    </xdr:to>
    <xdr:graphicFrame macro="">
      <xdr:nvGraphicFramePr>
        <xdr:cNvPr id="22916971" name="グラフ 1069">
          <a:extLst>
            <a:ext uri="{FF2B5EF4-FFF2-40B4-BE49-F238E27FC236}">
              <a16:creationId xmlns:a16="http://schemas.microsoft.com/office/drawing/2014/main" id="{00000000-0008-0000-0300-00006BAF5D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</xdr:col>
      <xdr:colOff>0</xdr:colOff>
      <xdr:row>122</xdr:row>
      <xdr:rowOff>0</xdr:rowOff>
    </xdr:from>
    <xdr:to>
      <xdr:col>14</xdr:col>
      <xdr:colOff>0</xdr:colOff>
      <xdr:row>142</xdr:row>
      <xdr:rowOff>0</xdr:rowOff>
    </xdr:to>
    <xdr:graphicFrame macro="">
      <xdr:nvGraphicFramePr>
        <xdr:cNvPr id="22916972" name="グラフ 1070">
          <a:extLst>
            <a:ext uri="{FF2B5EF4-FFF2-40B4-BE49-F238E27FC236}">
              <a16:creationId xmlns:a16="http://schemas.microsoft.com/office/drawing/2014/main" id="{00000000-0008-0000-0300-00006CAF5D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21</xdr:col>
      <xdr:colOff>0</xdr:colOff>
      <xdr:row>142</xdr:row>
      <xdr:rowOff>0</xdr:rowOff>
    </xdr:from>
    <xdr:to>
      <xdr:col>28</xdr:col>
      <xdr:colOff>0</xdr:colOff>
      <xdr:row>162</xdr:row>
      <xdr:rowOff>0</xdr:rowOff>
    </xdr:to>
    <xdr:graphicFrame macro="">
      <xdr:nvGraphicFramePr>
        <xdr:cNvPr id="22916973" name="グラフ 1071">
          <a:extLst>
            <a:ext uri="{FF2B5EF4-FFF2-40B4-BE49-F238E27FC236}">
              <a16:creationId xmlns:a16="http://schemas.microsoft.com/office/drawing/2014/main" id="{00000000-0008-0000-0300-00006DAF5D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14</xdr:col>
      <xdr:colOff>0</xdr:colOff>
      <xdr:row>142</xdr:row>
      <xdr:rowOff>0</xdr:rowOff>
    </xdr:from>
    <xdr:to>
      <xdr:col>21</xdr:col>
      <xdr:colOff>0</xdr:colOff>
      <xdr:row>162</xdr:row>
      <xdr:rowOff>0</xdr:rowOff>
    </xdr:to>
    <xdr:graphicFrame macro="">
      <xdr:nvGraphicFramePr>
        <xdr:cNvPr id="22916974" name="グラフ 1072">
          <a:extLst>
            <a:ext uri="{FF2B5EF4-FFF2-40B4-BE49-F238E27FC236}">
              <a16:creationId xmlns:a16="http://schemas.microsoft.com/office/drawing/2014/main" id="{00000000-0008-0000-0300-00006EAF5D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0</xdr:colOff>
      <xdr:row>142</xdr:row>
      <xdr:rowOff>0</xdr:rowOff>
    </xdr:from>
    <xdr:to>
      <xdr:col>7</xdr:col>
      <xdr:colOff>0</xdr:colOff>
      <xdr:row>162</xdr:row>
      <xdr:rowOff>0</xdr:rowOff>
    </xdr:to>
    <xdr:graphicFrame macro="">
      <xdr:nvGraphicFramePr>
        <xdr:cNvPr id="22916975" name="グラフ 1073">
          <a:extLst>
            <a:ext uri="{FF2B5EF4-FFF2-40B4-BE49-F238E27FC236}">
              <a16:creationId xmlns:a16="http://schemas.microsoft.com/office/drawing/2014/main" id="{00000000-0008-0000-0300-00006FAF5D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122</xdr:row>
      <xdr:rowOff>0</xdr:rowOff>
    </xdr:from>
    <xdr:to>
      <xdr:col>7</xdr:col>
      <xdr:colOff>0</xdr:colOff>
      <xdr:row>142</xdr:row>
      <xdr:rowOff>0</xdr:rowOff>
    </xdr:to>
    <xdr:graphicFrame macro="">
      <xdr:nvGraphicFramePr>
        <xdr:cNvPr id="22916976" name="グラフ 1074">
          <a:extLst>
            <a:ext uri="{FF2B5EF4-FFF2-40B4-BE49-F238E27FC236}">
              <a16:creationId xmlns:a16="http://schemas.microsoft.com/office/drawing/2014/main" id="{00000000-0008-0000-0300-000070AF5D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0</xdr:colOff>
      <xdr:row>102</xdr:row>
      <xdr:rowOff>0</xdr:rowOff>
    </xdr:from>
    <xdr:to>
      <xdr:col>7</xdr:col>
      <xdr:colOff>0</xdr:colOff>
      <xdr:row>122</xdr:row>
      <xdr:rowOff>0</xdr:rowOff>
    </xdr:to>
    <xdr:graphicFrame macro="">
      <xdr:nvGraphicFramePr>
        <xdr:cNvPr id="22916977" name="グラフ 1075">
          <a:extLst>
            <a:ext uri="{FF2B5EF4-FFF2-40B4-BE49-F238E27FC236}">
              <a16:creationId xmlns:a16="http://schemas.microsoft.com/office/drawing/2014/main" id="{00000000-0008-0000-0300-000071AF5D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0</xdr:colOff>
      <xdr:row>82</xdr:row>
      <xdr:rowOff>0</xdr:rowOff>
    </xdr:from>
    <xdr:to>
      <xdr:col>7</xdr:col>
      <xdr:colOff>0</xdr:colOff>
      <xdr:row>102</xdr:row>
      <xdr:rowOff>0</xdr:rowOff>
    </xdr:to>
    <xdr:graphicFrame macro="">
      <xdr:nvGraphicFramePr>
        <xdr:cNvPr id="22916978" name="グラフ 1076">
          <a:extLst>
            <a:ext uri="{FF2B5EF4-FFF2-40B4-BE49-F238E27FC236}">
              <a16:creationId xmlns:a16="http://schemas.microsoft.com/office/drawing/2014/main" id="{00000000-0008-0000-0300-000072AF5D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0</xdr:colOff>
      <xdr:row>62</xdr:row>
      <xdr:rowOff>0</xdr:rowOff>
    </xdr:from>
    <xdr:to>
      <xdr:col>7</xdr:col>
      <xdr:colOff>0</xdr:colOff>
      <xdr:row>82</xdr:row>
      <xdr:rowOff>0</xdr:rowOff>
    </xdr:to>
    <xdr:graphicFrame macro="">
      <xdr:nvGraphicFramePr>
        <xdr:cNvPr id="22916979" name="グラフ 1077">
          <a:extLst>
            <a:ext uri="{FF2B5EF4-FFF2-40B4-BE49-F238E27FC236}">
              <a16:creationId xmlns:a16="http://schemas.microsoft.com/office/drawing/2014/main" id="{00000000-0008-0000-0300-000073AF5D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0</xdr:colOff>
      <xdr:row>166</xdr:row>
      <xdr:rowOff>0</xdr:rowOff>
    </xdr:from>
    <xdr:to>
      <xdr:col>7</xdr:col>
      <xdr:colOff>0</xdr:colOff>
      <xdr:row>186</xdr:row>
      <xdr:rowOff>0</xdr:rowOff>
    </xdr:to>
    <xdr:graphicFrame macro="">
      <xdr:nvGraphicFramePr>
        <xdr:cNvPr id="22916980" name="グラフ 1078">
          <a:extLst>
            <a:ext uri="{FF2B5EF4-FFF2-40B4-BE49-F238E27FC236}">
              <a16:creationId xmlns:a16="http://schemas.microsoft.com/office/drawing/2014/main" id="{00000000-0008-0000-0300-000074AF5D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0</xdr:colOff>
      <xdr:row>166</xdr:row>
      <xdr:rowOff>0</xdr:rowOff>
    </xdr:from>
    <xdr:to>
      <xdr:col>14</xdr:col>
      <xdr:colOff>0</xdr:colOff>
      <xdr:row>186</xdr:row>
      <xdr:rowOff>0</xdr:rowOff>
    </xdr:to>
    <xdr:graphicFrame macro="">
      <xdr:nvGraphicFramePr>
        <xdr:cNvPr id="22916981" name="グラフ 1079">
          <a:extLst>
            <a:ext uri="{FF2B5EF4-FFF2-40B4-BE49-F238E27FC236}">
              <a16:creationId xmlns:a16="http://schemas.microsoft.com/office/drawing/2014/main" id="{00000000-0008-0000-0300-000075AF5D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14</xdr:col>
      <xdr:colOff>0</xdr:colOff>
      <xdr:row>166</xdr:row>
      <xdr:rowOff>0</xdr:rowOff>
    </xdr:from>
    <xdr:to>
      <xdr:col>21</xdr:col>
      <xdr:colOff>0</xdr:colOff>
      <xdr:row>186</xdr:row>
      <xdr:rowOff>0</xdr:rowOff>
    </xdr:to>
    <xdr:graphicFrame macro="">
      <xdr:nvGraphicFramePr>
        <xdr:cNvPr id="22916982" name="グラフ 1080">
          <a:extLst>
            <a:ext uri="{FF2B5EF4-FFF2-40B4-BE49-F238E27FC236}">
              <a16:creationId xmlns:a16="http://schemas.microsoft.com/office/drawing/2014/main" id="{00000000-0008-0000-0300-000076AF5D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21</xdr:col>
      <xdr:colOff>0</xdr:colOff>
      <xdr:row>166</xdr:row>
      <xdr:rowOff>0</xdr:rowOff>
    </xdr:from>
    <xdr:to>
      <xdr:col>28</xdr:col>
      <xdr:colOff>0</xdr:colOff>
      <xdr:row>186</xdr:row>
      <xdr:rowOff>0</xdr:rowOff>
    </xdr:to>
    <xdr:graphicFrame macro="">
      <xdr:nvGraphicFramePr>
        <xdr:cNvPr id="22916983" name="グラフ 1081">
          <a:extLst>
            <a:ext uri="{FF2B5EF4-FFF2-40B4-BE49-F238E27FC236}">
              <a16:creationId xmlns:a16="http://schemas.microsoft.com/office/drawing/2014/main" id="{00000000-0008-0000-0300-000077AF5D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14</xdr:col>
      <xdr:colOff>0</xdr:colOff>
      <xdr:row>22</xdr:row>
      <xdr:rowOff>0</xdr:rowOff>
    </xdr:from>
    <xdr:to>
      <xdr:col>21</xdr:col>
      <xdr:colOff>0</xdr:colOff>
      <xdr:row>42</xdr:row>
      <xdr:rowOff>0</xdr:rowOff>
    </xdr:to>
    <xdr:graphicFrame macro="">
      <xdr:nvGraphicFramePr>
        <xdr:cNvPr id="22916984" name="グラフ 1061">
          <a:extLst>
            <a:ext uri="{FF2B5EF4-FFF2-40B4-BE49-F238E27FC236}">
              <a16:creationId xmlns:a16="http://schemas.microsoft.com/office/drawing/2014/main" id="{00000000-0008-0000-0300-000078AF5D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oneCellAnchor>
    <xdr:from>
      <xdr:col>3</xdr:col>
      <xdr:colOff>381000</xdr:colOff>
      <xdr:row>21</xdr:row>
      <xdr:rowOff>38100</xdr:rowOff>
    </xdr:from>
    <xdr:ext cx="317010" cy="218586"/>
    <xdr:sp macro="" textlink="">
      <xdr:nvSpPr>
        <xdr:cNvPr id="55420" name="Text Box 1148">
          <a:extLst>
            <a:ext uri="{FF2B5EF4-FFF2-40B4-BE49-F238E27FC236}">
              <a16:creationId xmlns:a16="http://schemas.microsoft.com/office/drawing/2014/main" id="{00000000-0008-0000-0300-00007CD80000}"/>
            </a:ext>
          </a:extLst>
        </xdr:cNvPr>
        <xdr:cNvSpPr txBox="1">
          <a:spLocks noChangeArrowheads="1"/>
        </xdr:cNvSpPr>
      </xdr:nvSpPr>
      <xdr:spPr bwMode="auto">
        <a:xfrm>
          <a:off x="2438400" y="3714750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0</xdr:col>
      <xdr:colOff>114300</xdr:colOff>
      <xdr:row>0</xdr:row>
      <xdr:rowOff>381000</xdr:rowOff>
    </xdr:from>
    <xdr:ext cx="302583" cy="218586"/>
    <xdr:sp macro="" textlink="">
      <xdr:nvSpPr>
        <xdr:cNvPr id="55421" name="Text Box 1149">
          <a:extLst>
            <a:ext uri="{FF2B5EF4-FFF2-40B4-BE49-F238E27FC236}">
              <a16:creationId xmlns:a16="http://schemas.microsoft.com/office/drawing/2014/main" id="{00000000-0008-0000-0300-00007DD80000}"/>
            </a:ext>
          </a:extLst>
        </xdr:cNvPr>
        <xdr:cNvSpPr txBox="1">
          <a:spLocks noChangeArrowheads="1"/>
        </xdr:cNvSpPr>
      </xdr:nvSpPr>
      <xdr:spPr bwMode="auto">
        <a:xfrm>
          <a:off x="114300" y="381000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10</xdr:col>
      <xdr:colOff>381000</xdr:colOff>
      <xdr:row>21</xdr:row>
      <xdr:rowOff>38100</xdr:rowOff>
    </xdr:from>
    <xdr:ext cx="317010" cy="218586"/>
    <xdr:sp macro="" textlink="">
      <xdr:nvSpPr>
        <xdr:cNvPr id="55422" name="Text Box 1150">
          <a:extLst>
            <a:ext uri="{FF2B5EF4-FFF2-40B4-BE49-F238E27FC236}">
              <a16:creationId xmlns:a16="http://schemas.microsoft.com/office/drawing/2014/main" id="{00000000-0008-0000-0300-00007ED80000}"/>
            </a:ext>
          </a:extLst>
        </xdr:cNvPr>
        <xdr:cNvSpPr txBox="1">
          <a:spLocks noChangeArrowheads="1"/>
        </xdr:cNvSpPr>
      </xdr:nvSpPr>
      <xdr:spPr bwMode="auto">
        <a:xfrm>
          <a:off x="7239000" y="3714750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7</xdr:col>
      <xdr:colOff>114300</xdr:colOff>
      <xdr:row>0</xdr:row>
      <xdr:rowOff>381000</xdr:rowOff>
    </xdr:from>
    <xdr:ext cx="302583" cy="218586"/>
    <xdr:sp macro="" textlink="">
      <xdr:nvSpPr>
        <xdr:cNvPr id="55423" name="Text Box 1151">
          <a:extLst>
            <a:ext uri="{FF2B5EF4-FFF2-40B4-BE49-F238E27FC236}">
              <a16:creationId xmlns:a16="http://schemas.microsoft.com/office/drawing/2014/main" id="{00000000-0008-0000-0300-00007FD80000}"/>
            </a:ext>
          </a:extLst>
        </xdr:cNvPr>
        <xdr:cNvSpPr txBox="1">
          <a:spLocks noChangeArrowheads="1"/>
        </xdr:cNvSpPr>
      </xdr:nvSpPr>
      <xdr:spPr bwMode="auto">
        <a:xfrm>
          <a:off x="4914900" y="381000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17</xdr:col>
      <xdr:colOff>381000</xdr:colOff>
      <xdr:row>21</xdr:row>
      <xdr:rowOff>38100</xdr:rowOff>
    </xdr:from>
    <xdr:ext cx="317010" cy="218586"/>
    <xdr:sp macro="" textlink="">
      <xdr:nvSpPr>
        <xdr:cNvPr id="55424" name="Text Box 1152">
          <a:extLst>
            <a:ext uri="{FF2B5EF4-FFF2-40B4-BE49-F238E27FC236}">
              <a16:creationId xmlns:a16="http://schemas.microsoft.com/office/drawing/2014/main" id="{00000000-0008-0000-0300-000080D80000}"/>
            </a:ext>
          </a:extLst>
        </xdr:cNvPr>
        <xdr:cNvSpPr txBox="1">
          <a:spLocks noChangeArrowheads="1"/>
        </xdr:cNvSpPr>
      </xdr:nvSpPr>
      <xdr:spPr bwMode="auto">
        <a:xfrm>
          <a:off x="12039600" y="3714750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14</xdr:col>
      <xdr:colOff>114300</xdr:colOff>
      <xdr:row>0</xdr:row>
      <xdr:rowOff>381000</xdr:rowOff>
    </xdr:from>
    <xdr:ext cx="302583" cy="218586"/>
    <xdr:sp macro="" textlink="">
      <xdr:nvSpPr>
        <xdr:cNvPr id="55425" name="Text Box 1153">
          <a:extLst>
            <a:ext uri="{FF2B5EF4-FFF2-40B4-BE49-F238E27FC236}">
              <a16:creationId xmlns:a16="http://schemas.microsoft.com/office/drawing/2014/main" id="{00000000-0008-0000-0300-000081D80000}"/>
            </a:ext>
          </a:extLst>
        </xdr:cNvPr>
        <xdr:cNvSpPr txBox="1">
          <a:spLocks noChangeArrowheads="1"/>
        </xdr:cNvSpPr>
      </xdr:nvSpPr>
      <xdr:spPr bwMode="auto">
        <a:xfrm>
          <a:off x="9715500" y="381000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24</xdr:col>
      <xdr:colOff>342900</xdr:colOff>
      <xdr:row>21</xdr:row>
      <xdr:rowOff>38100</xdr:rowOff>
    </xdr:from>
    <xdr:ext cx="317010" cy="218586"/>
    <xdr:sp macro="" textlink="">
      <xdr:nvSpPr>
        <xdr:cNvPr id="55426" name="Text Box 1154">
          <a:extLst>
            <a:ext uri="{FF2B5EF4-FFF2-40B4-BE49-F238E27FC236}">
              <a16:creationId xmlns:a16="http://schemas.microsoft.com/office/drawing/2014/main" id="{00000000-0008-0000-0300-000082D80000}"/>
            </a:ext>
          </a:extLst>
        </xdr:cNvPr>
        <xdr:cNvSpPr txBox="1">
          <a:spLocks noChangeArrowheads="1"/>
        </xdr:cNvSpPr>
      </xdr:nvSpPr>
      <xdr:spPr bwMode="auto">
        <a:xfrm>
          <a:off x="16802100" y="3714750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21</xdr:col>
      <xdr:colOff>114300</xdr:colOff>
      <xdr:row>0</xdr:row>
      <xdr:rowOff>381000</xdr:rowOff>
    </xdr:from>
    <xdr:ext cx="302583" cy="218586"/>
    <xdr:sp macro="" textlink="">
      <xdr:nvSpPr>
        <xdr:cNvPr id="55427" name="Text Box 1155">
          <a:extLst>
            <a:ext uri="{FF2B5EF4-FFF2-40B4-BE49-F238E27FC236}">
              <a16:creationId xmlns:a16="http://schemas.microsoft.com/office/drawing/2014/main" id="{00000000-0008-0000-0300-000083D80000}"/>
            </a:ext>
          </a:extLst>
        </xdr:cNvPr>
        <xdr:cNvSpPr txBox="1">
          <a:spLocks noChangeArrowheads="1"/>
        </xdr:cNvSpPr>
      </xdr:nvSpPr>
      <xdr:spPr bwMode="auto">
        <a:xfrm>
          <a:off x="14516100" y="381000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24</xdr:col>
      <xdr:colOff>342900</xdr:colOff>
      <xdr:row>41</xdr:row>
      <xdr:rowOff>95250</xdr:rowOff>
    </xdr:from>
    <xdr:ext cx="317010" cy="218586"/>
    <xdr:sp macro="" textlink="">
      <xdr:nvSpPr>
        <xdr:cNvPr id="55428" name="Text Box 1156">
          <a:extLst>
            <a:ext uri="{FF2B5EF4-FFF2-40B4-BE49-F238E27FC236}">
              <a16:creationId xmlns:a16="http://schemas.microsoft.com/office/drawing/2014/main" id="{00000000-0008-0000-0300-000084D80000}"/>
            </a:ext>
          </a:extLst>
        </xdr:cNvPr>
        <xdr:cNvSpPr txBox="1">
          <a:spLocks noChangeArrowheads="1"/>
        </xdr:cNvSpPr>
      </xdr:nvSpPr>
      <xdr:spPr bwMode="auto">
        <a:xfrm>
          <a:off x="16802100" y="7200900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21</xdr:col>
      <xdr:colOff>114300</xdr:colOff>
      <xdr:row>21</xdr:row>
      <xdr:rowOff>114300</xdr:rowOff>
    </xdr:from>
    <xdr:ext cx="302583" cy="218586"/>
    <xdr:sp macro="" textlink="">
      <xdr:nvSpPr>
        <xdr:cNvPr id="55429" name="Text Box 1157">
          <a:extLst>
            <a:ext uri="{FF2B5EF4-FFF2-40B4-BE49-F238E27FC236}">
              <a16:creationId xmlns:a16="http://schemas.microsoft.com/office/drawing/2014/main" id="{00000000-0008-0000-0300-000085D80000}"/>
            </a:ext>
          </a:extLst>
        </xdr:cNvPr>
        <xdr:cNvSpPr txBox="1">
          <a:spLocks noChangeArrowheads="1"/>
        </xdr:cNvSpPr>
      </xdr:nvSpPr>
      <xdr:spPr bwMode="auto">
        <a:xfrm>
          <a:off x="14516100" y="3790950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17</xdr:col>
      <xdr:colOff>381000</xdr:colOff>
      <xdr:row>41</xdr:row>
      <xdr:rowOff>95250</xdr:rowOff>
    </xdr:from>
    <xdr:ext cx="317010" cy="218586"/>
    <xdr:sp macro="" textlink="">
      <xdr:nvSpPr>
        <xdr:cNvPr id="55430" name="Text Box 1158">
          <a:extLst>
            <a:ext uri="{FF2B5EF4-FFF2-40B4-BE49-F238E27FC236}">
              <a16:creationId xmlns:a16="http://schemas.microsoft.com/office/drawing/2014/main" id="{00000000-0008-0000-0300-000086D80000}"/>
            </a:ext>
          </a:extLst>
        </xdr:cNvPr>
        <xdr:cNvSpPr txBox="1">
          <a:spLocks noChangeArrowheads="1"/>
        </xdr:cNvSpPr>
      </xdr:nvSpPr>
      <xdr:spPr bwMode="auto">
        <a:xfrm>
          <a:off x="12039600" y="7200900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14</xdr:col>
      <xdr:colOff>114300</xdr:colOff>
      <xdr:row>21</xdr:row>
      <xdr:rowOff>114300</xdr:rowOff>
    </xdr:from>
    <xdr:ext cx="302583" cy="218586"/>
    <xdr:sp macro="" textlink="">
      <xdr:nvSpPr>
        <xdr:cNvPr id="55431" name="Text Box 1159">
          <a:extLst>
            <a:ext uri="{FF2B5EF4-FFF2-40B4-BE49-F238E27FC236}">
              <a16:creationId xmlns:a16="http://schemas.microsoft.com/office/drawing/2014/main" id="{00000000-0008-0000-0300-000087D80000}"/>
            </a:ext>
          </a:extLst>
        </xdr:cNvPr>
        <xdr:cNvSpPr txBox="1">
          <a:spLocks noChangeArrowheads="1"/>
        </xdr:cNvSpPr>
      </xdr:nvSpPr>
      <xdr:spPr bwMode="auto">
        <a:xfrm>
          <a:off x="9715500" y="3790950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10</xdr:col>
      <xdr:colOff>285750</xdr:colOff>
      <xdr:row>41</xdr:row>
      <xdr:rowOff>95250</xdr:rowOff>
    </xdr:from>
    <xdr:ext cx="317010" cy="218586"/>
    <xdr:sp macro="" textlink="">
      <xdr:nvSpPr>
        <xdr:cNvPr id="55432" name="Text Box 1160">
          <a:extLst>
            <a:ext uri="{FF2B5EF4-FFF2-40B4-BE49-F238E27FC236}">
              <a16:creationId xmlns:a16="http://schemas.microsoft.com/office/drawing/2014/main" id="{00000000-0008-0000-0300-000088D80000}"/>
            </a:ext>
          </a:extLst>
        </xdr:cNvPr>
        <xdr:cNvSpPr txBox="1">
          <a:spLocks noChangeArrowheads="1"/>
        </xdr:cNvSpPr>
      </xdr:nvSpPr>
      <xdr:spPr bwMode="auto">
        <a:xfrm>
          <a:off x="7143750" y="7200900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7</xdr:col>
      <xdr:colOff>0</xdr:colOff>
      <xdr:row>21</xdr:row>
      <xdr:rowOff>114300</xdr:rowOff>
    </xdr:from>
    <xdr:ext cx="302583" cy="218586"/>
    <xdr:sp macro="" textlink="">
      <xdr:nvSpPr>
        <xdr:cNvPr id="55433" name="Text Box 1161">
          <a:extLst>
            <a:ext uri="{FF2B5EF4-FFF2-40B4-BE49-F238E27FC236}">
              <a16:creationId xmlns:a16="http://schemas.microsoft.com/office/drawing/2014/main" id="{00000000-0008-0000-0300-000089D80000}"/>
            </a:ext>
          </a:extLst>
        </xdr:cNvPr>
        <xdr:cNvSpPr txBox="1">
          <a:spLocks noChangeArrowheads="1"/>
        </xdr:cNvSpPr>
      </xdr:nvSpPr>
      <xdr:spPr bwMode="auto">
        <a:xfrm>
          <a:off x="4800600" y="3790950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3</xdr:col>
      <xdr:colOff>342900</xdr:colOff>
      <xdr:row>41</xdr:row>
      <xdr:rowOff>95250</xdr:rowOff>
    </xdr:from>
    <xdr:ext cx="317010" cy="218586"/>
    <xdr:sp macro="" textlink="">
      <xdr:nvSpPr>
        <xdr:cNvPr id="55434" name="Text Box 1162">
          <a:extLst>
            <a:ext uri="{FF2B5EF4-FFF2-40B4-BE49-F238E27FC236}">
              <a16:creationId xmlns:a16="http://schemas.microsoft.com/office/drawing/2014/main" id="{00000000-0008-0000-0300-00008AD80000}"/>
            </a:ext>
          </a:extLst>
        </xdr:cNvPr>
        <xdr:cNvSpPr txBox="1">
          <a:spLocks noChangeArrowheads="1"/>
        </xdr:cNvSpPr>
      </xdr:nvSpPr>
      <xdr:spPr bwMode="auto">
        <a:xfrm>
          <a:off x="2400300" y="7200900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0</xdr:col>
      <xdr:colOff>114300</xdr:colOff>
      <xdr:row>21</xdr:row>
      <xdr:rowOff>114300</xdr:rowOff>
    </xdr:from>
    <xdr:ext cx="302583" cy="218586"/>
    <xdr:sp macro="" textlink="">
      <xdr:nvSpPr>
        <xdr:cNvPr id="55435" name="Text Box 1163">
          <a:extLst>
            <a:ext uri="{FF2B5EF4-FFF2-40B4-BE49-F238E27FC236}">
              <a16:creationId xmlns:a16="http://schemas.microsoft.com/office/drawing/2014/main" id="{00000000-0008-0000-0300-00008BD80000}"/>
            </a:ext>
          </a:extLst>
        </xdr:cNvPr>
        <xdr:cNvSpPr txBox="1">
          <a:spLocks noChangeArrowheads="1"/>
        </xdr:cNvSpPr>
      </xdr:nvSpPr>
      <xdr:spPr bwMode="auto">
        <a:xfrm>
          <a:off x="114300" y="3790950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3</xdr:col>
      <xdr:colOff>342900</xdr:colOff>
      <xdr:row>61</xdr:row>
      <xdr:rowOff>38100</xdr:rowOff>
    </xdr:from>
    <xdr:ext cx="317010" cy="218586"/>
    <xdr:sp macro="" textlink="">
      <xdr:nvSpPr>
        <xdr:cNvPr id="55436" name="Text Box 1164">
          <a:extLst>
            <a:ext uri="{FF2B5EF4-FFF2-40B4-BE49-F238E27FC236}">
              <a16:creationId xmlns:a16="http://schemas.microsoft.com/office/drawing/2014/main" id="{00000000-0008-0000-0300-00008CD80000}"/>
            </a:ext>
          </a:extLst>
        </xdr:cNvPr>
        <xdr:cNvSpPr txBox="1">
          <a:spLocks noChangeArrowheads="1"/>
        </xdr:cNvSpPr>
      </xdr:nvSpPr>
      <xdr:spPr bwMode="auto">
        <a:xfrm>
          <a:off x="2400300" y="10572750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0</xdr:col>
      <xdr:colOff>114300</xdr:colOff>
      <xdr:row>41</xdr:row>
      <xdr:rowOff>95250</xdr:rowOff>
    </xdr:from>
    <xdr:ext cx="302583" cy="218586"/>
    <xdr:sp macro="" textlink="">
      <xdr:nvSpPr>
        <xdr:cNvPr id="55437" name="Text Box 1165">
          <a:extLst>
            <a:ext uri="{FF2B5EF4-FFF2-40B4-BE49-F238E27FC236}">
              <a16:creationId xmlns:a16="http://schemas.microsoft.com/office/drawing/2014/main" id="{00000000-0008-0000-0300-00008DD80000}"/>
            </a:ext>
          </a:extLst>
        </xdr:cNvPr>
        <xdr:cNvSpPr txBox="1">
          <a:spLocks noChangeArrowheads="1"/>
        </xdr:cNvSpPr>
      </xdr:nvSpPr>
      <xdr:spPr bwMode="auto">
        <a:xfrm>
          <a:off x="114300" y="7200900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24</xdr:col>
      <xdr:colOff>381000</xdr:colOff>
      <xdr:row>61</xdr:row>
      <xdr:rowOff>38100</xdr:rowOff>
    </xdr:from>
    <xdr:ext cx="317010" cy="218586"/>
    <xdr:sp macro="" textlink="">
      <xdr:nvSpPr>
        <xdr:cNvPr id="55438" name="Text Box 1166">
          <a:extLst>
            <a:ext uri="{FF2B5EF4-FFF2-40B4-BE49-F238E27FC236}">
              <a16:creationId xmlns:a16="http://schemas.microsoft.com/office/drawing/2014/main" id="{00000000-0008-0000-0300-00008ED80000}"/>
            </a:ext>
          </a:extLst>
        </xdr:cNvPr>
        <xdr:cNvSpPr txBox="1">
          <a:spLocks noChangeArrowheads="1"/>
        </xdr:cNvSpPr>
      </xdr:nvSpPr>
      <xdr:spPr bwMode="auto">
        <a:xfrm>
          <a:off x="16840200" y="10572750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21</xdr:col>
      <xdr:colOff>114300</xdr:colOff>
      <xdr:row>41</xdr:row>
      <xdr:rowOff>95250</xdr:rowOff>
    </xdr:from>
    <xdr:ext cx="302583" cy="218586"/>
    <xdr:sp macro="" textlink="">
      <xdr:nvSpPr>
        <xdr:cNvPr id="55439" name="Text Box 1167">
          <a:extLst>
            <a:ext uri="{FF2B5EF4-FFF2-40B4-BE49-F238E27FC236}">
              <a16:creationId xmlns:a16="http://schemas.microsoft.com/office/drawing/2014/main" id="{00000000-0008-0000-0300-00008FD80000}"/>
            </a:ext>
          </a:extLst>
        </xdr:cNvPr>
        <xdr:cNvSpPr txBox="1">
          <a:spLocks noChangeArrowheads="1"/>
        </xdr:cNvSpPr>
      </xdr:nvSpPr>
      <xdr:spPr bwMode="auto">
        <a:xfrm>
          <a:off x="14516100" y="7200900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24</xdr:col>
      <xdr:colOff>381000</xdr:colOff>
      <xdr:row>81</xdr:row>
      <xdr:rowOff>38100</xdr:rowOff>
    </xdr:from>
    <xdr:ext cx="317010" cy="218586"/>
    <xdr:sp macro="" textlink="">
      <xdr:nvSpPr>
        <xdr:cNvPr id="55440" name="Text Box 1168">
          <a:extLst>
            <a:ext uri="{FF2B5EF4-FFF2-40B4-BE49-F238E27FC236}">
              <a16:creationId xmlns:a16="http://schemas.microsoft.com/office/drawing/2014/main" id="{00000000-0008-0000-0300-000090D80000}"/>
            </a:ext>
          </a:extLst>
        </xdr:cNvPr>
        <xdr:cNvSpPr txBox="1">
          <a:spLocks noChangeArrowheads="1"/>
        </xdr:cNvSpPr>
      </xdr:nvSpPr>
      <xdr:spPr bwMode="auto">
        <a:xfrm>
          <a:off x="16840200" y="14001750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21</xdr:col>
      <xdr:colOff>114300</xdr:colOff>
      <xdr:row>61</xdr:row>
      <xdr:rowOff>95250</xdr:rowOff>
    </xdr:from>
    <xdr:ext cx="302583" cy="218586"/>
    <xdr:sp macro="" textlink="">
      <xdr:nvSpPr>
        <xdr:cNvPr id="55441" name="Text Box 1169">
          <a:extLst>
            <a:ext uri="{FF2B5EF4-FFF2-40B4-BE49-F238E27FC236}">
              <a16:creationId xmlns:a16="http://schemas.microsoft.com/office/drawing/2014/main" id="{00000000-0008-0000-0300-000091D80000}"/>
            </a:ext>
          </a:extLst>
        </xdr:cNvPr>
        <xdr:cNvSpPr txBox="1">
          <a:spLocks noChangeArrowheads="1"/>
        </xdr:cNvSpPr>
      </xdr:nvSpPr>
      <xdr:spPr bwMode="auto">
        <a:xfrm>
          <a:off x="14516100" y="10629900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3</xdr:col>
      <xdr:colOff>381000</xdr:colOff>
      <xdr:row>81</xdr:row>
      <xdr:rowOff>38100</xdr:rowOff>
    </xdr:from>
    <xdr:ext cx="317010" cy="218586"/>
    <xdr:sp macro="" textlink="">
      <xdr:nvSpPr>
        <xdr:cNvPr id="55442" name="Text Box 1170">
          <a:extLst>
            <a:ext uri="{FF2B5EF4-FFF2-40B4-BE49-F238E27FC236}">
              <a16:creationId xmlns:a16="http://schemas.microsoft.com/office/drawing/2014/main" id="{00000000-0008-0000-0300-000092D80000}"/>
            </a:ext>
          </a:extLst>
        </xdr:cNvPr>
        <xdr:cNvSpPr txBox="1">
          <a:spLocks noChangeArrowheads="1"/>
        </xdr:cNvSpPr>
      </xdr:nvSpPr>
      <xdr:spPr bwMode="auto">
        <a:xfrm>
          <a:off x="2438400" y="14001750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0</xdr:col>
      <xdr:colOff>114300</xdr:colOff>
      <xdr:row>61</xdr:row>
      <xdr:rowOff>95250</xdr:rowOff>
    </xdr:from>
    <xdr:ext cx="302583" cy="218586"/>
    <xdr:sp macro="" textlink="">
      <xdr:nvSpPr>
        <xdr:cNvPr id="55443" name="Text Box 1171">
          <a:extLst>
            <a:ext uri="{FF2B5EF4-FFF2-40B4-BE49-F238E27FC236}">
              <a16:creationId xmlns:a16="http://schemas.microsoft.com/office/drawing/2014/main" id="{00000000-0008-0000-0300-000093D80000}"/>
            </a:ext>
          </a:extLst>
        </xdr:cNvPr>
        <xdr:cNvSpPr txBox="1">
          <a:spLocks noChangeArrowheads="1"/>
        </xdr:cNvSpPr>
      </xdr:nvSpPr>
      <xdr:spPr bwMode="auto">
        <a:xfrm>
          <a:off x="114300" y="10629900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3</xdr:col>
      <xdr:colOff>381000</xdr:colOff>
      <xdr:row>101</xdr:row>
      <xdr:rowOff>38100</xdr:rowOff>
    </xdr:from>
    <xdr:ext cx="317010" cy="218586"/>
    <xdr:sp macro="" textlink="">
      <xdr:nvSpPr>
        <xdr:cNvPr id="55444" name="Text Box 1172">
          <a:extLst>
            <a:ext uri="{FF2B5EF4-FFF2-40B4-BE49-F238E27FC236}">
              <a16:creationId xmlns:a16="http://schemas.microsoft.com/office/drawing/2014/main" id="{00000000-0008-0000-0300-000094D80000}"/>
            </a:ext>
          </a:extLst>
        </xdr:cNvPr>
        <xdr:cNvSpPr txBox="1">
          <a:spLocks noChangeArrowheads="1"/>
        </xdr:cNvSpPr>
      </xdr:nvSpPr>
      <xdr:spPr bwMode="auto">
        <a:xfrm>
          <a:off x="2438400" y="17430750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0</xdr:col>
      <xdr:colOff>114300</xdr:colOff>
      <xdr:row>81</xdr:row>
      <xdr:rowOff>114300</xdr:rowOff>
    </xdr:from>
    <xdr:ext cx="302583" cy="218586"/>
    <xdr:sp macro="" textlink="">
      <xdr:nvSpPr>
        <xdr:cNvPr id="55445" name="Text Box 1173">
          <a:extLst>
            <a:ext uri="{FF2B5EF4-FFF2-40B4-BE49-F238E27FC236}">
              <a16:creationId xmlns:a16="http://schemas.microsoft.com/office/drawing/2014/main" id="{00000000-0008-0000-0300-000095D80000}"/>
            </a:ext>
          </a:extLst>
        </xdr:cNvPr>
        <xdr:cNvSpPr txBox="1">
          <a:spLocks noChangeArrowheads="1"/>
        </xdr:cNvSpPr>
      </xdr:nvSpPr>
      <xdr:spPr bwMode="auto">
        <a:xfrm>
          <a:off x="114300" y="14077950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24</xdr:col>
      <xdr:colOff>381000</xdr:colOff>
      <xdr:row>101</xdr:row>
      <xdr:rowOff>38100</xdr:rowOff>
    </xdr:from>
    <xdr:ext cx="317010" cy="218586"/>
    <xdr:sp macro="" textlink="">
      <xdr:nvSpPr>
        <xdr:cNvPr id="55446" name="Text Box 1174">
          <a:extLst>
            <a:ext uri="{FF2B5EF4-FFF2-40B4-BE49-F238E27FC236}">
              <a16:creationId xmlns:a16="http://schemas.microsoft.com/office/drawing/2014/main" id="{00000000-0008-0000-0300-000096D80000}"/>
            </a:ext>
          </a:extLst>
        </xdr:cNvPr>
        <xdr:cNvSpPr txBox="1">
          <a:spLocks noChangeArrowheads="1"/>
        </xdr:cNvSpPr>
      </xdr:nvSpPr>
      <xdr:spPr bwMode="auto">
        <a:xfrm>
          <a:off x="16840200" y="17430750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21</xdr:col>
      <xdr:colOff>114300</xdr:colOff>
      <xdr:row>81</xdr:row>
      <xdr:rowOff>114300</xdr:rowOff>
    </xdr:from>
    <xdr:ext cx="302583" cy="218586"/>
    <xdr:sp macro="" textlink="">
      <xdr:nvSpPr>
        <xdr:cNvPr id="55447" name="Text Box 1175">
          <a:extLst>
            <a:ext uri="{FF2B5EF4-FFF2-40B4-BE49-F238E27FC236}">
              <a16:creationId xmlns:a16="http://schemas.microsoft.com/office/drawing/2014/main" id="{00000000-0008-0000-0300-000097D80000}"/>
            </a:ext>
          </a:extLst>
        </xdr:cNvPr>
        <xdr:cNvSpPr txBox="1">
          <a:spLocks noChangeArrowheads="1"/>
        </xdr:cNvSpPr>
      </xdr:nvSpPr>
      <xdr:spPr bwMode="auto">
        <a:xfrm>
          <a:off x="14516100" y="14077950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24</xdr:col>
      <xdr:colOff>381000</xdr:colOff>
      <xdr:row>121</xdr:row>
      <xdr:rowOff>95250</xdr:rowOff>
    </xdr:from>
    <xdr:ext cx="317010" cy="218586"/>
    <xdr:sp macro="" textlink="">
      <xdr:nvSpPr>
        <xdr:cNvPr id="55448" name="Text Box 1176">
          <a:extLst>
            <a:ext uri="{FF2B5EF4-FFF2-40B4-BE49-F238E27FC236}">
              <a16:creationId xmlns:a16="http://schemas.microsoft.com/office/drawing/2014/main" id="{00000000-0008-0000-0300-000098D80000}"/>
            </a:ext>
          </a:extLst>
        </xdr:cNvPr>
        <xdr:cNvSpPr txBox="1">
          <a:spLocks noChangeArrowheads="1"/>
        </xdr:cNvSpPr>
      </xdr:nvSpPr>
      <xdr:spPr bwMode="auto">
        <a:xfrm>
          <a:off x="16840200" y="20916900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21</xdr:col>
      <xdr:colOff>114300</xdr:colOff>
      <xdr:row>101</xdr:row>
      <xdr:rowOff>114300</xdr:rowOff>
    </xdr:from>
    <xdr:ext cx="302583" cy="218586"/>
    <xdr:sp macro="" textlink="">
      <xdr:nvSpPr>
        <xdr:cNvPr id="55449" name="Text Box 1177">
          <a:extLst>
            <a:ext uri="{FF2B5EF4-FFF2-40B4-BE49-F238E27FC236}">
              <a16:creationId xmlns:a16="http://schemas.microsoft.com/office/drawing/2014/main" id="{00000000-0008-0000-0300-000099D80000}"/>
            </a:ext>
          </a:extLst>
        </xdr:cNvPr>
        <xdr:cNvSpPr txBox="1">
          <a:spLocks noChangeArrowheads="1"/>
        </xdr:cNvSpPr>
      </xdr:nvSpPr>
      <xdr:spPr bwMode="auto">
        <a:xfrm>
          <a:off x="14516100" y="17506950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17</xdr:col>
      <xdr:colOff>381000</xdr:colOff>
      <xdr:row>121</xdr:row>
      <xdr:rowOff>95250</xdr:rowOff>
    </xdr:from>
    <xdr:ext cx="317010" cy="218586"/>
    <xdr:sp macro="" textlink="">
      <xdr:nvSpPr>
        <xdr:cNvPr id="55450" name="Text Box 1178">
          <a:extLst>
            <a:ext uri="{FF2B5EF4-FFF2-40B4-BE49-F238E27FC236}">
              <a16:creationId xmlns:a16="http://schemas.microsoft.com/office/drawing/2014/main" id="{00000000-0008-0000-0300-00009AD80000}"/>
            </a:ext>
          </a:extLst>
        </xdr:cNvPr>
        <xdr:cNvSpPr txBox="1">
          <a:spLocks noChangeArrowheads="1"/>
        </xdr:cNvSpPr>
      </xdr:nvSpPr>
      <xdr:spPr bwMode="auto">
        <a:xfrm>
          <a:off x="12039600" y="20916900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14</xdr:col>
      <xdr:colOff>114300</xdr:colOff>
      <xdr:row>101</xdr:row>
      <xdr:rowOff>114300</xdr:rowOff>
    </xdr:from>
    <xdr:ext cx="302583" cy="218586"/>
    <xdr:sp macro="" textlink="">
      <xdr:nvSpPr>
        <xdr:cNvPr id="55451" name="Text Box 1179">
          <a:extLst>
            <a:ext uri="{FF2B5EF4-FFF2-40B4-BE49-F238E27FC236}">
              <a16:creationId xmlns:a16="http://schemas.microsoft.com/office/drawing/2014/main" id="{00000000-0008-0000-0300-00009BD80000}"/>
            </a:ext>
          </a:extLst>
        </xdr:cNvPr>
        <xdr:cNvSpPr txBox="1">
          <a:spLocks noChangeArrowheads="1"/>
        </xdr:cNvSpPr>
      </xdr:nvSpPr>
      <xdr:spPr bwMode="auto">
        <a:xfrm>
          <a:off x="9715500" y="17506950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3</xdr:col>
      <xdr:colOff>304800</xdr:colOff>
      <xdr:row>121</xdr:row>
      <xdr:rowOff>95250</xdr:rowOff>
    </xdr:from>
    <xdr:ext cx="317010" cy="218586"/>
    <xdr:sp macro="" textlink="">
      <xdr:nvSpPr>
        <xdr:cNvPr id="55452" name="Text Box 1180">
          <a:extLst>
            <a:ext uri="{FF2B5EF4-FFF2-40B4-BE49-F238E27FC236}">
              <a16:creationId xmlns:a16="http://schemas.microsoft.com/office/drawing/2014/main" id="{00000000-0008-0000-0300-00009CD80000}"/>
            </a:ext>
          </a:extLst>
        </xdr:cNvPr>
        <xdr:cNvSpPr txBox="1">
          <a:spLocks noChangeArrowheads="1"/>
        </xdr:cNvSpPr>
      </xdr:nvSpPr>
      <xdr:spPr bwMode="auto">
        <a:xfrm>
          <a:off x="2362200" y="20916900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0</xdr:col>
      <xdr:colOff>95250</xdr:colOff>
      <xdr:row>101</xdr:row>
      <xdr:rowOff>114300</xdr:rowOff>
    </xdr:from>
    <xdr:ext cx="302583" cy="218586"/>
    <xdr:sp macro="" textlink="">
      <xdr:nvSpPr>
        <xdr:cNvPr id="55453" name="Text Box 1181">
          <a:extLst>
            <a:ext uri="{FF2B5EF4-FFF2-40B4-BE49-F238E27FC236}">
              <a16:creationId xmlns:a16="http://schemas.microsoft.com/office/drawing/2014/main" id="{00000000-0008-0000-0300-00009DD80000}"/>
            </a:ext>
          </a:extLst>
        </xdr:cNvPr>
        <xdr:cNvSpPr txBox="1">
          <a:spLocks noChangeArrowheads="1"/>
        </xdr:cNvSpPr>
      </xdr:nvSpPr>
      <xdr:spPr bwMode="auto">
        <a:xfrm>
          <a:off x="95250" y="17506950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3</xdr:col>
      <xdr:colOff>304800</xdr:colOff>
      <xdr:row>141</xdr:row>
      <xdr:rowOff>38100</xdr:rowOff>
    </xdr:from>
    <xdr:ext cx="317010" cy="218586"/>
    <xdr:sp macro="" textlink="">
      <xdr:nvSpPr>
        <xdr:cNvPr id="55454" name="Text Box 1182">
          <a:extLst>
            <a:ext uri="{FF2B5EF4-FFF2-40B4-BE49-F238E27FC236}">
              <a16:creationId xmlns:a16="http://schemas.microsoft.com/office/drawing/2014/main" id="{00000000-0008-0000-0300-00009ED80000}"/>
            </a:ext>
          </a:extLst>
        </xdr:cNvPr>
        <xdr:cNvSpPr txBox="1">
          <a:spLocks noChangeArrowheads="1"/>
        </xdr:cNvSpPr>
      </xdr:nvSpPr>
      <xdr:spPr bwMode="auto">
        <a:xfrm>
          <a:off x="2362200" y="24288750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0</xdr:col>
      <xdr:colOff>95250</xdr:colOff>
      <xdr:row>121</xdr:row>
      <xdr:rowOff>114300</xdr:rowOff>
    </xdr:from>
    <xdr:ext cx="302583" cy="218586"/>
    <xdr:sp macro="" textlink="">
      <xdr:nvSpPr>
        <xdr:cNvPr id="55455" name="Text Box 1183">
          <a:extLst>
            <a:ext uri="{FF2B5EF4-FFF2-40B4-BE49-F238E27FC236}">
              <a16:creationId xmlns:a16="http://schemas.microsoft.com/office/drawing/2014/main" id="{00000000-0008-0000-0300-00009FD80000}"/>
            </a:ext>
          </a:extLst>
        </xdr:cNvPr>
        <xdr:cNvSpPr txBox="1">
          <a:spLocks noChangeArrowheads="1"/>
        </xdr:cNvSpPr>
      </xdr:nvSpPr>
      <xdr:spPr bwMode="auto">
        <a:xfrm>
          <a:off x="95250" y="20935950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10</xdr:col>
      <xdr:colOff>381000</xdr:colOff>
      <xdr:row>141</xdr:row>
      <xdr:rowOff>38100</xdr:rowOff>
    </xdr:from>
    <xdr:ext cx="317010" cy="218586"/>
    <xdr:sp macro="" textlink="">
      <xdr:nvSpPr>
        <xdr:cNvPr id="55456" name="Text Box 1184">
          <a:extLst>
            <a:ext uri="{FF2B5EF4-FFF2-40B4-BE49-F238E27FC236}">
              <a16:creationId xmlns:a16="http://schemas.microsoft.com/office/drawing/2014/main" id="{00000000-0008-0000-0300-0000A0D80000}"/>
            </a:ext>
          </a:extLst>
        </xdr:cNvPr>
        <xdr:cNvSpPr txBox="1">
          <a:spLocks noChangeArrowheads="1"/>
        </xdr:cNvSpPr>
      </xdr:nvSpPr>
      <xdr:spPr bwMode="auto">
        <a:xfrm>
          <a:off x="7239000" y="24288750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7</xdr:col>
      <xdr:colOff>114300</xdr:colOff>
      <xdr:row>121</xdr:row>
      <xdr:rowOff>114300</xdr:rowOff>
    </xdr:from>
    <xdr:ext cx="302583" cy="218586"/>
    <xdr:sp macro="" textlink="">
      <xdr:nvSpPr>
        <xdr:cNvPr id="55457" name="Text Box 1185">
          <a:extLst>
            <a:ext uri="{FF2B5EF4-FFF2-40B4-BE49-F238E27FC236}">
              <a16:creationId xmlns:a16="http://schemas.microsoft.com/office/drawing/2014/main" id="{00000000-0008-0000-0300-0000A1D80000}"/>
            </a:ext>
          </a:extLst>
        </xdr:cNvPr>
        <xdr:cNvSpPr txBox="1">
          <a:spLocks noChangeArrowheads="1"/>
        </xdr:cNvSpPr>
      </xdr:nvSpPr>
      <xdr:spPr bwMode="auto">
        <a:xfrm>
          <a:off x="4914900" y="20935950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17</xdr:col>
      <xdr:colOff>419100</xdr:colOff>
      <xdr:row>141</xdr:row>
      <xdr:rowOff>38100</xdr:rowOff>
    </xdr:from>
    <xdr:ext cx="317010" cy="218586"/>
    <xdr:sp macro="" textlink="">
      <xdr:nvSpPr>
        <xdr:cNvPr id="55458" name="Text Box 1186">
          <a:extLst>
            <a:ext uri="{FF2B5EF4-FFF2-40B4-BE49-F238E27FC236}">
              <a16:creationId xmlns:a16="http://schemas.microsoft.com/office/drawing/2014/main" id="{00000000-0008-0000-0300-0000A2D80000}"/>
            </a:ext>
          </a:extLst>
        </xdr:cNvPr>
        <xdr:cNvSpPr txBox="1">
          <a:spLocks noChangeArrowheads="1"/>
        </xdr:cNvSpPr>
      </xdr:nvSpPr>
      <xdr:spPr bwMode="auto">
        <a:xfrm>
          <a:off x="12077700" y="24288750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14</xdr:col>
      <xdr:colOff>152400</xdr:colOff>
      <xdr:row>121</xdr:row>
      <xdr:rowOff>114300</xdr:rowOff>
    </xdr:from>
    <xdr:ext cx="302583" cy="218586"/>
    <xdr:sp macro="" textlink="">
      <xdr:nvSpPr>
        <xdr:cNvPr id="55459" name="Text Box 1187">
          <a:extLst>
            <a:ext uri="{FF2B5EF4-FFF2-40B4-BE49-F238E27FC236}">
              <a16:creationId xmlns:a16="http://schemas.microsoft.com/office/drawing/2014/main" id="{00000000-0008-0000-0300-0000A3D80000}"/>
            </a:ext>
          </a:extLst>
        </xdr:cNvPr>
        <xdr:cNvSpPr txBox="1">
          <a:spLocks noChangeArrowheads="1"/>
        </xdr:cNvSpPr>
      </xdr:nvSpPr>
      <xdr:spPr bwMode="auto">
        <a:xfrm>
          <a:off x="9753600" y="20935950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24</xdr:col>
      <xdr:colOff>381000</xdr:colOff>
      <xdr:row>141</xdr:row>
      <xdr:rowOff>38100</xdr:rowOff>
    </xdr:from>
    <xdr:ext cx="317010" cy="218586"/>
    <xdr:sp macro="" textlink="">
      <xdr:nvSpPr>
        <xdr:cNvPr id="55460" name="Text Box 1188">
          <a:extLst>
            <a:ext uri="{FF2B5EF4-FFF2-40B4-BE49-F238E27FC236}">
              <a16:creationId xmlns:a16="http://schemas.microsoft.com/office/drawing/2014/main" id="{00000000-0008-0000-0300-0000A4D80000}"/>
            </a:ext>
          </a:extLst>
        </xdr:cNvPr>
        <xdr:cNvSpPr txBox="1">
          <a:spLocks noChangeArrowheads="1"/>
        </xdr:cNvSpPr>
      </xdr:nvSpPr>
      <xdr:spPr bwMode="auto">
        <a:xfrm>
          <a:off x="16840200" y="24288750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21</xdr:col>
      <xdr:colOff>114300</xdr:colOff>
      <xdr:row>121</xdr:row>
      <xdr:rowOff>114300</xdr:rowOff>
    </xdr:from>
    <xdr:ext cx="302583" cy="218586"/>
    <xdr:sp macro="" textlink="">
      <xdr:nvSpPr>
        <xdr:cNvPr id="55461" name="Text Box 1189">
          <a:extLst>
            <a:ext uri="{FF2B5EF4-FFF2-40B4-BE49-F238E27FC236}">
              <a16:creationId xmlns:a16="http://schemas.microsoft.com/office/drawing/2014/main" id="{00000000-0008-0000-0300-0000A5D80000}"/>
            </a:ext>
          </a:extLst>
        </xdr:cNvPr>
        <xdr:cNvSpPr txBox="1">
          <a:spLocks noChangeArrowheads="1"/>
        </xdr:cNvSpPr>
      </xdr:nvSpPr>
      <xdr:spPr bwMode="auto">
        <a:xfrm>
          <a:off x="14516100" y="20935950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24</xdr:col>
      <xdr:colOff>381000</xdr:colOff>
      <xdr:row>161</xdr:row>
      <xdr:rowOff>38100</xdr:rowOff>
    </xdr:from>
    <xdr:ext cx="317010" cy="218586"/>
    <xdr:sp macro="" textlink="">
      <xdr:nvSpPr>
        <xdr:cNvPr id="55462" name="Text Box 1190">
          <a:extLst>
            <a:ext uri="{FF2B5EF4-FFF2-40B4-BE49-F238E27FC236}">
              <a16:creationId xmlns:a16="http://schemas.microsoft.com/office/drawing/2014/main" id="{00000000-0008-0000-0300-0000A6D80000}"/>
            </a:ext>
          </a:extLst>
        </xdr:cNvPr>
        <xdr:cNvSpPr txBox="1">
          <a:spLocks noChangeArrowheads="1"/>
        </xdr:cNvSpPr>
      </xdr:nvSpPr>
      <xdr:spPr bwMode="auto">
        <a:xfrm>
          <a:off x="16840200" y="27717750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21</xdr:col>
      <xdr:colOff>114300</xdr:colOff>
      <xdr:row>141</xdr:row>
      <xdr:rowOff>114300</xdr:rowOff>
    </xdr:from>
    <xdr:ext cx="302583" cy="218586"/>
    <xdr:sp macro="" textlink="">
      <xdr:nvSpPr>
        <xdr:cNvPr id="55463" name="Text Box 1191">
          <a:extLst>
            <a:ext uri="{FF2B5EF4-FFF2-40B4-BE49-F238E27FC236}">
              <a16:creationId xmlns:a16="http://schemas.microsoft.com/office/drawing/2014/main" id="{00000000-0008-0000-0300-0000A7D80000}"/>
            </a:ext>
          </a:extLst>
        </xdr:cNvPr>
        <xdr:cNvSpPr txBox="1">
          <a:spLocks noChangeArrowheads="1"/>
        </xdr:cNvSpPr>
      </xdr:nvSpPr>
      <xdr:spPr bwMode="auto">
        <a:xfrm>
          <a:off x="14516100" y="24364950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17</xdr:col>
      <xdr:colOff>381000</xdr:colOff>
      <xdr:row>161</xdr:row>
      <xdr:rowOff>38100</xdr:rowOff>
    </xdr:from>
    <xdr:ext cx="317010" cy="218586"/>
    <xdr:sp macro="" textlink="">
      <xdr:nvSpPr>
        <xdr:cNvPr id="55464" name="Text Box 1192">
          <a:extLst>
            <a:ext uri="{FF2B5EF4-FFF2-40B4-BE49-F238E27FC236}">
              <a16:creationId xmlns:a16="http://schemas.microsoft.com/office/drawing/2014/main" id="{00000000-0008-0000-0300-0000A8D80000}"/>
            </a:ext>
          </a:extLst>
        </xdr:cNvPr>
        <xdr:cNvSpPr txBox="1">
          <a:spLocks noChangeArrowheads="1"/>
        </xdr:cNvSpPr>
      </xdr:nvSpPr>
      <xdr:spPr bwMode="auto">
        <a:xfrm>
          <a:off x="12039600" y="27717750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14</xdr:col>
      <xdr:colOff>114300</xdr:colOff>
      <xdr:row>141</xdr:row>
      <xdr:rowOff>114300</xdr:rowOff>
    </xdr:from>
    <xdr:ext cx="302583" cy="218586"/>
    <xdr:sp macro="" textlink="">
      <xdr:nvSpPr>
        <xdr:cNvPr id="55465" name="Text Box 1193">
          <a:extLst>
            <a:ext uri="{FF2B5EF4-FFF2-40B4-BE49-F238E27FC236}">
              <a16:creationId xmlns:a16="http://schemas.microsoft.com/office/drawing/2014/main" id="{00000000-0008-0000-0300-0000A9D80000}"/>
            </a:ext>
          </a:extLst>
        </xdr:cNvPr>
        <xdr:cNvSpPr txBox="1">
          <a:spLocks noChangeArrowheads="1"/>
        </xdr:cNvSpPr>
      </xdr:nvSpPr>
      <xdr:spPr bwMode="auto">
        <a:xfrm>
          <a:off x="9715500" y="24364950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3</xdr:col>
      <xdr:colOff>342900</xdr:colOff>
      <xdr:row>161</xdr:row>
      <xdr:rowOff>38100</xdr:rowOff>
    </xdr:from>
    <xdr:ext cx="317010" cy="218586"/>
    <xdr:sp macro="" textlink="">
      <xdr:nvSpPr>
        <xdr:cNvPr id="55466" name="Text Box 1194">
          <a:extLst>
            <a:ext uri="{FF2B5EF4-FFF2-40B4-BE49-F238E27FC236}">
              <a16:creationId xmlns:a16="http://schemas.microsoft.com/office/drawing/2014/main" id="{00000000-0008-0000-0300-0000AAD80000}"/>
            </a:ext>
          </a:extLst>
        </xdr:cNvPr>
        <xdr:cNvSpPr txBox="1">
          <a:spLocks noChangeArrowheads="1"/>
        </xdr:cNvSpPr>
      </xdr:nvSpPr>
      <xdr:spPr bwMode="auto">
        <a:xfrm>
          <a:off x="2400300" y="27717750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0</xdr:col>
      <xdr:colOff>114300</xdr:colOff>
      <xdr:row>141</xdr:row>
      <xdr:rowOff>114300</xdr:rowOff>
    </xdr:from>
    <xdr:ext cx="302583" cy="218586"/>
    <xdr:sp macro="" textlink="">
      <xdr:nvSpPr>
        <xdr:cNvPr id="55467" name="Text Box 1195">
          <a:extLst>
            <a:ext uri="{FF2B5EF4-FFF2-40B4-BE49-F238E27FC236}">
              <a16:creationId xmlns:a16="http://schemas.microsoft.com/office/drawing/2014/main" id="{00000000-0008-0000-0300-0000ABD80000}"/>
            </a:ext>
          </a:extLst>
        </xdr:cNvPr>
        <xdr:cNvSpPr txBox="1">
          <a:spLocks noChangeArrowheads="1"/>
        </xdr:cNvSpPr>
      </xdr:nvSpPr>
      <xdr:spPr bwMode="auto">
        <a:xfrm>
          <a:off x="114300" y="24364950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twoCellAnchor>
    <xdr:from>
      <xdr:col>14</xdr:col>
      <xdr:colOff>276225</xdr:colOff>
      <xdr:row>40</xdr:row>
      <xdr:rowOff>152400</xdr:rowOff>
    </xdr:from>
    <xdr:to>
      <xdr:col>14</xdr:col>
      <xdr:colOff>276225</xdr:colOff>
      <xdr:row>70</xdr:row>
      <xdr:rowOff>95250</xdr:rowOff>
    </xdr:to>
    <xdr:sp macro="" textlink="">
      <xdr:nvSpPr>
        <xdr:cNvPr id="22917033" name="Line 1265">
          <a:extLst>
            <a:ext uri="{FF2B5EF4-FFF2-40B4-BE49-F238E27FC236}">
              <a16:creationId xmlns:a16="http://schemas.microsoft.com/office/drawing/2014/main" id="{00000000-0008-0000-0300-0000A9AF5D01}"/>
            </a:ext>
          </a:extLst>
        </xdr:cNvPr>
        <xdr:cNvSpPr>
          <a:spLocks noChangeShapeType="1"/>
        </xdr:cNvSpPr>
      </xdr:nvSpPr>
      <xdr:spPr bwMode="auto">
        <a:xfrm>
          <a:off x="9877425" y="7077075"/>
          <a:ext cx="0" cy="5086350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323850</xdr:colOff>
      <xdr:row>93</xdr:row>
      <xdr:rowOff>152400</xdr:rowOff>
    </xdr:from>
    <xdr:to>
      <xdr:col>11</xdr:col>
      <xdr:colOff>0</xdr:colOff>
      <xdr:row>94</xdr:row>
      <xdr:rowOff>0</xdr:rowOff>
    </xdr:to>
    <xdr:sp macro="" textlink="">
      <xdr:nvSpPr>
        <xdr:cNvPr id="22917034" name="Line 1266">
          <a:extLst>
            <a:ext uri="{FF2B5EF4-FFF2-40B4-BE49-F238E27FC236}">
              <a16:creationId xmlns:a16="http://schemas.microsoft.com/office/drawing/2014/main" id="{00000000-0008-0000-0300-0000AAAF5D01}"/>
            </a:ext>
          </a:extLst>
        </xdr:cNvPr>
        <xdr:cNvSpPr>
          <a:spLocks noChangeShapeType="1"/>
        </xdr:cNvSpPr>
      </xdr:nvSpPr>
      <xdr:spPr bwMode="auto">
        <a:xfrm flipV="1">
          <a:off x="5124450" y="16163925"/>
          <a:ext cx="2419350" cy="19050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276225</xdr:colOff>
      <xdr:row>95</xdr:row>
      <xdr:rowOff>85725</xdr:rowOff>
    </xdr:from>
    <xdr:to>
      <xdr:col>13</xdr:col>
      <xdr:colOff>428625</xdr:colOff>
      <xdr:row>111</xdr:row>
      <xdr:rowOff>47625</xdr:rowOff>
    </xdr:to>
    <xdr:sp macro="" textlink="">
      <xdr:nvSpPr>
        <xdr:cNvPr id="22917035" name="Line 1267">
          <a:extLst>
            <a:ext uri="{FF2B5EF4-FFF2-40B4-BE49-F238E27FC236}">
              <a16:creationId xmlns:a16="http://schemas.microsoft.com/office/drawing/2014/main" id="{00000000-0008-0000-0300-0000ABAF5D01}"/>
            </a:ext>
          </a:extLst>
        </xdr:cNvPr>
        <xdr:cNvSpPr>
          <a:spLocks noChangeShapeType="1"/>
        </xdr:cNvSpPr>
      </xdr:nvSpPr>
      <xdr:spPr bwMode="auto">
        <a:xfrm>
          <a:off x="7134225" y="16440150"/>
          <a:ext cx="2209800" cy="2705100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228600</xdr:colOff>
      <xdr:row>44</xdr:row>
      <xdr:rowOff>85725</xdr:rowOff>
    </xdr:from>
    <xdr:to>
      <xdr:col>20</xdr:col>
      <xdr:colOff>76200</xdr:colOff>
      <xdr:row>47</xdr:row>
      <xdr:rowOff>142875</xdr:rowOff>
    </xdr:to>
    <xdr:sp macro="" textlink="">
      <xdr:nvSpPr>
        <xdr:cNvPr id="55540" name="Text Box 1268">
          <a:extLst>
            <a:ext uri="{FF2B5EF4-FFF2-40B4-BE49-F238E27FC236}">
              <a16:creationId xmlns:a16="http://schemas.microsoft.com/office/drawing/2014/main" id="{00000000-0008-0000-0300-0000F4D80000}"/>
            </a:ext>
          </a:extLst>
        </xdr:cNvPr>
        <xdr:cNvSpPr txBox="1">
          <a:spLocks noChangeArrowheads="1"/>
        </xdr:cNvSpPr>
      </xdr:nvSpPr>
      <xdr:spPr bwMode="auto">
        <a:xfrm>
          <a:off x="11887200" y="7696200"/>
          <a:ext cx="19050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北湖東部流入河川</a:t>
          </a:r>
        </a:p>
      </xdr:txBody>
    </xdr:sp>
    <xdr:clientData/>
  </xdr:twoCellAnchor>
  <xdr:twoCellAnchor>
    <xdr:from>
      <xdr:col>9</xdr:col>
      <xdr:colOff>438150</xdr:colOff>
      <xdr:row>47</xdr:row>
      <xdr:rowOff>152400</xdr:rowOff>
    </xdr:from>
    <xdr:to>
      <xdr:col>12</xdr:col>
      <xdr:colOff>285750</xdr:colOff>
      <xdr:row>51</xdr:row>
      <xdr:rowOff>38100</xdr:rowOff>
    </xdr:to>
    <xdr:sp macro="" textlink="">
      <xdr:nvSpPr>
        <xdr:cNvPr id="55541" name="Text Box 1269">
          <a:extLst>
            <a:ext uri="{FF2B5EF4-FFF2-40B4-BE49-F238E27FC236}">
              <a16:creationId xmlns:a16="http://schemas.microsoft.com/office/drawing/2014/main" id="{00000000-0008-0000-0300-0000F5D80000}"/>
            </a:ext>
          </a:extLst>
        </xdr:cNvPr>
        <xdr:cNvSpPr txBox="1">
          <a:spLocks noChangeArrowheads="1"/>
        </xdr:cNvSpPr>
      </xdr:nvSpPr>
      <xdr:spPr bwMode="auto">
        <a:xfrm>
          <a:off x="6610350" y="8277225"/>
          <a:ext cx="19050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北湖西部流入河川</a:t>
          </a:r>
        </a:p>
      </xdr:txBody>
    </xdr:sp>
    <xdr:clientData/>
  </xdr:twoCellAnchor>
  <xdr:twoCellAnchor>
    <xdr:from>
      <xdr:col>7</xdr:col>
      <xdr:colOff>180975</xdr:colOff>
      <xdr:row>118</xdr:row>
      <xdr:rowOff>57150</xdr:rowOff>
    </xdr:from>
    <xdr:to>
      <xdr:col>10</xdr:col>
      <xdr:colOff>276225</xdr:colOff>
      <xdr:row>121</xdr:row>
      <xdr:rowOff>114300</xdr:rowOff>
    </xdr:to>
    <xdr:sp macro="" textlink="">
      <xdr:nvSpPr>
        <xdr:cNvPr id="55542" name="Text Box 1270">
          <a:extLst>
            <a:ext uri="{FF2B5EF4-FFF2-40B4-BE49-F238E27FC236}">
              <a16:creationId xmlns:a16="http://schemas.microsoft.com/office/drawing/2014/main" id="{00000000-0008-0000-0300-0000F6D80000}"/>
            </a:ext>
          </a:extLst>
        </xdr:cNvPr>
        <xdr:cNvSpPr txBox="1">
          <a:spLocks noChangeArrowheads="1"/>
        </xdr:cNvSpPr>
      </xdr:nvSpPr>
      <xdr:spPr bwMode="auto">
        <a:xfrm>
          <a:off x="4981575" y="20354925"/>
          <a:ext cx="215265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南湖・瀬田川流入河川</a:t>
          </a:r>
        </a:p>
      </xdr:txBody>
    </xdr:sp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0.01774</cdr:x>
      <cdr:y>0.01409</cdr:y>
    </cdr:from>
    <cdr:to>
      <cdr:x>0.16036</cdr:x>
      <cdr:y>0.03111</cdr:y>
    </cdr:to>
    <cdr:sp macro="" textlink="">
      <cdr:nvSpPr>
        <cdr:cNvPr id="58379" name="テキスト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8519" y="51636"/>
          <a:ext cx="686014" cy="585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0.02019</cdr:x>
      <cdr:y>0.01191</cdr:y>
    </cdr:from>
    <cdr:to>
      <cdr:x>0.16771</cdr:x>
      <cdr:y>0.02041</cdr:y>
    </cdr:to>
    <cdr:sp macro="" textlink="">
      <cdr:nvSpPr>
        <cdr:cNvPr id="59400" name="テキスト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306" y="44113"/>
          <a:ext cx="709589" cy="292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0.01921</cdr:x>
      <cdr:y>0.01264</cdr:y>
    </cdr:from>
    <cdr:to>
      <cdr:x>0.02313</cdr:x>
      <cdr:y>0.01823</cdr:y>
    </cdr:to>
    <cdr:sp macro="" textlink="">
      <cdr:nvSpPr>
        <cdr:cNvPr id="19463" name="テキスト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91" y="46621"/>
          <a:ext cx="18860" cy="19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  <cdr:relSizeAnchor xmlns:cdr="http://schemas.openxmlformats.org/drawingml/2006/chartDrawing">
    <cdr:from>
      <cdr:x>0.54092</cdr:x>
      <cdr:y>0.01336</cdr:y>
    </cdr:from>
    <cdr:to>
      <cdr:x>0.54484</cdr:x>
      <cdr:y>0.01336</cdr:y>
    </cdr:to>
    <cdr:sp macro="" textlink="">
      <cdr:nvSpPr>
        <cdr:cNvPr id="19465" name="テキスト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05084" y="49128"/>
          <a:ext cx="1885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ＡＡ</a:t>
          </a:r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0.02313</cdr:x>
      <cdr:y>0.01166</cdr:y>
    </cdr:from>
    <cdr:to>
      <cdr:x>0.20423</cdr:x>
      <cdr:y>0.01847</cdr:y>
    </cdr:to>
    <cdr:sp macro="" textlink="">
      <cdr:nvSpPr>
        <cdr:cNvPr id="60426" name="テキスト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451" y="43278"/>
          <a:ext cx="871073" cy="234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0.02852</cdr:x>
      <cdr:y>0.01409</cdr:y>
    </cdr:from>
    <cdr:to>
      <cdr:x>0.21501</cdr:x>
      <cdr:y>0.02892</cdr:y>
    </cdr:to>
    <cdr:sp macro="" textlink="">
      <cdr:nvSpPr>
        <cdr:cNvPr id="62470" name="テキスト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383" y="51636"/>
          <a:ext cx="897005" cy="509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0.02607</cdr:x>
      <cdr:y>0.01239</cdr:y>
    </cdr:from>
    <cdr:to>
      <cdr:x>0.21501</cdr:x>
      <cdr:y>0.02382</cdr:y>
    </cdr:to>
    <cdr:sp macro="" textlink="">
      <cdr:nvSpPr>
        <cdr:cNvPr id="63498" name="テキスト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595" y="45785"/>
          <a:ext cx="908793" cy="392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0.02436</cdr:x>
      <cdr:y>0.01409</cdr:y>
    </cdr:from>
    <cdr:to>
      <cdr:x>0.2079</cdr:x>
      <cdr:y>0.02382</cdr:y>
    </cdr:to>
    <cdr:sp macro="" textlink="">
      <cdr:nvSpPr>
        <cdr:cNvPr id="64526" name="テキスト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0344" y="51636"/>
          <a:ext cx="882861" cy="334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0.03661</cdr:x>
      <cdr:y>0.01069</cdr:y>
    </cdr:from>
    <cdr:to>
      <cdr:x>0.23192</cdr:x>
      <cdr:y>0.026</cdr:y>
    </cdr:to>
    <cdr:sp macro="" textlink="">
      <cdr:nvSpPr>
        <cdr:cNvPr id="65542" name="テキスト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280" y="39934"/>
          <a:ext cx="939439" cy="526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0.04053</cdr:x>
      <cdr:y>0.00802</cdr:y>
    </cdr:from>
    <cdr:to>
      <cdr:x>0.25544</cdr:x>
      <cdr:y>0.02527</cdr:y>
    </cdr:to>
    <cdr:sp macro="" textlink="">
      <cdr:nvSpPr>
        <cdr:cNvPr id="66568" name="テキスト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8140" y="30740"/>
          <a:ext cx="1033736" cy="593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0.042</cdr:x>
      <cdr:y>0.01069</cdr:y>
    </cdr:from>
    <cdr:to>
      <cdr:x>0.2427</cdr:x>
      <cdr:y>0.02479</cdr:y>
    </cdr:to>
    <cdr:sp macro="" textlink="">
      <cdr:nvSpPr>
        <cdr:cNvPr id="67594" name="テキスト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5212" y="39934"/>
          <a:ext cx="965371" cy="484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0.03465</cdr:x>
      <cdr:y>0.01093</cdr:y>
    </cdr:from>
    <cdr:to>
      <cdr:x>0.22211</cdr:x>
      <cdr:y>0.02114</cdr:y>
    </cdr:to>
    <cdr:sp macro="" textlink="">
      <cdr:nvSpPr>
        <cdr:cNvPr id="68620" name="テキスト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9851" y="40770"/>
          <a:ext cx="901719" cy="351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0.06161</cdr:x>
      <cdr:y>0.01507</cdr:y>
    </cdr:from>
    <cdr:to>
      <cdr:x>0.06161</cdr:x>
      <cdr:y>0.01507</cdr:y>
    </cdr:to>
    <cdr:sp macro="" textlink="">
      <cdr:nvSpPr>
        <cdr:cNvPr id="69639" name="テキスト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9510" y="5497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  <cdr:relSizeAnchor xmlns:cdr="http://schemas.openxmlformats.org/drawingml/2006/chartDrawing">
    <cdr:from>
      <cdr:x>0.06161</cdr:x>
      <cdr:y>0.01507</cdr:y>
    </cdr:from>
    <cdr:to>
      <cdr:x>0.06161</cdr:x>
      <cdr:y>0.01507</cdr:y>
    </cdr:to>
    <cdr:sp macro="" textlink="">
      <cdr:nvSpPr>
        <cdr:cNvPr id="69641" name="テキスト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9510" y="5497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  <cdr:relSizeAnchor xmlns:cdr="http://schemas.openxmlformats.org/drawingml/2006/chartDrawing">
    <cdr:from>
      <cdr:x>0.01872</cdr:x>
      <cdr:y>0.01093</cdr:y>
    </cdr:from>
    <cdr:to>
      <cdr:x>0.20055</cdr:x>
      <cdr:y>0.02017</cdr:y>
    </cdr:to>
    <cdr:sp macro="" textlink="">
      <cdr:nvSpPr>
        <cdr:cNvPr id="69643" name="テキスト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234" y="40770"/>
          <a:ext cx="874609" cy="317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0.04372</cdr:x>
      <cdr:y>0.01507</cdr:y>
    </cdr:from>
    <cdr:to>
      <cdr:x>0.04372</cdr:x>
      <cdr:y>0.01507</cdr:y>
    </cdr:to>
    <cdr:sp macro="" textlink="">
      <cdr:nvSpPr>
        <cdr:cNvPr id="70665" name="テキスト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3463" y="5497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  <cdr:relSizeAnchor xmlns:cdr="http://schemas.openxmlformats.org/drawingml/2006/chartDrawing">
    <cdr:from>
      <cdr:x>0.04372</cdr:x>
      <cdr:y>0.01507</cdr:y>
    </cdr:from>
    <cdr:to>
      <cdr:x>0.04372</cdr:x>
      <cdr:y>0.01507</cdr:y>
    </cdr:to>
    <cdr:sp macro="" textlink="">
      <cdr:nvSpPr>
        <cdr:cNvPr id="70667" name="テキスト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3463" y="5497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  <cdr:relSizeAnchor xmlns:cdr="http://schemas.openxmlformats.org/drawingml/2006/chartDrawing">
    <cdr:from>
      <cdr:x>0.02583</cdr:x>
      <cdr:y>0.01409</cdr:y>
    </cdr:from>
    <cdr:to>
      <cdr:x>0.18977</cdr:x>
      <cdr:y>0.02406</cdr:y>
    </cdr:to>
    <cdr:sp macro="" textlink="">
      <cdr:nvSpPr>
        <cdr:cNvPr id="70669" name="テキスト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7417" y="51636"/>
          <a:ext cx="788563" cy="342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0.02852</cdr:x>
      <cdr:y>0.01118</cdr:y>
    </cdr:from>
    <cdr:to>
      <cdr:x>0.03245</cdr:x>
      <cdr:y>0.01118</cdr:y>
    </cdr:to>
    <cdr:sp macro="" textlink="">
      <cdr:nvSpPr>
        <cdr:cNvPr id="20489" name="テキスト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383" y="41606"/>
          <a:ext cx="1885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  <cdr:relSizeAnchor xmlns:cdr="http://schemas.openxmlformats.org/drawingml/2006/chartDrawing">
    <cdr:from>
      <cdr:x>0.59042</cdr:x>
      <cdr:y>0.01409</cdr:y>
    </cdr:from>
    <cdr:to>
      <cdr:x>0.59434</cdr:x>
      <cdr:y>0.01409</cdr:y>
    </cdr:to>
    <cdr:sp macro="" textlink="">
      <cdr:nvSpPr>
        <cdr:cNvPr id="20490" name="テキスト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43185" y="51636"/>
          <a:ext cx="1885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</a:t>
          </a:r>
        </a:p>
        <a:p xmlns:a="http://schemas.openxmlformats.org/drawingml/2006/main">
          <a:pPr algn="l" rtl="0"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0.03049</cdr:x>
      <cdr:y>0.01166</cdr:y>
    </cdr:from>
    <cdr:to>
      <cdr:x>0.21133</cdr:x>
      <cdr:y>0.0209</cdr:y>
    </cdr:to>
    <cdr:sp macro="" textlink="">
      <cdr:nvSpPr>
        <cdr:cNvPr id="71682" name="テキスト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9812" y="43278"/>
          <a:ext cx="869895" cy="317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0.03245</cdr:x>
      <cdr:y>0.01166</cdr:y>
    </cdr:from>
    <cdr:to>
      <cdr:x>0.22579</cdr:x>
      <cdr:y>0.02139</cdr:y>
    </cdr:to>
    <cdr:sp macro="" textlink="">
      <cdr:nvSpPr>
        <cdr:cNvPr id="72706" name="テキスト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9242" y="43278"/>
          <a:ext cx="930009" cy="334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0.02828</cdr:x>
      <cdr:y>0.01118</cdr:y>
    </cdr:from>
    <cdr:to>
      <cdr:x>0.19712</cdr:x>
      <cdr:y>0.0209</cdr:y>
    </cdr:to>
    <cdr:sp macro="" textlink="">
      <cdr:nvSpPr>
        <cdr:cNvPr id="73730" name="テキスト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9204" y="41606"/>
          <a:ext cx="812137" cy="334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0.05425</cdr:x>
      <cdr:y>0.0192</cdr:y>
    </cdr:from>
    <cdr:to>
      <cdr:x>0.05425</cdr:x>
      <cdr:y>0.0192</cdr:y>
    </cdr:to>
    <cdr:sp macro="" textlink="">
      <cdr:nvSpPr>
        <cdr:cNvPr id="74761" name="テキスト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4148" y="6918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  <cdr:relSizeAnchor xmlns:cdr="http://schemas.openxmlformats.org/drawingml/2006/chartDrawing">
    <cdr:from>
      <cdr:x>0.05425</cdr:x>
      <cdr:y>0.0192</cdr:y>
    </cdr:from>
    <cdr:to>
      <cdr:x>0.05425</cdr:x>
      <cdr:y>0.0192</cdr:y>
    </cdr:to>
    <cdr:sp macro="" textlink="">
      <cdr:nvSpPr>
        <cdr:cNvPr id="74763" name="テキスト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4148" y="6918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  <cdr:relSizeAnchor xmlns:cdr="http://schemas.openxmlformats.org/drawingml/2006/chartDrawing">
    <cdr:from>
      <cdr:x>0.03049</cdr:x>
      <cdr:y>0.00777</cdr:y>
    </cdr:from>
    <cdr:to>
      <cdr:x>0.21868</cdr:x>
      <cdr:y>0.03791</cdr:y>
    </cdr:to>
    <cdr:sp macro="" textlink="">
      <cdr:nvSpPr>
        <cdr:cNvPr id="74765" name="テキスト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9812" y="29905"/>
          <a:ext cx="905256" cy="103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0.03122</cdr:x>
      <cdr:y>0.01069</cdr:y>
    </cdr:from>
    <cdr:to>
      <cdr:x>0.22211</cdr:x>
      <cdr:y>0.02455</cdr:y>
    </cdr:to>
    <cdr:sp macro="" textlink="">
      <cdr:nvSpPr>
        <cdr:cNvPr id="75778" name="テキスト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3349" y="39934"/>
          <a:ext cx="918221" cy="476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0.03122</cdr:x>
      <cdr:y>0.01409</cdr:y>
    </cdr:from>
    <cdr:to>
      <cdr:x>0.22922</cdr:x>
      <cdr:y>0.02673</cdr:y>
    </cdr:to>
    <cdr:sp macro="" textlink="">
      <cdr:nvSpPr>
        <cdr:cNvPr id="76802" name="テキスト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3349" y="51636"/>
          <a:ext cx="952404" cy="43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0.03612</cdr:x>
      <cdr:y>0.00948</cdr:y>
    </cdr:from>
    <cdr:to>
      <cdr:x>0.23927</cdr:x>
      <cdr:y>0.02479</cdr:y>
    </cdr:to>
    <cdr:sp macro="" textlink="">
      <cdr:nvSpPr>
        <cdr:cNvPr id="77826" name="テキスト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6923" y="35755"/>
          <a:ext cx="977158" cy="526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57.xml><?xml version="1.0" encoding="utf-8"?>
<c:userShapes xmlns:c="http://schemas.openxmlformats.org/drawingml/2006/chart">
  <cdr:relSizeAnchor xmlns:cdr="http://schemas.openxmlformats.org/drawingml/2006/chartDrawing">
    <cdr:from>
      <cdr:x>0.03612</cdr:x>
      <cdr:y>0.00899</cdr:y>
    </cdr:from>
    <cdr:to>
      <cdr:x>0.23559</cdr:x>
      <cdr:y>0.02382</cdr:y>
    </cdr:to>
    <cdr:sp macro="" textlink="">
      <cdr:nvSpPr>
        <cdr:cNvPr id="78866" name="テキスト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6923" y="34084"/>
          <a:ext cx="959477" cy="509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0.03735</cdr:x>
      <cdr:y>0.01288</cdr:y>
    </cdr:from>
    <cdr:to>
      <cdr:x>0.24466</cdr:x>
      <cdr:y>0.02309</cdr:y>
    </cdr:to>
    <cdr:sp macro="" textlink="">
      <cdr:nvSpPr>
        <cdr:cNvPr id="83976" name="テキスト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2817" y="47457"/>
          <a:ext cx="997196" cy="351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657225</xdr:colOff>
      <xdr:row>42</xdr:row>
      <xdr:rowOff>0</xdr:rowOff>
    </xdr:from>
    <xdr:to>
      <xdr:col>20</xdr:col>
      <xdr:colOff>438150</xdr:colOff>
      <xdr:row>127</xdr:row>
      <xdr:rowOff>142875</xdr:rowOff>
    </xdr:to>
    <xdr:grpSp>
      <xdr:nvGrpSpPr>
        <xdr:cNvPr id="23660951" name="Group 1173">
          <a:extLst>
            <a:ext uri="{FF2B5EF4-FFF2-40B4-BE49-F238E27FC236}">
              <a16:creationId xmlns:a16="http://schemas.microsoft.com/office/drawing/2014/main" id="{00000000-0008-0000-0400-000097096901}"/>
            </a:ext>
          </a:extLst>
        </xdr:cNvPr>
        <xdr:cNvGrpSpPr>
          <a:grpSpLocks noChangeAspect="1"/>
        </xdr:cNvGrpSpPr>
      </xdr:nvGrpSpPr>
      <xdr:grpSpPr bwMode="auto">
        <a:xfrm>
          <a:off x="4772025" y="7334250"/>
          <a:ext cx="9382125" cy="14716125"/>
          <a:chOff x="492" y="773"/>
          <a:chExt cx="1005" cy="1577"/>
        </a:xfrm>
      </xdr:grpSpPr>
      <xdr:grpSp>
        <xdr:nvGrpSpPr>
          <xdr:cNvPr id="23661040" name="Group 1174">
            <a:extLst>
              <a:ext uri="{FF2B5EF4-FFF2-40B4-BE49-F238E27FC236}">
                <a16:creationId xmlns:a16="http://schemas.microsoft.com/office/drawing/2014/main" id="{00000000-0008-0000-0400-0000F0096901}"/>
              </a:ext>
            </a:extLst>
          </xdr:cNvPr>
          <xdr:cNvGrpSpPr>
            <a:grpSpLocks noChangeAspect="1"/>
          </xdr:cNvGrpSpPr>
        </xdr:nvGrpSpPr>
        <xdr:grpSpPr bwMode="auto">
          <a:xfrm>
            <a:off x="492" y="773"/>
            <a:ext cx="1005" cy="1577"/>
            <a:chOff x="223" y="5069"/>
            <a:chExt cx="581" cy="912"/>
          </a:xfrm>
        </xdr:grpSpPr>
        <xdr:pic>
          <xdr:nvPicPr>
            <xdr:cNvPr id="23661072" name="Picture 1175">
              <a:extLst>
                <a:ext uri="{FF2B5EF4-FFF2-40B4-BE49-F238E27FC236}">
                  <a16:creationId xmlns:a16="http://schemas.microsoft.com/office/drawing/2014/main" id="{00000000-0008-0000-0400-0000100A6901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23" y="5069"/>
              <a:ext cx="581" cy="91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23661073" name="Oval 1176">
              <a:extLst>
                <a:ext uri="{FF2B5EF4-FFF2-40B4-BE49-F238E27FC236}">
                  <a16:creationId xmlns:a16="http://schemas.microsoft.com/office/drawing/2014/main" id="{00000000-0008-0000-0400-0000110A69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428" y="5809"/>
              <a:ext cx="9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661074" name="Oval 1177">
              <a:extLst>
                <a:ext uri="{FF2B5EF4-FFF2-40B4-BE49-F238E27FC236}">
                  <a16:creationId xmlns:a16="http://schemas.microsoft.com/office/drawing/2014/main" id="{00000000-0008-0000-0400-0000120A69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352" y="5838"/>
              <a:ext cx="9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661075" name="Oval 1178">
              <a:extLst>
                <a:ext uri="{FF2B5EF4-FFF2-40B4-BE49-F238E27FC236}">
                  <a16:creationId xmlns:a16="http://schemas.microsoft.com/office/drawing/2014/main" id="{00000000-0008-0000-0400-0000130A69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379" y="5866"/>
              <a:ext cx="9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661076" name="Oval 1179">
              <a:extLst>
                <a:ext uri="{FF2B5EF4-FFF2-40B4-BE49-F238E27FC236}">
                  <a16:creationId xmlns:a16="http://schemas.microsoft.com/office/drawing/2014/main" id="{00000000-0008-0000-0400-0000140A69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353" y="5809"/>
              <a:ext cx="10" cy="10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661077" name="Oval 1180">
              <a:extLst>
                <a:ext uri="{FF2B5EF4-FFF2-40B4-BE49-F238E27FC236}">
                  <a16:creationId xmlns:a16="http://schemas.microsoft.com/office/drawing/2014/main" id="{00000000-0008-0000-0400-0000150A69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342" y="5809"/>
              <a:ext cx="10" cy="10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661078" name="Oval 1181">
              <a:extLst>
                <a:ext uri="{FF2B5EF4-FFF2-40B4-BE49-F238E27FC236}">
                  <a16:creationId xmlns:a16="http://schemas.microsoft.com/office/drawing/2014/main" id="{00000000-0008-0000-0400-0000160A69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578" y="5297"/>
              <a:ext cx="10" cy="10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661079" name="Oval 1182">
              <a:extLst>
                <a:ext uri="{FF2B5EF4-FFF2-40B4-BE49-F238E27FC236}">
                  <a16:creationId xmlns:a16="http://schemas.microsoft.com/office/drawing/2014/main" id="{00000000-0008-0000-0400-0000170A69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600" y="5359"/>
              <a:ext cx="8" cy="8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661080" name="Oval 1183">
              <a:extLst>
                <a:ext uri="{FF2B5EF4-FFF2-40B4-BE49-F238E27FC236}">
                  <a16:creationId xmlns:a16="http://schemas.microsoft.com/office/drawing/2014/main" id="{00000000-0008-0000-0400-0000180A69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634" y="5377"/>
              <a:ext cx="8" cy="8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661081" name="Oval 1184">
              <a:extLst>
                <a:ext uri="{FF2B5EF4-FFF2-40B4-BE49-F238E27FC236}">
                  <a16:creationId xmlns:a16="http://schemas.microsoft.com/office/drawing/2014/main" id="{00000000-0008-0000-0400-0000190A69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438" y="5625"/>
              <a:ext cx="9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661082" name="Oval 1185">
              <a:extLst>
                <a:ext uri="{FF2B5EF4-FFF2-40B4-BE49-F238E27FC236}">
                  <a16:creationId xmlns:a16="http://schemas.microsoft.com/office/drawing/2014/main" id="{00000000-0008-0000-0400-00001A0A69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425" y="5625"/>
              <a:ext cx="8" cy="8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661083" name="Oval 1186">
              <a:extLst>
                <a:ext uri="{FF2B5EF4-FFF2-40B4-BE49-F238E27FC236}">
                  <a16:creationId xmlns:a16="http://schemas.microsoft.com/office/drawing/2014/main" id="{00000000-0008-0000-0400-00001B0A69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404" y="5650"/>
              <a:ext cx="9" cy="10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661084" name="Oval 1187">
              <a:extLst>
                <a:ext uri="{FF2B5EF4-FFF2-40B4-BE49-F238E27FC236}">
                  <a16:creationId xmlns:a16="http://schemas.microsoft.com/office/drawing/2014/main" id="{00000000-0008-0000-0400-00001C0A69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508" y="5766"/>
              <a:ext cx="9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661085" name="Oval 1188">
              <a:extLst>
                <a:ext uri="{FF2B5EF4-FFF2-40B4-BE49-F238E27FC236}">
                  <a16:creationId xmlns:a16="http://schemas.microsoft.com/office/drawing/2014/main" id="{00000000-0008-0000-0400-00001D0A69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295" y="5725"/>
              <a:ext cx="9" cy="10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661086" name="Oval 1189">
              <a:extLst>
                <a:ext uri="{FF2B5EF4-FFF2-40B4-BE49-F238E27FC236}">
                  <a16:creationId xmlns:a16="http://schemas.microsoft.com/office/drawing/2014/main" id="{00000000-0008-0000-0400-00001E0A69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336" y="5646"/>
              <a:ext cx="9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661087" name="Oval 1190">
              <a:extLst>
                <a:ext uri="{FF2B5EF4-FFF2-40B4-BE49-F238E27FC236}">
                  <a16:creationId xmlns:a16="http://schemas.microsoft.com/office/drawing/2014/main" id="{00000000-0008-0000-0400-00001F0A69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453" y="5427"/>
              <a:ext cx="9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661088" name="Oval 1191">
              <a:extLst>
                <a:ext uri="{FF2B5EF4-FFF2-40B4-BE49-F238E27FC236}">
                  <a16:creationId xmlns:a16="http://schemas.microsoft.com/office/drawing/2014/main" id="{00000000-0008-0000-0400-0000200A69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456" y="5300"/>
              <a:ext cx="10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661089" name="Oval 1192">
              <a:extLst>
                <a:ext uri="{FF2B5EF4-FFF2-40B4-BE49-F238E27FC236}">
                  <a16:creationId xmlns:a16="http://schemas.microsoft.com/office/drawing/2014/main" id="{00000000-0008-0000-0400-0000210A69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438" y="5350"/>
              <a:ext cx="9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661090" name="Oval 1193">
              <a:extLst>
                <a:ext uri="{FF2B5EF4-FFF2-40B4-BE49-F238E27FC236}">
                  <a16:creationId xmlns:a16="http://schemas.microsoft.com/office/drawing/2014/main" id="{00000000-0008-0000-0400-0000220A69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511" y="5269"/>
              <a:ext cx="8" cy="8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661091" name="Oval 1194">
              <a:extLst>
                <a:ext uri="{FF2B5EF4-FFF2-40B4-BE49-F238E27FC236}">
                  <a16:creationId xmlns:a16="http://schemas.microsoft.com/office/drawing/2014/main" id="{00000000-0008-0000-0400-0000230A69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597" y="5499"/>
              <a:ext cx="9" cy="10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661092" name="Oval 1195">
              <a:extLst>
                <a:ext uri="{FF2B5EF4-FFF2-40B4-BE49-F238E27FC236}">
                  <a16:creationId xmlns:a16="http://schemas.microsoft.com/office/drawing/2014/main" id="{00000000-0008-0000-0400-0000240A69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578" y="5512"/>
              <a:ext cx="10" cy="10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661093" name="Oval 1196">
              <a:extLst>
                <a:ext uri="{FF2B5EF4-FFF2-40B4-BE49-F238E27FC236}">
                  <a16:creationId xmlns:a16="http://schemas.microsoft.com/office/drawing/2014/main" id="{00000000-0008-0000-0400-0000250A69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612" y="5485"/>
              <a:ext cx="9" cy="10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661094" name="Oval 1197">
              <a:extLst>
                <a:ext uri="{FF2B5EF4-FFF2-40B4-BE49-F238E27FC236}">
                  <a16:creationId xmlns:a16="http://schemas.microsoft.com/office/drawing/2014/main" id="{00000000-0008-0000-0400-0000260A69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643" y="5429"/>
              <a:ext cx="9" cy="10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661095" name="Oval 1198">
              <a:extLst>
                <a:ext uri="{FF2B5EF4-FFF2-40B4-BE49-F238E27FC236}">
                  <a16:creationId xmlns:a16="http://schemas.microsoft.com/office/drawing/2014/main" id="{00000000-0008-0000-0400-0000270A69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515" y="5546"/>
              <a:ext cx="10" cy="10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661096" name="Oval 1199">
              <a:extLst>
                <a:ext uri="{FF2B5EF4-FFF2-40B4-BE49-F238E27FC236}">
                  <a16:creationId xmlns:a16="http://schemas.microsoft.com/office/drawing/2014/main" id="{00000000-0008-0000-0400-0000280A69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532" y="5566"/>
              <a:ext cx="10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661097" name="Oval 1200">
              <a:extLst>
                <a:ext uri="{FF2B5EF4-FFF2-40B4-BE49-F238E27FC236}">
                  <a16:creationId xmlns:a16="http://schemas.microsoft.com/office/drawing/2014/main" id="{00000000-0008-0000-0400-0000290A69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352" y="5602"/>
              <a:ext cx="10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661098" name="Oval 1201">
              <a:extLst>
                <a:ext uri="{FF2B5EF4-FFF2-40B4-BE49-F238E27FC236}">
                  <a16:creationId xmlns:a16="http://schemas.microsoft.com/office/drawing/2014/main" id="{00000000-0008-0000-0400-00002A0A69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356" y="5710"/>
              <a:ext cx="9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661099" name="Oval 1202">
              <a:extLst>
                <a:ext uri="{FF2B5EF4-FFF2-40B4-BE49-F238E27FC236}">
                  <a16:creationId xmlns:a16="http://schemas.microsoft.com/office/drawing/2014/main" id="{00000000-0008-0000-0400-00002B0A69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385" y="5692"/>
              <a:ext cx="9" cy="10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661100" name="Oval 1203">
              <a:extLst>
                <a:ext uri="{FF2B5EF4-FFF2-40B4-BE49-F238E27FC236}">
                  <a16:creationId xmlns:a16="http://schemas.microsoft.com/office/drawing/2014/main" id="{00000000-0008-0000-0400-00002C0A69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312" y="5683"/>
              <a:ext cx="10" cy="10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661101" name="Oval 1204">
              <a:extLst>
                <a:ext uri="{FF2B5EF4-FFF2-40B4-BE49-F238E27FC236}">
                  <a16:creationId xmlns:a16="http://schemas.microsoft.com/office/drawing/2014/main" id="{00000000-0008-0000-0400-00002D0A69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359" y="5753"/>
              <a:ext cx="9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661102" name="Oval 1205">
              <a:extLst>
                <a:ext uri="{FF2B5EF4-FFF2-40B4-BE49-F238E27FC236}">
                  <a16:creationId xmlns:a16="http://schemas.microsoft.com/office/drawing/2014/main" id="{00000000-0008-0000-0400-00002E0A69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302" y="5751"/>
              <a:ext cx="10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661103" name="Oval 1206">
              <a:extLst>
                <a:ext uri="{FF2B5EF4-FFF2-40B4-BE49-F238E27FC236}">
                  <a16:creationId xmlns:a16="http://schemas.microsoft.com/office/drawing/2014/main" id="{00000000-0008-0000-0400-00002F0A69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600" y="5350"/>
              <a:ext cx="8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661104" name="Oval 1207">
              <a:extLst>
                <a:ext uri="{FF2B5EF4-FFF2-40B4-BE49-F238E27FC236}">
                  <a16:creationId xmlns:a16="http://schemas.microsoft.com/office/drawing/2014/main" id="{00000000-0008-0000-0400-0000300A69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320" y="5761"/>
              <a:ext cx="9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661105" name="Oval 1208">
              <a:extLst>
                <a:ext uri="{FF2B5EF4-FFF2-40B4-BE49-F238E27FC236}">
                  <a16:creationId xmlns:a16="http://schemas.microsoft.com/office/drawing/2014/main" id="{00000000-0008-0000-0400-0000310A69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468" y="5614"/>
              <a:ext cx="10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661106" name="Oval 1209">
              <a:extLst>
                <a:ext uri="{FF2B5EF4-FFF2-40B4-BE49-F238E27FC236}">
                  <a16:creationId xmlns:a16="http://schemas.microsoft.com/office/drawing/2014/main" id="{00000000-0008-0000-0400-0000320A69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484" y="5591"/>
              <a:ext cx="9" cy="10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661107" name="Oval 1210">
              <a:extLst>
                <a:ext uri="{FF2B5EF4-FFF2-40B4-BE49-F238E27FC236}">
                  <a16:creationId xmlns:a16="http://schemas.microsoft.com/office/drawing/2014/main" id="{00000000-0008-0000-0400-0000330A69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339" y="5786"/>
              <a:ext cx="10" cy="10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87227" name="テキスト 1117">
            <a:extLst>
              <a:ext uri="{FF2B5EF4-FFF2-40B4-BE49-F238E27FC236}">
                <a16:creationId xmlns:a16="http://schemas.microsoft.com/office/drawing/2014/main" id="{00000000-0008-0000-0400-0000BB5401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999" y="1007"/>
            <a:ext cx="50" cy="1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wordArtVertRtl" wrap="square" lIns="27432" tIns="0" rIns="27432" bIns="0" anchor="ctr" upright="1"/>
          <a:lstStyle/>
          <a:p>
            <a:pPr algn="l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大浦川</a:t>
            </a:r>
          </a:p>
        </xdr:txBody>
      </xdr:sp>
      <xdr:sp macro="" textlink="">
        <xdr:nvSpPr>
          <xdr:cNvPr id="87228" name="テキスト 1118">
            <a:extLst>
              <a:ext uri="{FF2B5EF4-FFF2-40B4-BE49-F238E27FC236}">
                <a16:creationId xmlns:a16="http://schemas.microsoft.com/office/drawing/2014/main" id="{00000000-0008-0000-0400-0000BC5401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911" y="1091"/>
            <a:ext cx="50" cy="1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wordArtVertRtl" wrap="square" lIns="27432" tIns="0" rIns="27432" bIns="0" anchor="ctr" upright="1"/>
          <a:lstStyle/>
          <a:p>
            <a:pPr algn="l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知内川</a:t>
            </a:r>
          </a:p>
        </xdr:txBody>
      </xdr:sp>
      <xdr:sp macro="" textlink="">
        <xdr:nvSpPr>
          <xdr:cNvPr id="87229" name="テキスト 1119">
            <a:extLst>
              <a:ext uri="{FF2B5EF4-FFF2-40B4-BE49-F238E27FC236}">
                <a16:creationId xmlns:a16="http://schemas.microsoft.com/office/drawing/2014/main" id="{00000000-0008-0000-0400-0000BD5401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824" y="1173"/>
            <a:ext cx="50" cy="1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wordArtVertRtl" wrap="square" lIns="27432" tIns="0" rIns="27432" bIns="0" anchor="ctr" upright="1"/>
          <a:lstStyle/>
          <a:p>
            <a:pPr algn="l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石田川</a:t>
            </a:r>
          </a:p>
        </xdr:txBody>
      </xdr:sp>
      <xdr:sp macro="" textlink="">
        <xdr:nvSpPr>
          <xdr:cNvPr id="87230" name="テキスト 1120">
            <a:extLst>
              <a:ext uri="{FF2B5EF4-FFF2-40B4-BE49-F238E27FC236}">
                <a16:creationId xmlns:a16="http://schemas.microsoft.com/office/drawing/2014/main" id="{00000000-0008-0000-0400-0000BE5401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762" y="1386"/>
            <a:ext cx="130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安曇川</a:t>
            </a:r>
          </a:p>
        </xdr:txBody>
      </xdr:sp>
      <xdr:sp macro="" textlink="">
        <xdr:nvSpPr>
          <xdr:cNvPr id="87231" name="テキスト 1121">
            <a:extLst>
              <a:ext uri="{FF2B5EF4-FFF2-40B4-BE49-F238E27FC236}">
                <a16:creationId xmlns:a16="http://schemas.microsoft.com/office/drawing/2014/main" id="{00000000-0008-0000-0400-0000BF5401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1076" y="1030"/>
            <a:ext cx="50" cy="1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wordArtVertRtl" wrap="square" lIns="27432" tIns="0" rIns="27432" bIns="0" anchor="ctr" upright="1"/>
          <a:lstStyle/>
          <a:p>
            <a:pPr algn="l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余呉川</a:t>
            </a:r>
          </a:p>
        </xdr:txBody>
      </xdr:sp>
      <xdr:sp macro="" textlink="">
        <xdr:nvSpPr>
          <xdr:cNvPr id="87232" name="テキスト 1122">
            <a:extLst>
              <a:ext uri="{FF2B5EF4-FFF2-40B4-BE49-F238E27FC236}">
                <a16:creationId xmlns:a16="http://schemas.microsoft.com/office/drawing/2014/main" id="{00000000-0008-0000-0400-0000C05401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1154" y="1099"/>
            <a:ext cx="130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田川</a:t>
            </a:r>
          </a:p>
        </xdr:txBody>
      </xdr:sp>
      <xdr:sp macro="" textlink="">
        <xdr:nvSpPr>
          <xdr:cNvPr id="87233" name="テキスト 1123">
            <a:extLst>
              <a:ext uri="{FF2B5EF4-FFF2-40B4-BE49-F238E27FC236}">
                <a16:creationId xmlns:a16="http://schemas.microsoft.com/office/drawing/2014/main" id="{00000000-0008-0000-0400-0000C15401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1247" y="1222"/>
            <a:ext cx="130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姉川</a:t>
            </a:r>
          </a:p>
        </xdr:txBody>
      </xdr:sp>
      <xdr:sp macro="" textlink="">
        <xdr:nvSpPr>
          <xdr:cNvPr id="87234" name="テキスト 1124">
            <a:extLst>
              <a:ext uri="{FF2B5EF4-FFF2-40B4-BE49-F238E27FC236}">
                <a16:creationId xmlns:a16="http://schemas.microsoft.com/office/drawing/2014/main" id="{00000000-0008-0000-0400-0000C25401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1190" y="1305"/>
            <a:ext cx="132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米川</a:t>
            </a:r>
          </a:p>
        </xdr:txBody>
      </xdr:sp>
      <xdr:sp macro="" textlink="">
        <xdr:nvSpPr>
          <xdr:cNvPr id="87235" name="テキスト 1125">
            <a:extLst>
              <a:ext uri="{FF2B5EF4-FFF2-40B4-BE49-F238E27FC236}">
                <a16:creationId xmlns:a16="http://schemas.microsoft.com/office/drawing/2014/main" id="{00000000-0008-0000-0400-0000C35401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1205" y="1364"/>
            <a:ext cx="130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天野川</a:t>
            </a:r>
          </a:p>
        </xdr:txBody>
      </xdr:sp>
      <xdr:sp macro="" textlink="">
        <xdr:nvSpPr>
          <xdr:cNvPr id="87236" name="テキスト 1126">
            <a:extLst>
              <a:ext uri="{FF2B5EF4-FFF2-40B4-BE49-F238E27FC236}">
                <a16:creationId xmlns:a16="http://schemas.microsoft.com/office/drawing/2014/main" id="{00000000-0008-0000-0400-0000C45401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1147" y="1485"/>
            <a:ext cx="130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芹川</a:t>
            </a:r>
          </a:p>
        </xdr:txBody>
      </xdr:sp>
      <xdr:sp macro="" textlink="">
        <xdr:nvSpPr>
          <xdr:cNvPr id="87237" name="テキスト 1127">
            <a:extLst>
              <a:ext uri="{FF2B5EF4-FFF2-40B4-BE49-F238E27FC236}">
                <a16:creationId xmlns:a16="http://schemas.microsoft.com/office/drawing/2014/main" id="{00000000-0008-0000-0400-0000C55401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1197" y="1579"/>
            <a:ext cx="130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犬上川</a:t>
            </a:r>
          </a:p>
        </xdr:txBody>
      </xdr:sp>
      <xdr:sp macro="" textlink="">
        <xdr:nvSpPr>
          <xdr:cNvPr id="87238" name="テキスト 1128">
            <a:extLst>
              <a:ext uri="{FF2B5EF4-FFF2-40B4-BE49-F238E27FC236}">
                <a16:creationId xmlns:a16="http://schemas.microsoft.com/office/drawing/2014/main" id="{00000000-0008-0000-0400-0000C65401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1093" y="1570"/>
            <a:ext cx="130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宇曽川</a:t>
            </a:r>
          </a:p>
        </xdr:txBody>
      </xdr:sp>
      <xdr:sp macro="" textlink="">
        <xdr:nvSpPr>
          <xdr:cNvPr id="87239" name="テキスト 1129">
            <a:extLst>
              <a:ext uri="{FF2B5EF4-FFF2-40B4-BE49-F238E27FC236}">
                <a16:creationId xmlns:a16="http://schemas.microsoft.com/office/drawing/2014/main" id="{00000000-0008-0000-0400-0000C75401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1115" y="1726"/>
            <a:ext cx="130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愛知川</a:t>
            </a:r>
          </a:p>
        </xdr:txBody>
      </xdr:sp>
      <xdr:sp macro="" textlink="">
        <xdr:nvSpPr>
          <xdr:cNvPr id="87240" name="テキスト 1130">
            <a:extLst>
              <a:ext uri="{FF2B5EF4-FFF2-40B4-BE49-F238E27FC236}">
                <a16:creationId xmlns:a16="http://schemas.microsoft.com/office/drawing/2014/main" id="{00000000-0008-0000-0400-0000C85401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993" y="1665"/>
            <a:ext cx="130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大同川</a:t>
            </a:r>
          </a:p>
        </xdr:txBody>
      </xdr:sp>
      <xdr:sp macro="" textlink="">
        <xdr:nvSpPr>
          <xdr:cNvPr id="87241" name="テキスト 1131">
            <a:extLst>
              <a:ext uri="{FF2B5EF4-FFF2-40B4-BE49-F238E27FC236}">
                <a16:creationId xmlns:a16="http://schemas.microsoft.com/office/drawing/2014/main" id="{00000000-0008-0000-0400-0000C95401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844" y="1741"/>
            <a:ext cx="130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日野川</a:t>
            </a:r>
          </a:p>
        </xdr:txBody>
      </xdr:sp>
      <xdr:sp macro="" textlink="">
        <xdr:nvSpPr>
          <xdr:cNvPr id="87242" name="テキスト 1132">
            <a:extLst>
              <a:ext uri="{FF2B5EF4-FFF2-40B4-BE49-F238E27FC236}">
                <a16:creationId xmlns:a16="http://schemas.microsoft.com/office/drawing/2014/main" id="{00000000-0008-0000-0400-0000CA5401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614" y="1660"/>
            <a:ext cx="130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和迩川</a:t>
            </a:r>
          </a:p>
        </xdr:txBody>
      </xdr:sp>
      <xdr:sp macro="" textlink="">
        <xdr:nvSpPr>
          <xdr:cNvPr id="87243" name="テキスト 1133">
            <a:extLst>
              <a:ext uri="{FF2B5EF4-FFF2-40B4-BE49-F238E27FC236}">
                <a16:creationId xmlns:a16="http://schemas.microsoft.com/office/drawing/2014/main" id="{00000000-0008-0000-0400-0000CB5401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859" y="1791"/>
            <a:ext cx="50" cy="14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wordArtVertRtl" wrap="square" lIns="27432" tIns="0" rIns="27432" bIns="0" anchor="ctr" upright="1"/>
          <a:lstStyle/>
          <a:p>
            <a:pPr algn="l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家棟川</a:t>
            </a:r>
          </a:p>
        </xdr:txBody>
      </xdr:sp>
      <xdr:sp macro="" textlink="">
        <xdr:nvSpPr>
          <xdr:cNvPr id="87244" name="テキスト 1135">
            <a:extLst>
              <a:ext uri="{FF2B5EF4-FFF2-40B4-BE49-F238E27FC236}">
                <a16:creationId xmlns:a16="http://schemas.microsoft.com/office/drawing/2014/main" id="{00000000-0008-0000-0400-0000CC5401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723" y="1867"/>
            <a:ext cx="146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守山川</a:t>
            </a:r>
          </a:p>
        </xdr:txBody>
      </xdr:sp>
      <xdr:sp macro="" textlink="">
        <xdr:nvSpPr>
          <xdr:cNvPr id="87245" name="テキスト 1136">
            <a:extLst>
              <a:ext uri="{FF2B5EF4-FFF2-40B4-BE49-F238E27FC236}">
                <a16:creationId xmlns:a16="http://schemas.microsoft.com/office/drawing/2014/main" id="{00000000-0008-0000-0400-0000CD5401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703" y="1911"/>
            <a:ext cx="130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葉山川</a:t>
            </a:r>
          </a:p>
        </xdr:txBody>
      </xdr:sp>
      <xdr:sp macro="" textlink="">
        <xdr:nvSpPr>
          <xdr:cNvPr id="87246" name="テキスト 1137">
            <a:extLst>
              <a:ext uri="{FF2B5EF4-FFF2-40B4-BE49-F238E27FC236}">
                <a16:creationId xmlns:a16="http://schemas.microsoft.com/office/drawing/2014/main" id="{00000000-0008-0000-0400-0000CE5401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752" y="1968"/>
            <a:ext cx="130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十禅寺川</a:t>
            </a:r>
          </a:p>
        </xdr:txBody>
      </xdr:sp>
      <xdr:sp macro="" textlink="">
        <xdr:nvSpPr>
          <xdr:cNvPr id="87247" name="テキスト 1138">
            <a:extLst>
              <a:ext uri="{FF2B5EF4-FFF2-40B4-BE49-F238E27FC236}">
                <a16:creationId xmlns:a16="http://schemas.microsoft.com/office/drawing/2014/main" id="{00000000-0008-0000-0400-0000CF5401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614" y="1739"/>
            <a:ext cx="130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天神川</a:t>
            </a:r>
          </a:p>
        </xdr:txBody>
      </xdr:sp>
      <xdr:sp macro="" textlink="">
        <xdr:nvSpPr>
          <xdr:cNvPr id="87248" name="テキスト 1139">
            <a:extLst>
              <a:ext uri="{FF2B5EF4-FFF2-40B4-BE49-F238E27FC236}">
                <a16:creationId xmlns:a16="http://schemas.microsoft.com/office/drawing/2014/main" id="{00000000-0008-0000-0400-0000D05401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91" y="1803"/>
            <a:ext cx="130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大宮川</a:t>
            </a:r>
          </a:p>
        </xdr:txBody>
      </xdr:sp>
      <xdr:sp macro="" textlink="">
        <xdr:nvSpPr>
          <xdr:cNvPr id="87249" name="テキスト 1140">
            <a:extLst>
              <a:ext uri="{FF2B5EF4-FFF2-40B4-BE49-F238E27FC236}">
                <a16:creationId xmlns:a16="http://schemas.microsoft.com/office/drawing/2014/main" id="{00000000-0008-0000-0400-0000D15401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57" y="1876"/>
            <a:ext cx="130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柳川</a:t>
            </a:r>
          </a:p>
        </xdr:txBody>
      </xdr:sp>
      <xdr:sp macro="" textlink="">
        <xdr:nvSpPr>
          <xdr:cNvPr id="87250" name="テキスト 1141">
            <a:extLst>
              <a:ext uri="{FF2B5EF4-FFF2-40B4-BE49-F238E27FC236}">
                <a16:creationId xmlns:a16="http://schemas.microsoft.com/office/drawing/2014/main" id="{00000000-0008-0000-0400-0000D25401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06" y="1968"/>
            <a:ext cx="130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吾妻川</a:t>
            </a:r>
          </a:p>
        </xdr:txBody>
      </xdr:sp>
      <xdr:sp macro="" textlink="">
        <xdr:nvSpPr>
          <xdr:cNvPr id="87251" name="テキスト 1142">
            <a:extLst>
              <a:ext uri="{FF2B5EF4-FFF2-40B4-BE49-F238E27FC236}">
                <a16:creationId xmlns:a16="http://schemas.microsoft.com/office/drawing/2014/main" id="{00000000-0008-0000-0400-0000D35401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742" y="2122"/>
            <a:ext cx="130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信楽川</a:t>
            </a:r>
          </a:p>
        </xdr:txBody>
      </xdr:sp>
      <xdr:sp macro="" textlink="">
        <xdr:nvSpPr>
          <xdr:cNvPr id="87252" name="テキスト 1143">
            <a:extLst>
              <a:ext uri="{FF2B5EF4-FFF2-40B4-BE49-F238E27FC236}">
                <a16:creationId xmlns:a16="http://schemas.microsoft.com/office/drawing/2014/main" id="{00000000-0008-0000-0400-0000D45401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842" y="2033"/>
            <a:ext cx="130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大戸川</a:t>
            </a:r>
          </a:p>
        </xdr:txBody>
      </xdr:sp>
      <xdr:sp macro="" textlink="">
        <xdr:nvSpPr>
          <xdr:cNvPr id="87253" name="テキスト 1144">
            <a:extLst>
              <a:ext uri="{FF2B5EF4-FFF2-40B4-BE49-F238E27FC236}">
                <a16:creationId xmlns:a16="http://schemas.microsoft.com/office/drawing/2014/main" id="{00000000-0008-0000-0400-0000D55401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660" y="2006"/>
            <a:ext cx="50" cy="1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wordArtVertRtl" wrap="square" lIns="27432" tIns="0" rIns="27432" bIns="0" anchor="ctr" upright="1"/>
          <a:lstStyle/>
          <a:p>
            <a:pPr algn="l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瀬田川</a:t>
            </a:r>
          </a:p>
        </xdr:txBody>
      </xdr:sp>
      <xdr:sp macro="" textlink="">
        <xdr:nvSpPr>
          <xdr:cNvPr id="87254" name="テキスト 1145">
            <a:extLst>
              <a:ext uri="{FF2B5EF4-FFF2-40B4-BE49-F238E27FC236}">
                <a16:creationId xmlns:a16="http://schemas.microsoft.com/office/drawing/2014/main" id="{00000000-0008-0000-0400-0000D65401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93" y="2009"/>
            <a:ext cx="51" cy="1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wordArtVertRtl" wrap="square" lIns="27432" tIns="0" rIns="27432" bIns="0" anchor="ctr" upright="1"/>
          <a:lstStyle/>
          <a:p>
            <a:pPr algn="l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相模川</a:t>
            </a:r>
          </a:p>
        </xdr:txBody>
      </xdr:sp>
      <xdr:sp macro="" textlink="">
        <xdr:nvSpPr>
          <xdr:cNvPr id="87255" name="テキスト 1130">
            <a:extLst>
              <a:ext uri="{FF2B5EF4-FFF2-40B4-BE49-F238E27FC236}">
                <a16:creationId xmlns:a16="http://schemas.microsoft.com/office/drawing/2014/main" id="{00000000-0008-0000-0400-0000D75401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909" y="1646"/>
            <a:ext cx="130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長命寺川</a:t>
            </a:r>
          </a:p>
        </xdr:txBody>
      </xdr:sp>
      <xdr:sp macro="" textlink="">
        <xdr:nvSpPr>
          <xdr:cNvPr id="87256" name="テキスト 1131">
            <a:extLst>
              <a:ext uri="{FF2B5EF4-FFF2-40B4-BE49-F238E27FC236}">
                <a16:creationId xmlns:a16="http://schemas.microsoft.com/office/drawing/2014/main" id="{00000000-0008-0000-0400-0000D85401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1031" y="1798"/>
            <a:ext cx="140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白鳥川</a:t>
            </a:r>
          </a:p>
        </xdr:txBody>
      </xdr:sp>
      <xdr:sp macro="" textlink="">
        <xdr:nvSpPr>
          <xdr:cNvPr id="87257" name="テキスト 1135">
            <a:extLst>
              <a:ext uri="{FF2B5EF4-FFF2-40B4-BE49-F238E27FC236}">
                <a16:creationId xmlns:a16="http://schemas.microsoft.com/office/drawing/2014/main" id="{00000000-0008-0000-0400-0000D95401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877" y="1899"/>
            <a:ext cx="143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野洲川</a:t>
            </a:r>
          </a:p>
        </xdr:txBody>
      </xdr:sp>
    </xdr:grpSp>
    <xdr:clientData/>
  </xdr:twoCellAnchor>
  <xdr:twoCellAnchor>
    <xdr:from>
      <xdr:col>21</xdr:col>
      <xdr:colOff>0</xdr:colOff>
      <xdr:row>102</xdr:row>
      <xdr:rowOff>0</xdr:rowOff>
    </xdr:from>
    <xdr:to>
      <xdr:col>28</xdr:col>
      <xdr:colOff>0</xdr:colOff>
      <xdr:row>122</xdr:row>
      <xdr:rowOff>0</xdr:rowOff>
    </xdr:to>
    <xdr:graphicFrame macro="">
      <xdr:nvGraphicFramePr>
        <xdr:cNvPr id="23660952" name="グラフ 1066">
          <a:extLst>
            <a:ext uri="{FF2B5EF4-FFF2-40B4-BE49-F238E27FC236}">
              <a16:creationId xmlns:a16="http://schemas.microsoft.com/office/drawing/2014/main" id="{00000000-0008-0000-0400-000098096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2</xdr:row>
      <xdr:rowOff>0</xdr:rowOff>
    </xdr:from>
    <xdr:to>
      <xdr:col>14</xdr:col>
      <xdr:colOff>0</xdr:colOff>
      <xdr:row>22</xdr:row>
      <xdr:rowOff>0</xdr:rowOff>
    </xdr:to>
    <xdr:graphicFrame macro="">
      <xdr:nvGraphicFramePr>
        <xdr:cNvPr id="23660953" name="グラフ 1030">
          <a:extLst>
            <a:ext uri="{FF2B5EF4-FFF2-40B4-BE49-F238E27FC236}">
              <a16:creationId xmlns:a16="http://schemas.microsoft.com/office/drawing/2014/main" id="{00000000-0008-0000-0400-000099096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22</xdr:row>
      <xdr:rowOff>0</xdr:rowOff>
    </xdr:from>
    <xdr:to>
      <xdr:col>14</xdr:col>
      <xdr:colOff>0</xdr:colOff>
      <xdr:row>42</xdr:row>
      <xdr:rowOff>0</xdr:rowOff>
    </xdr:to>
    <xdr:graphicFrame macro="">
      <xdr:nvGraphicFramePr>
        <xdr:cNvPr id="23660954" name="グラフ 1055">
          <a:extLst>
            <a:ext uri="{FF2B5EF4-FFF2-40B4-BE49-F238E27FC236}">
              <a16:creationId xmlns:a16="http://schemas.microsoft.com/office/drawing/2014/main" id="{00000000-0008-0000-0400-00009A096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22412</xdr:colOff>
      <xdr:row>2</xdr:row>
      <xdr:rowOff>44823</xdr:rowOff>
    </xdr:from>
    <xdr:to>
      <xdr:col>7</xdr:col>
      <xdr:colOff>22412</xdr:colOff>
      <xdr:row>22</xdr:row>
      <xdr:rowOff>44823</xdr:rowOff>
    </xdr:to>
    <xdr:graphicFrame macro="">
      <xdr:nvGraphicFramePr>
        <xdr:cNvPr id="23660955" name="グラフ 1056">
          <a:extLst>
            <a:ext uri="{FF2B5EF4-FFF2-40B4-BE49-F238E27FC236}">
              <a16:creationId xmlns:a16="http://schemas.microsoft.com/office/drawing/2014/main" id="{00000000-0008-0000-0400-00009B096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22</xdr:row>
      <xdr:rowOff>0</xdr:rowOff>
    </xdr:from>
    <xdr:to>
      <xdr:col>7</xdr:col>
      <xdr:colOff>0</xdr:colOff>
      <xdr:row>42</xdr:row>
      <xdr:rowOff>0</xdr:rowOff>
    </xdr:to>
    <xdr:graphicFrame macro="">
      <xdr:nvGraphicFramePr>
        <xdr:cNvPr id="23660956" name="グラフ 1057">
          <a:extLst>
            <a:ext uri="{FF2B5EF4-FFF2-40B4-BE49-F238E27FC236}">
              <a16:creationId xmlns:a16="http://schemas.microsoft.com/office/drawing/2014/main" id="{00000000-0008-0000-0400-00009C096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7</xdr:col>
      <xdr:colOff>0</xdr:colOff>
      <xdr:row>62</xdr:row>
      <xdr:rowOff>0</xdr:rowOff>
    </xdr:to>
    <xdr:graphicFrame macro="">
      <xdr:nvGraphicFramePr>
        <xdr:cNvPr id="23660957" name="グラフ 1058">
          <a:extLst>
            <a:ext uri="{FF2B5EF4-FFF2-40B4-BE49-F238E27FC236}">
              <a16:creationId xmlns:a16="http://schemas.microsoft.com/office/drawing/2014/main" id="{00000000-0008-0000-0400-00009D096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0</xdr:colOff>
      <xdr:row>2</xdr:row>
      <xdr:rowOff>0</xdr:rowOff>
    </xdr:from>
    <xdr:to>
      <xdr:col>21</xdr:col>
      <xdr:colOff>0</xdr:colOff>
      <xdr:row>22</xdr:row>
      <xdr:rowOff>0</xdr:rowOff>
    </xdr:to>
    <xdr:graphicFrame macro="">
      <xdr:nvGraphicFramePr>
        <xdr:cNvPr id="23660958" name="グラフ 1059">
          <a:extLst>
            <a:ext uri="{FF2B5EF4-FFF2-40B4-BE49-F238E27FC236}">
              <a16:creationId xmlns:a16="http://schemas.microsoft.com/office/drawing/2014/main" id="{00000000-0008-0000-0400-00009E096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0</xdr:colOff>
      <xdr:row>2</xdr:row>
      <xdr:rowOff>0</xdr:rowOff>
    </xdr:from>
    <xdr:to>
      <xdr:col>28</xdr:col>
      <xdr:colOff>0</xdr:colOff>
      <xdr:row>22</xdr:row>
      <xdr:rowOff>0</xdr:rowOff>
    </xdr:to>
    <xdr:graphicFrame macro="">
      <xdr:nvGraphicFramePr>
        <xdr:cNvPr id="23660959" name="グラフ 1060">
          <a:extLst>
            <a:ext uri="{FF2B5EF4-FFF2-40B4-BE49-F238E27FC236}">
              <a16:creationId xmlns:a16="http://schemas.microsoft.com/office/drawing/2014/main" id="{00000000-0008-0000-0400-00009F096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21</xdr:col>
      <xdr:colOff>0</xdr:colOff>
      <xdr:row>22</xdr:row>
      <xdr:rowOff>0</xdr:rowOff>
    </xdr:from>
    <xdr:to>
      <xdr:col>28</xdr:col>
      <xdr:colOff>0</xdr:colOff>
      <xdr:row>42</xdr:row>
      <xdr:rowOff>0</xdr:rowOff>
    </xdr:to>
    <xdr:graphicFrame macro="">
      <xdr:nvGraphicFramePr>
        <xdr:cNvPr id="23660960" name="グラフ 1062">
          <a:extLst>
            <a:ext uri="{FF2B5EF4-FFF2-40B4-BE49-F238E27FC236}">
              <a16:creationId xmlns:a16="http://schemas.microsoft.com/office/drawing/2014/main" id="{00000000-0008-0000-0400-0000A0096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21</xdr:col>
      <xdr:colOff>0</xdr:colOff>
      <xdr:row>42</xdr:row>
      <xdr:rowOff>0</xdr:rowOff>
    </xdr:from>
    <xdr:to>
      <xdr:col>28</xdr:col>
      <xdr:colOff>0</xdr:colOff>
      <xdr:row>62</xdr:row>
      <xdr:rowOff>0</xdr:rowOff>
    </xdr:to>
    <xdr:graphicFrame macro="">
      <xdr:nvGraphicFramePr>
        <xdr:cNvPr id="23660961" name="グラフ 1063">
          <a:extLst>
            <a:ext uri="{FF2B5EF4-FFF2-40B4-BE49-F238E27FC236}">
              <a16:creationId xmlns:a16="http://schemas.microsoft.com/office/drawing/2014/main" id="{00000000-0008-0000-0400-0000A1096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21</xdr:col>
      <xdr:colOff>0</xdr:colOff>
      <xdr:row>62</xdr:row>
      <xdr:rowOff>0</xdr:rowOff>
    </xdr:from>
    <xdr:to>
      <xdr:col>28</xdr:col>
      <xdr:colOff>0</xdr:colOff>
      <xdr:row>82</xdr:row>
      <xdr:rowOff>0</xdr:rowOff>
    </xdr:to>
    <xdr:graphicFrame macro="">
      <xdr:nvGraphicFramePr>
        <xdr:cNvPr id="23660962" name="グラフ 1064">
          <a:extLst>
            <a:ext uri="{FF2B5EF4-FFF2-40B4-BE49-F238E27FC236}">
              <a16:creationId xmlns:a16="http://schemas.microsoft.com/office/drawing/2014/main" id="{00000000-0008-0000-0400-0000A2096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21</xdr:col>
      <xdr:colOff>0</xdr:colOff>
      <xdr:row>82</xdr:row>
      <xdr:rowOff>0</xdr:rowOff>
    </xdr:from>
    <xdr:to>
      <xdr:col>28</xdr:col>
      <xdr:colOff>0</xdr:colOff>
      <xdr:row>102</xdr:row>
      <xdr:rowOff>0</xdr:rowOff>
    </xdr:to>
    <xdr:graphicFrame macro="">
      <xdr:nvGraphicFramePr>
        <xdr:cNvPr id="23660963" name="グラフ 1065">
          <a:extLst>
            <a:ext uri="{FF2B5EF4-FFF2-40B4-BE49-F238E27FC236}">
              <a16:creationId xmlns:a16="http://schemas.microsoft.com/office/drawing/2014/main" id="{00000000-0008-0000-0400-0000A3096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14</xdr:col>
      <xdr:colOff>0</xdr:colOff>
      <xdr:row>102</xdr:row>
      <xdr:rowOff>0</xdr:rowOff>
    </xdr:from>
    <xdr:to>
      <xdr:col>21</xdr:col>
      <xdr:colOff>0</xdr:colOff>
      <xdr:row>122</xdr:row>
      <xdr:rowOff>0</xdr:rowOff>
    </xdr:to>
    <xdr:graphicFrame macro="">
      <xdr:nvGraphicFramePr>
        <xdr:cNvPr id="23660964" name="グラフ 1067">
          <a:extLst>
            <a:ext uri="{FF2B5EF4-FFF2-40B4-BE49-F238E27FC236}">
              <a16:creationId xmlns:a16="http://schemas.microsoft.com/office/drawing/2014/main" id="{00000000-0008-0000-0400-0000A4096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21</xdr:col>
      <xdr:colOff>0</xdr:colOff>
      <xdr:row>122</xdr:row>
      <xdr:rowOff>0</xdr:rowOff>
    </xdr:from>
    <xdr:to>
      <xdr:col>28</xdr:col>
      <xdr:colOff>0</xdr:colOff>
      <xdr:row>142</xdr:row>
      <xdr:rowOff>0</xdr:rowOff>
    </xdr:to>
    <xdr:graphicFrame macro="">
      <xdr:nvGraphicFramePr>
        <xdr:cNvPr id="23660965" name="グラフ 1068">
          <a:extLst>
            <a:ext uri="{FF2B5EF4-FFF2-40B4-BE49-F238E27FC236}">
              <a16:creationId xmlns:a16="http://schemas.microsoft.com/office/drawing/2014/main" id="{00000000-0008-0000-0400-0000A5096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14</xdr:col>
      <xdr:colOff>0</xdr:colOff>
      <xdr:row>122</xdr:row>
      <xdr:rowOff>0</xdr:rowOff>
    </xdr:from>
    <xdr:to>
      <xdr:col>21</xdr:col>
      <xdr:colOff>0</xdr:colOff>
      <xdr:row>142</xdr:row>
      <xdr:rowOff>0</xdr:rowOff>
    </xdr:to>
    <xdr:graphicFrame macro="">
      <xdr:nvGraphicFramePr>
        <xdr:cNvPr id="23660966" name="グラフ 1069">
          <a:extLst>
            <a:ext uri="{FF2B5EF4-FFF2-40B4-BE49-F238E27FC236}">
              <a16:creationId xmlns:a16="http://schemas.microsoft.com/office/drawing/2014/main" id="{00000000-0008-0000-0400-0000A6096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</xdr:col>
      <xdr:colOff>0</xdr:colOff>
      <xdr:row>122</xdr:row>
      <xdr:rowOff>0</xdr:rowOff>
    </xdr:from>
    <xdr:to>
      <xdr:col>14</xdr:col>
      <xdr:colOff>0</xdr:colOff>
      <xdr:row>142</xdr:row>
      <xdr:rowOff>0</xdr:rowOff>
    </xdr:to>
    <xdr:graphicFrame macro="">
      <xdr:nvGraphicFramePr>
        <xdr:cNvPr id="23660967" name="グラフ 1070">
          <a:extLst>
            <a:ext uri="{FF2B5EF4-FFF2-40B4-BE49-F238E27FC236}">
              <a16:creationId xmlns:a16="http://schemas.microsoft.com/office/drawing/2014/main" id="{00000000-0008-0000-0400-0000A7096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21</xdr:col>
      <xdr:colOff>0</xdr:colOff>
      <xdr:row>142</xdr:row>
      <xdr:rowOff>0</xdr:rowOff>
    </xdr:from>
    <xdr:to>
      <xdr:col>28</xdr:col>
      <xdr:colOff>0</xdr:colOff>
      <xdr:row>162</xdr:row>
      <xdr:rowOff>0</xdr:rowOff>
    </xdr:to>
    <xdr:graphicFrame macro="">
      <xdr:nvGraphicFramePr>
        <xdr:cNvPr id="23660968" name="グラフ 1071">
          <a:extLst>
            <a:ext uri="{FF2B5EF4-FFF2-40B4-BE49-F238E27FC236}">
              <a16:creationId xmlns:a16="http://schemas.microsoft.com/office/drawing/2014/main" id="{00000000-0008-0000-0400-0000A8096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14</xdr:col>
      <xdr:colOff>0</xdr:colOff>
      <xdr:row>142</xdr:row>
      <xdr:rowOff>0</xdr:rowOff>
    </xdr:from>
    <xdr:to>
      <xdr:col>21</xdr:col>
      <xdr:colOff>0</xdr:colOff>
      <xdr:row>162</xdr:row>
      <xdr:rowOff>0</xdr:rowOff>
    </xdr:to>
    <xdr:graphicFrame macro="">
      <xdr:nvGraphicFramePr>
        <xdr:cNvPr id="23660969" name="グラフ 1072">
          <a:extLst>
            <a:ext uri="{FF2B5EF4-FFF2-40B4-BE49-F238E27FC236}">
              <a16:creationId xmlns:a16="http://schemas.microsoft.com/office/drawing/2014/main" id="{00000000-0008-0000-0400-0000A9096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0</xdr:colOff>
      <xdr:row>142</xdr:row>
      <xdr:rowOff>0</xdr:rowOff>
    </xdr:from>
    <xdr:to>
      <xdr:col>7</xdr:col>
      <xdr:colOff>0</xdr:colOff>
      <xdr:row>162</xdr:row>
      <xdr:rowOff>0</xdr:rowOff>
    </xdr:to>
    <xdr:graphicFrame macro="">
      <xdr:nvGraphicFramePr>
        <xdr:cNvPr id="23660970" name="グラフ 1073">
          <a:extLst>
            <a:ext uri="{FF2B5EF4-FFF2-40B4-BE49-F238E27FC236}">
              <a16:creationId xmlns:a16="http://schemas.microsoft.com/office/drawing/2014/main" id="{00000000-0008-0000-0400-0000AA096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122</xdr:row>
      <xdr:rowOff>0</xdr:rowOff>
    </xdr:from>
    <xdr:to>
      <xdr:col>7</xdr:col>
      <xdr:colOff>0</xdr:colOff>
      <xdr:row>142</xdr:row>
      <xdr:rowOff>0</xdr:rowOff>
    </xdr:to>
    <xdr:graphicFrame macro="">
      <xdr:nvGraphicFramePr>
        <xdr:cNvPr id="23660971" name="グラフ 1074">
          <a:extLst>
            <a:ext uri="{FF2B5EF4-FFF2-40B4-BE49-F238E27FC236}">
              <a16:creationId xmlns:a16="http://schemas.microsoft.com/office/drawing/2014/main" id="{00000000-0008-0000-0400-0000AB096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0</xdr:colOff>
      <xdr:row>102</xdr:row>
      <xdr:rowOff>0</xdr:rowOff>
    </xdr:from>
    <xdr:to>
      <xdr:col>7</xdr:col>
      <xdr:colOff>0</xdr:colOff>
      <xdr:row>122</xdr:row>
      <xdr:rowOff>0</xdr:rowOff>
    </xdr:to>
    <xdr:graphicFrame macro="">
      <xdr:nvGraphicFramePr>
        <xdr:cNvPr id="23660972" name="グラフ 1075">
          <a:extLst>
            <a:ext uri="{FF2B5EF4-FFF2-40B4-BE49-F238E27FC236}">
              <a16:creationId xmlns:a16="http://schemas.microsoft.com/office/drawing/2014/main" id="{00000000-0008-0000-0400-0000AC096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0</xdr:colOff>
      <xdr:row>82</xdr:row>
      <xdr:rowOff>0</xdr:rowOff>
    </xdr:from>
    <xdr:to>
      <xdr:col>7</xdr:col>
      <xdr:colOff>0</xdr:colOff>
      <xdr:row>102</xdr:row>
      <xdr:rowOff>0</xdr:rowOff>
    </xdr:to>
    <xdr:graphicFrame macro="">
      <xdr:nvGraphicFramePr>
        <xdr:cNvPr id="23660973" name="グラフ 1076">
          <a:extLst>
            <a:ext uri="{FF2B5EF4-FFF2-40B4-BE49-F238E27FC236}">
              <a16:creationId xmlns:a16="http://schemas.microsoft.com/office/drawing/2014/main" id="{00000000-0008-0000-0400-0000AD096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0</xdr:colOff>
      <xdr:row>62</xdr:row>
      <xdr:rowOff>0</xdr:rowOff>
    </xdr:from>
    <xdr:to>
      <xdr:col>7</xdr:col>
      <xdr:colOff>0</xdr:colOff>
      <xdr:row>82</xdr:row>
      <xdr:rowOff>0</xdr:rowOff>
    </xdr:to>
    <xdr:graphicFrame macro="">
      <xdr:nvGraphicFramePr>
        <xdr:cNvPr id="23660974" name="グラフ 1077">
          <a:extLst>
            <a:ext uri="{FF2B5EF4-FFF2-40B4-BE49-F238E27FC236}">
              <a16:creationId xmlns:a16="http://schemas.microsoft.com/office/drawing/2014/main" id="{00000000-0008-0000-0400-0000AE096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0</xdr:colOff>
      <xdr:row>166</xdr:row>
      <xdr:rowOff>0</xdr:rowOff>
    </xdr:from>
    <xdr:to>
      <xdr:col>7</xdr:col>
      <xdr:colOff>0</xdr:colOff>
      <xdr:row>186</xdr:row>
      <xdr:rowOff>0</xdr:rowOff>
    </xdr:to>
    <xdr:graphicFrame macro="">
      <xdr:nvGraphicFramePr>
        <xdr:cNvPr id="23660975" name="グラフ 1078">
          <a:extLst>
            <a:ext uri="{FF2B5EF4-FFF2-40B4-BE49-F238E27FC236}">
              <a16:creationId xmlns:a16="http://schemas.microsoft.com/office/drawing/2014/main" id="{00000000-0008-0000-0400-0000AF096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0</xdr:colOff>
      <xdr:row>166</xdr:row>
      <xdr:rowOff>0</xdr:rowOff>
    </xdr:from>
    <xdr:to>
      <xdr:col>14</xdr:col>
      <xdr:colOff>0</xdr:colOff>
      <xdr:row>186</xdr:row>
      <xdr:rowOff>0</xdr:rowOff>
    </xdr:to>
    <xdr:graphicFrame macro="">
      <xdr:nvGraphicFramePr>
        <xdr:cNvPr id="23660976" name="グラフ 1079">
          <a:extLst>
            <a:ext uri="{FF2B5EF4-FFF2-40B4-BE49-F238E27FC236}">
              <a16:creationId xmlns:a16="http://schemas.microsoft.com/office/drawing/2014/main" id="{00000000-0008-0000-0400-0000B0096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14</xdr:col>
      <xdr:colOff>0</xdr:colOff>
      <xdr:row>166</xdr:row>
      <xdr:rowOff>0</xdr:rowOff>
    </xdr:from>
    <xdr:to>
      <xdr:col>21</xdr:col>
      <xdr:colOff>0</xdr:colOff>
      <xdr:row>186</xdr:row>
      <xdr:rowOff>0</xdr:rowOff>
    </xdr:to>
    <xdr:graphicFrame macro="">
      <xdr:nvGraphicFramePr>
        <xdr:cNvPr id="23660977" name="グラフ 1080">
          <a:extLst>
            <a:ext uri="{FF2B5EF4-FFF2-40B4-BE49-F238E27FC236}">
              <a16:creationId xmlns:a16="http://schemas.microsoft.com/office/drawing/2014/main" id="{00000000-0008-0000-0400-0000B1096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21</xdr:col>
      <xdr:colOff>0</xdr:colOff>
      <xdr:row>166</xdr:row>
      <xdr:rowOff>0</xdr:rowOff>
    </xdr:from>
    <xdr:to>
      <xdr:col>28</xdr:col>
      <xdr:colOff>0</xdr:colOff>
      <xdr:row>186</xdr:row>
      <xdr:rowOff>0</xdr:rowOff>
    </xdr:to>
    <xdr:graphicFrame macro="">
      <xdr:nvGraphicFramePr>
        <xdr:cNvPr id="23660978" name="グラフ 1081">
          <a:extLst>
            <a:ext uri="{FF2B5EF4-FFF2-40B4-BE49-F238E27FC236}">
              <a16:creationId xmlns:a16="http://schemas.microsoft.com/office/drawing/2014/main" id="{00000000-0008-0000-0400-0000B2096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14</xdr:col>
      <xdr:colOff>0</xdr:colOff>
      <xdr:row>22</xdr:row>
      <xdr:rowOff>0</xdr:rowOff>
    </xdr:from>
    <xdr:to>
      <xdr:col>21</xdr:col>
      <xdr:colOff>0</xdr:colOff>
      <xdr:row>42</xdr:row>
      <xdr:rowOff>0</xdr:rowOff>
    </xdr:to>
    <xdr:graphicFrame macro="">
      <xdr:nvGraphicFramePr>
        <xdr:cNvPr id="23660979" name="グラフ 1061">
          <a:extLst>
            <a:ext uri="{FF2B5EF4-FFF2-40B4-BE49-F238E27FC236}">
              <a16:creationId xmlns:a16="http://schemas.microsoft.com/office/drawing/2014/main" id="{00000000-0008-0000-0400-0000B3096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oneCellAnchor>
    <xdr:from>
      <xdr:col>3</xdr:col>
      <xdr:colOff>295275</xdr:colOff>
      <xdr:row>21</xdr:row>
      <xdr:rowOff>38100</xdr:rowOff>
    </xdr:from>
    <xdr:ext cx="317010" cy="218586"/>
    <xdr:sp macro="" textlink="">
      <xdr:nvSpPr>
        <xdr:cNvPr id="87132" name="Text Box 1116">
          <a:extLst>
            <a:ext uri="{FF2B5EF4-FFF2-40B4-BE49-F238E27FC236}">
              <a16:creationId xmlns:a16="http://schemas.microsoft.com/office/drawing/2014/main" id="{00000000-0008-0000-0400-00005C540100}"/>
            </a:ext>
          </a:extLst>
        </xdr:cNvPr>
        <xdr:cNvSpPr txBox="1">
          <a:spLocks noChangeArrowheads="1"/>
        </xdr:cNvSpPr>
      </xdr:nvSpPr>
      <xdr:spPr bwMode="auto">
        <a:xfrm>
          <a:off x="2327275" y="3657600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0</xdr:col>
      <xdr:colOff>66675</xdr:colOff>
      <xdr:row>2</xdr:row>
      <xdr:rowOff>0</xdr:rowOff>
    </xdr:from>
    <xdr:ext cx="302583" cy="218586"/>
    <xdr:sp macro="" textlink="">
      <xdr:nvSpPr>
        <xdr:cNvPr id="87133" name="Text Box 1117">
          <a:extLst>
            <a:ext uri="{FF2B5EF4-FFF2-40B4-BE49-F238E27FC236}">
              <a16:creationId xmlns:a16="http://schemas.microsoft.com/office/drawing/2014/main" id="{00000000-0008-0000-0400-00005D540100}"/>
            </a:ext>
          </a:extLst>
        </xdr:cNvPr>
        <xdr:cNvSpPr txBox="1">
          <a:spLocks noChangeArrowheads="1"/>
        </xdr:cNvSpPr>
      </xdr:nvSpPr>
      <xdr:spPr bwMode="auto">
        <a:xfrm>
          <a:off x="66675" y="402167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10</xdr:col>
      <xdr:colOff>295275</xdr:colOff>
      <xdr:row>21</xdr:row>
      <xdr:rowOff>38100</xdr:rowOff>
    </xdr:from>
    <xdr:ext cx="317010" cy="218586"/>
    <xdr:sp macro="" textlink="">
      <xdr:nvSpPr>
        <xdr:cNvPr id="87134" name="Text Box 1118">
          <a:extLst>
            <a:ext uri="{FF2B5EF4-FFF2-40B4-BE49-F238E27FC236}">
              <a16:creationId xmlns:a16="http://schemas.microsoft.com/office/drawing/2014/main" id="{00000000-0008-0000-0400-00005E540100}"/>
            </a:ext>
          </a:extLst>
        </xdr:cNvPr>
        <xdr:cNvSpPr txBox="1">
          <a:spLocks noChangeArrowheads="1"/>
        </xdr:cNvSpPr>
      </xdr:nvSpPr>
      <xdr:spPr bwMode="auto">
        <a:xfrm>
          <a:off x="7068608" y="3657600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7</xdr:col>
      <xdr:colOff>66675</xdr:colOff>
      <xdr:row>1</xdr:row>
      <xdr:rowOff>11206</xdr:rowOff>
    </xdr:from>
    <xdr:ext cx="302583" cy="218586"/>
    <xdr:sp macro="" textlink="">
      <xdr:nvSpPr>
        <xdr:cNvPr id="87135" name="Text Box 1119">
          <a:extLst>
            <a:ext uri="{FF2B5EF4-FFF2-40B4-BE49-F238E27FC236}">
              <a16:creationId xmlns:a16="http://schemas.microsoft.com/office/drawing/2014/main" id="{00000000-0008-0000-0400-00005F540100}"/>
            </a:ext>
          </a:extLst>
        </xdr:cNvPr>
        <xdr:cNvSpPr txBox="1">
          <a:spLocks noChangeArrowheads="1"/>
        </xdr:cNvSpPr>
      </xdr:nvSpPr>
      <xdr:spPr bwMode="auto">
        <a:xfrm>
          <a:off x="4851587" y="425824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17</xdr:col>
      <xdr:colOff>314325</xdr:colOff>
      <xdr:row>21</xdr:row>
      <xdr:rowOff>38100</xdr:rowOff>
    </xdr:from>
    <xdr:ext cx="317010" cy="218586"/>
    <xdr:sp macro="" textlink="">
      <xdr:nvSpPr>
        <xdr:cNvPr id="87136" name="Text Box 1120">
          <a:extLst>
            <a:ext uri="{FF2B5EF4-FFF2-40B4-BE49-F238E27FC236}">
              <a16:creationId xmlns:a16="http://schemas.microsoft.com/office/drawing/2014/main" id="{00000000-0008-0000-0400-000060540100}"/>
            </a:ext>
          </a:extLst>
        </xdr:cNvPr>
        <xdr:cNvSpPr txBox="1">
          <a:spLocks noChangeArrowheads="1"/>
        </xdr:cNvSpPr>
      </xdr:nvSpPr>
      <xdr:spPr bwMode="auto">
        <a:xfrm>
          <a:off x="11828992" y="3657600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14</xdr:col>
      <xdr:colOff>74519</xdr:colOff>
      <xdr:row>1</xdr:row>
      <xdr:rowOff>22411</xdr:rowOff>
    </xdr:from>
    <xdr:ext cx="302583" cy="218586"/>
    <xdr:sp macro="" textlink="">
      <xdr:nvSpPr>
        <xdr:cNvPr id="87137" name="Text Box 1121">
          <a:extLst>
            <a:ext uri="{FF2B5EF4-FFF2-40B4-BE49-F238E27FC236}">
              <a16:creationId xmlns:a16="http://schemas.microsoft.com/office/drawing/2014/main" id="{00000000-0008-0000-0400-000061540100}"/>
            </a:ext>
          </a:extLst>
        </xdr:cNvPr>
        <xdr:cNvSpPr txBox="1">
          <a:spLocks noChangeArrowheads="1"/>
        </xdr:cNvSpPr>
      </xdr:nvSpPr>
      <xdr:spPr bwMode="auto">
        <a:xfrm>
          <a:off x="9644343" y="437029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24</xdr:col>
      <xdr:colOff>295275</xdr:colOff>
      <xdr:row>21</xdr:row>
      <xdr:rowOff>38100</xdr:rowOff>
    </xdr:from>
    <xdr:ext cx="317010" cy="218586"/>
    <xdr:sp macro="" textlink="">
      <xdr:nvSpPr>
        <xdr:cNvPr id="87138" name="Text Box 1122">
          <a:extLst>
            <a:ext uri="{FF2B5EF4-FFF2-40B4-BE49-F238E27FC236}">
              <a16:creationId xmlns:a16="http://schemas.microsoft.com/office/drawing/2014/main" id="{00000000-0008-0000-0400-000062540100}"/>
            </a:ext>
          </a:extLst>
        </xdr:cNvPr>
        <xdr:cNvSpPr txBox="1">
          <a:spLocks noChangeArrowheads="1"/>
        </xdr:cNvSpPr>
      </xdr:nvSpPr>
      <xdr:spPr bwMode="auto">
        <a:xfrm>
          <a:off x="16551275" y="3657600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21</xdr:col>
      <xdr:colOff>66675</xdr:colOff>
      <xdr:row>1</xdr:row>
      <xdr:rowOff>22411</xdr:rowOff>
    </xdr:from>
    <xdr:ext cx="302583" cy="218586"/>
    <xdr:sp macro="" textlink="">
      <xdr:nvSpPr>
        <xdr:cNvPr id="87139" name="Text Box 1123">
          <a:extLst>
            <a:ext uri="{FF2B5EF4-FFF2-40B4-BE49-F238E27FC236}">
              <a16:creationId xmlns:a16="http://schemas.microsoft.com/office/drawing/2014/main" id="{00000000-0008-0000-0400-000063540100}"/>
            </a:ext>
          </a:extLst>
        </xdr:cNvPr>
        <xdr:cNvSpPr txBox="1">
          <a:spLocks noChangeArrowheads="1"/>
        </xdr:cNvSpPr>
      </xdr:nvSpPr>
      <xdr:spPr bwMode="auto">
        <a:xfrm>
          <a:off x="14421410" y="437029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24</xdr:col>
      <xdr:colOff>295275</xdr:colOff>
      <xdr:row>41</xdr:row>
      <xdr:rowOff>38100</xdr:rowOff>
    </xdr:from>
    <xdr:ext cx="317010" cy="218586"/>
    <xdr:sp macro="" textlink="">
      <xdr:nvSpPr>
        <xdr:cNvPr id="87140" name="Text Box 1124">
          <a:extLst>
            <a:ext uri="{FF2B5EF4-FFF2-40B4-BE49-F238E27FC236}">
              <a16:creationId xmlns:a16="http://schemas.microsoft.com/office/drawing/2014/main" id="{00000000-0008-0000-0400-000064540100}"/>
            </a:ext>
          </a:extLst>
        </xdr:cNvPr>
        <xdr:cNvSpPr txBox="1">
          <a:spLocks noChangeArrowheads="1"/>
        </xdr:cNvSpPr>
      </xdr:nvSpPr>
      <xdr:spPr bwMode="auto">
        <a:xfrm>
          <a:off x="16551275" y="7044267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21</xdr:col>
      <xdr:colOff>66675</xdr:colOff>
      <xdr:row>21</xdr:row>
      <xdr:rowOff>104775</xdr:rowOff>
    </xdr:from>
    <xdr:ext cx="302583" cy="218586"/>
    <xdr:sp macro="" textlink="">
      <xdr:nvSpPr>
        <xdr:cNvPr id="87141" name="Text Box 1125">
          <a:extLst>
            <a:ext uri="{FF2B5EF4-FFF2-40B4-BE49-F238E27FC236}">
              <a16:creationId xmlns:a16="http://schemas.microsoft.com/office/drawing/2014/main" id="{00000000-0008-0000-0400-000065540100}"/>
            </a:ext>
          </a:extLst>
        </xdr:cNvPr>
        <xdr:cNvSpPr txBox="1">
          <a:spLocks noChangeArrowheads="1"/>
        </xdr:cNvSpPr>
      </xdr:nvSpPr>
      <xdr:spPr bwMode="auto">
        <a:xfrm>
          <a:off x="14290675" y="3724275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17</xdr:col>
      <xdr:colOff>295275</xdr:colOff>
      <xdr:row>41</xdr:row>
      <xdr:rowOff>38100</xdr:rowOff>
    </xdr:from>
    <xdr:ext cx="317010" cy="218586"/>
    <xdr:sp macro="" textlink="">
      <xdr:nvSpPr>
        <xdr:cNvPr id="87142" name="Text Box 1126">
          <a:extLst>
            <a:ext uri="{FF2B5EF4-FFF2-40B4-BE49-F238E27FC236}">
              <a16:creationId xmlns:a16="http://schemas.microsoft.com/office/drawing/2014/main" id="{00000000-0008-0000-0400-000066540100}"/>
            </a:ext>
          </a:extLst>
        </xdr:cNvPr>
        <xdr:cNvSpPr txBox="1">
          <a:spLocks noChangeArrowheads="1"/>
        </xdr:cNvSpPr>
      </xdr:nvSpPr>
      <xdr:spPr bwMode="auto">
        <a:xfrm>
          <a:off x="11809942" y="7044267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14</xdr:col>
      <xdr:colOff>66675</xdr:colOff>
      <xdr:row>21</xdr:row>
      <xdr:rowOff>104775</xdr:rowOff>
    </xdr:from>
    <xdr:ext cx="302583" cy="218586"/>
    <xdr:sp macro="" textlink="">
      <xdr:nvSpPr>
        <xdr:cNvPr id="87143" name="Text Box 1127">
          <a:extLst>
            <a:ext uri="{FF2B5EF4-FFF2-40B4-BE49-F238E27FC236}">
              <a16:creationId xmlns:a16="http://schemas.microsoft.com/office/drawing/2014/main" id="{00000000-0008-0000-0400-000067540100}"/>
            </a:ext>
          </a:extLst>
        </xdr:cNvPr>
        <xdr:cNvSpPr txBox="1">
          <a:spLocks noChangeArrowheads="1"/>
        </xdr:cNvSpPr>
      </xdr:nvSpPr>
      <xdr:spPr bwMode="auto">
        <a:xfrm>
          <a:off x="9549342" y="3724275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10</xdr:col>
      <xdr:colOff>342900</xdr:colOff>
      <xdr:row>41</xdr:row>
      <xdr:rowOff>38100</xdr:rowOff>
    </xdr:from>
    <xdr:ext cx="317010" cy="218586"/>
    <xdr:sp macro="" textlink="">
      <xdr:nvSpPr>
        <xdr:cNvPr id="87144" name="Text Box 1128">
          <a:extLst>
            <a:ext uri="{FF2B5EF4-FFF2-40B4-BE49-F238E27FC236}">
              <a16:creationId xmlns:a16="http://schemas.microsoft.com/office/drawing/2014/main" id="{00000000-0008-0000-0400-000068540100}"/>
            </a:ext>
          </a:extLst>
        </xdr:cNvPr>
        <xdr:cNvSpPr txBox="1">
          <a:spLocks noChangeArrowheads="1"/>
        </xdr:cNvSpPr>
      </xdr:nvSpPr>
      <xdr:spPr bwMode="auto">
        <a:xfrm>
          <a:off x="7116233" y="7044267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7</xdr:col>
      <xdr:colOff>104775</xdr:colOff>
      <xdr:row>21</xdr:row>
      <xdr:rowOff>104775</xdr:rowOff>
    </xdr:from>
    <xdr:ext cx="302583" cy="218586"/>
    <xdr:sp macro="" textlink="">
      <xdr:nvSpPr>
        <xdr:cNvPr id="87145" name="Text Box 1129">
          <a:extLst>
            <a:ext uri="{FF2B5EF4-FFF2-40B4-BE49-F238E27FC236}">
              <a16:creationId xmlns:a16="http://schemas.microsoft.com/office/drawing/2014/main" id="{00000000-0008-0000-0400-000069540100}"/>
            </a:ext>
          </a:extLst>
        </xdr:cNvPr>
        <xdr:cNvSpPr txBox="1">
          <a:spLocks noChangeArrowheads="1"/>
        </xdr:cNvSpPr>
      </xdr:nvSpPr>
      <xdr:spPr bwMode="auto">
        <a:xfrm>
          <a:off x="4846108" y="3724275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3</xdr:col>
      <xdr:colOff>295275</xdr:colOff>
      <xdr:row>41</xdr:row>
      <xdr:rowOff>38100</xdr:rowOff>
    </xdr:from>
    <xdr:ext cx="317010" cy="218586"/>
    <xdr:sp macro="" textlink="">
      <xdr:nvSpPr>
        <xdr:cNvPr id="87146" name="Text Box 1130">
          <a:extLst>
            <a:ext uri="{FF2B5EF4-FFF2-40B4-BE49-F238E27FC236}">
              <a16:creationId xmlns:a16="http://schemas.microsoft.com/office/drawing/2014/main" id="{00000000-0008-0000-0400-00006A540100}"/>
            </a:ext>
          </a:extLst>
        </xdr:cNvPr>
        <xdr:cNvSpPr txBox="1">
          <a:spLocks noChangeArrowheads="1"/>
        </xdr:cNvSpPr>
      </xdr:nvSpPr>
      <xdr:spPr bwMode="auto">
        <a:xfrm>
          <a:off x="2327275" y="7044267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0</xdr:col>
      <xdr:colOff>66675</xdr:colOff>
      <xdr:row>21</xdr:row>
      <xdr:rowOff>104775</xdr:rowOff>
    </xdr:from>
    <xdr:ext cx="302583" cy="218586"/>
    <xdr:sp macro="" textlink="">
      <xdr:nvSpPr>
        <xdr:cNvPr id="87147" name="Text Box 1131">
          <a:extLst>
            <a:ext uri="{FF2B5EF4-FFF2-40B4-BE49-F238E27FC236}">
              <a16:creationId xmlns:a16="http://schemas.microsoft.com/office/drawing/2014/main" id="{00000000-0008-0000-0400-00006B540100}"/>
            </a:ext>
          </a:extLst>
        </xdr:cNvPr>
        <xdr:cNvSpPr txBox="1">
          <a:spLocks noChangeArrowheads="1"/>
        </xdr:cNvSpPr>
      </xdr:nvSpPr>
      <xdr:spPr bwMode="auto">
        <a:xfrm>
          <a:off x="66675" y="3724275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3</xdr:col>
      <xdr:colOff>295275</xdr:colOff>
      <xdr:row>61</xdr:row>
      <xdr:rowOff>19050</xdr:rowOff>
    </xdr:from>
    <xdr:ext cx="317010" cy="218586"/>
    <xdr:sp macro="" textlink="">
      <xdr:nvSpPr>
        <xdr:cNvPr id="87148" name="Text Box 1132">
          <a:extLst>
            <a:ext uri="{FF2B5EF4-FFF2-40B4-BE49-F238E27FC236}">
              <a16:creationId xmlns:a16="http://schemas.microsoft.com/office/drawing/2014/main" id="{00000000-0008-0000-0400-00006C540100}"/>
            </a:ext>
          </a:extLst>
        </xdr:cNvPr>
        <xdr:cNvSpPr txBox="1">
          <a:spLocks noChangeArrowheads="1"/>
        </xdr:cNvSpPr>
      </xdr:nvSpPr>
      <xdr:spPr bwMode="auto">
        <a:xfrm>
          <a:off x="2327275" y="10411883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0</xdr:col>
      <xdr:colOff>66675</xdr:colOff>
      <xdr:row>41</xdr:row>
      <xdr:rowOff>85725</xdr:rowOff>
    </xdr:from>
    <xdr:ext cx="302583" cy="218586"/>
    <xdr:sp macro="" textlink="">
      <xdr:nvSpPr>
        <xdr:cNvPr id="87149" name="Text Box 1133">
          <a:extLst>
            <a:ext uri="{FF2B5EF4-FFF2-40B4-BE49-F238E27FC236}">
              <a16:creationId xmlns:a16="http://schemas.microsoft.com/office/drawing/2014/main" id="{00000000-0008-0000-0400-00006D540100}"/>
            </a:ext>
          </a:extLst>
        </xdr:cNvPr>
        <xdr:cNvSpPr txBox="1">
          <a:spLocks noChangeArrowheads="1"/>
        </xdr:cNvSpPr>
      </xdr:nvSpPr>
      <xdr:spPr bwMode="auto">
        <a:xfrm>
          <a:off x="66675" y="7091892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3</xdr:col>
      <xdr:colOff>295275</xdr:colOff>
      <xdr:row>81</xdr:row>
      <xdr:rowOff>38100</xdr:rowOff>
    </xdr:from>
    <xdr:ext cx="317010" cy="218586"/>
    <xdr:sp macro="" textlink="">
      <xdr:nvSpPr>
        <xdr:cNvPr id="87150" name="Text Box 1134">
          <a:extLst>
            <a:ext uri="{FF2B5EF4-FFF2-40B4-BE49-F238E27FC236}">
              <a16:creationId xmlns:a16="http://schemas.microsoft.com/office/drawing/2014/main" id="{00000000-0008-0000-0400-00006E540100}"/>
            </a:ext>
          </a:extLst>
        </xdr:cNvPr>
        <xdr:cNvSpPr txBox="1">
          <a:spLocks noChangeArrowheads="1"/>
        </xdr:cNvSpPr>
      </xdr:nvSpPr>
      <xdr:spPr bwMode="auto">
        <a:xfrm>
          <a:off x="2327275" y="13817600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0</xdr:col>
      <xdr:colOff>66675</xdr:colOff>
      <xdr:row>61</xdr:row>
      <xdr:rowOff>104775</xdr:rowOff>
    </xdr:from>
    <xdr:ext cx="302583" cy="218586"/>
    <xdr:sp macro="" textlink="">
      <xdr:nvSpPr>
        <xdr:cNvPr id="87151" name="Text Box 1135">
          <a:extLst>
            <a:ext uri="{FF2B5EF4-FFF2-40B4-BE49-F238E27FC236}">
              <a16:creationId xmlns:a16="http://schemas.microsoft.com/office/drawing/2014/main" id="{00000000-0008-0000-0400-00006F540100}"/>
            </a:ext>
          </a:extLst>
        </xdr:cNvPr>
        <xdr:cNvSpPr txBox="1">
          <a:spLocks noChangeArrowheads="1"/>
        </xdr:cNvSpPr>
      </xdr:nvSpPr>
      <xdr:spPr bwMode="auto">
        <a:xfrm>
          <a:off x="66675" y="10497608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3</xdr:col>
      <xdr:colOff>295275</xdr:colOff>
      <xdr:row>101</xdr:row>
      <xdr:rowOff>38100</xdr:rowOff>
    </xdr:from>
    <xdr:ext cx="317010" cy="218586"/>
    <xdr:sp macro="" textlink="">
      <xdr:nvSpPr>
        <xdr:cNvPr id="87152" name="Text Box 1136">
          <a:extLst>
            <a:ext uri="{FF2B5EF4-FFF2-40B4-BE49-F238E27FC236}">
              <a16:creationId xmlns:a16="http://schemas.microsoft.com/office/drawing/2014/main" id="{00000000-0008-0000-0400-000070540100}"/>
            </a:ext>
          </a:extLst>
        </xdr:cNvPr>
        <xdr:cNvSpPr txBox="1">
          <a:spLocks noChangeArrowheads="1"/>
        </xdr:cNvSpPr>
      </xdr:nvSpPr>
      <xdr:spPr bwMode="auto">
        <a:xfrm>
          <a:off x="2327275" y="17204267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0</xdr:col>
      <xdr:colOff>66675</xdr:colOff>
      <xdr:row>81</xdr:row>
      <xdr:rowOff>104775</xdr:rowOff>
    </xdr:from>
    <xdr:ext cx="302583" cy="218586"/>
    <xdr:sp macro="" textlink="">
      <xdr:nvSpPr>
        <xdr:cNvPr id="87153" name="Text Box 1137">
          <a:extLst>
            <a:ext uri="{FF2B5EF4-FFF2-40B4-BE49-F238E27FC236}">
              <a16:creationId xmlns:a16="http://schemas.microsoft.com/office/drawing/2014/main" id="{00000000-0008-0000-0400-000071540100}"/>
            </a:ext>
          </a:extLst>
        </xdr:cNvPr>
        <xdr:cNvSpPr txBox="1">
          <a:spLocks noChangeArrowheads="1"/>
        </xdr:cNvSpPr>
      </xdr:nvSpPr>
      <xdr:spPr bwMode="auto">
        <a:xfrm>
          <a:off x="66675" y="13884275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3</xdr:col>
      <xdr:colOff>295275</xdr:colOff>
      <xdr:row>121</xdr:row>
      <xdr:rowOff>38100</xdr:rowOff>
    </xdr:from>
    <xdr:ext cx="317010" cy="218586"/>
    <xdr:sp macro="" textlink="">
      <xdr:nvSpPr>
        <xdr:cNvPr id="87154" name="Text Box 1138">
          <a:extLst>
            <a:ext uri="{FF2B5EF4-FFF2-40B4-BE49-F238E27FC236}">
              <a16:creationId xmlns:a16="http://schemas.microsoft.com/office/drawing/2014/main" id="{00000000-0008-0000-0400-000072540100}"/>
            </a:ext>
          </a:extLst>
        </xdr:cNvPr>
        <xdr:cNvSpPr txBox="1">
          <a:spLocks noChangeArrowheads="1"/>
        </xdr:cNvSpPr>
      </xdr:nvSpPr>
      <xdr:spPr bwMode="auto">
        <a:xfrm>
          <a:off x="2327275" y="20590933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0</xdr:col>
      <xdr:colOff>66675</xdr:colOff>
      <xdr:row>101</xdr:row>
      <xdr:rowOff>104775</xdr:rowOff>
    </xdr:from>
    <xdr:ext cx="302583" cy="218586"/>
    <xdr:sp macro="" textlink="">
      <xdr:nvSpPr>
        <xdr:cNvPr id="87155" name="Text Box 1139">
          <a:extLst>
            <a:ext uri="{FF2B5EF4-FFF2-40B4-BE49-F238E27FC236}">
              <a16:creationId xmlns:a16="http://schemas.microsoft.com/office/drawing/2014/main" id="{00000000-0008-0000-0400-000073540100}"/>
            </a:ext>
          </a:extLst>
        </xdr:cNvPr>
        <xdr:cNvSpPr txBox="1">
          <a:spLocks noChangeArrowheads="1"/>
        </xdr:cNvSpPr>
      </xdr:nvSpPr>
      <xdr:spPr bwMode="auto">
        <a:xfrm>
          <a:off x="66675" y="17270942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3</xdr:col>
      <xdr:colOff>295275</xdr:colOff>
      <xdr:row>141</xdr:row>
      <xdr:rowOff>19050</xdr:rowOff>
    </xdr:from>
    <xdr:ext cx="317010" cy="218586"/>
    <xdr:sp macro="" textlink="">
      <xdr:nvSpPr>
        <xdr:cNvPr id="87156" name="Text Box 1140">
          <a:extLst>
            <a:ext uri="{FF2B5EF4-FFF2-40B4-BE49-F238E27FC236}">
              <a16:creationId xmlns:a16="http://schemas.microsoft.com/office/drawing/2014/main" id="{00000000-0008-0000-0400-000074540100}"/>
            </a:ext>
          </a:extLst>
        </xdr:cNvPr>
        <xdr:cNvSpPr txBox="1">
          <a:spLocks noChangeArrowheads="1"/>
        </xdr:cNvSpPr>
      </xdr:nvSpPr>
      <xdr:spPr bwMode="auto">
        <a:xfrm>
          <a:off x="2327275" y="23958550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0</xdr:col>
      <xdr:colOff>66675</xdr:colOff>
      <xdr:row>121</xdr:row>
      <xdr:rowOff>85725</xdr:rowOff>
    </xdr:from>
    <xdr:ext cx="302583" cy="218586"/>
    <xdr:sp macro="" textlink="">
      <xdr:nvSpPr>
        <xdr:cNvPr id="87157" name="Text Box 1141">
          <a:extLst>
            <a:ext uri="{FF2B5EF4-FFF2-40B4-BE49-F238E27FC236}">
              <a16:creationId xmlns:a16="http://schemas.microsoft.com/office/drawing/2014/main" id="{00000000-0008-0000-0400-000075540100}"/>
            </a:ext>
          </a:extLst>
        </xdr:cNvPr>
        <xdr:cNvSpPr txBox="1">
          <a:spLocks noChangeArrowheads="1"/>
        </xdr:cNvSpPr>
      </xdr:nvSpPr>
      <xdr:spPr bwMode="auto">
        <a:xfrm>
          <a:off x="66675" y="20638558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10</xdr:col>
      <xdr:colOff>295275</xdr:colOff>
      <xdr:row>141</xdr:row>
      <xdr:rowOff>19050</xdr:rowOff>
    </xdr:from>
    <xdr:ext cx="317010" cy="218586"/>
    <xdr:sp macro="" textlink="">
      <xdr:nvSpPr>
        <xdr:cNvPr id="87158" name="Text Box 1142">
          <a:extLst>
            <a:ext uri="{FF2B5EF4-FFF2-40B4-BE49-F238E27FC236}">
              <a16:creationId xmlns:a16="http://schemas.microsoft.com/office/drawing/2014/main" id="{00000000-0008-0000-0400-000076540100}"/>
            </a:ext>
          </a:extLst>
        </xdr:cNvPr>
        <xdr:cNvSpPr txBox="1">
          <a:spLocks noChangeArrowheads="1"/>
        </xdr:cNvSpPr>
      </xdr:nvSpPr>
      <xdr:spPr bwMode="auto">
        <a:xfrm>
          <a:off x="7068608" y="23958550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7</xdr:col>
      <xdr:colOff>66675</xdr:colOff>
      <xdr:row>121</xdr:row>
      <xdr:rowOff>85725</xdr:rowOff>
    </xdr:from>
    <xdr:ext cx="302583" cy="218586"/>
    <xdr:sp macro="" textlink="">
      <xdr:nvSpPr>
        <xdr:cNvPr id="87159" name="Text Box 1143">
          <a:extLst>
            <a:ext uri="{FF2B5EF4-FFF2-40B4-BE49-F238E27FC236}">
              <a16:creationId xmlns:a16="http://schemas.microsoft.com/office/drawing/2014/main" id="{00000000-0008-0000-0400-000077540100}"/>
            </a:ext>
          </a:extLst>
        </xdr:cNvPr>
        <xdr:cNvSpPr txBox="1">
          <a:spLocks noChangeArrowheads="1"/>
        </xdr:cNvSpPr>
      </xdr:nvSpPr>
      <xdr:spPr bwMode="auto">
        <a:xfrm>
          <a:off x="4808008" y="20638558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17</xdr:col>
      <xdr:colOff>295275</xdr:colOff>
      <xdr:row>141</xdr:row>
      <xdr:rowOff>19050</xdr:rowOff>
    </xdr:from>
    <xdr:ext cx="317010" cy="218586"/>
    <xdr:sp macro="" textlink="">
      <xdr:nvSpPr>
        <xdr:cNvPr id="87160" name="Text Box 1144">
          <a:extLst>
            <a:ext uri="{FF2B5EF4-FFF2-40B4-BE49-F238E27FC236}">
              <a16:creationId xmlns:a16="http://schemas.microsoft.com/office/drawing/2014/main" id="{00000000-0008-0000-0400-000078540100}"/>
            </a:ext>
          </a:extLst>
        </xdr:cNvPr>
        <xdr:cNvSpPr txBox="1">
          <a:spLocks noChangeArrowheads="1"/>
        </xdr:cNvSpPr>
      </xdr:nvSpPr>
      <xdr:spPr bwMode="auto">
        <a:xfrm>
          <a:off x="11809942" y="23958550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14</xdr:col>
      <xdr:colOff>66675</xdr:colOff>
      <xdr:row>121</xdr:row>
      <xdr:rowOff>85725</xdr:rowOff>
    </xdr:from>
    <xdr:ext cx="302583" cy="218586"/>
    <xdr:sp macro="" textlink="">
      <xdr:nvSpPr>
        <xdr:cNvPr id="87161" name="Text Box 1145">
          <a:extLst>
            <a:ext uri="{FF2B5EF4-FFF2-40B4-BE49-F238E27FC236}">
              <a16:creationId xmlns:a16="http://schemas.microsoft.com/office/drawing/2014/main" id="{00000000-0008-0000-0400-000079540100}"/>
            </a:ext>
          </a:extLst>
        </xdr:cNvPr>
        <xdr:cNvSpPr txBox="1">
          <a:spLocks noChangeArrowheads="1"/>
        </xdr:cNvSpPr>
      </xdr:nvSpPr>
      <xdr:spPr bwMode="auto">
        <a:xfrm>
          <a:off x="9549342" y="20638558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24</xdr:col>
      <xdr:colOff>295275</xdr:colOff>
      <xdr:row>141</xdr:row>
      <xdr:rowOff>19050</xdr:rowOff>
    </xdr:from>
    <xdr:ext cx="317010" cy="218586"/>
    <xdr:sp macro="" textlink="">
      <xdr:nvSpPr>
        <xdr:cNvPr id="87162" name="Text Box 1146">
          <a:extLst>
            <a:ext uri="{FF2B5EF4-FFF2-40B4-BE49-F238E27FC236}">
              <a16:creationId xmlns:a16="http://schemas.microsoft.com/office/drawing/2014/main" id="{00000000-0008-0000-0400-00007A540100}"/>
            </a:ext>
          </a:extLst>
        </xdr:cNvPr>
        <xdr:cNvSpPr txBox="1">
          <a:spLocks noChangeArrowheads="1"/>
        </xdr:cNvSpPr>
      </xdr:nvSpPr>
      <xdr:spPr bwMode="auto">
        <a:xfrm>
          <a:off x="16551275" y="23958550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21</xdr:col>
      <xdr:colOff>66675</xdr:colOff>
      <xdr:row>121</xdr:row>
      <xdr:rowOff>85725</xdr:rowOff>
    </xdr:from>
    <xdr:ext cx="302583" cy="218586"/>
    <xdr:sp macro="" textlink="">
      <xdr:nvSpPr>
        <xdr:cNvPr id="87163" name="Text Box 1147">
          <a:extLst>
            <a:ext uri="{FF2B5EF4-FFF2-40B4-BE49-F238E27FC236}">
              <a16:creationId xmlns:a16="http://schemas.microsoft.com/office/drawing/2014/main" id="{00000000-0008-0000-0400-00007B540100}"/>
            </a:ext>
          </a:extLst>
        </xdr:cNvPr>
        <xdr:cNvSpPr txBox="1">
          <a:spLocks noChangeArrowheads="1"/>
        </xdr:cNvSpPr>
      </xdr:nvSpPr>
      <xdr:spPr bwMode="auto">
        <a:xfrm>
          <a:off x="14290675" y="20638558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24</xdr:col>
      <xdr:colOff>295275</xdr:colOff>
      <xdr:row>121</xdr:row>
      <xdr:rowOff>19050</xdr:rowOff>
    </xdr:from>
    <xdr:ext cx="317010" cy="218586"/>
    <xdr:sp macro="" textlink="">
      <xdr:nvSpPr>
        <xdr:cNvPr id="87164" name="Text Box 1148">
          <a:extLst>
            <a:ext uri="{FF2B5EF4-FFF2-40B4-BE49-F238E27FC236}">
              <a16:creationId xmlns:a16="http://schemas.microsoft.com/office/drawing/2014/main" id="{00000000-0008-0000-0400-00007C540100}"/>
            </a:ext>
          </a:extLst>
        </xdr:cNvPr>
        <xdr:cNvSpPr txBox="1">
          <a:spLocks noChangeArrowheads="1"/>
        </xdr:cNvSpPr>
      </xdr:nvSpPr>
      <xdr:spPr bwMode="auto">
        <a:xfrm>
          <a:off x="16551275" y="20571883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21</xdr:col>
      <xdr:colOff>66675</xdr:colOff>
      <xdr:row>101</xdr:row>
      <xdr:rowOff>85725</xdr:rowOff>
    </xdr:from>
    <xdr:ext cx="302583" cy="218586"/>
    <xdr:sp macro="" textlink="">
      <xdr:nvSpPr>
        <xdr:cNvPr id="87165" name="Text Box 1149">
          <a:extLst>
            <a:ext uri="{FF2B5EF4-FFF2-40B4-BE49-F238E27FC236}">
              <a16:creationId xmlns:a16="http://schemas.microsoft.com/office/drawing/2014/main" id="{00000000-0008-0000-0400-00007D540100}"/>
            </a:ext>
          </a:extLst>
        </xdr:cNvPr>
        <xdr:cNvSpPr txBox="1">
          <a:spLocks noChangeArrowheads="1"/>
        </xdr:cNvSpPr>
      </xdr:nvSpPr>
      <xdr:spPr bwMode="auto">
        <a:xfrm>
          <a:off x="14290675" y="17251892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24</xdr:col>
      <xdr:colOff>295275</xdr:colOff>
      <xdr:row>101</xdr:row>
      <xdr:rowOff>19050</xdr:rowOff>
    </xdr:from>
    <xdr:ext cx="317010" cy="218586"/>
    <xdr:sp macro="" textlink="">
      <xdr:nvSpPr>
        <xdr:cNvPr id="87166" name="Text Box 1150">
          <a:extLst>
            <a:ext uri="{FF2B5EF4-FFF2-40B4-BE49-F238E27FC236}">
              <a16:creationId xmlns:a16="http://schemas.microsoft.com/office/drawing/2014/main" id="{00000000-0008-0000-0400-00007E540100}"/>
            </a:ext>
          </a:extLst>
        </xdr:cNvPr>
        <xdr:cNvSpPr txBox="1">
          <a:spLocks noChangeArrowheads="1"/>
        </xdr:cNvSpPr>
      </xdr:nvSpPr>
      <xdr:spPr bwMode="auto">
        <a:xfrm>
          <a:off x="16551275" y="17185217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21</xdr:col>
      <xdr:colOff>66675</xdr:colOff>
      <xdr:row>81</xdr:row>
      <xdr:rowOff>85725</xdr:rowOff>
    </xdr:from>
    <xdr:ext cx="302583" cy="218586"/>
    <xdr:sp macro="" textlink="">
      <xdr:nvSpPr>
        <xdr:cNvPr id="87167" name="Text Box 1151">
          <a:extLst>
            <a:ext uri="{FF2B5EF4-FFF2-40B4-BE49-F238E27FC236}">
              <a16:creationId xmlns:a16="http://schemas.microsoft.com/office/drawing/2014/main" id="{00000000-0008-0000-0400-00007F540100}"/>
            </a:ext>
          </a:extLst>
        </xdr:cNvPr>
        <xdr:cNvSpPr txBox="1">
          <a:spLocks noChangeArrowheads="1"/>
        </xdr:cNvSpPr>
      </xdr:nvSpPr>
      <xdr:spPr bwMode="auto">
        <a:xfrm>
          <a:off x="14290675" y="13865225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24</xdr:col>
      <xdr:colOff>295275</xdr:colOff>
      <xdr:row>81</xdr:row>
      <xdr:rowOff>38100</xdr:rowOff>
    </xdr:from>
    <xdr:ext cx="317010" cy="218586"/>
    <xdr:sp macro="" textlink="">
      <xdr:nvSpPr>
        <xdr:cNvPr id="87168" name="Text Box 1152">
          <a:extLst>
            <a:ext uri="{FF2B5EF4-FFF2-40B4-BE49-F238E27FC236}">
              <a16:creationId xmlns:a16="http://schemas.microsoft.com/office/drawing/2014/main" id="{00000000-0008-0000-0400-000080540100}"/>
            </a:ext>
          </a:extLst>
        </xdr:cNvPr>
        <xdr:cNvSpPr txBox="1">
          <a:spLocks noChangeArrowheads="1"/>
        </xdr:cNvSpPr>
      </xdr:nvSpPr>
      <xdr:spPr bwMode="auto">
        <a:xfrm>
          <a:off x="16551275" y="13817600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21</xdr:col>
      <xdr:colOff>66675</xdr:colOff>
      <xdr:row>61</xdr:row>
      <xdr:rowOff>104775</xdr:rowOff>
    </xdr:from>
    <xdr:ext cx="302583" cy="218586"/>
    <xdr:sp macro="" textlink="">
      <xdr:nvSpPr>
        <xdr:cNvPr id="87169" name="Text Box 1153">
          <a:extLst>
            <a:ext uri="{FF2B5EF4-FFF2-40B4-BE49-F238E27FC236}">
              <a16:creationId xmlns:a16="http://schemas.microsoft.com/office/drawing/2014/main" id="{00000000-0008-0000-0400-000081540100}"/>
            </a:ext>
          </a:extLst>
        </xdr:cNvPr>
        <xdr:cNvSpPr txBox="1">
          <a:spLocks noChangeArrowheads="1"/>
        </xdr:cNvSpPr>
      </xdr:nvSpPr>
      <xdr:spPr bwMode="auto">
        <a:xfrm>
          <a:off x="14290675" y="10497608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24</xdr:col>
      <xdr:colOff>295275</xdr:colOff>
      <xdr:row>61</xdr:row>
      <xdr:rowOff>38100</xdr:rowOff>
    </xdr:from>
    <xdr:ext cx="317010" cy="218586"/>
    <xdr:sp macro="" textlink="">
      <xdr:nvSpPr>
        <xdr:cNvPr id="87170" name="Text Box 1154">
          <a:extLst>
            <a:ext uri="{FF2B5EF4-FFF2-40B4-BE49-F238E27FC236}">
              <a16:creationId xmlns:a16="http://schemas.microsoft.com/office/drawing/2014/main" id="{00000000-0008-0000-0400-000082540100}"/>
            </a:ext>
          </a:extLst>
        </xdr:cNvPr>
        <xdr:cNvSpPr txBox="1">
          <a:spLocks noChangeArrowheads="1"/>
        </xdr:cNvSpPr>
      </xdr:nvSpPr>
      <xdr:spPr bwMode="auto">
        <a:xfrm>
          <a:off x="16551275" y="10430933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21</xdr:col>
      <xdr:colOff>66675</xdr:colOff>
      <xdr:row>41</xdr:row>
      <xdr:rowOff>104775</xdr:rowOff>
    </xdr:from>
    <xdr:ext cx="302583" cy="218586"/>
    <xdr:sp macro="" textlink="">
      <xdr:nvSpPr>
        <xdr:cNvPr id="87171" name="Text Box 1155">
          <a:extLst>
            <a:ext uri="{FF2B5EF4-FFF2-40B4-BE49-F238E27FC236}">
              <a16:creationId xmlns:a16="http://schemas.microsoft.com/office/drawing/2014/main" id="{00000000-0008-0000-0400-000083540100}"/>
            </a:ext>
          </a:extLst>
        </xdr:cNvPr>
        <xdr:cNvSpPr txBox="1">
          <a:spLocks noChangeArrowheads="1"/>
        </xdr:cNvSpPr>
      </xdr:nvSpPr>
      <xdr:spPr bwMode="auto">
        <a:xfrm>
          <a:off x="14290675" y="7110942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24</xdr:col>
      <xdr:colOff>295275</xdr:colOff>
      <xdr:row>161</xdr:row>
      <xdr:rowOff>66675</xdr:rowOff>
    </xdr:from>
    <xdr:ext cx="317010" cy="218586"/>
    <xdr:sp macro="" textlink="">
      <xdr:nvSpPr>
        <xdr:cNvPr id="87172" name="Text Box 1156">
          <a:extLst>
            <a:ext uri="{FF2B5EF4-FFF2-40B4-BE49-F238E27FC236}">
              <a16:creationId xmlns:a16="http://schemas.microsoft.com/office/drawing/2014/main" id="{00000000-0008-0000-0400-000084540100}"/>
            </a:ext>
          </a:extLst>
        </xdr:cNvPr>
        <xdr:cNvSpPr txBox="1">
          <a:spLocks noChangeArrowheads="1"/>
        </xdr:cNvSpPr>
      </xdr:nvSpPr>
      <xdr:spPr bwMode="auto">
        <a:xfrm>
          <a:off x="16551275" y="27392842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21</xdr:col>
      <xdr:colOff>66675</xdr:colOff>
      <xdr:row>141</xdr:row>
      <xdr:rowOff>104775</xdr:rowOff>
    </xdr:from>
    <xdr:ext cx="302583" cy="218586"/>
    <xdr:sp macro="" textlink="">
      <xdr:nvSpPr>
        <xdr:cNvPr id="87173" name="Text Box 1157">
          <a:extLst>
            <a:ext uri="{FF2B5EF4-FFF2-40B4-BE49-F238E27FC236}">
              <a16:creationId xmlns:a16="http://schemas.microsoft.com/office/drawing/2014/main" id="{00000000-0008-0000-0400-000085540100}"/>
            </a:ext>
          </a:extLst>
        </xdr:cNvPr>
        <xdr:cNvSpPr txBox="1">
          <a:spLocks noChangeArrowheads="1"/>
        </xdr:cNvSpPr>
      </xdr:nvSpPr>
      <xdr:spPr bwMode="auto">
        <a:xfrm>
          <a:off x="14290675" y="24044275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17</xdr:col>
      <xdr:colOff>314325</xdr:colOff>
      <xdr:row>161</xdr:row>
      <xdr:rowOff>66675</xdr:rowOff>
    </xdr:from>
    <xdr:ext cx="317010" cy="218586"/>
    <xdr:sp macro="" textlink="">
      <xdr:nvSpPr>
        <xdr:cNvPr id="87174" name="Text Box 1158">
          <a:extLst>
            <a:ext uri="{FF2B5EF4-FFF2-40B4-BE49-F238E27FC236}">
              <a16:creationId xmlns:a16="http://schemas.microsoft.com/office/drawing/2014/main" id="{00000000-0008-0000-0400-000086540100}"/>
            </a:ext>
          </a:extLst>
        </xdr:cNvPr>
        <xdr:cNvSpPr txBox="1">
          <a:spLocks noChangeArrowheads="1"/>
        </xdr:cNvSpPr>
      </xdr:nvSpPr>
      <xdr:spPr bwMode="auto">
        <a:xfrm>
          <a:off x="11828992" y="27392842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14</xdr:col>
      <xdr:colOff>85725</xdr:colOff>
      <xdr:row>141</xdr:row>
      <xdr:rowOff>104775</xdr:rowOff>
    </xdr:from>
    <xdr:ext cx="302583" cy="218586"/>
    <xdr:sp macro="" textlink="">
      <xdr:nvSpPr>
        <xdr:cNvPr id="87175" name="Text Box 1159">
          <a:extLst>
            <a:ext uri="{FF2B5EF4-FFF2-40B4-BE49-F238E27FC236}">
              <a16:creationId xmlns:a16="http://schemas.microsoft.com/office/drawing/2014/main" id="{00000000-0008-0000-0400-000087540100}"/>
            </a:ext>
          </a:extLst>
        </xdr:cNvPr>
        <xdr:cNvSpPr txBox="1">
          <a:spLocks noChangeArrowheads="1"/>
        </xdr:cNvSpPr>
      </xdr:nvSpPr>
      <xdr:spPr bwMode="auto">
        <a:xfrm>
          <a:off x="9568392" y="24044275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3</xdr:col>
      <xdr:colOff>295275</xdr:colOff>
      <xdr:row>161</xdr:row>
      <xdr:rowOff>66675</xdr:rowOff>
    </xdr:from>
    <xdr:ext cx="317010" cy="218586"/>
    <xdr:sp macro="" textlink="">
      <xdr:nvSpPr>
        <xdr:cNvPr id="87176" name="Text Box 1160">
          <a:extLst>
            <a:ext uri="{FF2B5EF4-FFF2-40B4-BE49-F238E27FC236}">
              <a16:creationId xmlns:a16="http://schemas.microsoft.com/office/drawing/2014/main" id="{00000000-0008-0000-0400-000088540100}"/>
            </a:ext>
          </a:extLst>
        </xdr:cNvPr>
        <xdr:cNvSpPr txBox="1">
          <a:spLocks noChangeArrowheads="1"/>
        </xdr:cNvSpPr>
      </xdr:nvSpPr>
      <xdr:spPr bwMode="auto">
        <a:xfrm>
          <a:off x="2327275" y="27392842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0</xdr:col>
      <xdr:colOff>38100</xdr:colOff>
      <xdr:row>141</xdr:row>
      <xdr:rowOff>104775</xdr:rowOff>
    </xdr:from>
    <xdr:ext cx="302583" cy="218586"/>
    <xdr:sp macro="" textlink="">
      <xdr:nvSpPr>
        <xdr:cNvPr id="87177" name="Text Box 1161">
          <a:extLst>
            <a:ext uri="{FF2B5EF4-FFF2-40B4-BE49-F238E27FC236}">
              <a16:creationId xmlns:a16="http://schemas.microsoft.com/office/drawing/2014/main" id="{00000000-0008-0000-0400-000089540100}"/>
            </a:ext>
          </a:extLst>
        </xdr:cNvPr>
        <xdr:cNvSpPr txBox="1">
          <a:spLocks noChangeArrowheads="1"/>
        </xdr:cNvSpPr>
      </xdr:nvSpPr>
      <xdr:spPr bwMode="auto">
        <a:xfrm>
          <a:off x="38100" y="24044275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3</xdr:col>
      <xdr:colOff>295275</xdr:colOff>
      <xdr:row>185</xdr:row>
      <xdr:rowOff>38100</xdr:rowOff>
    </xdr:from>
    <xdr:ext cx="317010" cy="218586"/>
    <xdr:sp macro="" textlink="">
      <xdr:nvSpPr>
        <xdr:cNvPr id="87178" name="Text Box 1162">
          <a:extLst>
            <a:ext uri="{FF2B5EF4-FFF2-40B4-BE49-F238E27FC236}">
              <a16:creationId xmlns:a16="http://schemas.microsoft.com/office/drawing/2014/main" id="{00000000-0008-0000-0400-00008A540100}"/>
            </a:ext>
          </a:extLst>
        </xdr:cNvPr>
        <xdr:cNvSpPr txBox="1">
          <a:spLocks noChangeArrowheads="1"/>
        </xdr:cNvSpPr>
      </xdr:nvSpPr>
      <xdr:spPr bwMode="auto">
        <a:xfrm>
          <a:off x="2327275" y="31682267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0</xdr:col>
      <xdr:colOff>38100</xdr:colOff>
      <xdr:row>165</xdr:row>
      <xdr:rowOff>104775</xdr:rowOff>
    </xdr:from>
    <xdr:ext cx="302583" cy="218586"/>
    <xdr:sp macro="" textlink="">
      <xdr:nvSpPr>
        <xdr:cNvPr id="87179" name="Text Box 1163">
          <a:extLst>
            <a:ext uri="{FF2B5EF4-FFF2-40B4-BE49-F238E27FC236}">
              <a16:creationId xmlns:a16="http://schemas.microsoft.com/office/drawing/2014/main" id="{00000000-0008-0000-0400-00008B540100}"/>
            </a:ext>
          </a:extLst>
        </xdr:cNvPr>
        <xdr:cNvSpPr txBox="1">
          <a:spLocks noChangeArrowheads="1"/>
        </xdr:cNvSpPr>
      </xdr:nvSpPr>
      <xdr:spPr bwMode="auto">
        <a:xfrm>
          <a:off x="38100" y="28362275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10</xdr:col>
      <xdr:colOff>314325</xdr:colOff>
      <xdr:row>185</xdr:row>
      <xdr:rowOff>38100</xdr:rowOff>
    </xdr:from>
    <xdr:ext cx="317010" cy="218586"/>
    <xdr:sp macro="" textlink="">
      <xdr:nvSpPr>
        <xdr:cNvPr id="87180" name="Text Box 1164">
          <a:extLst>
            <a:ext uri="{FF2B5EF4-FFF2-40B4-BE49-F238E27FC236}">
              <a16:creationId xmlns:a16="http://schemas.microsoft.com/office/drawing/2014/main" id="{00000000-0008-0000-0400-00008C540100}"/>
            </a:ext>
          </a:extLst>
        </xdr:cNvPr>
        <xdr:cNvSpPr txBox="1">
          <a:spLocks noChangeArrowheads="1"/>
        </xdr:cNvSpPr>
      </xdr:nvSpPr>
      <xdr:spPr bwMode="auto">
        <a:xfrm>
          <a:off x="7087658" y="31682267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7</xdr:col>
      <xdr:colOff>85725</xdr:colOff>
      <xdr:row>165</xdr:row>
      <xdr:rowOff>104775</xdr:rowOff>
    </xdr:from>
    <xdr:ext cx="302583" cy="218586"/>
    <xdr:sp macro="" textlink="">
      <xdr:nvSpPr>
        <xdr:cNvPr id="87181" name="Text Box 1165">
          <a:extLst>
            <a:ext uri="{FF2B5EF4-FFF2-40B4-BE49-F238E27FC236}">
              <a16:creationId xmlns:a16="http://schemas.microsoft.com/office/drawing/2014/main" id="{00000000-0008-0000-0400-00008D540100}"/>
            </a:ext>
          </a:extLst>
        </xdr:cNvPr>
        <xdr:cNvSpPr txBox="1">
          <a:spLocks noChangeArrowheads="1"/>
        </xdr:cNvSpPr>
      </xdr:nvSpPr>
      <xdr:spPr bwMode="auto">
        <a:xfrm>
          <a:off x="4827058" y="28362275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17</xdr:col>
      <xdr:colOff>295275</xdr:colOff>
      <xdr:row>185</xdr:row>
      <xdr:rowOff>38100</xdr:rowOff>
    </xdr:from>
    <xdr:ext cx="317010" cy="218586"/>
    <xdr:sp macro="" textlink="">
      <xdr:nvSpPr>
        <xdr:cNvPr id="87182" name="Text Box 1166">
          <a:extLst>
            <a:ext uri="{FF2B5EF4-FFF2-40B4-BE49-F238E27FC236}">
              <a16:creationId xmlns:a16="http://schemas.microsoft.com/office/drawing/2014/main" id="{00000000-0008-0000-0400-00008E540100}"/>
            </a:ext>
          </a:extLst>
        </xdr:cNvPr>
        <xdr:cNvSpPr txBox="1">
          <a:spLocks noChangeArrowheads="1"/>
        </xdr:cNvSpPr>
      </xdr:nvSpPr>
      <xdr:spPr bwMode="auto">
        <a:xfrm>
          <a:off x="11809942" y="31682267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14</xdr:col>
      <xdr:colOff>66675</xdr:colOff>
      <xdr:row>165</xdr:row>
      <xdr:rowOff>104775</xdr:rowOff>
    </xdr:from>
    <xdr:ext cx="302583" cy="218586"/>
    <xdr:sp macro="" textlink="">
      <xdr:nvSpPr>
        <xdr:cNvPr id="87183" name="Text Box 1167">
          <a:extLst>
            <a:ext uri="{FF2B5EF4-FFF2-40B4-BE49-F238E27FC236}">
              <a16:creationId xmlns:a16="http://schemas.microsoft.com/office/drawing/2014/main" id="{00000000-0008-0000-0400-00008F540100}"/>
            </a:ext>
          </a:extLst>
        </xdr:cNvPr>
        <xdr:cNvSpPr txBox="1">
          <a:spLocks noChangeArrowheads="1"/>
        </xdr:cNvSpPr>
      </xdr:nvSpPr>
      <xdr:spPr bwMode="auto">
        <a:xfrm>
          <a:off x="9549342" y="28362275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oneCellAnchor>
    <xdr:from>
      <xdr:col>24</xdr:col>
      <xdr:colOff>295275</xdr:colOff>
      <xdr:row>185</xdr:row>
      <xdr:rowOff>38100</xdr:rowOff>
    </xdr:from>
    <xdr:ext cx="317010" cy="218586"/>
    <xdr:sp macro="" textlink="">
      <xdr:nvSpPr>
        <xdr:cNvPr id="87184" name="Text Box 1168">
          <a:extLst>
            <a:ext uri="{FF2B5EF4-FFF2-40B4-BE49-F238E27FC236}">
              <a16:creationId xmlns:a16="http://schemas.microsoft.com/office/drawing/2014/main" id="{00000000-0008-0000-0400-000090540100}"/>
            </a:ext>
          </a:extLst>
        </xdr:cNvPr>
        <xdr:cNvSpPr txBox="1">
          <a:spLocks noChangeArrowheads="1"/>
        </xdr:cNvSpPr>
      </xdr:nvSpPr>
      <xdr:spPr bwMode="auto">
        <a:xfrm>
          <a:off x="16551275" y="31682267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21</xdr:col>
      <xdr:colOff>66675</xdr:colOff>
      <xdr:row>165</xdr:row>
      <xdr:rowOff>104775</xdr:rowOff>
    </xdr:from>
    <xdr:ext cx="302583" cy="218586"/>
    <xdr:sp macro="" textlink="">
      <xdr:nvSpPr>
        <xdr:cNvPr id="87185" name="Text Box 1169">
          <a:extLst>
            <a:ext uri="{FF2B5EF4-FFF2-40B4-BE49-F238E27FC236}">
              <a16:creationId xmlns:a16="http://schemas.microsoft.com/office/drawing/2014/main" id="{00000000-0008-0000-0400-000091540100}"/>
            </a:ext>
          </a:extLst>
        </xdr:cNvPr>
        <xdr:cNvSpPr txBox="1">
          <a:spLocks noChangeArrowheads="1"/>
        </xdr:cNvSpPr>
      </xdr:nvSpPr>
      <xdr:spPr bwMode="auto">
        <a:xfrm>
          <a:off x="14290675" y="28362275"/>
          <a:ext cx="30258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mg/l</a:t>
          </a:r>
        </a:p>
      </xdr:txBody>
    </xdr:sp>
    <xdr:clientData/>
  </xdr:oneCellAnchor>
  <xdr:twoCellAnchor>
    <xdr:from>
      <xdr:col>14</xdr:col>
      <xdr:colOff>276225</xdr:colOff>
      <xdr:row>40</xdr:row>
      <xdr:rowOff>152400</xdr:rowOff>
    </xdr:from>
    <xdr:to>
      <xdr:col>14</xdr:col>
      <xdr:colOff>276225</xdr:colOff>
      <xdr:row>70</xdr:row>
      <xdr:rowOff>95250</xdr:rowOff>
    </xdr:to>
    <xdr:sp macro="" textlink="">
      <xdr:nvSpPr>
        <xdr:cNvPr id="23661034" name="Line 1242">
          <a:extLst>
            <a:ext uri="{FF2B5EF4-FFF2-40B4-BE49-F238E27FC236}">
              <a16:creationId xmlns:a16="http://schemas.microsoft.com/office/drawing/2014/main" id="{00000000-0008-0000-0400-0000EA096901}"/>
            </a:ext>
          </a:extLst>
        </xdr:cNvPr>
        <xdr:cNvSpPr>
          <a:spLocks noChangeShapeType="1"/>
        </xdr:cNvSpPr>
      </xdr:nvSpPr>
      <xdr:spPr bwMode="auto">
        <a:xfrm>
          <a:off x="9877425" y="7077075"/>
          <a:ext cx="0" cy="5086350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323850</xdr:colOff>
      <xdr:row>93</xdr:row>
      <xdr:rowOff>152400</xdr:rowOff>
    </xdr:from>
    <xdr:to>
      <xdr:col>11</xdr:col>
      <xdr:colOff>0</xdr:colOff>
      <xdr:row>94</xdr:row>
      <xdr:rowOff>0</xdr:rowOff>
    </xdr:to>
    <xdr:sp macro="" textlink="">
      <xdr:nvSpPr>
        <xdr:cNvPr id="23661035" name="Line 1243">
          <a:extLst>
            <a:ext uri="{FF2B5EF4-FFF2-40B4-BE49-F238E27FC236}">
              <a16:creationId xmlns:a16="http://schemas.microsoft.com/office/drawing/2014/main" id="{00000000-0008-0000-0400-0000EB096901}"/>
            </a:ext>
          </a:extLst>
        </xdr:cNvPr>
        <xdr:cNvSpPr>
          <a:spLocks noChangeShapeType="1"/>
        </xdr:cNvSpPr>
      </xdr:nvSpPr>
      <xdr:spPr bwMode="auto">
        <a:xfrm flipV="1">
          <a:off x="5124450" y="16163925"/>
          <a:ext cx="2419350" cy="19050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276225</xdr:colOff>
      <xdr:row>95</xdr:row>
      <xdr:rowOff>85725</xdr:rowOff>
    </xdr:from>
    <xdr:to>
      <xdr:col>13</xdr:col>
      <xdr:colOff>428625</xdr:colOff>
      <xdr:row>111</xdr:row>
      <xdr:rowOff>47625</xdr:rowOff>
    </xdr:to>
    <xdr:sp macro="" textlink="">
      <xdr:nvSpPr>
        <xdr:cNvPr id="23661036" name="Line 1244">
          <a:extLst>
            <a:ext uri="{FF2B5EF4-FFF2-40B4-BE49-F238E27FC236}">
              <a16:creationId xmlns:a16="http://schemas.microsoft.com/office/drawing/2014/main" id="{00000000-0008-0000-0400-0000EC096901}"/>
            </a:ext>
          </a:extLst>
        </xdr:cNvPr>
        <xdr:cNvSpPr>
          <a:spLocks noChangeShapeType="1"/>
        </xdr:cNvSpPr>
      </xdr:nvSpPr>
      <xdr:spPr bwMode="auto">
        <a:xfrm>
          <a:off x="7134225" y="16440150"/>
          <a:ext cx="2209800" cy="2705100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228600</xdr:colOff>
      <xdr:row>44</xdr:row>
      <xdr:rowOff>85725</xdr:rowOff>
    </xdr:from>
    <xdr:to>
      <xdr:col>20</xdr:col>
      <xdr:colOff>76200</xdr:colOff>
      <xdr:row>47</xdr:row>
      <xdr:rowOff>142875</xdr:rowOff>
    </xdr:to>
    <xdr:sp macro="" textlink="">
      <xdr:nvSpPr>
        <xdr:cNvPr id="87261" name="Text Box 1245">
          <a:extLst>
            <a:ext uri="{FF2B5EF4-FFF2-40B4-BE49-F238E27FC236}">
              <a16:creationId xmlns:a16="http://schemas.microsoft.com/office/drawing/2014/main" id="{00000000-0008-0000-0400-0000DD540100}"/>
            </a:ext>
          </a:extLst>
        </xdr:cNvPr>
        <xdr:cNvSpPr txBox="1">
          <a:spLocks noChangeArrowheads="1"/>
        </xdr:cNvSpPr>
      </xdr:nvSpPr>
      <xdr:spPr bwMode="auto">
        <a:xfrm>
          <a:off x="11887200" y="7696200"/>
          <a:ext cx="19050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北湖東部流入河川</a:t>
          </a:r>
        </a:p>
      </xdr:txBody>
    </xdr:sp>
    <xdr:clientData/>
  </xdr:twoCellAnchor>
  <xdr:twoCellAnchor>
    <xdr:from>
      <xdr:col>9</xdr:col>
      <xdr:colOff>438150</xdr:colOff>
      <xdr:row>47</xdr:row>
      <xdr:rowOff>152400</xdr:rowOff>
    </xdr:from>
    <xdr:to>
      <xdr:col>12</xdr:col>
      <xdr:colOff>285750</xdr:colOff>
      <xdr:row>51</xdr:row>
      <xdr:rowOff>38100</xdr:rowOff>
    </xdr:to>
    <xdr:sp macro="" textlink="">
      <xdr:nvSpPr>
        <xdr:cNvPr id="87262" name="Text Box 1246">
          <a:extLst>
            <a:ext uri="{FF2B5EF4-FFF2-40B4-BE49-F238E27FC236}">
              <a16:creationId xmlns:a16="http://schemas.microsoft.com/office/drawing/2014/main" id="{00000000-0008-0000-0400-0000DE540100}"/>
            </a:ext>
          </a:extLst>
        </xdr:cNvPr>
        <xdr:cNvSpPr txBox="1">
          <a:spLocks noChangeArrowheads="1"/>
        </xdr:cNvSpPr>
      </xdr:nvSpPr>
      <xdr:spPr bwMode="auto">
        <a:xfrm>
          <a:off x="6610350" y="8277225"/>
          <a:ext cx="19050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北湖西部流入河川</a:t>
          </a:r>
        </a:p>
      </xdr:txBody>
    </xdr:sp>
    <xdr:clientData/>
  </xdr:twoCellAnchor>
  <xdr:twoCellAnchor>
    <xdr:from>
      <xdr:col>7</xdr:col>
      <xdr:colOff>114300</xdr:colOff>
      <xdr:row>117</xdr:row>
      <xdr:rowOff>161925</xdr:rowOff>
    </xdr:from>
    <xdr:to>
      <xdr:col>10</xdr:col>
      <xdr:colOff>209550</xdr:colOff>
      <xdr:row>121</xdr:row>
      <xdr:rowOff>47625</xdr:rowOff>
    </xdr:to>
    <xdr:sp macro="" textlink="">
      <xdr:nvSpPr>
        <xdr:cNvPr id="87263" name="Text Box 1247">
          <a:extLst>
            <a:ext uri="{FF2B5EF4-FFF2-40B4-BE49-F238E27FC236}">
              <a16:creationId xmlns:a16="http://schemas.microsoft.com/office/drawing/2014/main" id="{00000000-0008-0000-0400-0000DF540100}"/>
            </a:ext>
          </a:extLst>
        </xdr:cNvPr>
        <xdr:cNvSpPr txBox="1">
          <a:spLocks noChangeArrowheads="1"/>
        </xdr:cNvSpPr>
      </xdr:nvSpPr>
      <xdr:spPr bwMode="auto">
        <a:xfrm>
          <a:off x="4914900" y="20288250"/>
          <a:ext cx="215265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南湖・瀬田川流入河川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0.02877</cdr:x>
      <cdr:y>0.01288</cdr:y>
    </cdr:from>
    <cdr:to>
      <cdr:x>0.02877</cdr:x>
      <cdr:y>0.01288</cdr:y>
    </cdr:to>
    <cdr:sp macro="" textlink="">
      <cdr:nvSpPr>
        <cdr:cNvPr id="21507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1561" y="4745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  <cdr:relSizeAnchor xmlns:cdr="http://schemas.openxmlformats.org/drawingml/2006/chartDrawing">
    <cdr:from>
      <cdr:x>0.53725</cdr:x>
      <cdr:y>0.01482</cdr:y>
    </cdr:from>
    <cdr:to>
      <cdr:x>0.53725</cdr:x>
      <cdr:y>0.01482</cdr:y>
    </cdr:to>
    <cdr:sp macro="" textlink="">
      <cdr:nvSpPr>
        <cdr:cNvPr id="21509" name="テキスト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7403" y="5414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ＡＡ</a:t>
          </a:r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0.01382</cdr:x>
      <cdr:y>0.01288</cdr:y>
    </cdr:from>
    <cdr:to>
      <cdr:x>0.01774</cdr:x>
      <cdr:y>0.01288</cdr:y>
    </cdr:to>
    <cdr:sp macro="" textlink="">
      <cdr:nvSpPr>
        <cdr:cNvPr id="88073" name="テキスト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660" y="47457"/>
          <a:ext cx="1885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61.xml><?xml version="1.0" encoding="utf-8"?>
<c:userShapes xmlns:c="http://schemas.openxmlformats.org/drawingml/2006/chart">
  <cdr:relSizeAnchor xmlns:cdr="http://schemas.openxmlformats.org/drawingml/2006/chartDrawing">
    <cdr:from>
      <cdr:x>0.04274</cdr:x>
      <cdr:y>0.00632</cdr:y>
    </cdr:from>
    <cdr:to>
      <cdr:x>0.05867</cdr:x>
      <cdr:y>0.01191</cdr:y>
    </cdr:to>
    <cdr:sp macro="" textlink="">
      <cdr:nvSpPr>
        <cdr:cNvPr id="8908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8748" y="24890"/>
          <a:ext cx="76617" cy="192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0.0371</cdr:x>
      <cdr:y>0.00753</cdr:y>
    </cdr:from>
    <cdr:to>
      <cdr:x>0.04102</cdr:x>
      <cdr:y>0.01312</cdr:y>
    </cdr:to>
    <cdr:sp macro="" textlink="">
      <cdr:nvSpPr>
        <cdr:cNvPr id="90115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1638" y="29069"/>
          <a:ext cx="18859" cy="19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63.xml><?xml version="1.0" encoding="utf-8"?>
<c:userShapes xmlns:c="http://schemas.openxmlformats.org/drawingml/2006/chart">
  <cdr:relSizeAnchor xmlns:cdr="http://schemas.openxmlformats.org/drawingml/2006/chartDrawing">
    <cdr:from>
      <cdr:x>0.03514</cdr:x>
      <cdr:y>0.01288</cdr:y>
    </cdr:from>
    <cdr:to>
      <cdr:x>0.03906</cdr:x>
      <cdr:y>0.01288</cdr:y>
    </cdr:to>
    <cdr:sp macro="" textlink="">
      <cdr:nvSpPr>
        <cdr:cNvPr id="92167" name="テキスト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208" y="47457"/>
          <a:ext cx="1886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0.04127</cdr:x>
      <cdr:y>0.0102</cdr:y>
    </cdr:from>
    <cdr:to>
      <cdr:x>0.04519</cdr:x>
      <cdr:y>0.0158</cdr:y>
    </cdr:to>
    <cdr:sp macro="" textlink="">
      <cdr:nvSpPr>
        <cdr:cNvPr id="93193" name="テキスト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1676" y="38263"/>
          <a:ext cx="18860" cy="19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65.xml><?xml version="1.0" encoding="utf-8"?>
<c:userShapes xmlns:c="http://schemas.openxmlformats.org/drawingml/2006/chart">
  <cdr:relSizeAnchor xmlns:cdr="http://schemas.openxmlformats.org/drawingml/2006/chartDrawing">
    <cdr:from>
      <cdr:x>0.02975</cdr:x>
      <cdr:y>0.01312</cdr:y>
    </cdr:from>
    <cdr:to>
      <cdr:x>0.04151</cdr:x>
      <cdr:y>0.01871</cdr:y>
    </cdr:to>
    <cdr:sp macro="" textlink="">
      <cdr:nvSpPr>
        <cdr:cNvPr id="94211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276" y="48293"/>
          <a:ext cx="56579" cy="192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0.02338</cdr:x>
      <cdr:y>0.01142</cdr:y>
    </cdr:from>
    <cdr:to>
      <cdr:x>0.03514</cdr:x>
      <cdr:y>0.01701</cdr:y>
    </cdr:to>
    <cdr:sp macro="" textlink="">
      <cdr:nvSpPr>
        <cdr:cNvPr id="95237" name="テキスト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30" y="42442"/>
          <a:ext cx="56578" cy="19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67.xml><?xml version="1.0" encoding="utf-8"?>
<c:userShapes xmlns:c="http://schemas.openxmlformats.org/drawingml/2006/chart">
  <cdr:relSizeAnchor xmlns:cdr="http://schemas.openxmlformats.org/drawingml/2006/chartDrawing">
    <cdr:from>
      <cdr:x>0.03294</cdr:x>
      <cdr:y>0.01166</cdr:y>
    </cdr:from>
    <cdr:to>
      <cdr:x>0.03686</cdr:x>
      <cdr:y>0.01725</cdr:y>
    </cdr:to>
    <cdr:sp macro="" textlink="">
      <cdr:nvSpPr>
        <cdr:cNvPr id="96265" name="テキスト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1600" y="43278"/>
          <a:ext cx="18859" cy="192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68.xml><?xml version="1.0" encoding="utf-8"?>
<c:userShapes xmlns:c="http://schemas.openxmlformats.org/drawingml/2006/chart">
  <cdr:relSizeAnchor xmlns:cdr="http://schemas.openxmlformats.org/drawingml/2006/chartDrawing">
    <cdr:from>
      <cdr:x>0.02436</cdr:x>
      <cdr:y>0.00923</cdr:y>
    </cdr:from>
    <cdr:to>
      <cdr:x>0.02828</cdr:x>
      <cdr:y>0.00923</cdr:y>
    </cdr:to>
    <cdr:sp macro="" textlink="">
      <cdr:nvSpPr>
        <cdr:cNvPr id="97293" name="テキスト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0344" y="34919"/>
          <a:ext cx="1886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69.xml><?xml version="1.0" encoding="utf-8"?>
<c:userShapes xmlns:c="http://schemas.openxmlformats.org/drawingml/2006/chart">
  <cdr:relSizeAnchor xmlns:cdr="http://schemas.openxmlformats.org/drawingml/2006/chartDrawing">
    <cdr:from>
      <cdr:x>0.02705</cdr:x>
      <cdr:y>0.01093</cdr:y>
    </cdr:from>
    <cdr:to>
      <cdr:x>0.03098</cdr:x>
      <cdr:y>0.01093</cdr:y>
    </cdr:to>
    <cdr:sp macro="" textlink="">
      <cdr:nvSpPr>
        <cdr:cNvPr id="98309" name="テキスト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3310" y="40770"/>
          <a:ext cx="1886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0.0175</cdr:x>
      <cdr:y>0.01288</cdr:y>
    </cdr:from>
    <cdr:to>
      <cdr:x>0.0175</cdr:x>
      <cdr:y>0.01288</cdr:y>
    </cdr:to>
    <cdr:sp macro="" textlink="">
      <cdr:nvSpPr>
        <cdr:cNvPr id="22533" name="テキスト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340" y="4745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  <cdr:relSizeAnchor xmlns:cdr="http://schemas.openxmlformats.org/drawingml/2006/chartDrawing">
    <cdr:from>
      <cdr:x>0.49779</cdr:x>
      <cdr:y>0.01288</cdr:y>
    </cdr:from>
    <cdr:to>
      <cdr:x>0.49779</cdr:x>
      <cdr:y>0.01288</cdr:y>
    </cdr:to>
    <cdr:sp macro="" textlink="">
      <cdr:nvSpPr>
        <cdr:cNvPr id="22535" name="テキスト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97629" y="4745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ＡＡ</a:t>
          </a:r>
        </a:p>
      </cdr:txBody>
    </cdr:sp>
  </cdr:relSizeAnchor>
</c:userShapes>
</file>

<file path=xl/drawings/drawing70.xml><?xml version="1.0" encoding="utf-8"?>
<c:userShapes xmlns:c="http://schemas.openxmlformats.org/drawingml/2006/chart">
  <cdr:relSizeAnchor xmlns:cdr="http://schemas.openxmlformats.org/drawingml/2006/chartDrawing">
    <cdr:from>
      <cdr:x>0.0224</cdr:x>
      <cdr:y>0.01264</cdr:y>
    </cdr:from>
    <cdr:to>
      <cdr:x>0.02632</cdr:x>
      <cdr:y>0.01264</cdr:y>
    </cdr:to>
    <cdr:sp macro="" textlink="">
      <cdr:nvSpPr>
        <cdr:cNvPr id="99335" name="テキスト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915" y="46621"/>
          <a:ext cx="1885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71.xml><?xml version="1.0" encoding="utf-8"?>
<c:userShapes xmlns:c="http://schemas.openxmlformats.org/drawingml/2006/chart">
  <cdr:relSizeAnchor xmlns:cdr="http://schemas.openxmlformats.org/drawingml/2006/chartDrawing">
    <cdr:from>
      <cdr:x>0.01186</cdr:x>
      <cdr:y>0.01288</cdr:y>
    </cdr:from>
    <cdr:to>
      <cdr:x>0.01578</cdr:x>
      <cdr:y>0.01288</cdr:y>
    </cdr:to>
    <cdr:sp macro="" textlink="">
      <cdr:nvSpPr>
        <cdr:cNvPr id="100363" name="テキスト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30" y="47457"/>
          <a:ext cx="1885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72.xml><?xml version="1.0" encoding="utf-8"?>
<c:userShapes xmlns:c="http://schemas.openxmlformats.org/drawingml/2006/chart">
  <cdr:relSizeAnchor xmlns:cdr="http://schemas.openxmlformats.org/drawingml/2006/chartDrawing">
    <cdr:from>
      <cdr:x>0.01186</cdr:x>
      <cdr:y>0.01482</cdr:y>
    </cdr:from>
    <cdr:to>
      <cdr:x>0.01186</cdr:x>
      <cdr:y>0.01482</cdr:y>
    </cdr:to>
    <cdr:sp macro="" textlink="">
      <cdr:nvSpPr>
        <cdr:cNvPr id="101383" name="テキスト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30" y="5414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  <cdr:relSizeAnchor xmlns:cdr="http://schemas.openxmlformats.org/drawingml/2006/chartDrawing">
    <cdr:from>
      <cdr:x>0.01186</cdr:x>
      <cdr:y>0.01482</cdr:y>
    </cdr:from>
    <cdr:to>
      <cdr:x>0.01186</cdr:x>
      <cdr:y>0.01482</cdr:y>
    </cdr:to>
    <cdr:sp macro="" textlink="">
      <cdr:nvSpPr>
        <cdr:cNvPr id="101385" name="テキスト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30" y="5414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  <cdr:relSizeAnchor xmlns:cdr="http://schemas.openxmlformats.org/drawingml/2006/chartDrawing">
    <cdr:from>
      <cdr:x>0.01774</cdr:x>
      <cdr:y>0.01312</cdr:y>
    </cdr:from>
    <cdr:to>
      <cdr:x>0.01774</cdr:x>
      <cdr:y>0.01312</cdr:y>
    </cdr:to>
    <cdr:sp macro="" textlink="">
      <cdr:nvSpPr>
        <cdr:cNvPr id="101386" name="テキスト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8519" y="4829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73.xml><?xml version="1.0" encoding="utf-8"?>
<c:userShapes xmlns:c="http://schemas.openxmlformats.org/drawingml/2006/chart">
  <cdr:relSizeAnchor xmlns:cdr="http://schemas.openxmlformats.org/drawingml/2006/chartDrawing">
    <cdr:from>
      <cdr:x>0.01431</cdr:x>
      <cdr:y>0.01482</cdr:y>
    </cdr:from>
    <cdr:to>
      <cdr:x>0.01431</cdr:x>
      <cdr:y>0.01482</cdr:y>
    </cdr:to>
    <cdr:sp macro="" textlink="">
      <cdr:nvSpPr>
        <cdr:cNvPr id="102409" name="テキスト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017" y="5414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  <cdr:relSizeAnchor xmlns:cdr="http://schemas.openxmlformats.org/drawingml/2006/chartDrawing">
    <cdr:from>
      <cdr:x>0.01431</cdr:x>
      <cdr:y>0.01482</cdr:y>
    </cdr:from>
    <cdr:to>
      <cdr:x>0.01431</cdr:x>
      <cdr:y>0.01482</cdr:y>
    </cdr:to>
    <cdr:sp macro="" textlink="">
      <cdr:nvSpPr>
        <cdr:cNvPr id="102411" name="テキスト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017" y="5414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  <cdr:relSizeAnchor xmlns:cdr="http://schemas.openxmlformats.org/drawingml/2006/chartDrawing">
    <cdr:from>
      <cdr:x>0.01799</cdr:x>
      <cdr:y>0.01312</cdr:y>
    </cdr:from>
    <cdr:to>
      <cdr:x>0.01799</cdr:x>
      <cdr:y>0.01312</cdr:y>
    </cdr:to>
    <cdr:sp macro="" textlink="">
      <cdr:nvSpPr>
        <cdr:cNvPr id="102412" name="テキスト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9698" y="4829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74.xml><?xml version="1.0" encoding="utf-8"?>
<c:userShapes xmlns:c="http://schemas.openxmlformats.org/drawingml/2006/chart">
  <cdr:relSizeAnchor xmlns:cdr="http://schemas.openxmlformats.org/drawingml/2006/chartDrawing">
    <cdr:from>
      <cdr:x>0.01505</cdr:x>
      <cdr:y>0.01312</cdr:y>
    </cdr:from>
    <cdr:to>
      <cdr:x>0.01505</cdr:x>
      <cdr:y>0.01312</cdr:y>
    </cdr:to>
    <cdr:sp macro="" textlink="">
      <cdr:nvSpPr>
        <cdr:cNvPr id="103425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553" y="4829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75.xml><?xml version="1.0" encoding="utf-8"?>
<c:userShapes xmlns:c="http://schemas.openxmlformats.org/drawingml/2006/chart">
  <cdr:relSizeAnchor xmlns:cdr="http://schemas.openxmlformats.org/drawingml/2006/chartDrawing">
    <cdr:from>
      <cdr:x>0.01309</cdr:x>
      <cdr:y>0.01312</cdr:y>
    </cdr:from>
    <cdr:to>
      <cdr:x>0.01309</cdr:x>
      <cdr:y>0.01312</cdr:y>
    </cdr:to>
    <cdr:sp macro="" textlink="">
      <cdr:nvSpPr>
        <cdr:cNvPr id="10444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23" y="4829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76.xml><?xml version="1.0" encoding="utf-8"?>
<c:userShapes xmlns:c="http://schemas.openxmlformats.org/drawingml/2006/chart">
  <cdr:relSizeAnchor xmlns:cdr="http://schemas.openxmlformats.org/drawingml/2006/chartDrawing">
    <cdr:from>
      <cdr:x>0.01309</cdr:x>
      <cdr:y>0.01288</cdr:y>
    </cdr:from>
    <cdr:to>
      <cdr:x>0.01701</cdr:x>
      <cdr:y>0.01288</cdr:y>
    </cdr:to>
    <cdr:sp macro="" textlink="">
      <cdr:nvSpPr>
        <cdr:cNvPr id="105473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23" y="47457"/>
          <a:ext cx="1886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77.xml><?xml version="1.0" encoding="utf-8"?>
<c:userShapes xmlns:c="http://schemas.openxmlformats.org/drawingml/2006/chart">
  <cdr:relSizeAnchor xmlns:cdr="http://schemas.openxmlformats.org/drawingml/2006/chartDrawing">
    <cdr:from>
      <cdr:x>0.01309</cdr:x>
      <cdr:y>0.01458</cdr:y>
    </cdr:from>
    <cdr:to>
      <cdr:x>0.01309</cdr:x>
      <cdr:y>0.01458</cdr:y>
    </cdr:to>
    <cdr:sp macro="" textlink="">
      <cdr:nvSpPr>
        <cdr:cNvPr id="106505" name="テキスト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23" y="5330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  <cdr:relSizeAnchor xmlns:cdr="http://schemas.openxmlformats.org/drawingml/2006/chartDrawing">
    <cdr:from>
      <cdr:x>0.01309</cdr:x>
      <cdr:y>0.01458</cdr:y>
    </cdr:from>
    <cdr:to>
      <cdr:x>0.01309</cdr:x>
      <cdr:y>0.01458</cdr:y>
    </cdr:to>
    <cdr:sp macro="" textlink="">
      <cdr:nvSpPr>
        <cdr:cNvPr id="106507" name="テキスト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23" y="5330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  <cdr:relSizeAnchor xmlns:cdr="http://schemas.openxmlformats.org/drawingml/2006/chartDrawing">
    <cdr:from>
      <cdr:x>0.02166</cdr:x>
      <cdr:y>0.01288</cdr:y>
    </cdr:from>
    <cdr:to>
      <cdr:x>0.02558</cdr:x>
      <cdr:y>0.01288</cdr:y>
    </cdr:to>
    <cdr:sp macro="" textlink="">
      <cdr:nvSpPr>
        <cdr:cNvPr id="106508" name="テキスト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379" y="47457"/>
          <a:ext cx="1885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78.xml><?xml version="1.0" encoding="utf-8"?>
<c:userShapes xmlns:c="http://schemas.openxmlformats.org/drawingml/2006/chart">
  <cdr:relSizeAnchor xmlns:cdr="http://schemas.openxmlformats.org/drawingml/2006/chartDrawing">
    <cdr:from>
      <cdr:x>0.01676</cdr:x>
      <cdr:y>0.01361</cdr:y>
    </cdr:from>
    <cdr:to>
      <cdr:x>0.02068</cdr:x>
      <cdr:y>0.01361</cdr:y>
    </cdr:to>
    <cdr:sp macro="" textlink="">
      <cdr:nvSpPr>
        <cdr:cNvPr id="10752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804" y="49964"/>
          <a:ext cx="1886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79.xml><?xml version="1.0" encoding="utf-8"?>
<c:userShapes xmlns:c="http://schemas.openxmlformats.org/drawingml/2006/chart">
  <cdr:relSizeAnchor xmlns:cdr="http://schemas.openxmlformats.org/drawingml/2006/chartDrawing">
    <cdr:from>
      <cdr:x>0.01774</cdr:x>
      <cdr:y>0.01118</cdr:y>
    </cdr:from>
    <cdr:to>
      <cdr:x>0.02166</cdr:x>
      <cdr:y>0.01118</cdr:y>
    </cdr:to>
    <cdr:sp macro="" textlink="">
      <cdr:nvSpPr>
        <cdr:cNvPr id="108545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8519" y="41606"/>
          <a:ext cx="1886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0.02852</cdr:x>
      <cdr:y>0.01264</cdr:y>
    </cdr:from>
    <cdr:to>
      <cdr:x>0.03245</cdr:x>
      <cdr:y>0.01264</cdr:y>
    </cdr:to>
    <cdr:sp macro="" textlink="">
      <cdr:nvSpPr>
        <cdr:cNvPr id="23559" name="テキスト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383" y="46621"/>
          <a:ext cx="1885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  <cdr:relSizeAnchor xmlns:cdr="http://schemas.openxmlformats.org/drawingml/2006/chartDrawing">
    <cdr:from>
      <cdr:x>0.54901</cdr:x>
      <cdr:y>0.01507</cdr:y>
    </cdr:from>
    <cdr:to>
      <cdr:x>0.55293</cdr:x>
      <cdr:y>0.01507</cdr:y>
    </cdr:to>
    <cdr:sp macro="" textlink="">
      <cdr:nvSpPr>
        <cdr:cNvPr id="23560" name="テキスト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43981" y="54979"/>
          <a:ext cx="1886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ＡＡ</a:t>
          </a:r>
          <a:endParaRPr lang="ja-JP" altLang="en-US" sz="2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</c:userShapes>
</file>

<file path=xl/drawings/drawing80.xml><?xml version="1.0" encoding="utf-8"?>
<c:userShapes xmlns:c="http://schemas.openxmlformats.org/drawingml/2006/chart">
  <cdr:relSizeAnchor xmlns:cdr="http://schemas.openxmlformats.org/drawingml/2006/chartDrawing">
    <cdr:from>
      <cdr:x>0.02044</cdr:x>
      <cdr:y>0.01312</cdr:y>
    </cdr:from>
    <cdr:to>
      <cdr:x>0.02436</cdr:x>
      <cdr:y>0.01312</cdr:y>
    </cdr:to>
    <cdr:sp macro="" textlink="">
      <cdr:nvSpPr>
        <cdr:cNvPr id="10956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1485" y="48293"/>
          <a:ext cx="1885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81.xml><?xml version="1.0" encoding="utf-8"?>
<c:userShapes xmlns:c="http://schemas.openxmlformats.org/drawingml/2006/chart">
  <cdr:relSizeAnchor xmlns:cdr="http://schemas.openxmlformats.org/drawingml/2006/chartDrawing">
    <cdr:from>
      <cdr:x>0.01578</cdr:x>
      <cdr:y>0.01336</cdr:y>
    </cdr:from>
    <cdr:to>
      <cdr:x>0.0197</cdr:x>
      <cdr:y>0.01336</cdr:y>
    </cdr:to>
    <cdr:sp macro="" textlink="">
      <cdr:nvSpPr>
        <cdr:cNvPr id="110609" name="テキスト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089" y="49128"/>
          <a:ext cx="1886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82.xml><?xml version="1.0" encoding="utf-8"?>
<c:userShapes xmlns:c="http://schemas.openxmlformats.org/drawingml/2006/chart">
  <cdr:relSizeAnchor xmlns:cdr="http://schemas.openxmlformats.org/drawingml/2006/chartDrawing">
    <cdr:from>
      <cdr:x>0.05695</cdr:x>
      <cdr:y>0.0158</cdr:y>
    </cdr:from>
    <cdr:to>
      <cdr:x>0.06087</cdr:x>
      <cdr:y>0.0158</cdr:y>
    </cdr:to>
    <cdr:sp macro="" textlink="">
      <cdr:nvSpPr>
        <cdr:cNvPr id="111627" name="テキスト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7114" y="57487"/>
          <a:ext cx="1886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83.xml><?xml version="1.0" encoding="utf-8"?>
<c:userShapes xmlns:c="http://schemas.openxmlformats.org/drawingml/2006/chart">
  <cdr:relSizeAnchor xmlns:cdr="http://schemas.openxmlformats.org/drawingml/2006/chartDrawing">
    <cdr:from>
      <cdr:x>0.05376</cdr:x>
      <cdr:y>0.01774</cdr:y>
    </cdr:from>
    <cdr:to>
      <cdr:x>0.05376</cdr:x>
      <cdr:y>0.01774</cdr:y>
    </cdr:to>
    <cdr:sp macro="" textlink="">
      <cdr:nvSpPr>
        <cdr:cNvPr id="112652" name="テキスト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1791" y="6417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84.xml><?xml version="1.0" encoding="utf-8"?>
<c:userShapes xmlns:c="http://schemas.openxmlformats.org/drawingml/2006/chart">
  <cdr:relSizeAnchor xmlns:cdr="http://schemas.openxmlformats.org/drawingml/2006/chartDrawing">
    <cdr:from>
      <cdr:x>0.03833</cdr:x>
      <cdr:y>0.01312</cdr:y>
    </cdr:from>
    <cdr:to>
      <cdr:x>0.03833</cdr:x>
      <cdr:y>0.01312</cdr:y>
    </cdr:to>
    <cdr:sp macro="" textlink="">
      <cdr:nvSpPr>
        <cdr:cNvPr id="113677" name="テキスト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7531" y="4829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85.xml><?xml version="1.0" encoding="utf-8"?>
<c:userShapes xmlns:c="http://schemas.openxmlformats.org/drawingml/2006/chart">
  <cdr:relSizeAnchor xmlns:cdr="http://schemas.openxmlformats.org/drawingml/2006/chartDrawing">
    <cdr:from>
      <cdr:x>0.04249</cdr:x>
      <cdr:y>0.01774</cdr:y>
    </cdr:from>
    <cdr:to>
      <cdr:x>0.04249</cdr:x>
      <cdr:y>0.01774</cdr:y>
    </cdr:to>
    <cdr:sp macro="" textlink="">
      <cdr:nvSpPr>
        <cdr:cNvPr id="114702" name="テキスト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570" y="6417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86.xml><?xml version="1.0" encoding="utf-8"?>
<c:userShapes xmlns:c="http://schemas.openxmlformats.org/drawingml/2006/chart">
  <cdr:relSizeAnchor xmlns:cdr="http://schemas.openxmlformats.org/drawingml/2006/chartDrawing">
    <cdr:from>
      <cdr:x>0.02338</cdr:x>
      <cdr:y>0.01166</cdr:y>
    </cdr:from>
    <cdr:to>
      <cdr:x>0.0273</cdr:x>
      <cdr:y>0.01166</cdr:y>
    </cdr:to>
    <cdr:sp macro="" textlink="">
      <cdr:nvSpPr>
        <cdr:cNvPr id="115719" name="テキスト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30" y="43278"/>
          <a:ext cx="1885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8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638175</xdr:colOff>
      <xdr:row>41</xdr:row>
      <xdr:rowOff>152400</xdr:rowOff>
    </xdr:from>
    <xdr:to>
      <xdr:col>20</xdr:col>
      <xdr:colOff>514350</xdr:colOff>
      <xdr:row>128</xdr:row>
      <xdr:rowOff>104775</xdr:rowOff>
    </xdr:to>
    <xdr:grpSp>
      <xdr:nvGrpSpPr>
        <xdr:cNvPr id="23449185" name="Group 1177">
          <a:extLst>
            <a:ext uri="{FF2B5EF4-FFF2-40B4-BE49-F238E27FC236}">
              <a16:creationId xmlns:a16="http://schemas.microsoft.com/office/drawing/2014/main" id="{00000000-0008-0000-0500-000061CE6501}"/>
            </a:ext>
          </a:extLst>
        </xdr:cNvPr>
        <xdr:cNvGrpSpPr>
          <a:grpSpLocks noChangeAspect="1"/>
        </xdr:cNvGrpSpPr>
      </xdr:nvGrpSpPr>
      <xdr:grpSpPr bwMode="auto">
        <a:xfrm>
          <a:off x="4752975" y="7315200"/>
          <a:ext cx="9477375" cy="14868525"/>
          <a:chOff x="492" y="773"/>
          <a:chExt cx="1005" cy="1577"/>
        </a:xfrm>
      </xdr:grpSpPr>
      <xdr:grpSp>
        <xdr:nvGrpSpPr>
          <xdr:cNvPr id="23449276" name="Group 1178">
            <a:extLst>
              <a:ext uri="{FF2B5EF4-FFF2-40B4-BE49-F238E27FC236}">
                <a16:creationId xmlns:a16="http://schemas.microsoft.com/office/drawing/2014/main" id="{00000000-0008-0000-0500-0000BCCE6501}"/>
              </a:ext>
            </a:extLst>
          </xdr:cNvPr>
          <xdr:cNvGrpSpPr>
            <a:grpSpLocks noChangeAspect="1"/>
          </xdr:cNvGrpSpPr>
        </xdr:nvGrpSpPr>
        <xdr:grpSpPr bwMode="auto">
          <a:xfrm>
            <a:off x="492" y="773"/>
            <a:ext cx="1005" cy="1577"/>
            <a:chOff x="223" y="5069"/>
            <a:chExt cx="581" cy="912"/>
          </a:xfrm>
        </xdr:grpSpPr>
        <xdr:pic>
          <xdr:nvPicPr>
            <xdr:cNvPr id="23449308" name="Picture 1179">
              <a:extLst>
                <a:ext uri="{FF2B5EF4-FFF2-40B4-BE49-F238E27FC236}">
                  <a16:creationId xmlns:a16="http://schemas.microsoft.com/office/drawing/2014/main" id="{00000000-0008-0000-0500-0000DCCE6501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23" y="5069"/>
              <a:ext cx="581" cy="91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23449309" name="Oval 1180">
              <a:extLst>
                <a:ext uri="{FF2B5EF4-FFF2-40B4-BE49-F238E27FC236}">
                  <a16:creationId xmlns:a16="http://schemas.microsoft.com/office/drawing/2014/main" id="{00000000-0008-0000-0500-0000DDCE65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428" y="5809"/>
              <a:ext cx="9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449310" name="Oval 1181">
              <a:extLst>
                <a:ext uri="{FF2B5EF4-FFF2-40B4-BE49-F238E27FC236}">
                  <a16:creationId xmlns:a16="http://schemas.microsoft.com/office/drawing/2014/main" id="{00000000-0008-0000-0500-0000DECE65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352" y="5838"/>
              <a:ext cx="9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449311" name="Oval 1182">
              <a:extLst>
                <a:ext uri="{FF2B5EF4-FFF2-40B4-BE49-F238E27FC236}">
                  <a16:creationId xmlns:a16="http://schemas.microsoft.com/office/drawing/2014/main" id="{00000000-0008-0000-0500-0000DFCE65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379" y="5866"/>
              <a:ext cx="9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449312" name="Oval 1183">
              <a:extLst>
                <a:ext uri="{FF2B5EF4-FFF2-40B4-BE49-F238E27FC236}">
                  <a16:creationId xmlns:a16="http://schemas.microsoft.com/office/drawing/2014/main" id="{00000000-0008-0000-0500-0000E0CE65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353" y="5809"/>
              <a:ext cx="10" cy="10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449313" name="Oval 1184">
              <a:extLst>
                <a:ext uri="{FF2B5EF4-FFF2-40B4-BE49-F238E27FC236}">
                  <a16:creationId xmlns:a16="http://schemas.microsoft.com/office/drawing/2014/main" id="{00000000-0008-0000-0500-0000E1CE65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342" y="5809"/>
              <a:ext cx="10" cy="10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449314" name="Oval 1185">
              <a:extLst>
                <a:ext uri="{FF2B5EF4-FFF2-40B4-BE49-F238E27FC236}">
                  <a16:creationId xmlns:a16="http://schemas.microsoft.com/office/drawing/2014/main" id="{00000000-0008-0000-0500-0000E2CE65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578" y="5297"/>
              <a:ext cx="10" cy="10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449315" name="Oval 1186">
              <a:extLst>
                <a:ext uri="{FF2B5EF4-FFF2-40B4-BE49-F238E27FC236}">
                  <a16:creationId xmlns:a16="http://schemas.microsoft.com/office/drawing/2014/main" id="{00000000-0008-0000-0500-0000E3CE65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600" y="5359"/>
              <a:ext cx="8" cy="8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449316" name="Oval 1187">
              <a:extLst>
                <a:ext uri="{FF2B5EF4-FFF2-40B4-BE49-F238E27FC236}">
                  <a16:creationId xmlns:a16="http://schemas.microsoft.com/office/drawing/2014/main" id="{00000000-0008-0000-0500-0000E4CE65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634" y="5377"/>
              <a:ext cx="8" cy="8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449317" name="Oval 1188">
              <a:extLst>
                <a:ext uri="{FF2B5EF4-FFF2-40B4-BE49-F238E27FC236}">
                  <a16:creationId xmlns:a16="http://schemas.microsoft.com/office/drawing/2014/main" id="{00000000-0008-0000-0500-0000E5CE65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438" y="5625"/>
              <a:ext cx="9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449318" name="Oval 1189">
              <a:extLst>
                <a:ext uri="{FF2B5EF4-FFF2-40B4-BE49-F238E27FC236}">
                  <a16:creationId xmlns:a16="http://schemas.microsoft.com/office/drawing/2014/main" id="{00000000-0008-0000-0500-0000E6CE65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425" y="5625"/>
              <a:ext cx="8" cy="8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449319" name="Oval 1190">
              <a:extLst>
                <a:ext uri="{FF2B5EF4-FFF2-40B4-BE49-F238E27FC236}">
                  <a16:creationId xmlns:a16="http://schemas.microsoft.com/office/drawing/2014/main" id="{00000000-0008-0000-0500-0000E7CE65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404" y="5650"/>
              <a:ext cx="9" cy="10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449320" name="Oval 1191">
              <a:extLst>
                <a:ext uri="{FF2B5EF4-FFF2-40B4-BE49-F238E27FC236}">
                  <a16:creationId xmlns:a16="http://schemas.microsoft.com/office/drawing/2014/main" id="{00000000-0008-0000-0500-0000E8CE65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508" y="5766"/>
              <a:ext cx="9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449321" name="Oval 1192">
              <a:extLst>
                <a:ext uri="{FF2B5EF4-FFF2-40B4-BE49-F238E27FC236}">
                  <a16:creationId xmlns:a16="http://schemas.microsoft.com/office/drawing/2014/main" id="{00000000-0008-0000-0500-0000E9CE65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295" y="5725"/>
              <a:ext cx="9" cy="10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449322" name="Oval 1193">
              <a:extLst>
                <a:ext uri="{FF2B5EF4-FFF2-40B4-BE49-F238E27FC236}">
                  <a16:creationId xmlns:a16="http://schemas.microsoft.com/office/drawing/2014/main" id="{00000000-0008-0000-0500-0000EACE65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336" y="5646"/>
              <a:ext cx="9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449323" name="Oval 1194">
              <a:extLst>
                <a:ext uri="{FF2B5EF4-FFF2-40B4-BE49-F238E27FC236}">
                  <a16:creationId xmlns:a16="http://schemas.microsoft.com/office/drawing/2014/main" id="{00000000-0008-0000-0500-0000EBCE65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453" y="5427"/>
              <a:ext cx="9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449324" name="Oval 1195">
              <a:extLst>
                <a:ext uri="{FF2B5EF4-FFF2-40B4-BE49-F238E27FC236}">
                  <a16:creationId xmlns:a16="http://schemas.microsoft.com/office/drawing/2014/main" id="{00000000-0008-0000-0500-0000ECCE65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456" y="5300"/>
              <a:ext cx="10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449325" name="Oval 1196">
              <a:extLst>
                <a:ext uri="{FF2B5EF4-FFF2-40B4-BE49-F238E27FC236}">
                  <a16:creationId xmlns:a16="http://schemas.microsoft.com/office/drawing/2014/main" id="{00000000-0008-0000-0500-0000EDCE65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438" y="5350"/>
              <a:ext cx="9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449326" name="Oval 1197">
              <a:extLst>
                <a:ext uri="{FF2B5EF4-FFF2-40B4-BE49-F238E27FC236}">
                  <a16:creationId xmlns:a16="http://schemas.microsoft.com/office/drawing/2014/main" id="{00000000-0008-0000-0500-0000EECE65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511" y="5269"/>
              <a:ext cx="8" cy="8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449327" name="Oval 1198">
              <a:extLst>
                <a:ext uri="{FF2B5EF4-FFF2-40B4-BE49-F238E27FC236}">
                  <a16:creationId xmlns:a16="http://schemas.microsoft.com/office/drawing/2014/main" id="{00000000-0008-0000-0500-0000EFCE65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597" y="5499"/>
              <a:ext cx="9" cy="10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449328" name="Oval 1199">
              <a:extLst>
                <a:ext uri="{FF2B5EF4-FFF2-40B4-BE49-F238E27FC236}">
                  <a16:creationId xmlns:a16="http://schemas.microsoft.com/office/drawing/2014/main" id="{00000000-0008-0000-0500-0000F0CE65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578" y="5512"/>
              <a:ext cx="10" cy="10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449329" name="Oval 1200">
              <a:extLst>
                <a:ext uri="{FF2B5EF4-FFF2-40B4-BE49-F238E27FC236}">
                  <a16:creationId xmlns:a16="http://schemas.microsoft.com/office/drawing/2014/main" id="{00000000-0008-0000-0500-0000F1CE65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612" y="5485"/>
              <a:ext cx="9" cy="10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449330" name="Oval 1201">
              <a:extLst>
                <a:ext uri="{FF2B5EF4-FFF2-40B4-BE49-F238E27FC236}">
                  <a16:creationId xmlns:a16="http://schemas.microsoft.com/office/drawing/2014/main" id="{00000000-0008-0000-0500-0000F2CE65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643" y="5429"/>
              <a:ext cx="9" cy="10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449331" name="Oval 1202">
              <a:extLst>
                <a:ext uri="{FF2B5EF4-FFF2-40B4-BE49-F238E27FC236}">
                  <a16:creationId xmlns:a16="http://schemas.microsoft.com/office/drawing/2014/main" id="{00000000-0008-0000-0500-0000F3CE65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515" y="5546"/>
              <a:ext cx="10" cy="10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449332" name="Oval 1203">
              <a:extLst>
                <a:ext uri="{FF2B5EF4-FFF2-40B4-BE49-F238E27FC236}">
                  <a16:creationId xmlns:a16="http://schemas.microsoft.com/office/drawing/2014/main" id="{00000000-0008-0000-0500-0000F4CE65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532" y="5566"/>
              <a:ext cx="10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449333" name="Oval 1204">
              <a:extLst>
                <a:ext uri="{FF2B5EF4-FFF2-40B4-BE49-F238E27FC236}">
                  <a16:creationId xmlns:a16="http://schemas.microsoft.com/office/drawing/2014/main" id="{00000000-0008-0000-0500-0000F5CE65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352" y="5602"/>
              <a:ext cx="10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449334" name="Oval 1205">
              <a:extLst>
                <a:ext uri="{FF2B5EF4-FFF2-40B4-BE49-F238E27FC236}">
                  <a16:creationId xmlns:a16="http://schemas.microsoft.com/office/drawing/2014/main" id="{00000000-0008-0000-0500-0000F6CE65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356" y="5710"/>
              <a:ext cx="9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449335" name="Oval 1206">
              <a:extLst>
                <a:ext uri="{FF2B5EF4-FFF2-40B4-BE49-F238E27FC236}">
                  <a16:creationId xmlns:a16="http://schemas.microsoft.com/office/drawing/2014/main" id="{00000000-0008-0000-0500-0000F7CE65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385" y="5692"/>
              <a:ext cx="9" cy="10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449336" name="Oval 1207">
              <a:extLst>
                <a:ext uri="{FF2B5EF4-FFF2-40B4-BE49-F238E27FC236}">
                  <a16:creationId xmlns:a16="http://schemas.microsoft.com/office/drawing/2014/main" id="{00000000-0008-0000-0500-0000F8CE65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312" y="5683"/>
              <a:ext cx="10" cy="10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449337" name="Oval 1208">
              <a:extLst>
                <a:ext uri="{FF2B5EF4-FFF2-40B4-BE49-F238E27FC236}">
                  <a16:creationId xmlns:a16="http://schemas.microsoft.com/office/drawing/2014/main" id="{00000000-0008-0000-0500-0000F9CE65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359" y="5753"/>
              <a:ext cx="9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449338" name="Oval 1209">
              <a:extLst>
                <a:ext uri="{FF2B5EF4-FFF2-40B4-BE49-F238E27FC236}">
                  <a16:creationId xmlns:a16="http://schemas.microsoft.com/office/drawing/2014/main" id="{00000000-0008-0000-0500-0000FACE65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302" y="5751"/>
              <a:ext cx="10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449339" name="Oval 1210">
              <a:extLst>
                <a:ext uri="{FF2B5EF4-FFF2-40B4-BE49-F238E27FC236}">
                  <a16:creationId xmlns:a16="http://schemas.microsoft.com/office/drawing/2014/main" id="{00000000-0008-0000-0500-0000FBCE65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600" y="5350"/>
              <a:ext cx="8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449340" name="Oval 1211">
              <a:extLst>
                <a:ext uri="{FF2B5EF4-FFF2-40B4-BE49-F238E27FC236}">
                  <a16:creationId xmlns:a16="http://schemas.microsoft.com/office/drawing/2014/main" id="{00000000-0008-0000-0500-0000FCCE65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320" y="5761"/>
              <a:ext cx="9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449341" name="Oval 1212">
              <a:extLst>
                <a:ext uri="{FF2B5EF4-FFF2-40B4-BE49-F238E27FC236}">
                  <a16:creationId xmlns:a16="http://schemas.microsoft.com/office/drawing/2014/main" id="{00000000-0008-0000-0500-0000FDCE65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468" y="5614"/>
              <a:ext cx="10" cy="9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449342" name="Oval 1213">
              <a:extLst>
                <a:ext uri="{FF2B5EF4-FFF2-40B4-BE49-F238E27FC236}">
                  <a16:creationId xmlns:a16="http://schemas.microsoft.com/office/drawing/2014/main" id="{00000000-0008-0000-0500-0000FECE65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484" y="5591"/>
              <a:ext cx="9" cy="10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449343" name="Oval 1214">
              <a:extLst>
                <a:ext uri="{FF2B5EF4-FFF2-40B4-BE49-F238E27FC236}">
                  <a16:creationId xmlns:a16="http://schemas.microsoft.com/office/drawing/2014/main" id="{00000000-0008-0000-0500-0000FFCE650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339" y="5786"/>
              <a:ext cx="10" cy="10"/>
            </a:xfrm>
            <a:prstGeom prst="ellipse">
              <a:avLst/>
            </a:prstGeom>
            <a:solidFill>
              <a:srgbClr val="000000"/>
            </a:solidFill>
            <a:ln w="14351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118975" name="テキスト 1117">
            <a:extLst>
              <a:ext uri="{FF2B5EF4-FFF2-40B4-BE49-F238E27FC236}">
                <a16:creationId xmlns:a16="http://schemas.microsoft.com/office/drawing/2014/main" id="{00000000-0008-0000-0500-0000BFD001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999" y="1007"/>
            <a:ext cx="45" cy="1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wordArtVertRtl" wrap="square" lIns="27432" tIns="0" rIns="27432" bIns="0" anchor="ctr" upright="1"/>
          <a:lstStyle/>
          <a:p>
            <a:pPr algn="l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大浦川</a:t>
            </a:r>
          </a:p>
        </xdr:txBody>
      </xdr:sp>
      <xdr:sp macro="" textlink="">
        <xdr:nvSpPr>
          <xdr:cNvPr id="118976" name="テキスト 1118">
            <a:extLst>
              <a:ext uri="{FF2B5EF4-FFF2-40B4-BE49-F238E27FC236}">
                <a16:creationId xmlns:a16="http://schemas.microsoft.com/office/drawing/2014/main" id="{00000000-0008-0000-0500-0000C0D001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911" y="1091"/>
            <a:ext cx="33" cy="1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wordArtVertRtl" wrap="square" lIns="27432" tIns="0" rIns="27432" bIns="0" anchor="ctr" upright="1"/>
          <a:lstStyle/>
          <a:p>
            <a:pPr algn="l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知内川</a:t>
            </a:r>
          </a:p>
        </xdr:txBody>
      </xdr:sp>
      <xdr:sp macro="" textlink="">
        <xdr:nvSpPr>
          <xdr:cNvPr id="118977" name="テキスト 1119">
            <a:extLst>
              <a:ext uri="{FF2B5EF4-FFF2-40B4-BE49-F238E27FC236}">
                <a16:creationId xmlns:a16="http://schemas.microsoft.com/office/drawing/2014/main" id="{00000000-0008-0000-0500-0000C1D001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824" y="1173"/>
            <a:ext cx="19" cy="1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wordArtVertRtl" wrap="square" lIns="27432" tIns="0" rIns="27432" bIns="0" anchor="ctr" upright="1"/>
          <a:lstStyle/>
          <a:p>
            <a:pPr algn="l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石田川</a:t>
            </a:r>
          </a:p>
        </xdr:txBody>
      </xdr:sp>
      <xdr:sp macro="" textlink="">
        <xdr:nvSpPr>
          <xdr:cNvPr id="118978" name="テキスト 1120">
            <a:extLst>
              <a:ext uri="{FF2B5EF4-FFF2-40B4-BE49-F238E27FC236}">
                <a16:creationId xmlns:a16="http://schemas.microsoft.com/office/drawing/2014/main" id="{00000000-0008-0000-0500-0000C2D001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762" y="1386"/>
            <a:ext cx="130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安曇川</a:t>
            </a:r>
          </a:p>
        </xdr:txBody>
      </xdr:sp>
      <xdr:sp macro="" textlink="">
        <xdr:nvSpPr>
          <xdr:cNvPr id="118979" name="テキスト 1121">
            <a:extLst>
              <a:ext uri="{FF2B5EF4-FFF2-40B4-BE49-F238E27FC236}">
                <a16:creationId xmlns:a16="http://schemas.microsoft.com/office/drawing/2014/main" id="{00000000-0008-0000-0500-0000C3D001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1076" y="1030"/>
            <a:ext cx="70" cy="1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wordArtVertRtl" wrap="square" lIns="27432" tIns="0" rIns="27432" bIns="0" anchor="ctr" upright="1"/>
          <a:lstStyle/>
          <a:p>
            <a:pPr algn="l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余呉川</a:t>
            </a:r>
          </a:p>
        </xdr:txBody>
      </xdr:sp>
      <xdr:sp macro="" textlink="">
        <xdr:nvSpPr>
          <xdr:cNvPr id="118980" name="テキスト 1122">
            <a:extLst>
              <a:ext uri="{FF2B5EF4-FFF2-40B4-BE49-F238E27FC236}">
                <a16:creationId xmlns:a16="http://schemas.microsoft.com/office/drawing/2014/main" id="{00000000-0008-0000-0500-0000C4D001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1154" y="1084"/>
            <a:ext cx="130" cy="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田川</a:t>
            </a:r>
          </a:p>
        </xdr:txBody>
      </xdr:sp>
      <xdr:sp macro="" textlink="">
        <xdr:nvSpPr>
          <xdr:cNvPr id="118981" name="テキスト 1123">
            <a:extLst>
              <a:ext uri="{FF2B5EF4-FFF2-40B4-BE49-F238E27FC236}">
                <a16:creationId xmlns:a16="http://schemas.microsoft.com/office/drawing/2014/main" id="{00000000-0008-0000-0500-0000C5D001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1247" y="1222"/>
            <a:ext cx="130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姉川</a:t>
            </a:r>
          </a:p>
        </xdr:txBody>
      </xdr:sp>
      <xdr:sp macro="" textlink="">
        <xdr:nvSpPr>
          <xdr:cNvPr id="118982" name="テキスト 1124">
            <a:extLst>
              <a:ext uri="{FF2B5EF4-FFF2-40B4-BE49-F238E27FC236}">
                <a16:creationId xmlns:a16="http://schemas.microsoft.com/office/drawing/2014/main" id="{00000000-0008-0000-0500-0000C6D001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1190" y="1305"/>
            <a:ext cx="130" cy="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米川</a:t>
            </a:r>
          </a:p>
        </xdr:txBody>
      </xdr:sp>
      <xdr:sp macro="" textlink="">
        <xdr:nvSpPr>
          <xdr:cNvPr id="118983" name="テキスト 1125">
            <a:extLst>
              <a:ext uri="{FF2B5EF4-FFF2-40B4-BE49-F238E27FC236}">
                <a16:creationId xmlns:a16="http://schemas.microsoft.com/office/drawing/2014/main" id="{00000000-0008-0000-0500-0000C7D001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1205" y="1364"/>
            <a:ext cx="130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天野川</a:t>
            </a:r>
          </a:p>
        </xdr:txBody>
      </xdr:sp>
      <xdr:sp macro="" textlink="">
        <xdr:nvSpPr>
          <xdr:cNvPr id="118984" name="テキスト 1126">
            <a:extLst>
              <a:ext uri="{FF2B5EF4-FFF2-40B4-BE49-F238E27FC236}">
                <a16:creationId xmlns:a16="http://schemas.microsoft.com/office/drawing/2014/main" id="{00000000-0008-0000-0500-0000C8D001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1147" y="1485"/>
            <a:ext cx="130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芹川</a:t>
            </a:r>
          </a:p>
        </xdr:txBody>
      </xdr:sp>
      <xdr:sp macro="" textlink="">
        <xdr:nvSpPr>
          <xdr:cNvPr id="118985" name="テキスト 1127">
            <a:extLst>
              <a:ext uri="{FF2B5EF4-FFF2-40B4-BE49-F238E27FC236}">
                <a16:creationId xmlns:a16="http://schemas.microsoft.com/office/drawing/2014/main" id="{00000000-0008-0000-0500-0000C9D001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1197" y="1579"/>
            <a:ext cx="130" cy="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犬上川</a:t>
            </a:r>
          </a:p>
        </xdr:txBody>
      </xdr:sp>
      <xdr:sp macro="" textlink="">
        <xdr:nvSpPr>
          <xdr:cNvPr id="118986" name="テキスト 1128">
            <a:extLst>
              <a:ext uri="{FF2B5EF4-FFF2-40B4-BE49-F238E27FC236}">
                <a16:creationId xmlns:a16="http://schemas.microsoft.com/office/drawing/2014/main" id="{00000000-0008-0000-0500-0000CAD001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1093" y="1570"/>
            <a:ext cx="130" cy="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宇曽川</a:t>
            </a:r>
          </a:p>
        </xdr:txBody>
      </xdr:sp>
      <xdr:sp macro="" textlink="">
        <xdr:nvSpPr>
          <xdr:cNvPr id="118987" name="テキスト 1129">
            <a:extLst>
              <a:ext uri="{FF2B5EF4-FFF2-40B4-BE49-F238E27FC236}">
                <a16:creationId xmlns:a16="http://schemas.microsoft.com/office/drawing/2014/main" id="{00000000-0008-0000-0500-0000CBD001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1115" y="1726"/>
            <a:ext cx="130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愛知川</a:t>
            </a:r>
          </a:p>
        </xdr:txBody>
      </xdr:sp>
      <xdr:sp macro="" textlink="">
        <xdr:nvSpPr>
          <xdr:cNvPr id="118988" name="テキスト 1130">
            <a:extLst>
              <a:ext uri="{FF2B5EF4-FFF2-40B4-BE49-F238E27FC236}">
                <a16:creationId xmlns:a16="http://schemas.microsoft.com/office/drawing/2014/main" id="{00000000-0008-0000-0500-0000CCD001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993" y="1665"/>
            <a:ext cx="130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大同川</a:t>
            </a:r>
          </a:p>
        </xdr:txBody>
      </xdr:sp>
      <xdr:sp macro="" textlink="">
        <xdr:nvSpPr>
          <xdr:cNvPr id="118989" name="テキスト 1131">
            <a:extLst>
              <a:ext uri="{FF2B5EF4-FFF2-40B4-BE49-F238E27FC236}">
                <a16:creationId xmlns:a16="http://schemas.microsoft.com/office/drawing/2014/main" id="{00000000-0008-0000-0500-0000CDD001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843" y="1741"/>
            <a:ext cx="101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日野川</a:t>
            </a:r>
          </a:p>
        </xdr:txBody>
      </xdr:sp>
      <xdr:sp macro="" textlink="">
        <xdr:nvSpPr>
          <xdr:cNvPr id="118990" name="テキスト 1132">
            <a:extLst>
              <a:ext uri="{FF2B5EF4-FFF2-40B4-BE49-F238E27FC236}">
                <a16:creationId xmlns:a16="http://schemas.microsoft.com/office/drawing/2014/main" id="{00000000-0008-0000-0500-0000CED001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614" y="1660"/>
            <a:ext cx="129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和迩川</a:t>
            </a:r>
          </a:p>
        </xdr:txBody>
      </xdr:sp>
      <xdr:sp macro="" textlink="">
        <xdr:nvSpPr>
          <xdr:cNvPr id="118991" name="テキスト 1133">
            <a:extLst>
              <a:ext uri="{FF2B5EF4-FFF2-40B4-BE49-F238E27FC236}">
                <a16:creationId xmlns:a16="http://schemas.microsoft.com/office/drawing/2014/main" id="{00000000-0008-0000-0500-0000CFD001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859" y="1791"/>
            <a:ext cx="84" cy="1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wordArtVertRtl" wrap="square" lIns="27432" tIns="0" rIns="27432" bIns="0" anchor="ctr" upright="1"/>
          <a:lstStyle/>
          <a:p>
            <a:pPr algn="l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家棟川</a:t>
            </a:r>
          </a:p>
        </xdr:txBody>
      </xdr:sp>
      <xdr:sp macro="" textlink="">
        <xdr:nvSpPr>
          <xdr:cNvPr id="118992" name="テキスト 1135">
            <a:extLst>
              <a:ext uri="{FF2B5EF4-FFF2-40B4-BE49-F238E27FC236}">
                <a16:creationId xmlns:a16="http://schemas.microsoft.com/office/drawing/2014/main" id="{00000000-0008-0000-0500-0000D0D001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723" y="1867"/>
            <a:ext cx="120" cy="3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守山川</a:t>
            </a:r>
          </a:p>
        </xdr:txBody>
      </xdr:sp>
      <xdr:sp macro="" textlink="">
        <xdr:nvSpPr>
          <xdr:cNvPr id="118993" name="テキスト 1136">
            <a:extLst>
              <a:ext uri="{FF2B5EF4-FFF2-40B4-BE49-F238E27FC236}">
                <a16:creationId xmlns:a16="http://schemas.microsoft.com/office/drawing/2014/main" id="{00000000-0008-0000-0500-0000D1D001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703" y="1911"/>
            <a:ext cx="130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葉山川</a:t>
            </a:r>
          </a:p>
        </xdr:txBody>
      </xdr:sp>
      <xdr:sp macro="" textlink="">
        <xdr:nvSpPr>
          <xdr:cNvPr id="118994" name="テキスト 1137">
            <a:extLst>
              <a:ext uri="{FF2B5EF4-FFF2-40B4-BE49-F238E27FC236}">
                <a16:creationId xmlns:a16="http://schemas.microsoft.com/office/drawing/2014/main" id="{00000000-0008-0000-0500-0000D2D001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752" y="1968"/>
            <a:ext cx="130" cy="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十禅寺川</a:t>
            </a:r>
          </a:p>
        </xdr:txBody>
      </xdr:sp>
      <xdr:sp macro="" textlink="">
        <xdr:nvSpPr>
          <xdr:cNvPr id="118995" name="テキスト 1138">
            <a:extLst>
              <a:ext uri="{FF2B5EF4-FFF2-40B4-BE49-F238E27FC236}">
                <a16:creationId xmlns:a16="http://schemas.microsoft.com/office/drawing/2014/main" id="{00000000-0008-0000-0500-0000D3D001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614" y="1739"/>
            <a:ext cx="129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天神川</a:t>
            </a:r>
          </a:p>
        </xdr:txBody>
      </xdr:sp>
      <xdr:sp macro="" textlink="">
        <xdr:nvSpPr>
          <xdr:cNvPr id="118996" name="テキスト 1139">
            <a:extLst>
              <a:ext uri="{FF2B5EF4-FFF2-40B4-BE49-F238E27FC236}">
                <a16:creationId xmlns:a16="http://schemas.microsoft.com/office/drawing/2014/main" id="{00000000-0008-0000-0500-0000D4D001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91" y="1803"/>
            <a:ext cx="130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大宮川</a:t>
            </a:r>
          </a:p>
        </xdr:txBody>
      </xdr:sp>
      <xdr:sp macro="" textlink="">
        <xdr:nvSpPr>
          <xdr:cNvPr id="118997" name="テキスト 1140">
            <a:extLst>
              <a:ext uri="{FF2B5EF4-FFF2-40B4-BE49-F238E27FC236}">
                <a16:creationId xmlns:a16="http://schemas.microsoft.com/office/drawing/2014/main" id="{00000000-0008-0000-0500-0000D5D001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57" y="1876"/>
            <a:ext cx="130" cy="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柳川</a:t>
            </a:r>
          </a:p>
        </xdr:txBody>
      </xdr:sp>
      <xdr:sp macro="" textlink="">
        <xdr:nvSpPr>
          <xdr:cNvPr id="118998" name="テキスト 1141">
            <a:extLst>
              <a:ext uri="{FF2B5EF4-FFF2-40B4-BE49-F238E27FC236}">
                <a16:creationId xmlns:a16="http://schemas.microsoft.com/office/drawing/2014/main" id="{00000000-0008-0000-0500-0000D6D001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06" y="1968"/>
            <a:ext cx="130" cy="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吾妻川</a:t>
            </a:r>
          </a:p>
        </xdr:txBody>
      </xdr:sp>
      <xdr:sp macro="" textlink="">
        <xdr:nvSpPr>
          <xdr:cNvPr id="118999" name="テキスト 1142">
            <a:extLst>
              <a:ext uri="{FF2B5EF4-FFF2-40B4-BE49-F238E27FC236}">
                <a16:creationId xmlns:a16="http://schemas.microsoft.com/office/drawing/2014/main" id="{00000000-0008-0000-0500-0000D7D001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742" y="2122"/>
            <a:ext cx="101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信楽川</a:t>
            </a:r>
          </a:p>
        </xdr:txBody>
      </xdr:sp>
      <xdr:sp macro="" textlink="">
        <xdr:nvSpPr>
          <xdr:cNvPr id="119000" name="テキスト 1143">
            <a:extLst>
              <a:ext uri="{FF2B5EF4-FFF2-40B4-BE49-F238E27FC236}">
                <a16:creationId xmlns:a16="http://schemas.microsoft.com/office/drawing/2014/main" id="{00000000-0008-0000-0500-0000D8D001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842" y="2033"/>
            <a:ext cx="102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大戸川</a:t>
            </a:r>
          </a:p>
        </xdr:txBody>
      </xdr:sp>
      <xdr:sp macro="" textlink="">
        <xdr:nvSpPr>
          <xdr:cNvPr id="119001" name="テキスト 1144">
            <a:extLst>
              <a:ext uri="{FF2B5EF4-FFF2-40B4-BE49-F238E27FC236}">
                <a16:creationId xmlns:a16="http://schemas.microsoft.com/office/drawing/2014/main" id="{00000000-0008-0000-0500-0000D9D001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660" y="2006"/>
            <a:ext cx="84" cy="1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wordArtVertRtl" wrap="square" lIns="27432" tIns="0" rIns="27432" bIns="0" anchor="ctr" upright="1"/>
          <a:lstStyle/>
          <a:p>
            <a:pPr algn="l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瀬田川</a:t>
            </a:r>
          </a:p>
        </xdr:txBody>
      </xdr:sp>
      <xdr:sp macro="" textlink="">
        <xdr:nvSpPr>
          <xdr:cNvPr id="119002" name="テキスト 1145">
            <a:extLst>
              <a:ext uri="{FF2B5EF4-FFF2-40B4-BE49-F238E27FC236}">
                <a16:creationId xmlns:a16="http://schemas.microsoft.com/office/drawing/2014/main" id="{00000000-0008-0000-0500-0000DAD001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93" y="2009"/>
            <a:ext cx="51" cy="1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wordArtVertRtl" wrap="square" lIns="27432" tIns="0" rIns="27432" bIns="0" anchor="ctr" upright="1"/>
          <a:lstStyle/>
          <a:p>
            <a:pPr algn="l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相模川</a:t>
            </a:r>
          </a:p>
        </xdr:txBody>
      </xdr:sp>
      <xdr:sp macro="" textlink="">
        <xdr:nvSpPr>
          <xdr:cNvPr id="119003" name="テキスト 1130">
            <a:extLst>
              <a:ext uri="{FF2B5EF4-FFF2-40B4-BE49-F238E27FC236}">
                <a16:creationId xmlns:a16="http://schemas.microsoft.com/office/drawing/2014/main" id="{00000000-0008-0000-0500-0000DBD001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909" y="1646"/>
            <a:ext cx="130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長命寺川</a:t>
            </a:r>
          </a:p>
        </xdr:txBody>
      </xdr:sp>
      <xdr:sp macro="" textlink="">
        <xdr:nvSpPr>
          <xdr:cNvPr id="119004" name="テキスト 1131">
            <a:extLst>
              <a:ext uri="{FF2B5EF4-FFF2-40B4-BE49-F238E27FC236}">
                <a16:creationId xmlns:a16="http://schemas.microsoft.com/office/drawing/2014/main" id="{00000000-0008-0000-0500-0000DCD001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1031" y="1798"/>
            <a:ext cx="114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白鳥川</a:t>
            </a:r>
          </a:p>
        </xdr:txBody>
      </xdr:sp>
      <xdr:sp macro="" textlink="">
        <xdr:nvSpPr>
          <xdr:cNvPr id="119005" name="テキスト 1135">
            <a:extLst>
              <a:ext uri="{FF2B5EF4-FFF2-40B4-BE49-F238E27FC236}">
                <a16:creationId xmlns:a16="http://schemas.microsoft.com/office/drawing/2014/main" id="{00000000-0008-0000-0500-0000DDD001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877" y="1899"/>
            <a:ext cx="130" cy="3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野洲川</a:t>
            </a:r>
          </a:p>
        </xdr:txBody>
      </xdr:sp>
    </xdr:grpSp>
    <xdr:clientData/>
  </xdr:twoCellAnchor>
  <xdr:twoCellAnchor>
    <xdr:from>
      <xdr:col>7</xdr:col>
      <xdr:colOff>0</xdr:colOff>
      <xdr:row>2</xdr:row>
      <xdr:rowOff>0</xdr:rowOff>
    </xdr:from>
    <xdr:to>
      <xdr:col>14</xdr:col>
      <xdr:colOff>0</xdr:colOff>
      <xdr:row>22</xdr:row>
      <xdr:rowOff>0</xdr:rowOff>
    </xdr:to>
    <xdr:graphicFrame macro="">
      <xdr:nvGraphicFramePr>
        <xdr:cNvPr id="23449186" name="グラフ 1030">
          <a:extLst>
            <a:ext uri="{FF2B5EF4-FFF2-40B4-BE49-F238E27FC236}">
              <a16:creationId xmlns:a16="http://schemas.microsoft.com/office/drawing/2014/main" id="{00000000-0008-0000-0500-000062CE6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22</xdr:row>
      <xdr:rowOff>0</xdr:rowOff>
    </xdr:from>
    <xdr:to>
      <xdr:col>14</xdr:col>
      <xdr:colOff>0</xdr:colOff>
      <xdr:row>42</xdr:row>
      <xdr:rowOff>0</xdr:rowOff>
    </xdr:to>
    <xdr:graphicFrame macro="">
      <xdr:nvGraphicFramePr>
        <xdr:cNvPr id="23449187" name="グラフ 1055">
          <a:extLst>
            <a:ext uri="{FF2B5EF4-FFF2-40B4-BE49-F238E27FC236}">
              <a16:creationId xmlns:a16="http://schemas.microsoft.com/office/drawing/2014/main" id="{00000000-0008-0000-0500-000063CE6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23449188" name="グラフ 1056">
          <a:extLst>
            <a:ext uri="{FF2B5EF4-FFF2-40B4-BE49-F238E27FC236}">
              <a16:creationId xmlns:a16="http://schemas.microsoft.com/office/drawing/2014/main" id="{00000000-0008-0000-0500-000064CE6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22</xdr:row>
      <xdr:rowOff>0</xdr:rowOff>
    </xdr:from>
    <xdr:to>
      <xdr:col>7</xdr:col>
      <xdr:colOff>0</xdr:colOff>
      <xdr:row>42</xdr:row>
      <xdr:rowOff>0</xdr:rowOff>
    </xdr:to>
    <xdr:graphicFrame macro="">
      <xdr:nvGraphicFramePr>
        <xdr:cNvPr id="23449189" name="グラフ 1057">
          <a:extLst>
            <a:ext uri="{FF2B5EF4-FFF2-40B4-BE49-F238E27FC236}">
              <a16:creationId xmlns:a16="http://schemas.microsoft.com/office/drawing/2014/main" id="{00000000-0008-0000-0500-000065CE6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7</xdr:col>
      <xdr:colOff>0</xdr:colOff>
      <xdr:row>62</xdr:row>
      <xdr:rowOff>0</xdr:rowOff>
    </xdr:to>
    <xdr:graphicFrame macro="">
      <xdr:nvGraphicFramePr>
        <xdr:cNvPr id="23449190" name="グラフ 1058">
          <a:extLst>
            <a:ext uri="{FF2B5EF4-FFF2-40B4-BE49-F238E27FC236}">
              <a16:creationId xmlns:a16="http://schemas.microsoft.com/office/drawing/2014/main" id="{00000000-0008-0000-0500-000066CE6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0</xdr:colOff>
      <xdr:row>2</xdr:row>
      <xdr:rowOff>0</xdr:rowOff>
    </xdr:from>
    <xdr:to>
      <xdr:col>21</xdr:col>
      <xdr:colOff>0</xdr:colOff>
      <xdr:row>22</xdr:row>
      <xdr:rowOff>0</xdr:rowOff>
    </xdr:to>
    <xdr:graphicFrame macro="">
      <xdr:nvGraphicFramePr>
        <xdr:cNvPr id="23449191" name="グラフ 1059">
          <a:extLst>
            <a:ext uri="{FF2B5EF4-FFF2-40B4-BE49-F238E27FC236}">
              <a16:creationId xmlns:a16="http://schemas.microsoft.com/office/drawing/2014/main" id="{00000000-0008-0000-0500-000067CE6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21</xdr:col>
      <xdr:colOff>0</xdr:colOff>
      <xdr:row>2</xdr:row>
      <xdr:rowOff>0</xdr:rowOff>
    </xdr:from>
    <xdr:to>
      <xdr:col>28</xdr:col>
      <xdr:colOff>0</xdr:colOff>
      <xdr:row>22</xdr:row>
      <xdr:rowOff>0</xdr:rowOff>
    </xdr:to>
    <xdr:graphicFrame macro="">
      <xdr:nvGraphicFramePr>
        <xdr:cNvPr id="23449192" name="グラフ 1060">
          <a:extLst>
            <a:ext uri="{FF2B5EF4-FFF2-40B4-BE49-F238E27FC236}">
              <a16:creationId xmlns:a16="http://schemas.microsoft.com/office/drawing/2014/main" id="{00000000-0008-0000-0500-000068CE6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14</xdr:col>
      <xdr:colOff>0</xdr:colOff>
      <xdr:row>22</xdr:row>
      <xdr:rowOff>0</xdr:rowOff>
    </xdr:from>
    <xdr:to>
      <xdr:col>21</xdr:col>
      <xdr:colOff>0</xdr:colOff>
      <xdr:row>42</xdr:row>
      <xdr:rowOff>0</xdr:rowOff>
    </xdr:to>
    <xdr:graphicFrame macro="">
      <xdr:nvGraphicFramePr>
        <xdr:cNvPr id="23449193" name="グラフ 1061">
          <a:extLst>
            <a:ext uri="{FF2B5EF4-FFF2-40B4-BE49-F238E27FC236}">
              <a16:creationId xmlns:a16="http://schemas.microsoft.com/office/drawing/2014/main" id="{00000000-0008-0000-0500-000069CE6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21</xdr:col>
      <xdr:colOff>0</xdr:colOff>
      <xdr:row>22</xdr:row>
      <xdr:rowOff>0</xdr:rowOff>
    </xdr:from>
    <xdr:to>
      <xdr:col>28</xdr:col>
      <xdr:colOff>0</xdr:colOff>
      <xdr:row>42</xdr:row>
      <xdr:rowOff>0</xdr:rowOff>
    </xdr:to>
    <xdr:graphicFrame macro="">
      <xdr:nvGraphicFramePr>
        <xdr:cNvPr id="23449194" name="グラフ 1062">
          <a:extLst>
            <a:ext uri="{FF2B5EF4-FFF2-40B4-BE49-F238E27FC236}">
              <a16:creationId xmlns:a16="http://schemas.microsoft.com/office/drawing/2014/main" id="{00000000-0008-0000-0500-00006ACE6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21</xdr:col>
      <xdr:colOff>0</xdr:colOff>
      <xdr:row>42</xdr:row>
      <xdr:rowOff>0</xdr:rowOff>
    </xdr:from>
    <xdr:to>
      <xdr:col>28</xdr:col>
      <xdr:colOff>0</xdr:colOff>
      <xdr:row>62</xdr:row>
      <xdr:rowOff>0</xdr:rowOff>
    </xdr:to>
    <xdr:graphicFrame macro="">
      <xdr:nvGraphicFramePr>
        <xdr:cNvPr id="23449195" name="グラフ 1063">
          <a:extLst>
            <a:ext uri="{FF2B5EF4-FFF2-40B4-BE49-F238E27FC236}">
              <a16:creationId xmlns:a16="http://schemas.microsoft.com/office/drawing/2014/main" id="{00000000-0008-0000-0500-00006BCE6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21</xdr:col>
      <xdr:colOff>0</xdr:colOff>
      <xdr:row>62</xdr:row>
      <xdr:rowOff>0</xdr:rowOff>
    </xdr:from>
    <xdr:to>
      <xdr:col>28</xdr:col>
      <xdr:colOff>0</xdr:colOff>
      <xdr:row>82</xdr:row>
      <xdr:rowOff>0</xdr:rowOff>
    </xdr:to>
    <xdr:graphicFrame macro="">
      <xdr:nvGraphicFramePr>
        <xdr:cNvPr id="23449196" name="グラフ 1064">
          <a:extLst>
            <a:ext uri="{FF2B5EF4-FFF2-40B4-BE49-F238E27FC236}">
              <a16:creationId xmlns:a16="http://schemas.microsoft.com/office/drawing/2014/main" id="{00000000-0008-0000-0500-00006CCE6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21</xdr:col>
      <xdr:colOff>0</xdr:colOff>
      <xdr:row>82</xdr:row>
      <xdr:rowOff>0</xdr:rowOff>
    </xdr:from>
    <xdr:to>
      <xdr:col>28</xdr:col>
      <xdr:colOff>0</xdr:colOff>
      <xdr:row>102</xdr:row>
      <xdr:rowOff>0</xdr:rowOff>
    </xdr:to>
    <xdr:graphicFrame macro="">
      <xdr:nvGraphicFramePr>
        <xdr:cNvPr id="23449197" name="グラフ 1065">
          <a:extLst>
            <a:ext uri="{FF2B5EF4-FFF2-40B4-BE49-F238E27FC236}">
              <a16:creationId xmlns:a16="http://schemas.microsoft.com/office/drawing/2014/main" id="{00000000-0008-0000-0500-00006DCE6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21</xdr:col>
      <xdr:colOff>0</xdr:colOff>
      <xdr:row>102</xdr:row>
      <xdr:rowOff>0</xdr:rowOff>
    </xdr:from>
    <xdr:to>
      <xdr:col>28</xdr:col>
      <xdr:colOff>0</xdr:colOff>
      <xdr:row>122</xdr:row>
      <xdr:rowOff>0</xdr:rowOff>
    </xdr:to>
    <xdr:graphicFrame macro="">
      <xdr:nvGraphicFramePr>
        <xdr:cNvPr id="23449198" name="グラフ 1066">
          <a:extLst>
            <a:ext uri="{FF2B5EF4-FFF2-40B4-BE49-F238E27FC236}">
              <a16:creationId xmlns:a16="http://schemas.microsoft.com/office/drawing/2014/main" id="{00000000-0008-0000-0500-00006ECE6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14</xdr:col>
      <xdr:colOff>0</xdr:colOff>
      <xdr:row>102</xdr:row>
      <xdr:rowOff>0</xdr:rowOff>
    </xdr:from>
    <xdr:to>
      <xdr:col>21</xdr:col>
      <xdr:colOff>0</xdr:colOff>
      <xdr:row>122</xdr:row>
      <xdr:rowOff>0</xdr:rowOff>
    </xdr:to>
    <xdr:graphicFrame macro="">
      <xdr:nvGraphicFramePr>
        <xdr:cNvPr id="23449199" name="グラフ 1067">
          <a:extLst>
            <a:ext uri="{FF2B5EF4-FFF2-40B4-BE49-F238E27FC236}">
              <a16:creationId xmlns:a16="http://schemas.microsoft.com/office/drawing/2014/main" id="{00000000-0008-0000-0500-00006FCE6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21</xdr:col>
      <xdr:colOff>0</xdr:colOff>
      <xdr:row>122</xdr:row>
      <xdr:rowOff>0</xdr:rowOff>
    </xdr:from>
    <xdr:to>
      <xdr:col>28</xdr:col>
      <xdr:colOff>0</xdr:colOff>
      <xdr:row>142</xdr:row>
      <xdr:rowOff>0</xdr:rowOff>
    </xdr:to>
    <xdr:graphicFrame macro="">
      <xdr:nvGraphicFramePr>
        <xdr:cNvPr id="23449200" name="グラフ 1068">
          <a:extLst>
            <a:ext uri="{FF2B5EF4-FFF2-40B4-BE49-F238E27FC236}">
              <a16:creationId xmlns:a16="http://schemas.microsoft.com/office/drawing/2014/main" id="{00000000-0008-0000-0500-000070CE6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14</xdr:col>
      <xdr:colOff>0</xdr:colOff>
      <xdr:row>122</xdr:row>
      <xdr:rowOff>0</xdr:rowOff>
    </xdr:from>
    <xdr:to>
      <xdr:col>21</xdr:col>
      <xdr:colOff>0</xdr:colOff>
      <xdr:row>142</xdr:row>
      <xdr:rowOff>0</xdr:rowOff>
    </xdr:to>
    <xdr:graphicFrame macro="">
      <xdr:nvGraphicFramePr>
        <xdr:cNvPr id="23449201" name="グラフ 1069">
          <a:extLst>
            <a:ext uri="{FF2B5EF4-FFF2-40B4-BE49-F238E27FC236}">
              <a16:creationId xmlns:a16="http://schemas.microsoft.com/office/drawing/2014/main" id="{00000000-0008-0000-0500-000071CE6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</xdr:col>
      <xdr:colOff>0</xdr:colOff>
      <xdr:row>122</xdr:row>
      <xdr:rowOff>0</xdr:rowOff>
    </xdr:from>
    <xdr:to>
      <xdr:col>14</xdr:col>
      <xdr:colOff>0</xdr:colOff>
      <xdr:row>142</xdr:row>
      <xdr:rowOff>0</xdr:rowOff>
    </xdr:to>
    <xdr:graphicFrame macro="">
      <xdr:nvGraphicFramePr>
        <xdr:cNvPr id="23449202" name="グラフ 1070">
          <a:extLst>
            <a:ext uri="{FF2B5EF4-FFF2-40B4-BE49-F238E27FC236}">
              <a16:creationId xmlns:a16="http://schemas.microsoft.com/office/drawing/2014/main" id="{00000000-0008-0000-0500-000072CE6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21</xdr:col>
      <xdr:colOff>0</xdr:colOff>
      <xdr:row>142</xdr:row>
      <xdr:rowOff>0</xdr:rowOff>
    </xdr:from>
    <xdr:to>
      <xdr:col>28</xdr:col>
      <xdr:colOff>0</xdr:colOff>
      <xdr:row>162</xdr:row>
      <xdr:rowOff>0</xdr:rowOff>
    </xdr:to>
    <xdr:graphicFrame macro="">
      <xdr:nvGraphicFramePr>
        <xdr:cNvPr id="23449203" name="グラフ 1071">
          <a:extLst>
            <a:ext uri="{FF2B5EF4-FFF2-40B4-BE49-F238E27FC236}">
              <a16:creationId xmlns:a16="http://schemas.microsoft.com/office/drawing/2014/main" id="{00000000-0008-0000-0500-000073CE6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14</xdr:col>
      <xdr:colOff>0</xdr:colOff>
      <xdr:row>142</xdr:row>
      <xdr:rowOff>0</xdr:rowOff>
    </xdr:from>
    <xdr:to>
      <xdr:col>21</xdr:col>
      <xdr:colOff>0</xdr:colOff>
      <xdr:row>162</xdr:row>
      <xdr:rowOff>0</xdr:rowOff>
    </xdr:to>
    <xdr:graphicFrame macro="">
      <xdr:nvGraphicFramePr>
        <xdr:cNvPr id="23449204" name="グラフ 1072">
          <a:extLst>
            <a:ext uri="{FF2B5EF4-FFF2-40B4-BE49-F238E27FC236}">
              <a16:creationId xmlns:a16="http://schemas.microsoft.com/office/drawing/2014/main" id="{00000000-0008-0000-0500-000074CE6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142</xdr:row>
      <xdr:rowOff>0</xdr:rowOff>
    </xdr:from>
    <xdr:to>
      <xdr:col>7</xdr:col>
      <xdr:colOff>0</xdr:colOff>
      <xdr:row>162</xdr:row>
      <xdr:rowOff>0</xdr:rowOff>
    </xdr:to>
    <xdr:graphicFrame macro="">
      <xdr:nvGraphicFramePr>
        <xdr:cNvPr id="23449205" name="グラフ 1073">
          <a:extLst>
            <a:ext uri="{FF2B5EF4-FFF2-40B4-BE49-F238E27FC236}">
              <a16:creationId xmlns:a16="http://schemas.microsoft.com/office/drawing/2014/main" id="{00000000-0008-0000-0500-000075CE6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0</xdr:colOff>
      <xdr:row>122</xdr:row>
      <xdr:rowOff>0</xdr:rowOff>
    </xdr:from>
    <xdr:to>
      <xdr:col>7</xdr:col>
      <xdr:colOff>0</xdr:colOff>
      <xdr:row>142</xdr:row>
      <xdr:rowOff>0</xdr:rowOff>
    </xdr:to>
    <xdr:graphicFrame macro="">
      <xdr:nvGraphicFramePr>
        <xdr:cNvPr id="23449206" name="グラフ 1074">
          <a:extLst>
            <a:ext uri="{FF2B5EF4-FFF2-40B4-BE49-F238E27FC236}">
              <a16:creationId xmlns:a16="http://schemas.microsoft.com/office/drawing/2014/main" id="{00000000-0008-0000-0500-000076CE6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0</xdr:colOff>
      <xdr:row>102</xdr:row>
      <xdr:rowOff>0</xdr:rowOff>
    </xdr:from>
    <xdr:to>
      <xdr:col>7</xdr:col>
      <xdr:colOff>0</xdr:colOff>
      <xdr:row>122</xdr:row>
      <xdr:rowOff>0</xdr:rowOff>
    </xdr:to>
    <xdr:graphicFrame macro="">
      <xdr:nvGraphicFramePr>
        <xdr:cNvPr id="23449207" name="グラフ 1075">
          <a:extLst>
            <a:ext uri="{FF2B5EF4-FFF2-40B4-BE49-F238E27FC236}">
              <a16:creationId xmlns:a16="http://schemas.microsoft.com/office/drawing/2014/main" id="{00000000-0008-0000-0500-000077CE6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0</xdr:colOff>
      <xdr:row>82</xdr:row>
      <xdr:rowOff>0</xdr:rowOff>
    </xdr:from>
    <xdr:to>
      <xdr:col>7</xdr:col>
      <xdr:colOff>0</xdr:colOff>
      <xdr:row>102</xdr:row>
      <xdr:rowOff>0</xdr:rowOff>
    </xdr:to>
    <xdr:graphicFrame macro="">
      <xdr:nvGraphicFramePr>
        <xdr:cNvPr id="23449208" name="グラフ 1076">
          <a:extLst>
            <a:ext uri="{FF2B5EF4-FFF2-40B4-BE49-F238E27FC236}">
              <a16:creationId xmlns:a16="http://schemas.microsoft.com/office/drawing/2014/main" id="{00000000-0008-0000-0500-000078CE6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0</xdr:colOff>
      <xdr:row>62</xdr:row>
      <xdr:rowOff>0</xdr:rowOff>
    </xdr:from>
    <xdr:to>
      <xdr:col>7</xdr:col>
      <xdr:colOff>0</xdr:colOff>
      <xdr:row>82</xdr:row>
      <xdr:rowOff>0</xdr:rowOff>
    </xdr:to>
    <xdr:graphicFrame macro="">
      <xdr:nvGraphicFramePr>
        <xdr:cNvPr id="23449209" name="グラフ 1077">
          <a:extLst>
            <a:ext uri="{FF2B5EF4-FFF2-40B4-BE49-F238E27FC236}">
              <a16:creationId xmlns:a16="http://schemas.microsoft.com/office/drawing/2014/main" id="{00000000-0008-0000-0500-000079CE6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0</xdr:colOff>
      <xdr:row>167</xdr:row>
      <xdr:rowOff>76200</xdr:rowOff>
    </xdr:from>
    <xdr:to>
      <xdr:col>7</xdr:col>
      <xdr:colOff>0</xdr:colOff>
      <xdr:row>187</xdr:row>
      <xdr:rowOff>76200</xdr:rowOff>
    </xdr:to>
    <xdr:graphicFrame macro="">
      <xdr:nvGraphicFramePr>
        <xdr:cNvPr id="23449210" name="グラフ 1078">
          <a:extLst>
            <a:ext uri="{FF2B5EF4-FFF2-40B4-BE49-F238E27FC236}">
              <a16:creationId xmlns:a16="http://schemas.microsoft.com/office/drawing/2014/main" id="{00000000-0008-0000-0500-00007ACE6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0</xdr:colOff>
      <xdr:row>167</xdr:row>
      <xdr:rowOff>76200</xdr:rowOff>
    </xdr:from>
    <xdr:to>
      <xdr:col>14</xdr:col>
      <xdr:colOff>0</xdr:colOff>
      <xdr:row>187</xdr:row>
      <xdr:rowOff>76200</xdr:rowOff>
    </xdr:to>
    <xdr:graphicFrame macro="">
      <xdr:nvGraphicFramePr>
        <xdr:cNvPr id="23449211" name="グラフ 1079">
          <a:extLst>
            <a:ext uri="{FF2B5EF4-FFF2-40B4-BE49-F238E27FC236}">
              <a16:creationId xmlns:a16="http://schemas.microsoft.com/office/drawing/2014/main" id="{00000000-0008-0000-0500-00007BCE6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14</xdr:col>
      <xdr:colOff>0</xdr:colOff>
      <xdr:row>167</xdr:row>
      <xdr:rowOff>76200</xdr:rowOff>
    </xdr:from>
    <xdr:to>
      <xdr:col>21</xdr:col>
      <xdr:colOff>0</xdr:colOff>
      <xdr:row>187</xdr:row>
      <xdr:rowOff>76200</xdr:rowOff>
    </xdr:to>
    <xdr:graphicFrame macro="">
      <xdr:nvGraphicFramePr>
        <xdr:cNvPr id="23449212" name="グラフ 1080">
          <a:extLst>
            <a:ext uri="{FF2B5EF4-FFF2-40B4-BE49-F238E27FC236}">
              <a16:creationId xmlns:a16="http://schemas.microsoft.com/office/drawing/2014/main" id="{00000000-0008-0000-0500-00007CCE6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21</xdr:col>
      <xdr:colOff>0</xdr:colOff>
      <xdr:row>167</xdr:row>
      <xdr:rowOff>76200</xdr:rowOff>
    </xdr:from>
    <xdr:to>
      <xdr:col>28</xdr:col>
      <xdr:colOff>0</xdr:colOff>
      <xdr:row>187</xdr:row>
      <xdr:rowOff>76200</xdr:rowOff>
    </xdr:to>
    <xdr:graphicFrame macro="">
      <xdr:nvGraphicFramePr>
        <xdr:cNvPr id="23449213" name="グラフ 1081">
          <a:extLst>
            <a:ext uri="{FF2B5EF4-FFF2-40B4-BE49-F238E27FC236}">
              <a16:creationId xmlns:a16="http://schemas.microsoft.com/office/drawing/2014/main" id="{00000000-0008-0000-0500-00007DCE6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oneCellAnchor>
    <xdr:from>
      <xdr:col>3</xdr:col>
      <xdr:colOff>485775</xdr:colOff>
      <xdr:row>21</xdr:row>
      <xdr:rowOff>66675</xdr:rowOff>
    </xdr:from>
    <xdr:ext cx="317010" cy="218586"/>
    <xdr:sp macro="" textlink="">
      <xdr:nvSpPr>
        <xdr:cNvPr id="118876" name="Text Box 1116">
          <a:extLst>
            <a:ext uri="{FF2B5EF4-FFF2-40B4-BE49-F238E27FC236}">
              <a16:creationId xmlns:a16="http://schemas.microsoft.com/office/drawing/2014/main" id="{00000000-0008-0000-0500-00005CD00100}"/>
            </a:ext>
          </a:extLst>
        </xdr:cNvPr>
        <xdr:cNvSpPr txBox="1">
          <a:spLocks noChangeArrowheads="1"/>
        </xdr:cNvSpPr>
      </xdr:nvSpPr>
      <xdr:spPr bwMode="auto">
        <a:xfrm>
          <a:off x="2539603" y="3757613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0</xdr:col>
      <xdr:colOff>329803</xdr:colOff>
      <xdr:row>0</xdr:row>
      <xdr:rowOff>369094</xdr:rowOff>
    </xdr:from>
    <xdr:ext cx="343427" cy="218586"/>
    <xdr:sp macro="" textlink="">
      <xdr:nvSpPr>
        <xdr:cNvPr id="118877" name="Text Box 1117">
          <a:extLst>
            <a:ext uri="{FF2B5EF4-FFF2-40B4-BE49-F238E27FC236}">
              <a16:creationId xmlns:a16="http://schemas.microsoft.com/office/drawing/2014/main" id="{00000000-0008-0000-0500-00005DD00100}"/>
            </a:ext>
          </a:extLst>
        </xdr:cNvPr>
        <xdr:cNvSpPr txBox="1">
          <a:spLocks noChangeArrowheads="1"/>
        </xdr:cNvSpPr>
      </xdr:nvSpPr>
      <xdr:spPr bwMode="auto">
        <a:xfrm>
          <a:off x="329803" y="369094"/>
          <a:ext cx="343427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g/l</a:t>
          </a:r>
        </a:p>
      </xdr:txBody>
    </xdr:sp>
    <xdr:clientData/>
  </xdr:oneCellAnchor>
  <xdr:oneCellAnchor>
    <xdr:from>
      <xdr:col>10</xdr:col>
      <xdr:colOff>466725</xdr:colOff>
      <xdr:row>21</xdr:row>
      <xdr:rowOff>85725</xdr:rowOff>
    </xdr:from>
    <xdr:ext cx="317010" cy="218586"/>
    <xdr:sp macro="" textlink="">
      <xdr:nvSpPr>
        <xdr:cNvPr id="118878" name="Text Box 1118">
          <a:extLst>
            <a:ext uri="{FF2B5EF4-FFF2-40B4-BE49-F238E27FC236}">
              <a16:creationId xmlns:a16="http://schemas.microsoft.com/office/drawing/2014/main" id="{00000000-0008-0000-0500-00005ED00100}"/>
            </a:ext>
          </a:extLst>
        </xdr:cNvPr>
        <xdr:cNvSpPr txBox="1">
          <a:spLocks noChangeArrowheads="1"/>
        </xdr:cNvSpPr>
      </xdr:nvSpPr>
      <xdr:spPr bwMode="auto">
        <a:xfrm>
          <a:off x="7312819" y="3776663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7</xdr:col>
      <xdr:colOff>228600</xdr:colOff>
      <xdr:row>1</xdr:row>
      <xdr:rowOff>0</xdr:rowOff>
    </xdr:from>
    <xdr:ext cx="343427" cy="218586"/>
    <xdr:sp macro="" textlink="">
      <xdr:nvSpPr>
        <xdr:cNvPr id="118879" name="Text Box 1119">
          <a:extLst>
            <a:ext uri="{FF2B5EF4-FFF2-40B4-BE49-F238E27FC236}">
              <a16:creationId xmlns:a16="http://schemas.microsoft.com/office/drawing/2014/main" id="{00000000-0008-0000-0500-00005FD00100}"/>
            </a:ext>
          </a:extLst>
        </xdr:cNvPr>
        <xdr:cNvSpPr txBox="1">
          <a:spLocks noChangeArrowheads="1"/>
        </xdr:cNvSpPr>
      </xdr:nvSpPr>
      <xdr:spPr bwMode="auto">
        <a:xfrm>
          <a:off x="5029200" y="409575"/>
          <a:ext cx="343427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g/l</a:t>
          </a:r>
        </a:p>
      </xdr:txBody>
    </xdr:sp>
    <xdr:clientData/>
  </xdr:oneCellAnchor>
  <xdr:oneCellAnchor>
    <xdr:from>
      <xdr:col>17</xdr:col>
      <xdr:colOff>466725</xdr:colOff>
      <xdr:row>21</xdr:row>
      <xdr:rowOff>85725</xdr:rowOff>
    </xdr:from>
    <xdr:ext cx="317010" cy="218586"/>
    <xdr:sp macro="" textlink="">
      <xdr:nvSpPr>
        <xdr:cNvPr id="118880" name="Text Box 1120">
          <a:extLst>
            <a:ext uri="{FF2B5EF4-FFF2-40B4-BE49-F238E27FC236}">
              <a16:creationId xmlns:a16="http://schemas.microsoft.com/office/drawing/2014/main" id="{00000000-0008-0000-0500-000060D00100}"/>
            </a:ext>
          </a:extLst>
        </xdr:cNvPr>
        <xdr:cNvSpPr txBox="1">
          <a:spLocks noChangeArrowheads="1"/>
        </xdr:cNvSpPr>
      </xdr:nvSpPr>
      <xdr:spPr bwMode="auto">
        <a:xfrm>
          <a:off x="12105084" y="3776663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14</xdr:col>
      <xdr:colOff>228600</xdr:colOff>
      <xdr:row>1</xdr:row>
      <xdr:rowOff>0</xdr:rowOff>
    </xdr:from>
    <xdr:ext cx="343427" cy="218586"/>
    <xdr:sp macro="" textlink="">
      <xdr:nvSpPr>
        <xdr:cNvPr id="118881" name="Text Box 1121">
          <a:extLst>
            <a:ext uri="{FF2B5EF4-FFF2-40B4-BE49-F238E27FC236}">
              <a16:creationId xmlns:a16="http://schemas.microsoft.com/office/drawing/2014/main" id="{00000000-0008-0000-0500-000061D00100}"/>
            </a:ext>
          </a:extLst>
        </xdr:cNvPr>
        <xdr:cNvSpPr txBox="1">
          <a:spLocks noChangeArrowheads="1"/>
        </xdr:cNvSpPr>
      </xdr:nvSpPr>
      <xdr:spPr bwMode="auto">
        <a:xfrm>
          <a:off x="9829800" y="409575"/>
          <a:ext cx="343427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g/l</a:t>
          </a:r>
        </a:p>
      </xdr:txBody>
    </xdr:sp>
    <xdr:clientData/>
  </xdr:oneCellAnchor>
  <xdr:oneCellAnchor>
    <xdr:from>
      <xdr:col>24</xdr:col>
      <xdr:colOff>466725</xdr:colOff>
      <xdr:row>21</xdr:row>
      <xdr:rowOff>85725</xdr:rowOff>
    </xdr:from>
    <xdr:ext cx="317010" cy="218586"/>
    <xdr:sp macro="" textlink="">
      <xdr:nvSpPr>
        <xdr:cNvPr id="118882" name="Text Box 1122">
          <a:extLst>
            <a:ext uri="{FF2B5EF4-FFF2-40B4-BE49-F238E27FC236}">
              <a16:creationId xmlns:a16="http://schemas.microsoft.com/office/drawing/2014/main" id="{00000000-0008-0000-0500-000062D00100}"/>
            </a:ext>
          </a:extLst>
        </xdr:cNvPr>
        <xdr:cNvSpPr txBox="1">
          <a:spLocks noChangeArrowheads="1"/>
        </xdr:cNvSpPr>
      </xdr:nvSpPr>
      <xdr:spPr bwMode="auto">
        <a:xfrm>
          <a:off x="16897350" y="3776663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21</xdr:col>
      <xdr:colOff>228600</xdr:colOff>
      <xdr:row>1</xdr:row>
      <xdr:rowOff>0</xdr:rowOff>
    </xdr:from>
    <xdr:ext cx="343427" cy="218586"/>
    <xdr:sp macro="" textlink="">
      <xdr:nvSpPr>
        <xdr:cNvPr id="118883" name="Text Box 1123">
          <a:extLst>
            <a:ext uri="{FF2B5EF4-FFF2-40B4-BE49-F238E27FC236}">
              <a16:creationId xmlns:a16="http://schemas.microsoft.com/office/drawing/2014/main" id="{00000000-0008-0000-0500-000063D00100}"/>
            </a:ext>
          </a:extLst>
        </xdr:cNvPr>
        <xdr:cNvSpPr txBox="1">
          <a:spLocks noChangeArrowheads="1"/>
        </xdr:cNvSpPr>
      </xdr:nvSpPr>
      <xdr:spPr bwMode="auto">
        <a:xfrm>
          <a:off x="14630400" y="409575"/>
          <a:ext cx="343427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g/l</a:t>
          </a:r>
        </a:p>
      </xdr:txBody>
    </xdr:sp>
    <xdr:clientData/>
  </xdr:oneCellAnchor>
  <xdr:oneCellAnchor>
    <xdr:from>
      <xdr:col>24</xdr:col>
      <xdr:colOff>466725</xdr:colOff>
      <xdr:row>41</xdr:row>
      <xdr:rowOff>85725</xdr:rowOff>
    </xdr:from>
    <xdr:ext cx="317010" cy="218586"/>
    <xdr:sp macro="" textlink="">
      <xdr:nvSpPr>
        <xdr:cNvPr id="118884" name="Text Box 1124">
          <a:extLst>
            <a:ext uri="{FF2B5EF4-FFF2-40B4-BE49-F238E27FC236}">
              <a16:creationId xmlns:a16="http://schemas.microsoft.com/office/drawing/2014/main" id="{00000000-0008-0000-0500-000064D00100}"/>
            </a:ext>
          </a:extLst>
        </xdr:cNvPr>
        <xdr:cNvSpPr txBox="1">
          <a:spLocks noChangeArrowheads="1"/>
        </xdr:cNvSpPr>
      </xdr:nvSpPr>
      <xdr:spPr bwMode="auto">
        <a:xfrm>
          <a:off x="16897350" y="7229475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21</xdr:col>
      <xdr:colOff>190500</xdr:colOff>
      <xdr:row>21</xdr:row>
      <xdr:rowOff>104775</xdr:rowOff>
    </xdr:from>
    <xdr:ext cx="343427" cy="218586"/>
    <xdr:sp macro="" textlink="">
      <xdr:nvSpPr>
        <xdr:cNvPr id="118885" name="Text Box 1125">
          <a:extLst>
            <a:ext uri="{FF2B5EF4-FFF2-40B4-BE49-F238E27FC236}">
              <a16:creationId xmlns:a16="http://schemas.microsoft.com/office/drawing/2014/main" id="{00000000-0008-0000-0500-000065D00100}"/>
            </a:ext>
          </a:extLst>
        </xdr:cNvPr>
        <xdr:cNvSpPr txBox="1">
          <a:spLocks noChangeArrowheads="1"/>
        </xdr:cNvSpPr>
      </xdr:nvSpPr>
      <xdr:spPr bwMode="auto">
        <a:xfrm>
          <a:off x="14567297" y="3795713"/>
          <a:ext cx="343427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g/l</a:t>
          </a:r>
        </a:p>
      </xdr:txBody>
    </xdr:sp>
    <xdr:clientData/>
  </xdr:oneCellAnchor>
  <xdr:oneCellAnchor>
    <xdr:from>
      <xdr:col>17</xdr:col>
      <xdr:colOff>466725</xdr:colOff>
      <xdr:row>41</xdr:row>
      <xdr:rowOff>85725</xdr:rowOff>
    </xdr:from>
    <xdr:ext cx="317010" cy="218586"/>
    <xdr:sp macro="" textlink="">
      <xdr:nvSpPr>
        <xdr:cNvPr id="118886" name="Text Box 1126">
          <a:extLst>
            <a:ext uri="{FF2B5EF4-FFF2-40B4-BE49-F238E27FC236}">
              <a16:creationId xmlns:a16="http://schemas.microsoft.com/office/drawing/2014/main" id="{00000000-0008-0000-0500-000066D00100}"/>
            </a:ext>
          </a:extLst>
        </xdr:cNvPr>
        <xdr:cNvSpPr txBox="1">
          <a:spLocks noChangeArrowheads="1"/>
        </xdr:cNvSpPr>
      </xdr:nvSpPr>
      <xdr:spPr bwMode="auto">
        <a:xfrm>
          <a:off x="12105084" y="7229475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14</xdr:col>
      <xdr:colOff>190500</xdr:colOff>
      <xdr:row>21</xdr:row>
      <xdr:rowOff>104775</xdr:rowOff>
    </xdr:from>
    <xdr:ext cx="343427" cy="218586"/>
    <xdr:sp macro="" textlink="">
      <xdr:nvSpPr>
        <xdr:cNvPr id="118887" name="Text Box 1127">
          <a:extLst>
            <a:ext uri="{FF2B5EF4-FFF2-40B4-BE49-F238E27FC236}">
              <a16:creationId xmlns:a16="http://schemas.microsoft.com/office/drawing/2014/main" id="{00000000-0008-0000-0500-000067D00100}"/>
            </a:ext>
          </a:extLst>
        </xdr:cNvPr>
        <xdr:cNvSpPr txBox="1">
          <a:spLocks noChangeArrowheads="1"/>
        </xdr:cNvSpPr>
      </xdr:nvSpPr>
      <xdr:spPr bwMode="auto">
        <a:xfrm>
          <a:off x="9775031" y="3795713"/>
          <a:ext cx="343427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g/l</a:t>
          </a:r>
        </a:p>
      </xdr:txBody>
    </xdr:sp>
    <xdr:clientData/>
  </xdr:oneCellAnchor>
  <xdr:oneCellAnchor>
    <xdr:from>
      <xdr:col>10</xdr:col>
      <xdr:colOff>466725</xdr:colOff>
      <xdr:row>41</xdr:row>
      <xdr:rowOff>85725</xdr:rowOff>
    </xdr:from>
    <xdr:ext cx="317010" cy="218586"/>
    <xdr:sp macro="" textlink="">
      <xdr:nvSpPr>
        <xdr:cNvPr id="118888" name="Text Box 1128">
          <a:extLst>
            <a:ext uri="{FF2B5EF4-FFF2-40B4-BE49-F238E27FC236}">
              <a16:creationId xmlns:a16="http://schemas.microsoft.com/office/drawing/2014/main" id="{00000000-0008-0000-0500-000068D00100}"/>
            </a:ext>
          </a:extLst>
        </xdr:cNvPr>
        <xdr:cNvSpPr txBox="1">
          <a:spLocks noChangeArrowheads="1"/>
        </xdr:cNvSpPr>
      </xdr:nvSpPr>
      <xdr:spPr bwMode="auto">
        <a:xfrm>
          <a:off x="7312819" y="7229475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7</xdr:col>
      <xdr:colOff>190500</xdr:colOff>
      <xdr:row>21</xdr:row>
      <xdr:rowOff>104775</xdr:rowOff>
    </xdr:from>
    <xdr:ext cx="343427" cy="218586"/>
    <xdr:sp macro="" textlink="">
      <xdr:nvSpPr>
        <xdr:cNvPr id="118889" name="Text Box 1129">
          <a:extLst>
            <a:ext uri="{FF2B5EF4-FFF2-40B4-BE49-F238E27FC236}">
              <a16:creationId xmlns:a16="http://schemas.microsoft.com/office/drawing/2014/main" id="{00000000-0008-0000-0500-000069D00100}"/>
            </a:ext>
          </a:extLst>
        </xdr:cNvPr>
        <xdr:cNvSpPr txBox="1">
          <a:spLocks noChangeArrowheads="1"/>
        </xdr:cNvSpPr>
      </xdr:nvSpPr>
      <xdr:spPr bwMode="auto">
        <a:xfrm>
          <a:off x="4982766" y="3795713"/>
          <a:ext cx="343427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g/l</a:t>
          </a:r>
        </a:p>
      </xdr:txBody>
    </xdr:sp>
    <xdr:clientData/>
  </xdr:oneCellAnchor>
  <xdr:oneCellAnchor>
    <xdr:from>
      <xdr:col>3</xdr:col>
      <xdr:colOff>466725</xdr:colOff>
      <xdr:row>41</xdr:row>
      <xdr:rowOff>85725</xdr:rowOff>
    </xdr:from>
    <xdr:ext cx="317010" cy="218586"/>
    <xdr:sp macro="" textlink="">
      <xdr:nvSpPr>
        <xdr:cNvPr id="118890" name="Text Box 1130">
          <a:extLst>
            <a:ext uri="{FF2B5EF4-FFF2-40B4-BE49-F238E27FC236}">
              <a16:creationId xmlns:a16="http://schemas.microsoft.com/office/drawing/2014/main" id="{00000000-0008-0000-0500-00006AD00100}"/>
            </a:ext>
          </a:extLst>
        </xdr:cNvPr>
        <xdr:cNvSpPr txBox="1">
          <a:spLocks noChangeArrowheads="1"/>
        </xdr:cNvSpPr>
      </xdr:nvSpPr>
      <xdr:spPr bwMode="auto">
        <a:xfrm>
          <a:off x="2520553" y="7229475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0</xdr:col>
      <xdr:colOff>190500</xdr:colOff>
      <xdr:row>21</xdr:row>
      <xdr:rowOff>104775</xdr:rowOff>
    </xdr:from>
    <xdr:ext cx="343427" cy="218586"/>
    <xdr:sp macro="" textlink="">
      <xdr:nvSpPr>
        <xdr:cNvPr id="118891" name="Text Box 1131">
          <a:extLst>
            <a:ext uri="{FF2B5EF4-FFF2-40B4-BE49-F238E27FC236}">
              <a16:creationId xmlns:a16="http://schemas.microsoft.com/office/drawing/2014/main" id="{00000000-0008-0000-0500-00006BD00100}"/>
            </a:ext>
          </a:extLst>
        </xdr:cNvPr>
        <xdr:cNvSpPr txBox="1">
          <a:spLocks noChangeArrowheads="1"/>
        </xdr:cNvSpPr>
      </xdr:nvSpPr>
      <xdr:spPr bwMode="auto">
        <a:xfrm>
          <a:off x="190500" y="3795713"/>
          <a:ext cx="343427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g/l</a:t>
          </a:r>
        </a:p>
      </xdr:txBody>
    </xdr:sp>
    <xdr:clientData/>
  </xdr:oneCellAnchor>
  <xdr:oneCellAnchor>
    <xdr:from>
      <xdr:col>3</xdr:col>
      <xdr:colOff>466725</xdr:colOff>
      <xdr:row>61</xdr:row>
      <xdr:rowOff>85725</xdr:rowOff>
    </xdr:from>
    <xdr:ext cx="317010" cy="218586"/>
    <xdr:sp macro="" textlink="">
      <xdr:nvSpPr>
        <xdr:cNvPr id="118892" name="Text Box 1132">
          <a:extLst>
            <a:ext uri="{FF2B5EF4-FFF2-40B4-BE49-F238E27FC236}">
              <a16:creationId xmlns:a16="http://schemas.microsoft.com/office/drawing/2014/main" id="{00000000-0008-0000-0500-00006CD00100}"/>
            </a:ext>
          </a:extLst>
        </xdr:cNvPr>
        <xdr:cNvSpPr txBox="1">
          <a:spLocks noChangeArrowheads="1"/>
        </xdr:cNvSpPr>
      </xdr:nvSpPr>
      <xdr:spPr bwMode="auto">
        <a:xfrm>
          <a:off x="2520553" y="10682288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0</xdr:col>
      <xdr:colOff>190500</xdr:colOff>
      <xdr:row>41</xdr:row>
      <xdr:rowOff>104775</xdr:rowOff>
    </xdr:from>
    <xdr:ext cx="343427" cy="218586"/>
    <xdr:sp macro="" textlink="">
      <xdr:nvSpPr>
        <xdr:cNvPr id="118893" name="Text Box 1133">
          <a:extLst>
            <a:ext uri="{FF2B5EF4-FFF2-40B4-BE49-F238E27FC236}">
              <a16:creationId xmlns:a16="http://schemas.microsoft.com/office/drawing/2014/main" id="{00000000-0008-0000-0500-00006DD00100}"/>
            </a:ext>
          </a:extLst>
        </xdr:cNvPr>
        <xdr:cNvSpPr txBox="1">
          <a:spLocks noChangeArrowheads="1"/>
        </xdr:cNvSpPr>
      </xdr:nvSpPr>
      <xdr:spPr bwMode="auto">
        <a:xfrm>
          <a:off x="190500" y="7248525"/>
          <a:ext cx="343427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g/l</a:t>
          </a:r>
        </a:p>
      </xdr:txBody>
    </xdr:sp>
    <xdr:clientData/>
  </xdr:oneCellAnchor>
  <xdr:oneCellAnchor>
    <xdr:from>
      <xdr:col>3</xdr:col>
      <xdr:colOff>466725</xdr:colOff>
      <xdr:row>81</xdr:row>
      <xdr:rowOff>38100</xdr:rowOff>
    </xdr:from>
    <xdr:ext cx="317010" cy="218586"/>
    <xdr:sp macro="" textlink="">
      <xdr:nvSpPr>
        <xdr:cNvPr id="118894" name="Text Box 1134">
          <a:extLst>
            <a:ext uri="{FF2B5EF4-FFF2-40B4-BE49-F238E27FC236}">
              <a16:creationId xmlns:a16="http://schemas.microsoft.com/office/drawing/2014/main" id="{00000000-0008-0000-0500-00006ED00100}"/>
            </a:ext>
          </a:extLst>
        </xdr:cNvPr>
        <xdr:cNvSpPr txBox="1">
          <a:spLocks noChangeArrowheads="1"/>
        </xdr:cNvSpPr>
      </xdr:nvSpPr>
      <xdr:spPr bwMode="auto">
        <a:xfrm>
          <a:off x="2520553" y="14087475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0</xdr:col>
      <xdr:colOff>190500</xdr:colOff>
      <xdr:row>61</xdr:row>
      <xdr:rowOff>104775</xdr:rowOff>
    </xdr:from>
    <xdr:ext cx="343427" cy="218586"/>
    <xdr:sp macro="" textlink="">
      <xdr:nvSpPr>
        <xdr:cNvPr id="118895" name="Text Box 1135">
          <a:extLst>
            <a:ext uri="{FF2B5EF4-FFF2-40B4-BE49-F238E27FC236}">
              <a16:creationId xmlns:a16="http://schemas.microsoft.com/office/drawing/2014/main" id="{00000000-0008-0000-0500-00006FD00100}"/>
            </a:ext>
          </a:extLst>
        </xdr:cNvPr>
        <xdr:cNvSpPr txBox="1">
          <a:spLocks noChangeArrowheads="1"/>
        </xdr:cNvSpPr>
      </xdr:nvSpPr>
      <xdr:spPr bwMode="auto">
        <a:xfrm>
          <a:off x="190500" y="10701338"/>
          <a:ext cx="343427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g/l</a:t>
          </a:r>
        </a:p>
      </xdr:txBody>
    </xdr:sp>
    <xdr:clientData/>
  </xdr:oneCellAnchor>
  <xdr:oneCellAnchor>
    <xdr:from>
      <xdr:col>3</xdr:col>
      <xdr:colOff>466725</xdr:colOff>
      <xdr:row>101</xdr:row>
      <xdr:rowOff>85725</xdr:rowOff>
    </xdr:from>
    <xdr:ext cx="317010" cy="218586"/>
    <xdr:sp macro="" textlink="">
      <xdr:nvSpPr>
        <xdr:cNvPr id="118896" name="Text Box 1136">
          <a:extLst>
            <a:ext uri="{FF2B5EF4-FFF2-40B4-BE49-F238E27FC236}">
              <a16:creationId xmlns:a16="http://schemas.microsoft.com/office/drawing/2014/main" id="{00000000-0008-0000-0500-000070D00100}"/>
            </a:ext>
          </a:extLst>
        </xdr:cNvPr>
        <xdr:cNvSpPr txBox="1">
          <a:spLocks noChangeArrowheads="1"/>
        </xdr:cNvSpPr>
      </xdr:nvSpPr>
      <xdr:spPr bwMode="auto">
        <a:xfrm>
          <a:off x="2520553" y="17587913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0</xdr:col>
      <xdr:colOff>190500</xdr:colOff>
      <xdr:row>81</xdr:row>
      <xdr:rowOff>104775</xdr:rowOff>
    </xdr:from>
    <xdr:ext cx="343427" cy="218586"/>
    <xdr:sp macro="" textlink="">
      <xdr:nvSpPr>
        <xdr:cNvPr id="118897" name="Text Box 1137">
          <a:extLst>
            <a:ext uri="{FF2B5EF4-FFF2-40B4-BE49-F238E27FC236}">
              <a16:creationId xmlns:a16="http://schemas.microsoft.com/office/drawing/2014/main" id="{00000000-0008-0000-0500-000071D00100}"/>
            </a:ext>
          </a:extLst>
        </xdr:cNvPr>
        <xdr:cNvSpPr txBox="1">
          <a:spLocks noChangeArrowheads="1"/>
        </xdr:cNvSpPr>
      </xdr:nvSpPr>
      <xdr:spPr bwMode="auto">
        <a:xfrm>
          <a:off x="190500" y="14154150"/>
          <a:ext cx="343427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g/l</a:t>
          </a:r>
        </a:p>
      </xdr:txBody>
    </xdr:sp>
    <xdr:clientData/>
  </xdr:oneCellAnchor>
  <xdr:oneCellAnchor>
    <xdr:from>
      <xdr:col>3</xdr:col>
      <xdr:colOff>466725</xdr:colOff>
      <xdr:row>121</xdr:row>
      <xdr:rowOff>85725</xdr:rowOff>
    </xdr:from>
    <xdr:ext cx="317010" cy="218586"/>
    <xdr:sp macro="" textlink="">
      <xdr:nvSpPr>
        <xdr:cNvPr id="118898" name="Text Box 1138">
          <a:extLst>
            <a:ext uri="{FF2B5EF4-FFF2-40B4-BE49-F238E27FC236}">
              <a16:creationId xmlns:a16="http://schemas.microsoft.com/office/drawing/2014/main" id="{00000000-0008-0000-0500-000072D00100}"/>
            </a:ext>
          </a:extLst>
        </xdr:cNvPr>
        <xdr:cNvSpPr txBox="1">
          <a:spLocks noChangeArrowheads="1"/>
        </xdr:cNvSpPr>
      </xdr:nvSpPr>
      <xdr:spPr bwMode="auto">
        <a:xfrm>
          <a:off x="2520553" y="21040725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0</xdr:col>
      <xdr:colOff>190500</xdr:colOff>
      <xdr:row>101</xdr:row>
      <xdr:rowOff>104775</xdr:rowOff>
    </xdr:from>
    <xdr:ext cx="343427" cy="218586"/>
    <xdr:sp macro="" textlink="">
      <xdr:nvSpPr>
        <xdr:cNvPr id="118899" name="Text Box 1139">
          <a:extLst>
            <a:ext uri="{FF2B5EF4-FFF2-40B4-BE49-F238E27FC236}">
              <a16:creationId xmlns:a16="http://schemas.microsoft.com/office/drawing/2014/main" id="{00000000-0008-0000-0500-000073D00100}"/>
            </a:ext>
          </a:extLst>
        </xdr:cNvPr>
        <xdr:cNvSpPr txBox="1">
          <a:spLocks noChangeArrowheads="1"/>
        </xdr:cNvSpPr>
      </xdr:nvSpPr>
      <xdr:spPr bwMode="auto">
        <a:xfrm>
          <a:off x="190500" y="17606963"/>
          <a:ext cx="343427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g/l</a:t>
          </a:r>
        </a:p>
      </xdr:txBody>
    </xdr:sp>
    <xdr:clientData/>
  </xdr:oneCellAnchor>
  <xdr:oneCellAnchor>
    <xdr:from>
      <xdr:col>3</xdr:col>
      <xdr:colOff>466725</xdr:colOff>
      <xdr:row>141</xdr:row>
      <xdr:rowOff>38100</xdr:rowOff>
    </xdr:from>
    <xdr:ext cx="317010" cy="218586"/>
    <xdr:sp macro="" textlink="">
      <xdr:nvSpPr>
        <xdr:cNvPr id="118900" name="Text Box 1140">
          <a:extLst>
            <a:ext uri="{FF2B5EF4-FFF2-40B4-BE49-F238E27FC236}">
              <a16:creationId xmlns:a16="http://schemas.microsoft.com/office/drawing/2014/main" id="{00000000-0008-0000-0500-000074D00100}"/>
            </a:ext>
          </a:extLst>
        </xdr:cNvPr>
        <xdr:cNvSpPr txBox="1">
          <a:spLocks noChangeArrowheads="1"/>
        </xdr:cNvSpPr>
      </xdr:nvSpPr>
      <xdr:spPr bwMode="auto">
        <a:xfrm>
          <a:off x="2520553" y="24445913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0</xdr:col>
      <xdr:colOff>190500</xdr:colOff>
      <xdr:row>121</xdr:row>
      <xdr:rowOff>104775</xdr:rowOff>
    </xdr:from>
    <xdr:ext cx="343427" cy="218586"/>
    <xdr:sp macro="" textlink="">
      <xdr:nvSpPr>
        <xdr:cNvPr id="118901" name="Text Box 1141">
          <a:extLst>
            <a:ext uri="{FF2B5EF4-FFF2-40B4-BE49-F238E27FC236}">
              <a16:creationId xmlns:a16="http://schemas.microsoft.com/office/drawing/2014/main" id="{00000000-0008-0000-0500-000075D00100}"/>
            </a:ext>
          </a:extLst>
        </xdr:cNvPr>
        <xdr:cNvSpPr txBox="1">
          <a:spLocks noChangeArrowheads="1"/>
        </xdr:cNvSpPr>
      </xdr:nvSpPr>
      <xdr:spPr bwMode="auto">
        <a:xfrm>
          <a:off x="190500" y="21059775"/>
          <a:ext cx="343427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g/l</a:t>
          </a:r>
        </a:p>
      </xdr:txBody>
    </xdr:sp>
    <xdr:clientData/>
  </xdr:oneCellAnchor>
  <xdr:oneCellAnchor>
    <xdr:from>
      <xdr:col>3</xdr:col>
      <xdr:colOff>466725</xdr:colOff>
      <xdr:row>161</xdr:row>
      <xdr:rowOff>85725</xdr:rowOff>
    </xdr:from>
    <xdr:ext cx="317010" cy="218586"/>
    <xdr:sp macro="" textlink="">
      <xdr:nvSpPr>
        <xdr:cNvPr id="118902" name="Text Box 1142">
          <a:extLst>
            <a:ext uri="{FF2B5EF4-FFF2-40B4-BE49-F238E27FC236}">
              <a16:creationId xmlns:a16="http://schemas.microsoft.com/office/drawing/2014/main" id="{00000000-0008-0000-0500-000076D00100}"/>
            </a:ext>
          </a:extLst>
        </xdr:cNvPr>
        <xdr:cNvSpPr txBox="1">
          <a:spLocks noChangeArrowheads="1"/>
        </xdr:cNvSpPr>
      </xdr:nvSpPr>
      <xdr:spPr bwMode="auto">
        <a:xfrm>
          <a:off x="2520553" y="27946350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0</xdr:col>
      <xdr:colOff>190500</xdr:colOff>
      <xdr:row>141</xdr:row>
      <xdr:rowOff>104775</xdr:rowOff>
    </xdr:from>
    <xdr:ext cx="343427" cy="218586"/>
    <xdr:sp macro="" textlink="">
      <xdr:nvSpPr>
        <xdr:cNvPr id="118903" name="Text Box 1143">
          <a:extLst>
            <a:ext uri="{FF2B5EF4-FFF2-40B4-BE49-F238E27FC236}">
              <a16:creationId xmlns:a16="http://schemas.microsoft.com/office/drawing/2014/main" id="{00000000-0008-0000-0500-000077D00100}"/>
            </a:ext>
          </a:extLst>
        </xdr:cNvPr>
        <xdr:cNvSpPr txBox="1">
          <a:spLocks noChangeArrowheads="1"/>
        </xdr:cNvSpPr>
      </xdr:nvSpPr>
      <xdr:spPr bwMode="auto">
        <a:xfrm>
          <a:off x="190500" y="24512588"/>
          <a:ext cx="343427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g/l</a:t>
          </a:r>
        </a:p>
      </xdr:txBody>
    </xdr:sp>
    <xdr:clientData/>
  </xdr:oneCellAnchor>
  <xdr:oneCellAnchor>
    <xdr:from>
      <xdr:col>17</xdr:col>
      <xdr:colOff>466725</xdr:colOff>
      <xdr:row>161</xdr:row>
      <xdr:rowOff>85725</xdr:rowOff>
    </xdr:from>
    <xdr:ext cx="317010" cy="218586"/>
    <xdr:sp macro="" textlink="">
      <xdr:nvSpPr>
        <xdr:cNvPr id="118904" name="Text Box 1144">
          <a:extLst>
            <a:ext uri="{FF2B5EF4-FFF2-40B4-BE49-F238E27FC236}">
              <a16:creationId xmlns:a16="http://schemas.microsoft.com/office/drawing/2014/main" id="{00000000-0008-0000-0500-000078D00100}"/>
            </a:ext>
          </a:extLst>
        </xdr:cNvPr>
        <xdr:cNvSpPr txBox="1">
          <a:spLocks noChangeArrowheads="1"/>
        </xdr:cNvSpPr>
      </xdr:nvSpPr>
      <xdr:spPr bwMode="auto">
        <a:xfrm>
          <a:off x="12105084" y="27946350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14</xdr:col>
      <xdr:colOff>190500</xdr:colOff>
      <xdr:row>141</xdr:row>
      <xdr:rowOff>104775</xdr:rowOff>
    </xdr:from>
    <xdr:ext cx="343427" cy="218586"/>
    <xdr:sp macro="" textlink="">
      <xdr:nvSpPr>
        <xdr:cNvPr id="118905" name="Text Box 1145">
          <a:extLst>
            <a:ext uri="{FF2B5EF4-FFF2-40B4-BE49-F238E27FC236}">
              <a16:creationId xmlns:a16="http://schemas.microsoft.com/office/drawing/2014/main" id="{00000000-0008-0000-0500-000079D00100}"/>
            </a:ext>
          </a:extLst>
        </xdr:cNvPr>
        <xdr:cNvSpPr txBox="1">
          <a:spLocks noChangeArrowheads="1"/>
        </xdr:cNvSpPr>
      </xdr:nvSpPr>
      <xdr:spPr bwMode="auto">
        <a:xfrm>
          <a:off x="9775031" y="24512588"/>
          <a:ext cx="343427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g/l</a:t>
          </a:r>
        </a:p>
      </xdr:txBody>
    </xdr:sp>
    <xdr:clientData/>
  </xdr:oneCellAnchor>
  <xdr:oneCellAnchor>
    <xdr:from>
      <xdr:col>24</xdr:col>
      <xdr:colOff>485775</xdr:colOff>
      <xdr:row>161</xdr:row>
      <xdr:rowOff>66675</xdr:rowOff>
    </xdr:from>
    <xdr:ext cx="317010" cy="218586"/>
    <xdr:sp macro="" textlink="">
      <xdr:nvSpPr>
        <xdr:cNvPr id="118906" name="Text Box 1146">
          <a:extLst>
            <a:ext uri="{FF2B5EF4-FFF2-40B4-BE49-F238E27FC236}">
              <a16:creationId xmlns:a16="http://schemas.microsoft.com/office/drawing/2014/main" id="{00000000-0008-0000-0500-00007AD00100}"/>
            </a:ext>
          </a:extLst>
        </xdr:cNvPr>
        <xdr:cNvSpPr txBox="1">
          <a:spLocks noChangeArrowheads="1"/>
        </xdr:cNvSpPr>
      </xdr:nvSpPr>
      <xdr:spPr bwMode="auto">
        <a:xfrm>
          <a:off x="16916400" y="27927300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21</xdr:col>
      <xdr:colOff>228600</xdr:colOff>
      <xdr:row>141</xdr:row>
      <xdr:rowOff>104775</xdr:rowOff>
    </xdr:from>
    <xdr:ext cx="343427" cy="218586"/>
    <xdr:sp macro="" textlink="">
      <xdr:nvSpPr>
        <xdr:cNvPr id="118907" name="Text Box 1147">
          <a:extLst>
            <a:ext uri="{FF2B5EF4-FFF2-40B4-BE49-F238E27FC236}">
              <a16:creationId xmlns:a16="http://schemas.microsoft.com/office/drawing/2014/main" id="{00000000-0008-0000-0500-00007BD00100}"/>
            </a:ext>
          </a:extLst>
        </xdr:cNvPr>
        <xdr:cNvSpPr txBox="1">
          <a:spLocks noChangeArrowheads="1"/>
        </xdr:cNvSpPr>
      </xdr:nvSpPr>
      <xdr:spPr bwMode="auto">
        <a:xfrm>
          <a:off x="14605397" y="24512588"/>
          <a:ext cx="343427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g/l</a:t>
          </a:r>
        </a:p>
      </xdr:txBody>
    </xdr:sp>
    <xdr:clientData/>
  </xdr:oneCellAnchor>
  <xdr:oneCellAnchor>
    <xdr:from>
      <xdr:col>24</xdr:col>
      <xdr:colOff>485775</xdr:colOff>
      <xdr:row>141</xdr:row>
      <xdr:rowOff>66675</xdr:rowOff>
    </xdr:from>
    <xdr:ext cx="317010" cy="218586"/>
    <xdr:sp macro="" textlink="">
      <xdr:nvSpPr>
        <xdr:cNvPr id="118908" name="Text Box 1148">
          <a:extLst>
            <a:ext uri="{FF2B5EF4-FFF2-40B4-BE49-F238E27FC236}">
              <a16:creationId xmlns:a16="http://schemas.microsoft.com/office/drawing/2014/main" id="{00000000-0008-0000-0500-00007CD00100}"/>
            </a:ext>
          </a:extLst>
        </xdr:cNvPr>
        <xdr:cNvSpPr txBox="1">
          <a:spLocks noChangeArrowheads="1"/>
        </xdr:cNvSpPr>
      </xdr:nvSpPr>
      <xdr:spPr bwMode="auto">
        <a:xfrm>
          <a:off x="16916400" y="24474488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21</xdr:col>
      <xdr:colOff>228600</xdr:colOff>
      <xdr:row>121</xdr:row>
      <xdr:rowOff>104775</xdr:rowOff>
    </xdr:from>
    <xdr:ext cx="343427" cy="218586"/>
    <xdr:sp macro="" textlink="">
      <xdr:nvSpPr>
        <xdr:cNvPr id="118909" name="Text Box 1149">
          <a:extLst>
            <a:ext uri="{FF2B5EF4-FFF2-40B4-BE49-F238E27FC236}">
              <a16:creationId xmlns:a16="http://schemas.microsoft.com/office/drawing/2014/main" id="{00000000-0008-0000-0500-00007DD00100}"/>
            </a:ext>
          </a:extLst>
        </xdr:cNvPr>
        <xdr:cNvSpPr txBox="1">
          <a:spLocks noChangeArrowheads="1"/>
        </xdr:cNvSpPr>
      </xdr:nvSpPr>
      <xdr:spPr bwMode="auto">
        <a:xfrm>
          <a:off x="14605397" y="21059775"/>
          <a:ext cx="343427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g/l</a:t>
          </a:r>
        </a:p>
      </xdr:txBody>
    </xdr:sp>
    <xdr:clientData/>
  </xdr:oneCellAnchor>
  <xdr:oneCellAnchor>
    <xdr:from>
      <xdr:col>17</xdr:col>
      <xdr:colOff>466725</xdr:colOff>
      <xdr:row>141</xdr:row>
      <xdr:rowOff>85725</xdr:rowOff>
    </xdr:from>
    <xdr:ext cx="317010" cy="218586"/>
    <xdr:sp macro="" textlink="">
      <xdr:nvSpPr>
        <xdr:cNvPr id="118910" name="Text Box 1150">
          <a:extLst>
            <a:ext uri="{FF2B5EF4-FFF2-40B4-BE49-F238E27FC236}">
              <a16:creationId xmlns:a16="http://schemas.microsoft.com/office/drawing/2014/main" id="{00000000-0008-0000-0500-00007ED00100}"/>
            </a:ext>
          </a:extLst>
        </xdr:cNvPr>
        <xdr:cNvSpPr txBox="1">
          <a:spLocks noChangeArrowheads="1"/>
        </xdr:cNvSpPr>
      </xdr:nvSpPr>
      <xdr:spPr bwMode="auto">
        <a:xfrm>
          <a:off x="12105084" y="24493538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14</xdr:col>
      <xdr:colOff>190500</xdr:colOff>
      <xdr:row>121</xdr:row>
      <xdr:rowOff>104775</xdr:rowOff>
    </xdr:from>
    <xdr:ext cx="343427" cy="218586"/>
    <xdr:sp macro="" textlink="">
      <xdr:nvSpPr>
        <xdr:cNvPr id="118911" name="Text Box 1151">
          <a:extLst>
            <a:ext uri="{FF2B5EF4-FFF2-40B4-BE49-F238E27FC236}">
              <a16:creationId xmlns:a16="http://schemas.microsoft.com/office/drawing/2014/main" id="{00000000-0008-0000-0500-00007FD00100}"/>
            </a:ext>
          </a:extLst>
        </xdr:cNvPr>
        <xdr:cNvSpPr txBox="1">
          <a:spLocks noChangeArrowheads="1"/>
        </xdr:cNvSpPr>
      </xdr:nvSpPr>
      <xdr:spPr bwMode="auto">
        <a:xfrm>
          <a:off x="9775031" y="21059775"/>
          <a:ext cx="343427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g/l</a:t>
          </a:r>
        </a:p>
      </xdr:txBody>
    </xdr:sp>
    <xdr:clientData/>
  </xdr:oneCellAnchor>
  <xdr:oneCellAnchor>
    <xdr:from>
      <xdr:col>10</xdr:col>
      <xdr:colOff>466725</xdr:colOff>
      <xdr:row>141</xdr:row>
      <xdr:rowOff>85725</xdr:rowOff>
    </xdr:from>
    <xdr:ext cx="317010" cy="218586"/>
    <xdr:sp macro="" textlink="">
      <xdr:nvSpPr>
        <xdr:cNvPr id="118912" name="Text Box 1152">
          <a:extLst>
            <a:ext uri="{FF2B5EF4-FFF2-40B4-BE49-F238E27FC236}">
              <a16:creationId xmlns:a16="http://schemas.microsoft.com/office/drawing/2014/main" id="{00000000-0008-0000-0500-000080D00100}"/>
            </a:ext>
          </a:extLst>
        </xdr:cNvPr>
        <xdr:cNvSpPr txBox="1">
          <a:spLocks noChangeArrowheads="1"/>
        </xdr:cNvSpPr>
      </xdr:nvSpPr>
      <xdr:spPr bwMode="auto">
        <a:xfrm>
          <a:off x="7312819" y="24493538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7</xdr:col>
      <xdr:colOff>190500</xdr:colOff>
      <xdr:row>121</xdr:row>
      <xdr:rowOff>104775</xdr:rowOff>
    </xdr:from>
    <xdr:ext cx="343427" cy="218586"/>
    <xdr:sp macro="" textlink="">
      <xdr:nvSpPr>
        <xdr:cNvPr id="118913" name="Text Box 1153">
          <a:extLst>
            <a:ext uri="{FF2B5EF4-FFF2-40B4-BE49-F238E27FC236}">
              <a16:creationId xmlns:a16="http://schemas.microsoft.com/office/drawing/2014/main" id="{00000000-0008-0000-0500-000081D00100}"/>
            </a:ext>
          </a:extLst>
        </xdr:cNvPr>
        <xdr:cNvSpPr txBox="1">
          <a:spLocks noChangeArrowheads="1"/>
        </xdr:cNvSpPr>
      </xdr:nvSpPr>
      <xdr:spPr bwMode="auto">
        <a:xfrm>
          <a:off x="4982766" y="21059775"/>
          <a:ext cx="343427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g/l</a:t>
          </a:r>
        </a:p>
      </xdr:txBody>
    </xdr:sp>
    <xdr:clientData/>
  </xdr:oneCellAnchor>
  <xdr:oneCellAnchor>
    <xdr:from>
      <xdr:col>17</xdr:col>
      <xdr:colOff>466725</xdr:colOff>
      <xdr:row>121</xdr:row>
      <xdr:rowOff>85725</xdr:rowOff>
    </xdr:from>
    <xdr:ext cx="317010" cy="218586"/>
    <xdr:sp macro="" textlink="">
      <xdr:nvSpPr>
        <xdr:cNvPr id="118914" name="Text Box 1154">
          <a:extLst>
            <a:ext uri="{FF2B5EF4-FFF2-40B4-BE49-F238E27FC236}">
              <a16:creationId xmlns:a16="http://schemas.microsoft.com/office/drawing/2014/main" id="{00000000-0008-0000-0500-000082D00100}"/>
            </a:ext>
          </a:extLst>
        </xdr:cNvPr>
        <xdr:cNvSpPr txBox="1">
          <a:spLocks noChangeArrowheads="1"/>
        </xdr:cNvSpPr>
      </xdr:nvSpPr>
      <xdr:spPr bwMode="auto">
        <a:xfrm>
          <a:off x="12105084" y="21040725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14</xdr:col>
      <xdr:colOff>190500</xdr:colOff>
      <xdr:row>101</xdr:row>
      <xdr:rowOff>104775</xdr:rowOff>
    </xdr:from>
    <xdr:ext cx="343427" cy="218586"/>
    <xdr:sp macro="" textlink="">
      <xdr:nvSpPr>
        <xdr:cNvPr id="118915" name="Text Box 1155">
          <a:extLst>
            <a:ext uri="{FF2B5EF4-FFF2-40B4-BE49-F238E27FC236}">
              <a16:creationId xmlns:a16="http://schemas.microsoft.com/office/drawing/2014/main" id="{00000000-0008-0000-0500-000083D00100}"/>
            </a:ext>
          </a:extLst>
        </xdr:cNvPr>
        <xdr:cNvSpPr txBox="1">
          <a:spLocks noChangeArrowheads="1"/>
        </xdr:cNvSpPr>
      </xdr:nvSpPr>
      <xdr:spPr bwMode="auto">
        <a:xfrm>
          <a:off x="9775031" y="17606963"/>
          <a:ext cx="343427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g/l</a:t>
          </a:r>
        </a:p>
      </xdr:txBody>
    </xdr:sp>
    <xdr:clientData/>
  </xdr:oneCellAnchor>
  <xdr:oneCellAnchor>
    <xdr:from>
      <xdr:col>24</xdr:col>
      <xdr:colOff>466725</xdr:colOff>
      <xdr:row>121</xdr:row>
      <xdr:rowOff>85725</xdr:rowOff>
    </xdr:from>
    <xdr:ext cx="317010" cy="218586"/>
    <xdr:sp macro="" textlink="">
      <xdr:nvSpPr>
        <xdr:cNvPr id="118916" name="Text Box 1156">
          <a:extLst>
            <a:ext uri="{FF2B5EF4-FFF2-40B4-BE49-F238E27FC236}">
              <a16:creationId xmlns:a16="http://schemas.microsoft.com/office/drawing/2014/main" id="{00000000-0008-0000-0500-000084D00100}"/>
            </a:ext>
          </a:extLst>
        </xdr:cNvPr>
        <xdr:cNvSpPr txBox="1">
          <a:spLocks noChangeArrowheads="1"/>
        </xdr:cNvSpPr>
      </xdr:nvSpPr>
      <xdr:spPr bwMode="auto">
        <a:xfrm>
          <a:off x="16897350" y="21040725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21</xdr:col>
      <xdr:colOff>190500</xdr:colOff>
      <xdr:row>101</xdr:row>
      <xdr:rowOff>104775</xdr:rowOff>
    </xdr:from>
    <xdr:ext cx="343427" cy="218586"/>
    <xdr:sp macro="" textlink="">
      <xdr:nvSpPr>
        <xdr:cNvPr id="118917" name="Text Box 1157">
          <a:extLst>
            <a:ext uri="{FF2B5EF4-FFF2-40B4-BE49-F238E27FC236}">
              <a16:creationId xmlns:a16="http://schemas.microsoft.com/office/drawing/2014/main" id="{00000000-0008-0000-0500-000085D00100}"/>
            </a:ext>
          </a:extLst>
        </xdr:cNvPr>
        <xdr:cNvSpPr txBox="1">
          <a:spLocks noChangeArrowheads="1"/>
        </xdr:cNvSpPr>
      </xdr:nvSpPr>
      <xdr:spPr bwMode="auto">
        <a:xfrm>
          <a:off x="14567297" y="17606963"/>
          <a:ext cx="343427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g/l</a:t>
          </a:r>
        </a:p>
      </xdr:txBody>
    </xdr:sp>
    <xdr:clientData/>
  </xdr:oneCellAnchor>
  <xdr:oneCellAnchor>
    <xdr:from>
      <xdr:col>24</xdr:col>
      <xdr:colOff>466725</xdr:colOff>
      <xdr:row>101</xdr:row>
      <xdr:rowOff>85725</xdr:rowOff>
    </xdr:from>
    <xdr:ext cx="317010" cy="218586"/>
    <xdr:sp macro="" textlink="">
      <xdr:nvSpPr>
        <xdr:cNvPr id="118918" name="Text Box 1158">
          <a:extLst>
            <a:ext uri="{FF2B5EF4-FFF2-40B4-BE49-F238E27FC236}">
              <a16:creationId xmlns:a16="http://schemas.microsoft.com/office/drawing/2014/main" id="{00000000-0008-0000-0500-000086D00100}"/>
            </a:ext>
          </a:extLst>
        </xdr:cNvPr>
        <xdr:cNvSpPr txBox="1">
          <a:spLocks noChangeArrowheads="1"/>
        </xdr:cNvSpPr>
      </xdr:nvSpPr>
      <xdr:spPr bwMode="auto">
        <a:xfrm>
          <a:off x="16897350" y="17587913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21</xdr:col>
      <xdr:colOff>190500</xdr:colOff>
      <xdr:row>81</xdr:row>
      <xdr:rowOff>104775</xdr:rowOff>
    </xdr:from>
    <xdr:ext cx="343427" cy="218586"/>
    <xdr:sp macro="" textlink="">
      <xdr:nvSpPr>
        <xdr:cNvPr id="118919" name="Text Box 1159">
          <a:extLst>
            <a:ext uri="{FF2B5EF4-FFF2-40B4-BE49-F238E27FC236}">
              <a16:creationId xmlns:a16="http://schemas.microsoft.com/office/drawing/2014/main" id="{00000000-0008-0000-0500-000087D00100}"/>
            </a:ext>
          </a:extLst>
        </xdr:cNvPr>
        <xdr:cNvSpPr txBox="1">
          <a:spLocks noChangeArrowheads="1"/>
        </xdr:cNvSpPr>
      </xdr:nvSpPr>
      <xdr:spPr bwMode="auto">
        <a:xfrm>
          <a:off x="14567297" y="14154150"/>
          <a:ext cx="343427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g/l</a:t>
          </a:r>
        </a:p>
      </xdr:txBody>
    </xdr:sp>
    <xdr:clientData/>
  </xdr:oneCellAnchor>
  <xdr:oneCellAnchor>
    <xdr:from>
      <xdr:col>24</xdr:col>
      <xdr:colOff>466725</xdr:colOff>
      <xdr:row>81</xdr:row>
      <xdr:rowOff>85725</xdr:rowOff>
    </xdr:from>
    <xdr:ext cx="317010" cy="218586"/>
    <xdr:sp macro="" textlink="">
      <xdr:nvSpPr>
        <xdr:cNvPr id="118920" name="Text Box 1160">
          <a:extLst>
            <a:ext uri="{FF2B5EF4-FFF2-40B4-BE49-F238E27FC236}">
              <a16:creationId xmlns:a16="http://schemas.microsoft.com/office/drawing/2014/main" id="{00000000-0008-0000-0500-000088D00100}"/>
            </a:ext>
          </a:extLst>
        </xdr:cNvPr>
        <xdr:cNvSpPr txBox="1">
          <a:spLocks noChangeArrowheads="1"/>
        </xdr:cNvSpPr>
      </xdr:nvSpPr>
      <xdr:spPr bwMode="auto">
        <a:xfrm>
          <a:off x="16897350" y="14135100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21</xdr:col>
      <xdr:colOff>190500</xdr:colOff>
      <xdr:row>61</xdr:row>
      <xdr:rowOff>104775</xdr:rowOff>
    </xdr:from>
    <xdr:ext cx="343427" cy="218586"/>
    <xdr:sp macro="" textlink="">
      <xdr:nvSpPr>
        <xdr:cNvPr id="118921" name="Text Box 1161">
          <a:extLst>
            <a:ext uri="{FF2B5EF4-FFF2-40B4-BE49-F238E27FC236}">
              <a16:creationId xmlns:a16="http://schemas.microsoft.com/office/drawing/2014/main" id="{00000000-0008-0000-0500-000089D00100}"/>
            </a:ext>
          </a:extLst>
        </xdr:cNvPr>
        <xdr:cNvSpPr txBox="1">
          <a:spLocks noChangeArrowheads="1"/>
        </xdr:cNvSpPr>
      </xdr:nvSpPr>
      <xdr:spPr bwMode="auto">
        <a:xfrm>
          <a:off x="14567297" y="10701338"/>
          <a:ext cx="343427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g/l</a:t>
          </a:r>
        </a:p>
      </xdr:txBody>
    </xdr:sp>
    <xdr:clientData/>
  </xdr:oneCellAnchor>
  <xdr:oneCellAnchor>
    <xdr:from>
      <xdr:col>24</xdr:col>
      <xdr:colOff>466725</xdr:colOff>
      <xdr:row>61</xdr:row>
      <xdr:rowOff>38100</xdr:rowOff>
    </xdr:from>
    <xdr:ext cx="317010" cy="218586"/>
    <xdr:sp macro="" textlink="">
      <xdr:nvSpPr>
        <xdr:cNvPr id="118922" name="Text Box 1162">
          <a:extLst>
            <a:ext uri="{FF2B5EF4-FFF2-40B4-BE49-F238E27FC236}">
              <a16:creationId xmlns:a16="http://schemas.microsoft.com/office/drawing/2014/main" id="{00000000-0008-0000-0500-00008AD00100}"/>
            </a:ext>
          </a:extLst>
        </xdr:cNvPr>
        <xdr:cNvSpPr txBox="1">
          <a:spLocks noChangeArrowheads="1"/>
        </xdr:cNvSpPr>
      </xdr:nvSpPr>
      <xdr:spPr bwMode="auto">
        <a:xfrm>
          <a:off x="16897350" y="10634663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21</xdr:col>
      <xdr:colOff>190500</xdr:colOff>
      <xdr:row>41</xdr:row>
      <xdr:rowOff>104775</xdr:rowOff>
    </xdr:from>
    <xdr:ext cx="343427" cy="218586"/>
    <xdr:sp macro="" textlink="">
      <xdr:nvSpPr>
        <xdr:cNvPr id="118923" name="Text Box 1163">
          <a:extLst>
            <a:ext uri="{FF2B5EF4-FFF2-40B4-BE49-F238E27FC236}">
              <a16:creationId xmlns:a16="http://schemas.microsoft.com/office/drawing/2014/main" id="{00000000-0008-0000-0500-00008BD00100}"/>
            </a:ext>
          </a:extLst>
        </xdr:cNvPr>
        <xdr:cNvSpPr txBox="1">
          <a:spLocks noChangeArrowheads="1"/>
        </xdr:cNvSpPr>
      </xdr:nvSpPr>
      <xdr:spPr bwMode="auto">
        <a:xfrm>
          <a:off x="14567297" y="7248525"/>
          <a:ext cx="343427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g/l</a:t>
          </a:r>
        </a:p>
      </xdr:txBody>
    </xdr:sp>
    <xdr:clientData/>
  </xdr:oneCellAnchor>
  <xdr:oneCellAnchor>
    <xdr:from>
      <xdr:col>3</xdr:col>
      <xdr:colOff>466725</xdr:colOff>
      <xdr:row>186</xdr:row>
      <xdr:rowOff>104775</xdr:rowOff>
    </xdr:from>
    <xdr:ext cx="317010" cy="218586"/>
    <xdr:sp macro="" textlink="">
      <xdr:nvSpPr>
        <xdr:cNvPr id="118926" name="Text Box 1166">
          <a:extLst>
            <a:ext uri="{FF2B5EF4-FFF2-40B4-BE49-F238E27FC236}">
              <a16:creationId xmlns:a16="http://schemas.microsoft.com/office/drawing/2014/main" id="{00000000-0008-0000-0500-00008ED00100}"/>
            </a:ext>
          </a:extLst>
        </xdr:cNvPr>
        <xdr:cNvSpPr txBox="1">
          <a:spLocks noChangeArrowheads="1"/>
        </xdr:cNvSpPr>
      </xdr:nvSpPr>
      <xdr:spPr bwMode="auto">
        <a:xfrm>
          <a:off x="2520553" y="32525494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0</xdr:col>
      <xdr:colOff>190500</xdr:colOff>
      <xdr:row>167</xdr:row>
      <xdr:rowOff>0</xdr:rowOff>
    </xdr:from>
    <xdr:ext cx="343427" cy="218586"/>
    <xdr:sp macro="" textlink="">
      <xdr:nvSpPr>
        <xdr:cNvPr id="118927" name="Text Box 1167">
          <a:extLst>
            <a:ext uri="{FF2B5EF4-FFF2-40B4-BE49-F238E27FC236}">
              <a16:creationId xmlns:a16="http://schemas.microsoft.com/office/drawing/2014/main" id="{00000000-0008-0000-0500-00008FD00100}"/>
            </a:ext>
          </a:extLst>
        </xdr:cNvPr>
        <xdr:cNvSpPr txBox="1">
          <a:spLocks noChangeArrowheads="1"/>
        </xdr:cNvSpPr>
      </xdr:nvSpPr>
      <xdr:spPr bwMode="auto">
        <a:xfrm>
          <a:off x="190500" y="29140547"/>
          <a:ext cx="343427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g/l</a:t>
          </a:r>
        </a:p>
      </xdr:txBody>
    </xdr:sp>
    <xdr:clientData/>
  </xdr:oneCellAnchor>
  <xdr:oneCellAnchor>
    <xdr:from>
      <xdr:col>10</xdr:col>
      <xdr:colOff>466725</xdr:colOff>
      <xdr:row>186</xdr:row>
      <xdr:rowOff>104775</xdr:rowOff>
    </xdr:from>
    <xdr:ext cx="317010" cy="218586"/>
    <xdr:sp macro="" textlink="">
      <xdr:nvSpPr>
        <xdr:cNvPr id="118928" name="Text Box 1168">
          <a:extLst>
            <a:ext uri="{FF2B5EF4-FFF2-40B4-BE49-F238E27FC236}">
              <a16:creationId xmlns:a16="http://schemas.microsoft.com/office/drawing/2014/main" id="{00000000-0008-0000-0500-000090D00100}"/>
            </a:ext>
          </a:extLst>
        </xdr:cNvPr>
        <xdr:cNvSpPr txBox="1">
          <a:spLocks noChangeArrowheads="1"/>
        </xdr:cNvSpPr>
      </xdr:nvSpPr>
      <xdr:spPr bwMode="auto">
        <a:xfrm>
          <a:off x="7312819" y="32525494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7</xdr:col>
      <xdr:colOff>190500</xdr:colOff>
      <xdr:row>167</xdr:row>
      <xdr:rowOff>0</xdr:rowOff>
    </xdr:from>
    <xdr:ext cx="343427" cy="218586"/>
    <xdr:sp macro="" textlink="">
      <xdr:nvSpPr>
        <xdr:cNvPr id="118929" name="Text Box 1169">
          <a:extLst>
            <a:ext uri="{FF2B5EF4-FFF2-40B4-BE49-F238E27FC236}">
              <a16:creationId xmlns:a16="http://schemas.microsoft.com/office/drawing/2014/main" id="{00000000-0008-0000-0500-000091D00100}"/>
            </a:ext>
          </a:extLst>
        </xdr:cNvPr>
        <xdr:cNvSpPr txBox="1">
          <a:spLocks noChangeArrowheads="1"/>
        </xdr:cNvSpPr>
      </xdr:nvSpPr>
      <xdr:spPr bwMode="auto">
        <a:xfrm>
          <a:off x="4982766" y="29140547"/>
          <a:ext cx="343427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g/l</a:t>
          </a:r>
        </a:p>
      </xdr:txBody>
    </xdr:sp>
    <xdr:clientData/>
  </xdr:oneCellAnchor>
  <xdr:oneCellAnchor>
    <xdr:from>
      <xdr:col>17</xdr:col>
      <xdr:colOff>381000</xdr:colOff>
      <xdr:row>186</xdr:row>
      <xdr:rowOff>104775</xdr:rowOff>
    </xdr:from>
    <xdr:ext cx="317010" cy="218586"/>
    <xdr:sp macro="" textlink="">
      <xdr:nvSpPr>
        <xdr:cNvPr id="118930" name="Text Box 1170">
          <a:extLst>
            <a:ext uri="{FF2B5EF4-FFF2-40B4-BE49-F238E27FC236}">
              <a16:creationId xmlns:a16="http://schemas.microsoft.com/office/drawing/2014/main" id="{00000000-0008-0000-0500-000092D00100}"/>
            </a:ext>
          </a:extLst>
        </xdr:cNvPr>
        <xdr:cNvSpPr txBox="1">
          <a:spLocks noChangeArrowheads="1"/>
        </xdr:cNvSpPr>
      </xdr:nvSpPr>
      <xdr:spPr bwMode="auto">
        <a:xfrm>
          <a:off x="12019359" y="32525494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14</xdr:col>
      <xdr:colOff>123825</xdr:colOff>
      <xdr:row>167</xdr:row>
      <xdr:rowOff>0</xdr:rowOff>
    </xdr:from>
    <xdr:ext cx="343427" cy="218586"/>
    <xdr:sp macro="" textlink="">
      <xdr:nvSpPr>
        <xdr:cNvPr id="118931" name="Text Box 1171">
          <a:extLst>
            <a:ext uri="{FF2B5EF4-FFF2-40B4-BE49-F238E27FC236}">
              <a16:creationId xmlns:a16="http://schemas.microsoft.com/office/drawing/2014/main" id="{00000000-0008-0000-0500-000093D00100}"/>
            </a:ext>
          </a:extLst>
        </xdr:cNvPr>
        <xdr:cNvSpPr txBox="1">
          <a:spLocks noChangeArrowheads="1"/>
        </xdr:cNvSpPr>
      </xdr:nvSpPr>
      <xdr:spPr bwMode="auto">
        <a:xfrm>
          <a:off x="9708356" y="29140547"/>
          <a:ext cx="343427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g/l</a:t>
          </a:r>
        </a:p>
      </xdr:txBody>
    </xdr:sp>
    <xdr:clientData/>
  </xdr:oneCellAnchor>
  <xdr:oneCellAnchor>
    <xdr:from>
      <xdr:col>24</xdr:col>
      <xdr:colOff>466725</xdr:colOff>
      <xdr:row>186</xdr:row>
      <xdr:rowOff>104775</xdr:rowOff>
    </xdr:from>
    <xdr:ext cx="317010" cy="218586"/>
    <xdr:sp macro="" textlink="">
      <xdr:nvSpPr>
        <xdr:cNvPr id="118932" name="Text Box 1172">
          <a:extLst>
            <a:ext uri="{FF2B5EF4-FFF2-40B4-BE49-F238E27FC236}">
              <a16:creationId xmlns:a16="http://schemas.microsoft.com/office/drawing/2014/main" id="{00000000-0008-0000-0500-000094D00100}"/>
            </a:ext>
          </a:extLst>
        </xdr:cNvPr>
        <xdr:cNvSpPr txBox="1">
          <a:spLocks noChangeArrowheads="1"/>
        </xdr:cNvSpPr>
      </xdr:nvSpPr>
      <xdr:spPr bwMode="auto">
        <a:xfrm>
          <a:off x="16897350" y="32525494"/>
          <a:ext cx="31701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oneCellAnchor>
    <xdr:from>
      <xdr:col>21</xdr:col>
      <xdr:colOff>190500</xdr:colOff>
      <xdr:row>167</xdr:row>
      <xdr:rowOff>0</xdr:rowOff>
    </xdr:from>
    <xdr:ext cx="343427" cy="218586"/>
    <xdr:sp macro="" textlink="">
      <xdr:nvSpPr>
        <xdr:cNvPr id="118933" name="Text Box 1173">
          <a:extLst>
            <a:ext uri="{FF2B5EF4-FFF2-40B4-BE49-F238E27FC236}">
              <a16:creationId xmlns:a16="http://schemas.microsoft.com/office/drawing/2014/main" id="{00000000-0008-0000-0500-000095D00100}"/>
            </a:ext>
          </a:extLst>
        </xdr:cNvPr>
        <xdr:cNvSpPr txBox="1">
          <a:spLocks noChangeArrowheads="1"/>
        </xdr:cNvSpPr>
      </xdr:nvSpPr>
      <xdr:spPr bwMode="auto">
        <a:xfrm>
          <a:off x="14567297" y="29140547"/>
          <a:ext cx="343427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g/l</a:t>
          </a:r>
        </a:p>
      </xdr:txBody>
    </xdr:sp>
    <xdr:clientData/>
  </xdr:oneCellAnchor>
  <xdr:twoCellAnchor>
    <xdr:from>
      <xdr:col>14</xdr:col>
      <xdr:colOff>276225</xdr:colOff>
      <xdr:row>40</xdr:row>
      <xdr:rowOff>152400</xdr:rowOff>
    </xdr:from>
    <xdr:to>
      <xdr:col>14</xdr:col>
      <xdr:colOff>276225</xdr:colOff>
      <xdr:row>70</xdr:row>
      <xdr:rowOff>95250</xdr:rowOff>
    </xdr:to>
    <xdr:sp macro="" textlink="">
      <xdr:nvSpPr>
        <xdr:cNvPr id="23449270" name="Line 1246">
          <a:extLst>
            <a:ext uri="{FF2B5EF4-FFF2-40B4-BE49-F238E27FC236}">
              <a16:creationId xmlns:a16="http://schemas.microsoft.com/office/drawing/2014/main" id="{00000000-0008-0000-0500-0000B6CE6501}"/>
            </a:ext>
          </a:extLst>
        </xdr:cNvPr>
        <xdr:cNvSpPr>
          <a:spLocks noChangeShapeType="1"/>
        </xdr:cNvSpPr>
      </xdr:nvSpPr>
      <xdr:spPr bwMode="auto">
        <a:xfrm>
          <a:off x="9877425" y="7077075"/>
          <a:ext cx="0" cy="5086350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323850</xdr:colOff>
      <xdr:row>93</xdr:row>
      <xdr:rowOff>152400</xdr:rowOff>
    </xdr:from>
    <xdr:to>
      <xdr:col>11</xdr:col>
      <xdr:colOff>0</xdr:colOff>
      <xdr:row>94</xdr:row>
      <xdr:rowOff>0</xdr:rowOff>
    </xdr:to>
    <xdr:sp macro="" textlink="">
      <xdr:nvSpPr>
        <xdr:cNvPr id="23449271" name="Line 1247">
          <a:extLst>
            <a:ext uri="{FF2B5EF4-FFF2-40B4-BE49-F238E27FC236}">
              <a16:creationId xmlns:a16="http://schemas.microsoft.com/office/drawing/2014/main" id="{00000000-0008-0000-0500-0000B7CE6501}"/>
            </a:ext>
          </a:extLst>
        </xdr:cNvPr>
        <xdr:cNvSpPr>
          <a:spLocks noChangeShapeType="1"/>
        </xdr:cNvSpPr>
      </xdr:nvSpPr>
      <xdr:spPr bwMode="auto">
        <a:xfrm flipV="1">
          <a:off x="5124450" y="16163925"/>
          <a:ext cx="2419350" cy="19050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276225</xdr:colOff>
      <xdr:row>95</xdr:row>
      <xdr:rowOff>85725</xdr:rowOff>
    </xdr:from>
    <xdr:to>
      <xdr:col>13</xdr:col>
      <xdr:colOff>428625</xdr:colOff>
      <xdr:row>111</xdr:row>
      <xdr:rowOff>47625</xdr:rowOff>
    </xdr:to>
    <xdr:sp macro="" textlink="">
      <xdr:nvSpPr>
        <xdr:cNvPr id="23449272" name="Line 1248">
          <a:extLst>
            <a:ext uri="{FF2B5EF4-FFF2-40B4-BE49-F238E27FC236}">
              <a16:creationId xmlns:a16="http://schemas.microsoft.com/office/drawing/2014/main" id="{00000000-0008-0000-0500-0000B8CE6501}"/>
            </a:ext>
          </a:extLst>
        </xdr:cNvPr>
        <xdr:cNvSpPr>
          <a:spLocks noChangeShapeType="1"/>
        </xdr:cNvSpPr>
      </xdr:nvSpPr>
      <xdr:spPr bwMode="auto">
        <a:xfrm>
          <a:off x="7134225" y="16440150"/>
          <a:ext cx="2209800" cy="2705100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228600</xdr:colOff>
      <xdr:row>44</xdr:row>
      <xdr:rowOff>85725</xdr:rowOff>
    </xdr:from>
    <xdr:to>
      <xdr:col>20</xdr:col>
      <xdr:colOff>76200</xdr:colOff>
      <xdr:row>47</xdr:row>
      <xdr:rowOff>142875</xdr:rowOff>
    </xdr:to>
    <xdr:sp macro="" textlink="">
      <xdr:nvSpPr>
        <xdr:cNvPr id="119009" name="Text Box 1249">
          <a:extLst>
            <a:ext uri="{FF2B5EF4-FFF2-40B4-BE49-F238E27FC236}">
              <a16:creationId xmlns:a16="http://schemas.microsoft.com/office/drawing/2014/main" id="{00000000-0008-0000-0500-0000E1D00100}"/>
            </a:ext>
          </a:extLst>
        </xdr:cNvPr>
        <xdr:cNvSpPr txBox="1">
          <a:spLocks noChangeArrowheads="1"/>
        </xdr:cNvSpPr>
      </xdr:nvSpPr>
      <xdr:spPr bwMode="auto">
        <a:xfrm>
          <a:off x="11887200" y="7696200"/>
          <a:ext cx="19050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北湖東部流入河川</a:t>
          </a:r>
        </a:p>
      </xdr:txBody>
    </xdr:sp>
    <xdr:clientData/>
  </xdr:twoCellAnchor>
  <xdr:twoCellAnchor>
    <xdr:from>
      <xdr:col>9</xdr:col>
      <xdr:colOff>438150</xdr:colOff>
      <xdr:row>47</xdr:row>
      <xdr:rowOff>152400</xdr:rowOff>
    </xdr:from>
    <xdr:to>
      <xdr:col>12</xdr:col>
      <xdr:colOff>285750</xdr:colOff>
      <xdr:row>51</xdr:row>
      <xdr:rowOff>38100</xdr:rowOff>
    </xdr:to>
    <xdr:sp macro="" textlink="">
      <xdr:nvSpPr>
        <xdr:cNvPr id="119010" name="Text Box 1250">
          <a:extLst>
            <a:ext uri="{FF2B5EF4-FFF2-40B4-BE49-F238E27FC236}">
              <a16:creationId xmlns:a16="http://schemas.microsoft.com/office/drawing/2014/main" id="{00000000-0008-0000-0500-0000E2D00100}"/>
            </a:ext>
          </a:extLst>
        </xdr:cNvPr>
        <xdr:cNvSpPr txBox="1">
          <a:spLocks noChangeArrowheads="1"/>
        </xdr:cNvSpPr>
      </xdr:nvSpPr>
      <xdr:spPr bwMode="auto">
        <a:xfrm>
          <a:off x="6610350" y="8277225"/>
          <a:ext cx="19050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北湖西部流入河川</a:t>
          </a:r>
        </a:p>
      </xdr:txBody>
    </xdr:sp>
    <xdr:clientData/>
  </xdr:twoCellAnchor>
  <xdr:twoCellAnchor>
    <xdr:from>
      <xdr:col>7</xdr:col>
      <xdr:colOff>180975</xdr:colOff>
      <xdr:row>118</xdr:row>
      <xdr:rowOff>57150</xdr:rowOff>
    </xdr:from>
    <xdr:to>
      <xdr:col>10</xdr:col>
      <xdr:colOff>276225</xdr:colOff>
      <xdr:row>121</xdr:row>
      <xdr:rowOff>114300</xdr:rowOff>
    </xdr:to>
    <xdr:sp macro="" textlink="">
      <xdr:nvSpPr>
        <xdr:cNvPr id="119011" name="Text Box 1251">
          <a:extLst>
            <a:ext uri="{FF2B5EF4-FFF2-40B4-BE49-F238E27FC236}">
              <a16:creationId xmlns:a16="http://schemas.microsoft.com/office/drawing/2014/main" id="{00000000-0008-0000-0500-0000E3D00100}"/>
            </a:ext>
          </a:extLst>
        </xdr:cNvPr>
        <xdr:cNvSpPr txBox="1">
          <a:spLocks noChangeArrowheads="1"/>
        </xdr:cNvSpPr>
      </xdr:nvSpPr>
      <xdr:spPr bwMode="auto">
        <a:xfrm>
          <a:off x="4981575" y="20354925"/>
          <a:ext cx="215265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南湖・瀬田川流入河川</a:t>
          </a:r>
        </a:p>
      </xdr:txBody>
    </xdr:sp>
    <xdr:clientData/>
  </xdr:twoCellAnchor>
</xdr:wsDr>
</file>

<file path=xl/drawings/drawing88.xml><?xml version="1.0" encoding="utf-8"?>
<c:userShapes xmlns:c="http://schemas.openxmlformats.org/drawingml/2006/chart">
  <cdr:relSizeAnchor xmlns:cdr="http://schemas.openxmlformats.org/drawingml/2006/chartDrawing">
    <cdr:from>
      <cdr:x>0.03931</cdr:x>
      <cdr:y>0.00875</cdr:y>
    </cdr:from>
    <cdr:to>
      <cdr:x>0.04519</cdr:x>
      <cdr:y>0.01701</cdr:y>
    </cdr:to>
    <cdr:sp macro="" textlink="">
      <cdr:nvSpPr>
        <cdr:cNvPr id="11980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2246" y="33248"/>
          <a:ext cx="28290" cy="284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ｇ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89.xml><?xml version="1.0" encoding="utf-8"?>
<c:userShapes xmlns:c="http://schemas.openxmlformats.org/drawingml/2006/chart">
  <cdr:relSizeAnchor xmlns:cdr="http://schemas.openxmlformats.org/drawingml/2006/chartDrawing">
    <cdr:from>
      <cdr:x>0.03906</cdr:x>
      <cdr:y>0.00996</cdr:y>
    </cdr:from>
    <cdr:to>
      <cdr:x>0.04494</cdr:x>
      <cdr:y>0.00996</cdr:y>
    </cdr:to>
    <cdr:sp macro="" textlink="">
      <cdr:nvSpPr>
        <cdr:cNvPr id="120838" name="テキスト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1068" y="37427"/>
          <a:ext cx="2828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ｇ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0.02019</cdr:x>
      <cdr:y>0.01288</cdr:y>
    </cdr:from>
    <cdr:to>
      <cdr:x>0.02411</cdr:x>
      <cdr:y>0.01288</cdr:y>
    </cdr:to>
    <cdr:sp macro="" textlink="">
      <cdr:nvSpPr>
        <cdr:cNvPr id="24585" name="テキスト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306" y="47457"/>
          <a:ext cx="1886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㎎/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  <cdr:relSizeAnchor xmlns:cdr="http://schemas.openxmlformats.org/drawingml/2006/chartDrawing">
    <cdr:from>
      <cdr:x>0.50882</cdr:x>
      <cdr:y>0.01482</cdr:y>
    </cdr:from>
    <cdr:to>
      <cdr:x>0.50882</cdr:x>
      <cdr:y>0.01482</cdr:y>
    </cdr:to>
    <cdr:sp macro="" textlink="">
      <cdr:nvSpPr>
        <cdr:cNvPr id="24586" name="テキスト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50671" y="5414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ＡＡ</a:t>
          </a:r>
          <a:endParaRPr lang="ja-JP" altLang="en-US" sz="2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</c:userShapes>
</file>

<file path=xl/drawings/drawing90.xml><?xml version="1.0" encoding="utf-8"?>
<c:userShapes xmlns:c="http://schemas.openxmlformats.org/drawingml/2006/chart">
  <cdr:relSizeAnchor xmlns:cdr="http://schemas.openxmlformats.org/drawingml/2006/chartDrawing">
    <cdr:from>
      <cdr:x>0.02852</cdr:x>
      <cdr:y>0.0102</cdr:y>
    </cdr:from>
    <cdr:to>
      <cdr:x>0.03441</cdr:x>
      <cdr:y>0.01847</cdr:y>
    </cdr:to>
    <cdr:sp macro="" textlink="">
      <cdr:nvSpPr>
        <cdr:cNvPr id="121864" name="テキスト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383" y="38263"/>
          <a:ext cx="28289" cy="284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ｇ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91.xml><?xml version="1.0" encoding="utf-8"?>
<c:userShapes xmlns:c="http://schemas.openxmlformats.org/drawingml/2006/chart">
  <cdr:relSizeAnchor xmlns:cdr="http://schemas.openxmlformats.org/drawingml/2006/chartDrawing">
    <cdr:from>
      <cdr:x>0.03269</cdr:x>
      <cdr:y>0.01166</cdr:y>
    </cdr:from>
    <cdr:to>
      <cdr:x>0.03857</cdr:x>
      <cdr:y>0.01166</cdr:y>
    </cdr:to>
    <cdr:sp macro="" textlink="">
      <cdr:nvSpPr>
        <cdr:cNvPr id="122890" name="テキスト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0421" y="43278"/>
          <a:ext cx="2828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ｇ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92.xml><?xml version="1.0" encoding="utf-8"?>
<c:userShapes xmlns:c="http://schemas.openxmlformats.org/drawingml/2006/chart">
  <cdr:relSizeAnchor xmlns:cdr="http://schemas.openxmlformats.org/drawingml/2006/chartDrawing">
    <cdr:from>
      <cdr:x>0.03269</cdr:x>
      <cdr:y>0.01166</cdr:y>
    </cdr:from>
    <cdr:to>
      <cdr:x>0.03857</cdr:x>
      <cdr:y>0.01166</cdr:y>
    </cdr:to>
    <cdr:sp macro="" textlink="">
      <cdr:nvSpPr>
        <cdr:cNvPr id="123916" name="テキスト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0421" y="43278"/>
          <a:ext cx="2828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ｇ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93.xml><?xml version="1.0" encoding="utf-8"?>
<c:userShapes xmlns:c="http://schemas.openxmlformats.org/drawingml/2006/chart">
  <cdr:relSizeAnchor xmlns:cdr="http://schemas.openxmlformats.org/drawingml/2006/chartDrawing">
    <cdr:from>
      <cdr:x>0.04029</cdr:x>
      <cdr:y>0.01118</cdr:y>
    </cdr:from>
    <cdr:to>
      <cdr:x>0.04617</cdr:x>
      <cdr:y>0.01944</cdr:y>
    </cdr:to>
    <cdr:sp macro="" textlink="">
      <cdr:nvSpPr>
        <cdr:cNvPr id="124934" name="テキスト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961" y="41606"/>
          <a:ext cx="28289" cy="284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ｇ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94.xml><?xml version="1.0" encoding="utf-8"?>
<c:userShapes xmlns:c="http://schemas.openxmlformats.org/drawingml/2006/chart">
  <cdr:relSizeAnchor xmlns:cdr="http://schemas.openxmlformats.org/drawingml/2006/chartDrawing">
    <cdr:from>
      <cdr:x>0.02779</cdr:x>
      <cdr:y>0.00972</cdr:y>
    </cdr:from>
    <cdr:to>
      <cdr:x>0.03367</cdr:x>
      <cdr:y>0.00972</cdr:y>
    </cdr:to>
    <cdr:sp macro="" textlink="">
      <cdr:nvSpPr>
        <cdr:cNvPr id="125960" name="テキスト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846" y="36591"/>
          <a:ext cx="282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ｇ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95.xml><?xml version="1.0" encoding="utf-8"?>
<c:userShapes xmlns:c="http://schemas.openxmlformats.org/drawingml/2006/chart">
  <cdr:relSizeAnchor xmlns:cdr="http://schemas.openxmlformats.org/drawingml/2006/chartDrawing">
    <cdr:from>
      <cdr:x>0.03196</cdr:x>
      <cdr:y>0.00923</cdr:y>
    </cdr:from>
    <cdr:to>
      <cdr:x>0.03784</cdr:x>
      <cdr:y>0.00923</cdr:y>
    </cdr:to>
    <cdr:sp macro="" textlink="">
      <cdr:nvSpPr>
        <cdr:cNvPr id="126986" name="テキスト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6885" y="34919"/>
          <a:ext cx="2828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ｇ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96.xml><?xml version="1.0" encoding="utf-8"?>
<c:userShapes xmlns:c="http://schemas.openxmlformats.org/drawingml/2006/chart">
  <cdr:relSizeAnchor xmlns:cdr="http://schemas.openxmlformats.org/drawingml/2006/chartDrawing">
    <cdr:from>
      <cdr:x>0.0295</cdr:x>
      <cdr:y>0.01239</cdr:y>
    </cdr:from>
    <cdr:to>
      <cdr:x>0.03539</cdr:x>
      <cdr:y>0.01239</cdr:y>
    </cdr:to>
    <cdr:sp macro="" textlink="">
      <cdr:nvSpPr>
        <cdr:cNvPr id="128010" name="テキスト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8" y="45785"/>
          <a:ext cx="2828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ｇ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97.xml><?xml version="1.0" encoding="utf-8"?>
<c:userShapes xmlns:c="http://schemas.openxmlformats.org/drawingml/2006/chart">
  <cdr:relSizeAnchor xmlns:cdr="http://schemas.openxmlformats.org/drawingml/2006/chartDrawing">
    <cdr:from>
      <cdr:x>0.02975</cdr:x>
      <cdr:y>0.01166</cdr:y>
    </cdr:from>
    <cdr:to>
      <cdr:x>0.03563</cdr:x>
      <cdr:y>0.01166</cdr:y>
    </cdr:to>
    <cdr:sp macro="" textlink="">
      <cdr:nvSpPr>
        <cdr:cNvPr id="129038" name="テキスト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276" y="43278"/>
          <a:ext cx="2828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ｇ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98.xml><?xml version="1.0" encoding="utf-8"?>
<c:userShapes xmlns:c="http://schemas.openxmlformats.org/drawingml/2006/chart">
  <cdr:relSizeAnchor xmlns:cdr="http://schemas.openxmlformats.org/drawingml/2006/chartDrawing">
    <cdr:from>
      <cdr:x>0.02166</cdr:x>
      <cdr:y>0.01215</cdr:y>
    </cdr:from>
    <cdr:to>
      <cdr:x>0.02558</cdr:x>
      <cdr:y>0.01774</cdr:y>
    </cdr:to>
    <cdr:sp macro="" textlink="">
      <cdr:nvSpPr>
        <cdr:cNvPr id="130056" name="テキスト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379" y="44949"/>
          <a:ext cx="18859" cy="19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ｇ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  <cdr:relSizeAnchor xmlns:cdr="http://schemas.openxmlformats.org/drawingml/2006/chartDrawing">
    <cdr:from>
      <cdr:x>0.01578</cdr:x>
      <cdr:y>0.01361</cdr:y>
    </cdr:from>
    <cdr:to>
      <cdr:x>0.0197</cdr:x>
      <cdr:y>0.01361</cdr:y>
    </cdr:to>
    <cdr:sp macro="" textlink="">
      <cdr:nvSpPr>
        <cdr:cNvPr id="130057" name="テキスト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089" y="49964"/>
          <a:ext cx="1886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ｇ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drawings/drawing99.xml><?xml version="1.0" encoding="utf-8"?>
<c:userShapes xmlns:c="http://schemas.openxmlformats.org/drawingml/2006/chart">
  <cdr:relSizeAnchor xmlns:cdr="http://schemas.openxmlformats.org/drawingml/2006/chartDrawing">
    <cdr:from>
      <cdr:x>0.02436</cdr:x>
      <cdr:y>0.01239</cdr:y>
    </cdr:from>
    <cdr:to>
      <cdr:x>0.02436</cdr:x>
      <cdr:y>0.01239</cdr:y>
    </cdr:to>
    <cdr:sp macro="" textlink="">
      <cdr:nvSpPr>
        <cdr:cNvPr id="131082" name="テキスト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0344" y="4578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l-GR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ｇ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44"/>
    <pageSetUpPr fitToPage="1"/>
  </sheetPr>
  <dimension ref="A1:AD165"/>
  <sheetViews>
    <sheetView tabSelected="1" view="pageBreakPreview" zoomScale="50" zoomScaleNormal="100" zoomScaleSheetLayoutView="50" workbookViewId="0"/>
  </sheetViews>
  <sheetFormatPr defaultColWidth="9" defaultRowHeight="13.5" x14ac:dyDescent="0.15"/>
  <cols>
    <col min="1" max="16384" width="9" style="1"/>
  </cols>
  <sheetData>
    <row r="1" spans="1:30" ht="32.25" x14ac:dyDescent="0.3">
      <c r="A1" s="133" t="s">
        <v>129</v>
      </c>
    </row>
    <row r="2" spans="1:30" ht="6" customHeight="1" x14ac:dyDescent="0.3">
      <c r="A2" s="133"/>
    </row>
    <row r="5" spans="1:30" x14ac:dyDescent="0.15">
      <c r="AC5" s="29"/>
      <c r="AD5" s="29"/>
    </row>
    <row r="6" spans="1:30" x14ac:dyDescent="0.15">
      <c r="AC6" s="29"/>
      <c r="AD6" s="29"/>
    </row>
    <row r="7" spans="1:30" x14ac:dyDescent="0.15">
      <c r="AC7" s="29"/>
      <c r="AD7" s="29"/>
    </row>
    <row r="8" spans="1:30" x14ac:dyDescent="0.15">
      <c r="AC8" s="29"/>
      <c r="AD8" s="29"/>
    </row>
    <row r="9" spans="1:30" x14ac:dyDescent="0.15">
      <c r="AC9" s="29"/>
      <c r="AD9" s="29"/>
    </row>
    <row r="10" spans="1:30" x14ac:dyDescent="0.15">
      <c r="AC10" s="29"/>
      <c r="AD10" s="29"/>
    </row>
    <row r="11" spans="1:30" x14ac:dyDescent="0.15">
      <c r="AC11" s="29"/>
      <c r="AD11" s="29"/>
    </row>
    <row r="12" spans="1:30" x14ac:dyDescent="0.15">
      <c r="AC12" s="29"/>
      <c r="AD12" s="29"/>
    </row>
    <row r="13" spans="1:30" x14ac:dyDescent="0.15">
      <c r="AC13" s="29"/>
      <c r="AD13" s="29"/>
    </row>
    <row r="14" spans="1:30" x14ac:dyDescent="0.15">
      <c r="AC14" s="29"/>
      <c r="AD14" s="29"/>
    </row>
    <row r="15" spans="1:30" x14ac:dyDescent="0.15">
      <c r="AC15" s="29"/>
      <c r="AD15" s="29"/>
    </row>
    <row r="16" spans="1:30" x14ac:dyDescent="0.15">
      <c r="AC16" s="29"/>
      <c r="AD16" s="29"/>
    </row>
    <row r="17" spans="29:30" x14ac:dyDescent="0.15">
      <c r="AC17" s="29"/>
      <c r="AD17" s="29"/>
    </row>
    <row r="164" spans="1:1" ht="22.5" customHeight="1" x14ac:dyDescent="0.2">
      <c r="A164" s="134" t="s">
        <v>90</v>
      </c>
    </row>
    <row r="165" spans="1:1" ht="22.5" customHeight="1" x14ac:dyDescent="0.2">
      <c r="A165" s="134" t="s">
        <v>89</v>
      </c>
    </row>
  </sheetData>
  <phoneticPr fontId="2"/>
  <pageMargins left="0.77" right="0.27559055118110237" top="0.52" bottom="0.68" header="0.33" footer="0.52"/>
  <pageSetup paperSize="9" scale="3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44"/>
    <pageSetUpPr fitToPage="1"/>
  </sheetPr>
  <dimension ref="A1:A163"/>
  <sheetViews>
    <sheetView view="pageBreakPreview" zoomScale="50" zoomScaleNormal="50" zoomScaleSheetLayoutView="50" workbookViewId="0"/>
  </sheetViews>
  <sheetFormatPr defaultColWidth="9" defaultRowHeight="13.5" x14ac:dyDescent="0.15"/>
  <cols>
    <col min="1" max="16384" width="9" style="1"/>
  </cols>
  <sheetData>
    <row r="1" spans="1:1" ht="32.25" x14ac:dyDescent="0.3">
      <c r="A1" s="133" t="s">
        <v>130</v>
      </c>
    </row>
    <row r="2" spans="1:1" ht="3.75" customHeight="1" x14ac:dyDescent="0.3">
      <c r="A2" s="133"/>
    </row>
    <row r="163" spans="1:1" ht="33" customHeight="1" x14ac:dyDescent="0.2">
      <c r="A163" s="134" t="s">
        <v>90</v>
      </c>
    </row>
  </sheetData>
  <phoneticPr fontId="2"/>
  <pageMargins left="0.77" right="0.27559055118110237" top="0.52" bottom="0.68" header="0.33" footer="0.52"/>
  <pageSetup paperSize="9" scale="3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indexed="44"/>
    <pageSetUpPr fitToPage="1"/>
  </sheetPr>
  <dimension ref="A1:A164"/>
  <sheetViews>
    <sheetView view="pageBreakPreview" zoomScale="50" zoomScaleNormal="50" zoomScaleSheetLayoutView="50" workbookViewId="0"/>
  </sheetViews>
  <sheetFormatPr defaultColWidth="9" defaultRowHeight="13.5" x14ac:dyDescent="0.15"/>
  <cols>
    <col min="1" max="16384" width="9" style="1"/>
  </cols>
  <sheetData>
    <row r="1" spans="1:1" ht="32.25" x14ac:dyDescent="0.3">
      <c r="A1" s="133" t="s">
        <v>131</v>
      </c>
    </row>
    <row r="2" spans="1:1" ht="4.5" customHeight="1" x14ac:dyDescent="0.3">
      <c r="A2" s="133"/>
    </row>
    <row r="164" spans="1:1" ht="33" customHeight="1" x14ac:dyDescent="0.2">
      <c r="A164" s="134" t="s">
        <v>91</v>
      </c>
    </row>
  </sheetData>
  <phoneticPr fontId="2"/>
  <pageMargins left="0.77" right="0.27559055118110237" top="0.52" bottom="0.68" header="0.33" footer="0.52"/>
  <pageSetup paperSize="9" scale="3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indexed="44"/>
    <pageSetUpPr fitToPage="1"/>
  </sheetPr>
  <dimension ref="A1:D163"/>
  <sheetViews>
    <sheetView view="pageBreakPreview" topLeftCell="D1" zoomScale="50" zoomScaleNormal="50" zoomScaleSheetLayoutView="50" workbookViewId="0">
      <selection activeCell="D1" sqref="D1"/>
    </sheetView>
  </sheetViews>
  <sheetFormatPr defaultColWidth="9" defaultRowHeight="13.5" x14ac:dyDescent="0.15"/>
  <cols>
    <col min="1" max="16384" width="9" style="1"/>
  </cols>
  <sheetData>
    <row r="1" spans="1:4" ht="32.25" x14ac:dyDescent="0.3">
      <c r="A1" s="133"/>
      <c r="D1" s="133" t="s">
        <v>132</v>
      </c>
    </row>
    <row r="2" spans="1:4" ht="3.75" customHeight="1" x14ac:dyDescent="0.3">
      <c r="A2" s="133"/>
    </row>
    <row r="163" spans="1:1" ht="33" customHeight="1" x14ac:dyDescent="0.2">
      <c r="A163" s="134" t="s">
        <v>92</v>
      </c>
    </row>
  </sheetData>
  <phoneticPr fontId="2"/>
  <pageMargins left="0.77" right="0.27559055118110237" top="0.52" bottom="0.68" header="0.33" footer="0.52"/>
  <pageSetup paperSize="9" scale="3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A1:T56"/>
  <sheetViews>
    <sheetView view="pageBreakPreview" zoomScale="50" zoomScaleNormal="40" zoomScaleSheetLayoutView="50" workbookViewId="0"/>
  </sheetViews>
  <sheetFormatPr defaultRowHeight="13.5" x14ac:dyDescent="0.15"/>
  <cols>
    <col min="15" max="15" width="4" customWidth="1"/>
    <col min="30" max="30" width="2.625" customWidth="1"/>
  </cols>
  <sheetData>
    <row r="1" spans="1:20" s="1" customFormat="1" ht="32.25" x14ac:dyDescent="0.3">
      <c r="A1" s="133" t="s">
        <v>133</v>
      </c>
    </row>
    <row r="2" spans="1:20" s="1" customFormat="1" ht="32.25" x14ac:dyDescent="0.3">
      <c r="A2" s="133"/>
    </row>
    <row r="3" spans="1:20" s="1" customFormat="1" ht="13.5" customHeight="1" x14ac:dyDescent="0.15">
      <c r="A3" s="272" t="s">
        <v>100</v>
      </c>
      <c r="B3" s="272"/>
      <c r="C3" s="272"/>
      <c r="D3" s="272"/>
      <c r="E3" s="272"/>
      <c r="P3" s="272" t="s">
        <v>101</v>
      </c>
      <c r="Q3" s="272"/>
      <c r="R3" s="272"/>
      <c r="S3" s="272"/>
      <c r="T3" s="272"/>
    </row>
    <row r="4" spans="1:20" ht="13.5" customHeight="1" x14ac:dyDescent="0.15">
      <c r="A4" s="272"/>
      <c r="B4" s="272"/>
      <c r="C4" s="272"/>
      <c r="D4" s="272"/>
      <c r="E4" s="272"/>
      <c r="P4" s="272"/>
      <c r="Q4" s="272"/>
      <c r="R4" s="272"/>
      <c r="S4" s="272"/>
      <c r="T4" s="272"/>
    </row>
    <row r="5" spans="1:20" ht="13.5" customHeight="1" x14ac:dyDescent="0.15">
      <c r="A5" s="272"/>
      <c r="B5" s="272"/>
      <c r="C5" s="272"/>
      <c r="D5" s="272"/>
      <c r="E5" s="272"/>
      <c r="P5" s="272"/>
      <c r="Q5" s="272"/>
      <c r="R5" s="272"/>
      <c r="S5" s="272"/>
      <c r="T5" s="272"/>
    </row>
    <row r="28" spans="1:20" s="1" customFormat="1" ht="32.25" x14ac:dyDescent="0.3">
      <c r="A28" s="133"/>
    </row>
    <row r="29" spans="1:20" ht="13.5" customHeight="1" x14ac:dyDescent="0.15">
      <c r="A29" s="272" t="s">
        <v>102</v>
      </c>
      <c r="B29" s="272"/>
      <c r="C29" s="272"/>
      <c r="D29" s="272"/>
      <c r="E29" s="272"/>
      <c r="P29" s="272" t="s">
        <v>99</v>
      </c>
      <c r="Q29" s="272"/>
      <c r="R29" s="272"/>
      <c r="S29" s="272"/>
      <c r="T29" s="272"/>
    </row>
    <row r="30" spans="1:20" ht="13.5" customHeight="1" x14ac:dyDescent="0.15">
      <c r="A30" s="272"/>
      <c r="B30" s="272"/>
      <c r="C30" s="272"/>
      <c r="D30" s="272"/>
      <c r="E30" s="272"/>
      <c r="P30" s="272"/>
      <c r="Q30" s="272"/>
      <c r="R30" s="272"/>
      <c r="S30" s="272"/>
      <c r="T30" s="272"/>
    </row>
    <row r="31" spans="1:20" ht="13.5" customHeight="1" x14ac:dyDescent="0.15">
      <c r="A31" s="272"/>
      <c r="B31" s="272"/>
      <c r="C31" s="272"/>
      <c r="D31" s="272"/>
      <c r="E31" s="272"/>
      <c r="P31" s="272"/>
      <c r="Q31" s="272"/>
      <c r="R31" s="272"/>
      <c r="S31" s="272"/>
      <c r="T31" s="272"/>
    </row>
    <row r="53" spans="1:5" s="1" customFormat="1" ht="32.25" x14ac:dyDescent="0.3">
      <c r="A53" s="133"/>
    </row>
    <row r="54" spans="1:5" ht="13.5" customHeight="1" x14ac:dyDescent="0.15">
      <c r="A54" s="271"/>
      <c r="B54" s="271"/>
      <c r="C54" s="271"/>
      <c r="D54" s="271"/>
      <c r="E54" s="271"/>
    </row>
    <row r="55" spans="1:5" ht="13.5" customHeight="1" x14ac:dyDescent="0.15">
      <c r="A55" s="271"/>
      <c r="B55" s="271"/>
      <c r="C55" s="271"/>
      <c r="D55" s="271"/>
      <c r="E55" s="271"/>
    </row>
    <row r="56" spans="1:5" ht="13.5" customHeight="1" x14ac:dyDescent="0.15">
      <c r="A56" s="271"/>
      <c r="B56" s="271"/>
      <c r="C56" s="271"/>
      <c r="D56" s="271"/>
      <c r="E56" s="271"/>
    </row>
  </sheetData>
  <mergeCells count="4">
    <mergeCell ref="A29:E31"/>
    <mergeCell ref="P29:T31"/>
    <mergeCell ref="P3:T5"/>
    <mergeCell ref="A3:E5"/>
  </mergeCells>
  <phoneticPr fontId="2"/>
  <pageMargins left="0.7" right="0.7" top="0.75" bottom="0.75" header="0.3" footer="0.3"/>
  <pageSetup paperSize="9" scale="3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/>
  <dimension ref="A1:BI64"/>
  <sheetViews>
    <sheetView zoomScale="80" zoomScaleNormal="80" zoomScaleSheetLayoutView="115" workbookViewId="0">
      <pane ySplit="2" topLeftCell="A3" activePane="bottomLeft" state="frozen"/>
      <selection activeCell="L148" sqref="L148:L149"/>
      <selection pane="bottomLeft"/>
    </sheetView>
  </sheetViews>
  <sheetFormatPr defaultColWidth="9" defaultRowHeight="13.5" x14ac:dyDescent="0.15"/>
  <cols>
    <col min="1" max="1" width="12.625" style="1" customWidth="1"/>
    <col min="2" max="2" width="9" style="7"/>
    <col min="3" max="3" width="9" style="184"/>
    <col min="4" max="11" width="8.75" style="29" customWidth="1"/>
    <col min="12" max="12" width="9" style="7"/>
    <col min="13" max="13" width="9" style="184"/>
    <col min="14" max="21" width="9" style="29"/>
    <col min="22" max="22" width="9" style="7"/>
    <col min="23" max="23" width="9" style="184"/>
    <col min="24" max="31" width="9" style="29"/>
    <col min="32" max="32" width="9" style="7"/>
    <col min="33" max="33" width="9.5" style="184" bestFit="1" customWidth="1"/>
    <col min="34" max="41" width="9" style="29"/>
    <col min="42" max="42" width="9" style="142"/>
    <col min="43" max="43" width="10.5" style="184" bestFit="1" customWidth="1"/>
    <col min="44" max="47" width="9" style="29"/>
    <col min="48" max="49" width="8.75" style="29" customWidth="1"/>
    <col min="50" max="50" width="8.875" style="29" customWidth="1"/>
    <col min="51" max="51" width="9" style="29"/>
    <col min="52" max="52" width="9" style="7"/>
    <col min="53" max="53" width="9" style="184"/>
    <col min="54" max="54" width="9.5" style="29" bestFit="1" customWidth="1"/>
    <col min="55" max="57" width="9" style="29"/>
    <col min="58" max="59" width="8.875" style="29" customWidth="1"/>
    <col min="60" max="60" width="9" style="29"/>
    <col min="61" max="61" width="9" style="31"/>
    <col min="62" max="16384" width="9" style="1"/>
  </cols>
  <sheetData>
    <row r="1" spans="2:61" x14ac:dyDescent="0.15">
      <c r="B1" s="2" t="s">
        <v>8</v>
      </c>
      <c r="C1" s="183" t="s">
        <v>124</v>
      </c>
      <c r="D1" s="3" t="s">
        <v>0</v>
      </c>
      <c r="E1" s="3" t="s">
        <v>122</v>
      </c>
      <c r="F1" s="3" t="s">
        <v>123</v>
      </c>
      <c r="G1" s="3" t="s">
        <v>126</v>
      </c>
      <c r="H1" s="3" t="s">
        <v>2</v>
      </c>
      <c r="I1" s="3" t="s">
        <v>3</v>
      </c>
      <c r="J1" s="4" t="s">
        <v>62</v>
      </c>
      <c r="K1" s="5" t="s">
        <v>61</v>
      </c>
      <c r="L1" s="6" t="s">
        <v>9</v>
      </c>
      <c r="M1" s="183" t="s">
        <v>124</v>
      </c>
      <c r="N1" s="3" t="s">
        <v>0</v>
      </c>
      <c r="O1" s="3" t="s">
        <v>122</v>
      </c>
      <c r="P1" s="3" t="s">
        <v>123</v>
      </c>
      <c r="Q1" s="3" t="s">
        <v>126</v>
      </c>
      <c r="R1" s="3" t="s">
        <v>2</v>
      </c>
      <c r="S1" s="3" t="s">
        <v>3</v>
      </c>
      <c r="T1" s="4" t="s">
        <v>58</v>
      </c>
      <c r="U1" s="5" t="s">
        <v>57</v>
      </c>
      <c r="V1" s="6" t="s">
        <v>10</v>
      </c>
      <c r="W1" s="183" t="s">
        <v>124</v>
      </c>
      <c r="X1" s="3" t="s">
        <v>0</v>
      </c>
      <c r="Y1" s="3" t="s">
        <v>122</v>
      </c>
      <c r="Z1" s="3" t="s">
        <v>123</v>
      </c>
      <c r="AA1" s="3" t="s">
        <v>126</v>
      </c>
      <c r="AB1" s="3" t="s">
        <v>2</v>
      </c>
      <c r="AC1" s="3" t="s">
        <v>3</v>
      </c>
      <c r="AD1" s="4" t="s">
        <v>58</v>
      </c>
      <c r="AE1" s="5" t="s">
        <v>57</v>
      </c>
      <c r="AF1" s="2" t="s">
        <v>11</v>
      </c>
      <c r="AG1" s="183"/>
      <c r="AH1" s="3" t="s">
        <v>0</v>
      </c>
      <c r="AI1" s="3" t="s">
        <v>1</v>
      </c>
      <c r="AJ1" s="3" t="s">
        <v>123</v>
      </c>
      <c r="AK1" s="3"/>
      <c r="AL1" s="3" t="s">
        <v>2</v>
      </c>
      <c r="AM1" s="3" t="s">
        <v>4</v>
      </c>
      <c r="AN1" s="4" t="s">
        <v>62</v>
      </c>
      <c r="AO1" s="5" t="s">
        <v>61</v>
      </c>
      <c r="AP1" s="141" t="s">
        <v>12</v>
      </c>
      <c r="AQ1" s="183" t="s">
        <v>124</v>
      </c>
      <c r="AR1" s="3" t="s">
        <v>0</v>
      </c>
      <c r="AS1" s="3" t="s">
        <v>122</v>
      </c>
      <c r="AT1" s="3" t="s">
        <v>123</v>
      </c>
      <c r="AU1" s="3" t="s">
        <v>126</v>
      </c>
      <c r="AV1" s="3" t="s">
        <v>2</v>
      </c>
      <c r="AW1" s="3" t="s">
        <v>3</v>
      </c>
      <c r="AX1" s="4" t="s">
        <v>58</v>
      </c>
      <c r="AY1" s="5" t="s">
        <v>57</v>
      </c>
      <c r="AZ1" s="2" t="s">
        <v>13</v>
      </c>
      <c r="BA1" s="183" t="s">
        <v>124</v>
      </c>
      <c r="BB1" s="3" t="s">
        <v>0</v>
      </c>
      <c r="BC1" s="3" t="s">
        <v>122</v>
      </c>
      <c r="BD1" s="3" t="s">
        <v>123</v>
      </c>
      <c r="BE1" s="3" t="s">
        <v>126</v>
      </c>
      <c r="BF1" s="3" t="s">
        <v>2</v>
      </c>
      <c r="BG1" s="3" t="s">
        <v>3</v>
      </c>
      <c r="BH1" s="4" t="s">
        <v>58</v>
      </c>
      <c r="BI1" s="5" t="s">
        <v>57</v>
      </c>
    </row>
    <row r="2" spans="2:61" x14ac:dyDescent="0.15">
      <c r="C2" s="4" t="s">
        <v>15</v>
      </c>
      <c r="D2" s="4" t="s">
        <v>15</v>
      </c>
      <c r="E2" s="4" t="s">
        <v>15</v>
      </c>
      <c r="F2" s="4" t="s">
        <v>15</v>
      </c>
      <c r="G2" s="4" t="s">
        <v>125</v>
      </c>
      <c r="H2" s="4" t="s">
        <v>15</v>
      </c>
      <c r="I2" s="4" t="s">
        <v>14</v>
      </c>
      <c r="J2" s="4" t="s">
        <v>15</v>
      </c>
      <c r="K2" s="4" t="s">
        <v>15</v>
      </c>
      <c r="L2" s="8"/>
      <c r="M2" s="4" t="s">
        <v>15</v>
      </c>
      <c r="N2" s="4" t="s">
        <v>15</v>
      </c>
      <c r="O2" s="4" t="s">
        <v>15</v>
      </c>
      <c r="P2" s="4" t="s">
        <v>15</v>
      </c>
      <c r="Q2" s="4" t="s">
        <v>125</v>
      </c>
      <c r="R2" s="4" t="s">
        <v>15</v>
      </c>
      <c r="S2" s="4" t="s">
        <v>14</v>
      </c>
      <c r="T2" s="4" t="s">
        <v>15</v>
      </c>
      <c r="U2" s="4" t="s">
        <v>15</v>
      </c>
      <c r="V2" s="8"/>
      <c r="W2" s="4" t="s">
        <v>15</v>
      </c>
      <c r="X2" s="4" t="s">
        <v>15</v>
      </c>
      <c r="Y2" s="4" t="s">
        <v>15</v>
      </c>
      <c r="Z2" s="4" t="s">
        <v>15</v>
      </c>
      <c r="AA2" s="4" t="s">
        <v>125</v>
      </c>
      <c r="AB2" s="4" t="s">
        <v>15</v>
      </c>
      <c r="AC2" s="4" t="s">
        <v>14</v>
      </c>
      <c r="AD2" s="4" t="s">
        <v>15</v>
      </c>
      <c r="AE2" s="4" t="s">
        <v>15</v>
      </c>
      <c r="AF2" s="8"/>
      <c r="AG2" s="86"/>
      <c r="AH2" s="4" t="s">
        <v>15</v>
      </c>
      <c r="AI2" s="4" t="s">
        <v>15</v>
      </c>
      <c r="AJ2" s="4"/>
      <c r="AK2" s="4"/>
      <c r="AL2" s="4" t="s">
        <v>15</v>
      </c>
      <c r="AM2" s="4" t="s">
        <v>14</v>
      </c>
      <c r="AN2" s="4" t="s">
        <v>15</v>
      </c>
      <c r="AO2" s="4" t="s">
        <v>15</v>
      </c>
      <c r="AQ2" s="4" t="s">
        <v>15</v>
      </c>
      <c r="AR2" s="4" t="s">
        <v>15</v>
      </c>
      <c r="AS2" s="4" t="s">
        <v>15</v>
      </c>
      <c r="AT2" s="4" t="s">
        <v>15</v>
      </c>
      <c r="AU2" s="4" t="s">
        <v>125</v>
      </c>
      <c r="AV2" s="4" t="s">
        <v>15</v>
      </c>
      <c r="AW2" s="4" t="s">
        <v>14</v>
      </c>
      <c r="AX2" s="4" t="s">
        <v>15</v>
      </c>
      <c r="AY2" s="4" t="s">
        <v>15</v>
      </c>
      <c r="AZ2" s="8"/>
      <c r="BA2" s="4" t="s">
        <v>15</v>
      </c>
      <c r="BB2" s="4" t="s">
        <v>15</v>
      </c>
      <c r="BC2" s="4" t="s">
        <v>15</v>
      </c>
      <c r="BD2" s="4" t="s">
        <v>15</v>
      </c>
      <c r="BE2" s="4" t="s">
        <v>125</v>
      </c>
      <c r="BF2" s="4" t="s">
        <v>15</v>
      </c>
      <c r="BG2" s="4" t="s">
        <v>14</v>
      </c>
      <c r="BH2" s="4" t="s">
        <v>15</v>
      </c>
      <c r="BI2" s="4" t="s">
        <v>15</v>
      </c>
    </row>
    <row r="3" spans="2:61" s="9" customFormat="1" x14ac:dyDescent="0.15">
      <c r="B3" s="10"/>
      <c r="C3" s="185"/>
      <c r="D3" s="20"/>
      <c r="E3" s="20"/>
      <c r="F3" s="20"/>
      <c r="G3" s="20"/>
      <c r="H3" s="21"/>
      <c r="I3" s="22"/>
      <c r="J3" s="20"/>
      <c r="K3" s="20"/>
      <c r="L3" s="11"/>
      <c r="M3" s="186"/>
      <c r="N3" s="20"/>
      <c r="O3" s="20"/>
      <c r="P3" s="20"/>
      <c r="Q3" s="20"/>
      <c r="R3" s="21"/>
      <c r="S3" s="22"/>
      <c r="T3" s="20"/>
      <c r="U3" s="20"/>
      <c r="V3" s="11"/>
      <c r="W3" s="186"/>
      <c r="X3" s="20"/>
      <c r="Y3" s="20"/>
      <c r="Z3" s="20"/>
      <c r="AA3" s="20"/>
      <c r="AB3" s="21"/>
      <c r="AC3" s="22"/>
      <c r="AD3" s="20"/>
      <c r="AE3" s="20"/>
      <c r="AF3" s="11"/>
      <c r="AG3" s="186"/>
      <c r="AH3" s="20"/>
      <c r="AI3" s="20"/>
      <c r="AJ3" s="20"/>
      <c r="AK3" s="20"/>
      <c r="AL3" s="21"/>
      <c r="AM3" s="22"/>
      <c r="AN3" s="20"/>
      <c r="AO3" s="20"/>
      <c r="AP3" s="143"/>
      <c r="AQ3" s="185"/>
      <c r="AR3" s="20"/>
      <c r="AS3" s="20"/>
      <c r="AT3" s="20"/>
      <c r="AU3" s="20"/>
      <c r="AV3" s="21"/>
      <c r="AW3" s="22"/>
      <c r="AX3" s="20"/>
      <c r="AY3" s="20"/>
      <c r="AZ3" s="11"/>
      <c r="BA3" s="186"/>
      <c r="BB3" s="210"/>
      <c r="BC3" s="210"/>
      <c r="BD3" s="210"/>
      <c r="BE3" s="210"/>
      <c r="BF3" s="210"/>
      <c r="BG3" s="210"/>
      <c r="BH3" s="19"/>
      <c r="BI3" s="19"/>
    </row>
    <row r="4" spans="2:61" s="9" customFormat="1" x14ac:dyDescent="0.15">
      <c r="B4" s="10"/>
      <c r="C4" s="185"/>
      <c r="D4" s="20"/>
      <c r="E4" s="20"/>
      <c r="F4" s="20"/>
      <c r="G4" s="20"/>
      <c r="H4" s="21"/>
      <c r="I4" s="22"/>
      <c r="J4" s="20"/>
      <c r="K4" s="20"/>
      <c r="L4" s="11"/>
      <c r="M4" s="186"/>
      <c r="N4" s="20"/>
      <c r="O4" s="20"/>
      <c r="P4" s="20"/>
      <c r="Q4" s="20"/>
      <c r="R4" s="21"/>
      <c r="S4" s="22"/>
      <c r="T4" s="20"/>
      <c r="U4" s="20"/>
      <c r="V4" s="11"/>
      <c r="W4" s="186"/>
      <c r="X4" s="20"/>
      <c r="Y4" s="20"/>
      <c r="Z4" s="20"/>
      <c r="AA4" s="20"/>
      <c r="AB4" s="21"/>
      <c r="AC4" s="22"/>
      <c r="AD4" s="20"/>
      <c r="AE4" s="20"/>
      <c r="AF4" s="11"/>
      <c r="AG4" s="186"/>
      <c r="AH4" s="20"/>
      <c r="AI4" s="20"/>
      <c r="AJ4" s="20"/>
      <c r="AK4" s="20"/>
      <c r="AL4" s="21"/>
      <c r="AM4" s="22"/>
      <c r="AN4" s="20"/>
      <c r="AO4" s="20"/>
      <c r="AP4" s="143"/>
      <c r="AQ4" s="185"/>
      <c r="AR4" s="20"/>
      <c r="AS4" s="20"/>
      <c r="AT4" s="20"/>
      <c r="AU4" s="20"/>
      <c r="AV4" s="21"/>
      <c r="AW4" s="22"/>
      <c r="AX4" s="20"/>
      <c r="AY4" s="20"/>
      <c r="AZ4" s="11"/>
      <c r="BA4" s="186"/>
      <c r="BB4" s="210"/>
      <c r="BC4" s="210"/>
      <c r="BD4" s="210"/>
      <c r="BE4" s="210"/>
      <c r="BF4" s="210"/>
      <c r="BG4" s="210"/>
      <c r="BH4" s="19"/>
      <c r="BI4" s="19"/>
    </row>
    <row r="5" spans="2:61" s="9" customFormat="1" x14ac:dyDescent="0.15">
      <c r="B5" s="10"/>
      <c r="C5" s="185"/>
      <c r="D5" s="20"/>
      <c r="E5" s="20"/>
      <c r="F5" s="20"/>
      <c r="G5" s="20"/>
      <c r="H5" s="21"/>
      <c r="I5" s="22"/>
      <c r="J5" s="20"/>
      <c r="K5" s="20"/>
      <c r="L5" s="11"/>
      <c r="M5" s="186"/>
      <c r="N5" s="20"/>
      <c r="O5" s="20"/>
      <c r="P5" s="20"/>
      <c r="Q5" s="20"/>
      <c r="R5" s="21"/>
      <c r="S5" s="22"/>
      <c r="T5" s="20"/>
      <c r="U5" s="20"/>
      <c r="V5" s="11"/>
      <c r="W5" s="186"/>
      <c r="X5" s="20"/>
      <c r="Y5" s="20"/>
      <c r="Z5" s="20"/>
      <c r="AA5" s="20"/>
      <c r="AB5" s="21"/>
      <c r="AC5" s="22"/>
      <c r="AD5" s="20"/>
      <c r="AE5" s="20"/>
      <c r="AF5" s="11"/>
      <c r="AG5" s="186"/>
      <c r="AH5" s="20"/>
      <c r="AI5" s="20"/>
      <c r="AJ5" s="20"/>
      <c r="AK5" s="20"/>
      <c r="AL5" s="21"/>
      <c r="AM5" s="22"/>
      <c r="AN5" s="20"/>
      <c r="AO5" s="20"/>
      <c r="AP5" s="143"/>
      <c r="AQ5" s="185"/>
      <c r="AR5" s="20"/>
      <c r="AS5" s="20"/>
      <c r="AT5" s="20"/>
      <c r="AU5" s="20"/>
      <c r="AV5" s="21"/>
      <c r="AW5" s="22"/>
      <c r="AX5" s="20"/>
      <c r="AY5" s="20"/>
      <c r="AZ5" s="11"/>
      <c r="BA5" s="186"/>
      <c r="BB5" s="210"/>
      <c r="BC5" s="210"/>
      <c r="BD5" s="210"/>
      <c r="BE5" s="210"/>
      <c r="BF5" s="210"/>
      <c r="BG5" s="210"/>
      <c r="BH5" s="19"/>
      <c r="BI5" s="19"/>
    </row>
    <row r="6" spans="2:61" s="9" customFormat="1" x14ac:dyDescent="0.15">
      <c r="B6" s="10"/>
      <c r="C6" s="185"/>
      <c r="D6" s="20"/>
      <c r="E6" s="20"/>
      <c r="F6" s="20"/>
      <c r="G6" s="20"/>
      <c r="H6" s="21"/>
      <c r="I6" s="22"/>
      <c r="J6" s="20"/>
      <c r="K6" s="20"/>
      <c r="L6" s="11"/>
      <c r="M6" s="186"/>
      <c r="N6" s="20"/>
      <c r="O6" s="20"/>
      <c r="P6" s="20"/>
      <c r="Q6" s="20"/>
      <c r="R6" s="21"/>
      <c r="S6" s="22"/>
      <c r="T6" s="20"/>
      <c r="U6" s="20"/>
      <c r="V6" s="11"/>
      <c r="W6" s="186"/>
      <c r="X6" s="20"/>
      <c r="Y6" s="20"/>
      <c r="Z6" s="20"/>
      <c r="AA6" s="20"/>
      <c r="AB6" s="21"/>
      <c r="AC6" s="22"/>
      <c r="AD6" s="20"/>
      <c r="AE6" s="20"/>
      <c r="AF6" s="11"/>
      <c r="AG6" s="186"/>
      <c r="AH6" s="20"/>
      <c r="AI6" s="20"/>
      <c r="AJ6" s="20"/>
      <c r="AK6" s="20"/>
      <c r="AL6" s="21"/>
      <c r="AM6" s="22"/>
      <c r="AN6" s="20"/>
      <c r="AO6" s="20"/>
      <c r="AP6" s="143"/>
      <c r="AQ6" s="185"/>
      <c r="AR6" s="20"/>
      <c r="AS6" s="20"/>
      <c r="AT6" s="20"/>
      <c r="AU6" s="20"/>
      <c r="AV6" s="21"/>
      <c r="AW6" s="22"/>
      <c r="AX6" s="20"/>
      <c r="AY6" s="20"/>
      <c r="AZ6" s="11"/>
      <c r="BA6" s="186"/>
      <c r="BB6" s="210"/>
      <c r="BC6" s="210"/>
      <c r="BD6" s="210"/>
      <c r="BE6" s="210"/>
      <c r="BF6" s="210"/>
      <c r="BG6" s="210"/>
      <c r="BH6" s="19"/>
      <c r="BI6" s="19"/>
    </row>
    <row r="7" spans="2:61" s="9" customFormat="1" x14ac:dyDescent="0.15">
      <c r="B7" s="10"/>
      <c r="C7" s="185"/>
      <c r="D7" s="20"/>
      <c r="E7" s="20"/>
      <c r="F7" s="20"/>
      <c r="G7" s="20"/>
      <c r="H7" s="21"/>
      <c r="I7" s="22"/>
      <c r="J7" s="20"/>
      <c r="K7" s="20"/>
      <c r="L7" s="11"/>
      <c r="M7" s="186"/>
      <c r="N7" s="20"/>
      <c r="O7" s="20"/>
      <c r="P7" s="20"/>
      <c r="Q7" s="20"/>
      <c r="R7" s="21"/>
      <c r="S7" s="22"/>
      <c r="T7" s="20"/>
      <c r="U7" s="20"/>
      <c r="V7" s="11"/>
      <c r="W7" s="186"/>
      <c r="X7" s="20"/>
      <c r="Y7" s="20"/>
      <c r="Z7" s="20"/>
      <c r="AA7" s="20"/>
      <c r="AB7" s="21"/>
      <c r="AC7" s="22"/>
      <c r="AD7" s="20"/>
      <c r="AE7" s="20"/>
      <c r="AF7" s="11"/>
      <c r="AG7" s="186"/>
      <c r="AH7" s="20"/>
      <c r="AI7" s="20"/>
      <c r="AJ7" s="20"/>
      <c r="AK7" s="20"/>
      <c r="AL7" s="21"/>
      <c r="AM7" s="22"/>
      <c r="AN7" s="20"/>
      <c r="AO7" s="20"/>
      <c r="AP7" s="143"/>
      <c r="AQ7" s="185"/>
      <c r="AR7" s="20"/>
      <c r="AS7" s="20"/>
      <c r="AT7" s="20"/>
      <c r="AU7" s="20"/>
      <c r="AV7" s="21"/>
      <c r="AW7" s="22"/>
      <c r="AX7" s="20"/>
      <c r="AY7" s="20"/>
      <c r="AZ7" s="11"/>
      <c r="BA7" s="186"/>
      <c r="BB7" s="210"/>
      <c r="BC7" s="210"/>
      <c r="BD7" s="210"/>
      <c r="BE7" s="210"/>
      <c r="BF7" s="210"/>
      <c r="BG7" s="210"/>
      <c r="BH7" s="19"/>
      <c r="BI7" s="19"/>
    </row>
    <row r="8" spans="2:61" s="9" customFormat="1" x14ac:dyDescent="0.15">
      <c r="B8" s="10"/>
      <c r="C8" s="185"/>
      <c r="D8" s="20"/>
      <c r="E8" s="20"/>
      <c r="F8" s="20"/>
      <c r="G8" s="20"/>
      <c r="H8" s="21"/>
      <c r="I8" s="22"/>
      <c r="J8" s="20"/>
      <c r="K8" s="20"/>
      <c r="L8" s="11"/>
      <c r="M8" s="186"/>
      <c r="N8" s="20"/>
      <c r="O8" s="20"/>
      <c r="P8" s="20"/>
      <c r="Q8" s="20"/>
      <c r="R8" s="21"/>
      <c r="S8" s="22"/>
      <c r="T8" s="20"/>
      <c r="U8" s="20"/>
      <c r="V8" s="11"/>
      <c r="W8" s="186"/>
      <c r="X8" s="20"/>
      <c r="Y8" s="20"/>
      <c r="Z8" s="20"/>
      <c r="AA8" s="20"/>
      <c r="AB8" s="21"/>
      <c r="AC8" s="22"/>
      <c r="AD8" s="20"/>
      <c r="AE8" s="20"/>
      <c r="AF8" s="11"/>
      <c r="AG8" s="186"/>
      <c r="AH8" s="20"/>
      <c r="AI8" s="20"/>
      <c r="AJ8" s="20"/>
      <c r="AK8" s="20"/>
      <c r="AL8" s="21"/>
      <c r="AM8" s="22"/>
      <c r="AN8" s="20"/>
      <c r="AO8" s="20"/>
      <c r="AP8" s="143"/>
      <c r="AQ8" s="185"/>
      <c r="AR8" s="20"/>
      <c r="AS8" s="20"/>
      <c r="AT8" s="20"/>
      <c r="AU8" s="20"/>
      <c r="AV8" s="21"/>
      <c r="AW8" s="22"/>
      <c r="AX8" s="20"/>
      <c r="AY8" s="20"/>
      <c r="AZ8" s="11"/>
      <c r="BA8" s="186"/>
      <c r="BB8" s="210"/>
      <c r="BC8" s="210"/>
      <c r="BD8" s="210"/>
      <c r="BE8" s="210"/>
      <c r="BF8" s="210"/>
      <c r="BG8" s="210"/>
      <c r="BH8" s="19"/>
      <c r="BI8" s="19"/>
    </row>
    <row r="9" spans="2:61" s="9" customFormat="1" x14ac:dyDescent="0.15">
      <c r="B9" s="10"/>
      <c r="C9" s="185"/>
      <c r="D9" s="20"/>
      <c r="E9" s="20"/>
      <c r="F9" s="20"/>
      <c r="G9" s="20"/>
      <c r="H9" s="21"/>
      <c r="I9" s="22"/>
      <c r="J9" s="20"/>
      <c r="K9" s="20"/>
      <c r="L9" s="11"/>
      <c r="M9" s="186"/>
      <c r="N9" s="20"/>
      <c r="O9" s="20"/>
      <c r="P9" s="20"/>
      <c r="Q9" s="20"/>
      <c r="R9" s="21"/>
      <c r="S9" s="22"/>
      <c r="T9" s="20"/>
      <c r="U9" s="20"/>
      <c r="V9" s="11"/>
      <c r="W9" s="186"/>
      <c r="X9" s="20"/>
      <c r="Y9" s="20"/>
      <c r="Z9" s="20"/>
      <c r="AA9" s="20"/>
      <c r="AB9" s="21"/>
      <c r="AC9" s="22"/>
      <c r="AD9" s="20"/>
      <c r="AE9" s="20"/>
      <c r="AF9" s="11"/>
      <c r="AG9" s="186"/>
      <c r="AH9" s="20"/>
      <c r="AI9" s="20"/>
      <c r="AJ9" s="20"/>
      <c r="AK9" s="20"/>
      <c r="AL9" s="21"/>
      <c r="AM9" s="22"/>
      <c r="AN9" s="20"/>
      <c r="AO9" s="20"/>
      <c r="AP9" s="143" t="s">
        <v>95</v>
      </c>
      <c r="AQ9" s="185"/>
      <c r="AR9" s="20"/>
      <c r="AS9" s="20"/>
      <c r="AT9" s="20"/>
      <c r="AU9" s="20"/>
      <c r="AV9" s="21"/>
      <c r="AW9" s="22"/>
      <c r="AX9" s="20"/>
      <c r="AY9" s="20"/>
      <c r="AZ9" s="11" t="s">
        <v>95</v>
      </c>
      <c r="BA9" s="210"/>
      <c r="BB9" s="210">
        <v>0.8</v>
      </c>
      <c r="BC9" s="210"/>
      <c r="BD9" s="210"/>
      <c r="BE9" s="210"/>
      <c r="BF9" s="210">
        <v>0.54</v>
      </c>
      <c r="BG9" s="210">
        <v>31</v>
      </c>
      <c r="BH9" s="19"/>
      <c r="BI9" s="19"/>
    </row>
    <row r="10" spans="2:61" s="9" customFormat="1" x14ac:dyDescent="0.15">
      <c r="B10" s="10"/>
      <c r="C10" s="185"/>
      <c r="D10" s="20"/>
      <c r="E10" s="20"/>
      <c r="F10" s="20"/>
      <c r="G10" s="20"/>
      <c r="H10" s="21"/>
      <c r="I10" s="22"/>
      <c r="J10" s="20"/>
      <c r="K10" s="20"/>
      <c r="L10" s="11"/>
      <c r="M10" s="186"/>
      <c r="N10" s="20"/>
      <c r="O10" s="20"/>
      <c r="P10" s="20"/>
      <c r="Q10" s="20"/>
      <c r="R10" s="21"/>
      <c r="S10" s="22"/>
      <c r="T10" s="20"/>
      <c r="U10" s="20"/>
      <c r="V10" s="11"/>
      <c r="W10" s="186"/>
      <c r="X10" s="20"/>
      <c r="Y10" s="20"/>
      <c r="Z10" s="20"/>
      <c r="AA10" s="20"/>
      <c r="AB10" s="21"/>
      <c r="AC10" s="22"/>
      <c r="AD10" s="20"/>
      <c r="AE10" s="20"/>
      <c r="AF10" s="11"/>
      <c r="AG10" s="186"/>
      <c r="AH10" s="20"/>
      <c r="AI10" s="20"/>
      <c r="AJ10" s="20"/>
      <c r="AK10" s="20"/>
      <c r="AL10" s="21"/>
      <c r="AM10" s="22"/>
      <c r="AN10" s="20"/>
      <c r="AO10" s="20"/>
      <c r="AP10" s="143" t="s">
        <v>39</v>
      </c>
      <c r="AQ10" s="185"/>
      <c r="AR10" s="20"/>
      <c r="AS10" s="20"/>
      <c r="AT10" s="20"/>
      <c r="AU10" s="20"/>
      <c r="AV10" s="21"/>
      <c r="AW10" s="22"/>
      <c r="AX10" s="20"/>
      <c r="AY10" s="20"/>
      <c r="AZ10" s="11" t="s">
        <v>39</v>
      </c>
      <c r="BA10" s="211"/>
      <c r="BB10" s="211">
        <v>0.9</v>
      </c>
      <c r="BC10" s="211"/>
      <c r="BD10" s="211"/>
      <c r="BE10" s="211"/>
      <c r="BF10" s="211">
        <v>0.35</v>
      </c>
      <c r="BG10" s="211">
        <v>30</v>
      </c>
      <c r="BH10" s="19"/>
      <c r="BI10" s="19"/>
    </row>
    <row r="11" spans="2:61" s="9" customFormat="1" x14ac:dyDescent="0.15">
      <c r="B11" s="10"/>
      <c r="C11" s="185"/>
      <c r="D11" s="20"/>
      <c r="E11" s="20"/>
      <c r="F11" s="20"/>
      <c r="G11" s="20"/>
      <c r="H11" s="21"/>
      <c r="I11" s="22"/>
      <c r="J11" s="20"/>
      <c r="K11" s="20"/>
      <c r="L11" s="11"/>
      <c r="M11" s="186"/>
      <c r="N11" s="20"/>
      <c r="O11" s="20"/>
      <c r="P11" s="20"/>
      <c r="Q11" s="20"/>
      <c r="R11" s="21"/>
      <c r="S11" s="22"/>
      <c r="T11" s="20"/>
      <c r="U11" s="20"/>
      <c r="V11" s="11"/>
      <c r="W11" s="186"/>
      <c r="X11" s="20"/>
      <c r="Y11" s="20"/>
      <c r="Z11" s="20"/>
      <c r="AA11" s="20"/>
      <c r="AB11" s="21"/>
      <c r="AC11" s="22"/>
      <c r="AD11" s="20"/>
      <c r="AE11" s="20"/>
      <c r="AF11" s="11"/>
      <c r="AG11" s="186"/>
      <c r="AH11" s="20"/>
      <c r="AI11" s="20"/>
      <c r="AJ11" s="20"/>
      <c r="AK11" s="20"/>
      <c r="AL11" s="21"/>
      <c r="AM11" s="22"/>
      <c r="AN11" s="20"/>
      <c r="AO11" s="20"/>
      <c r="AP11" s="143" t="s">
        <v>40</v>
      </c>
      <c r="AQ11" s="185"/>
      <c r="AR11" s="20"/>
      <c r="AS11" s="20"/>
      <c r="AT11" s="20"/>
      <c r="AU11" s="20"/>
      <c r="AV11" s="21"/>
      <c r="AW11" s="22"/>
      <c r="AX11" s="20"/>
      <c r="AY11" s="20"/>
      <c r="AZ11" s="15" t="s">
        <v>40</v>
      </c>
      <c r="BA11" s="211"/>
      <c r="BB11" s="211">
        <v>1.5</v>
      </c>
      <c r="BC11" s="211"/>
      <c r="BD11" s="211"/>
      <c r="BE11" s="211"/>
      <c r="BF11" s="211">
        <v>0.44</v>
      </c>
      <c r="BG11" s="211">
        <v>15</v>
      </c>
      <c r="BH11" s="19"/>
      <c r="BI11" s="19"/>
    </row>
    <row r="12" spans="2:61" s="9" customFormat="1" x14ac:dyDescent="0.15">
      <c r="B12" s="10"/>
      <c r="C12" s="185"/>
      <c r="D12" s="20"/>
      <c r="E12" s="20"/>
      <c r="F12" s="20"/>
      <c r="G12" s="20"/>
      <c r="H12" s="21"/>
      <c r="I12" s="22"/>
      <c r="J12" s="20"/>
      <c r="K12" s="20"/>
      <c r="L12" s="11"/>
      <c r="M12" s="186"/>
      <c r="N12" s="20"/>
      <c r="O12" s="20"/>
      <c r="P12" s="20"/>
      <c r="Q12" s="20"/>
      <c r="R12" s="21"/>
      <c r="S12" s="22"/>
      <c r="T12" s="20"/>
      <c r="U12" s="20"/>
      <c r="V12" s="11"/>
      <c r="W12" s="186"/>
      <c r="X12" s="20"/>
      <c r="Y12" s="20"/>
      <c r="Z12" s="20"/>
      <c r="AA12" s="20"/>
      <c r="AB12" s="21"/>
      <c r="AC12" s="22"/>
      <c r="AD12" s="20"/>
      <c r="AE12" s="20"/>
      <c r="AF12" s="11"/>
      <c r="AG12" s="186"/>
      <c r="AH12" s="20"/>
      <c r="AI12" s="20"/>
      <c r="AJ12" s="20"/>
      <c r="AK12" s="20"/>
      <c r="AL12" s="21"/>
      <c r="AM12" s="22"/>
      <c r="AN12" s="20"/>
      <c r="AO12" s="20"/>
      <c r="AP12" s="143" t="s">
        <v>41</v>
      </c>
      <c r="AQ12" s="185"/>
      <c r="AR12" s="20"/>
      <c r="AS12" s="20"/>
      <c r="AT12" s="20"/>
      <c r="AU12" s="20"/>
      <c r="AV12" s="21"/>
      <c r="AW12" s="22"/>
      <c r="AX12" s="20"/>
      <c r="AY12" s="20"/>
      <c r="AZ12" s="15" t="s">
        <v>41</v>
      </c>
      <c r="BA12" s="96"/>
      <c r="BB12" s="96">
        <v>1.1000000000000001</v>
      </c>
      <c r="BC12" s="212"/>
      <c r="BD12" s="212"/>
      <c r="BE12" s="212"/>
      <c r="BF12" s="96">
        <v>0.39</v>
      </c>
      <c r="BG12" s="96">
        <v>45</v>
      </c>
      <c r="BH12" s="19"/>
      <c r="BI12" s="19"/>
    </row>
    <row r="13" spans="2:61" s="9" customFormat="1" x14ac:dyDescent="0.15">
      <c r="B13" s="10"/>
      <c r="C13" s="185"/>
      <c r="D13" s="20"/>
      <c r="E13" s="20"/>
      <c r="F13" s="20"/>
      <c r="G13" s="20"/>
      <c r="H13" s="21"/>
      <c r="I13" s="22"/>
      <c r="J13" s="20"/>
      <c r="K13" s="20"/>
      <c r="L13" s="11"/>
      <c r="M13" s="186"/>
      <c r="N13" s="20"/>
      <c r="O13" s="20"/>
      <c r="P13" s="20"/>
      <c r="Q13" s="20"/>
      <c r="R13" s="21"/>
      <c r="S13" s="22"/>
      <c r="T13" s="20"/>
      <c r="U13" s="20"/>
      <c r="V13" s="11"/>
      <c r="W13" s="186"/>
      <c r="X13" s="20"/>
      <c r="Y13" s="20"/>
      <c r="Z13" s="20"/>
      <c r="AA13" s="20"/>
      <c r="AB13" s="21"/>
      <c r="AC13" s="22"/>
      <c r="AD13" s="20"/>
      <c r="AE13" s="20"/>
      <c r="AF13" s="11"/>
      <c r="AG13" s="186"/>
      <c r="AH13" s="20"/>
      <c r="AI13" s="20"/>
      <c r="AJ13" s="20"/>
      <c r="AK13" s="20"/>
      <c r="AL13" s="21"/>
      <c r="AM13" s="22"/>
      <c r="AN13" s="20"/>
      <c r="AO13" s="20"/>
      <c r="AP13" s="143" t="s">
        <v>42</v>
      </c>
      <c r="AQ13" s="185"/>
      <c r="AR13" s="20"/>
      <c r="AS13" s="20"/>
      <c r="AT13" s="20"/>
      <c r="AU13" s="20"/>
      <c r="AV13" s="21"/>
      <c r="AW13" s="22"/>
      <c r="AX13" s="20"/>
      <c r="AY13" s="20"/>
      <c r="AZ13" s="15" t="s">
        <v>42</v>
      </c>
      <c r="BA13" s="96"/>
      <c r="BB13" s="96">
        <v>0.8</v>
      </c>
      <c r="BC13" s="212"/>
      <c r="BD13" s="212"/>
      <c r="BE13" s="212"/>
      <c r="BF13" s="96">
        <v>0.42</v>
      </c>
      <c r="BG13" s="96">
        <v>23</v>
      </c>
      <c r="BH13" s="19"/>
      <c r="BI13" s="19"/>
    </row>
    <row r="14" spans="2:61" s="9" customFormat="1" x14ac:dyDescent="0.15">
      <c r="B14" s="10"/>
      <c r="C14" s="185"/>
      <c r="D14" s="20"/>
      <c r="E14" s="20"/>
      <c r="F14" s="20"/>
      <c r="G14" s="20"/>
      <c r="H14" s="21"/>
      <c r="I14" s="22"/>
      <c r="J14" s="20"/>
      <c r="K14" s="20"/>
      <c r="L14" s="11"/>
      <c r="M14" s="186"/>
      <c r="N14" s="20"/>
      <c r="O14" s="20"/>
      <c r="P14" s="20"/>
      <c r="Q14" s="20"/>
      <c r="R14" s="21"/>
      <c r="S14" s="22"/>
      <c r="T14" s="20"/>
      <c r="U14" s="20"/>
      <c r="V14" s="11"/>
      <c r="W14" s="186"/>
      <c r="X14" s="20"/>
      <c r="Y14" s="20"/>
      <c r="Z14" s="20"/>
      <c r="AA14" s="20"/>
      <c r="AB14" s="21"/>
      <c r="AC14" s="22"/>
      <c r="AD14" s="20"/>
      <c r="AE14" s="20"/>
      <c r="AF14" s="11"/>
      <c r="AG14" s="186"/>
      <c r="AH14" s="20"/>
      <c r="AI14" s="20"/>
      <c r="AJ14" s="20"/>
      <c r="AK14" s="20"/>
      <c r="AL14" s="21"/>
      <c r="AM14" s="22"/>
      <c r="AN14" s="20"/>
      <c r="AO14" s="20"/>
      <c r="AP14" s="143" t="s">
        <v>43</v>
      </c>
      <c r="AQ14" s="185"/>
      <c r="AR14" s="20"/>
      <c r="AS14" s="20"/>
      <c r="AT14" s="20"/>
      <c r="AU14" s="20"/>
      <c r="AV14" s="21"/>
      <c r="AW14" s="22"/>
      <c r="AX14" s="20"/>
      <c r="AY14" s="20"/>
      <c r="AZ14" s="15" t="s">
        <v>43</v>
      </c>
      <c r="BA14" s="96"/>
      <c r="BB14" s="96">
        <v>1.3</v>
      </c>
      <c r="BC14" s="212"/>
      <c r="BD14" s="212"/>
      <c r="BE14" s="212"/>
      <c r="BF14" s="96">
        <v>0.54</v>
      </c>
      <c r="BG14" s="96">
        <v>22</v>
      </c>
      <c r="BH14" s="19"/>
      <c r="BI14" s="19"/>
    </row>
    <row r="15" spans="2:61" s="9" customFormat="1" x14ac:dyDescent="0.15">
      <c r="B15" s="10"/>
      <c r="C15" s="185"/>
      <c r="D15" s="20"/>
      <c r="E15" s="20"/>
      <c r="F15" s="20"/>
      <c r="G15" s="20"/>
      <c r="H15" s="21"/>
      <c r="I15" s="22"/>
      <c r="J15" s="20"/>
      <c r="K15" s="20"/>
      <c r="L15" s="11"/>
      <c r="M15" s="186"/>
      <c r="N15" s="20"/>
      <c r="O15" s="20"/>
      <c r="P15" s="20"/>
      <c r="Q15" s="20"/>
      <c r="R15" s="21"/>
      <c r="S15" s="22"/>
      <c r="T15" s="20"/>
      <c r="U15" s="20"/>
      <c r="V15" s="11"/>
      <c r="W15" s="186"/>
      <c r="X15" s="20"/>
      <c r="Y15" s="20"/>
      <c r="Z15" s="20"/>
      <c r="AA15" s="20"/>
      <c r="AB15" s="21"/>
      <c r="AC15" s="22"/>
      <c r="AD15" s="20"/>
      <c r="AE15" s="20"/>
      <c r="AF15" s="11"/>
      <c r="AG15" s="186"/>
      <c r="AH15" s="20"/>
      <c r="AI15" s="20"/>
      <c r="AJ15" s="20"/>
      <c r="AK15" s="20"/>
      <c r="AL15" s="21"/>
      <c r="AM15" s="22"/>
      <c r="AN15" s="20"/>
      <c r="AO15" s="20"/>
      <c r="AP15" s="143" t="s">
        <v>44</v>
      </c>
      <c r="AQ15" s="185"/>
      <c r="AR15" s="20"/>
      <c r="AS15" s="20"/>
      <c r="AT15" s="20"/>
      <c r="AU15" s="20"/>
      <c r="AV15" s="21"/>
      <c r="AW15" s="22"/>
      <c r="AX15" s="20"/>
      <c r="AY15" s="20"/>
      <c r="AZ15" s="15" t="s">
        <v>44</v>
      </c>
      <c r="BA15" s="96"/>
      <c r="BB15" s="96">
        <v>1.1000000000000001</v>
      </c>
      <c r="BC15" s="212"/>
      <c r="BD15" s="212"/>
      <c r="BE15" s="212"/>
      <c r="BF15" s="96">
        <v>0.4</v>
      </c>
      <c r="BG15" s="96">
        <v>21</v>
      </c>
      <c r="BH15" s="19"/>
      <c r="BI15" s="19"/>
    </row>
    <row r="16" spans="2:61" s="9" customFormat="1" x14ac:dyDescent="0.15">
      <c r="B16" s="10" t="s">
        <v>26</v>
      </c>
      <c r="C16" s="185"/>
      <c r="D16" s="20">
        <v>1.5</v>
      </c>
      <c r="E16" s="20">
        <v>2.9</v>
      </c>
      <c r="F16" s="20"/>
      <c r="G16" s="20"/>
      <c r="H16" s="21">
        <v>0.68</v>
      </c>
      <c r="I16" s="22">
        <v>30</v>
      </c>
      <c r="J16" s="20"/>
      <c r="K16" s="20"/>
      <c r="L16" s="11" t="s">
        <v>26</v>
      </c>
      <c r="M16" s="186"/>
      <c r="N16" s="20">
        <v>1.4</v>
      </c>
      <c r="O16" s="20">
        <v>1</v>
      </c>
      <c r="P16" s="20"/>
      <c r="Q16" s="20"/>
      <c r="R16" s="21">
        <v>0.55000000000000004</v>
      </c>
      <c r="S16" s="22">
        <v>15</v>
      </c>
      <c r="T16" s="20"/>
      <c r="U16" s="20"/>
      <c r="V16" s="11" t="s">
        <v>26</v>
      </c>
      <c r="W16" s="186"/>
      <c r="X16" s="20">
        <v>1.4</v>
      </c>
      <c r="Y16" s="20">
        <v>0.8</v>
      </c>
      <c r="Z16" s="20"/>
      <c r="AA16" s="20"/>
      <c r="AB16" s="21">
        <v>0.68</v>
      </c>
      <c r="AC16" s="22">
        <v>12</v>
      </c>
      <c r="AD16" s="20"/>
      <c r="AE16" s="20"/>
      <c r="AF16" s="11" t="s">
        <v>26</v>
      </c>
      <c r="AG16" s="186"/>
      <c r="AH16" s="20">
        <v>0.9</v>
      </c>
      <c r="AI16" s="20">
        <v>1</v>
      </c>
      <c r="AJ16" s="20"/>
      <c r="AK16" s="20"/>
      <c r="AL16" s="21">
        <v>0.37</v>
      </c>
      <c r="AM16" s="22">
        <v>11</v>
      </c>
      <c r="AN16" s="20"/>
      <c r="AO16" s="20"/>
      <c r="AP16" s="143" t="s">
        <v>26</v>
      </c>
      <c r="AQ16" s="185"/>
      <c r="AR16" s="20">
        <v>1.8</v>
      </c>
      <c r="AS16" s="20">
        <v>1.4</v>
      </c>
      <c r="AT16" s="20"/>
      <c r="AU16" s="20"/>
      <c r="AV16" s="21">
        <v>0.43</v>
      </c>
      <c r="AW16" s="22">
        <v>19</v>
      </c>
      <c r="AX16" s="20"/>
      <c r="AY16" s="20"/>
      <c r="AZ16" s="15" t="s">
        <v>26</v>
      </c>
      <c r="BA16" s="96"/>
      <c r="BB16" s="96">
        <f t="shared" ref="BB16:BB35" si="0">AVERAGE(ROUND(D16,2),ROUND(N16,2),ROUND(X16,2),ROUND(AH16,2),ROUND(AR16,2))</f>
        <v>1.4</v>
      </c>
      <c r="BC16" s="212">
        <f t="shared" ref="BC16:BC35" si="1">AVERAGE(ROUND(E16,1),ROUND(O16,1),ROUND(Y16,1),ROUND(AI16,1),ROUND(AS16,1))</f>
        <v>1.42</v>
      </c>
      <c r="BD16" s="212"/>
      <c r="BE16" s="212"/>
      <c r="BF16" s="96">
        <f t="shared" ref="BF16:BF35" si="2">AVERAGE(ROUND(H16,2),ROUND(R16,2),ROUND(AB16,2),ROUND(AL16,2),ROUND(AV16,2))</f>
        <v>0.54200000000000004</v>
      </c>
      <c r="BG16" s="96">
        <f t="shared" ref="BG16:BG35" si="3">AVERAGE(ROUND(I16,0),ROUND(S16,0),ROUND(AC16,0),ROUND(AM16,0),ROUND(AW16,0))</f>
        <v>17.399999999999999</v>
      </c>
      <c r="BH16" s="19"/>
      <c r="BI16" s="19"/>
    </row>
    <row r="17" spans="2:61" s="9" customFormat="1" x14ac:dyDescent="0.15">
      <c r="B17" s="10" t="s">
        <v>27</v>
      </c>
      <c r="C17" s="185"/>
      <c r="D17" s="20">
        <v>2.2999999999999998</v>
      </c>
      <c r="E17" s="20">
        <v>3.4</v>
      </c>
      <c r="F17" s="20"/>
      <c r="G17" s="20"/>
      <c r="H17" s="21">
        <v>0.74</v>
      </c>
      <c r="I17" s="22">
        <v>36</v>
      </c>
      <c r="J17" s="20"/>
      <c r="K17" s="20"/>
      <c r="L17" s="11" t="s">
        <v>27</v>
      </c>
      <c r="M17" s="186"/>
      <c r="N17" s="20">
        <v>1.5</v>
      </c>
      <c r="O17" s="20">
        <v>1.6</v>
      </c>
      <c r="P17" s="20"/>
      <c r="Q17" s="20"/>
      <c r="R17" s="21">
        <v>0.5</v>
      </c>
      <c r="S17" s="22">
        <v>34</v>
      </c>
      <c r="T17" s="20"/>
      <c r="U17" s="20"/>
      <c r="V17" s="11" t="s">
        <v>27</v>
      </c>
      <c r="W17" s="186"/>
      <c r="X17" s="20">
        <v>1.5</v>
      </c>
      <c r="Y17" s="20">
        <v>1.2</v>
      </c>
      <c r="Z17" s="20"/>
      <c r="AA17" s="20"/>
      <c r="AB17" s="21">
        <v>0.49</v>
      </c>
      <c r="AC17" s="22">
        <v>13</v>
      </c>
      <c r="AD17" s="20"/>
      <c r="AE17" s="20"/>
      <c r="AF17" s="11" t="s">
        <v>27</v>
      </c>
      <c r="AG17" s="186"/>
      <c r="AH17" s="20">
        <v>1.3</v>
      </c>
      <c r="AI17" s="20">
        <v>0.8</v>
      </c>
      <c r="AJ17" s="20"/>
      <c r="AK17" s="20"/>
      <c r="AL17" s="21">
        <v>0.24</v>
      </c>
      <c r="AM17" s="22">
        <v>11</v>
      </c>
      <c r="AN17" s="20"/>
      <c r="AO17" s="20"/>
      <c r="AP17" s="143" t="s">
        <v>27</v>
      </c>
      <c r="AQ17" s="185"/>
      <c r="AR17" s="20">
        <v>1.5</v>
      </c>
      <c r="AS17" s="20">
        <v>1.5</v>
      </c>
      <c r="AT17" s="20"/>
      <c r="AU17" s="20"/>
      <c r="AV17" s="21">
        <v>0.34</v>
      </c>
      <c r="AW17" s="22">
        <v>19</v>
      </c>
      <c r="AX17" s="20"/>
      <c r="AY17" s="20"/>
      <c r="AZ17" s="15" t="s">
        <v>27</v>
      </c>
      <c r="BA17" s="130">
        <f t="shared" ref="BA17:BA35" si="4">AVERAGE(ROUND(C17,2),ROUND(M17,2),ROUND(W17,2),ROUND(AG17,2),ROUND(AQ17,2))</f>
        <v>0</v>
      </c>
      <c r="BB17" s="129">
        <f t="shared" si="0"/>
        <v>1.6199999999999999</v>
      </c>
      <c r="BC17" s="129">
        <f t="shared" si="1"/>
        <v>1.7</v>
      </c>
      <c r="BD17" s="130">
        <f t="shared" ref="BD17:BD53" si="5">AVERAGE(ROUND(F17,1),ROUND(P17,1),ROUND(Z17,1),ROUND(AJ17,1),ROUND(AT17,1))</f>
        <v>0</v>
      </c>
      <c r="BE17" s="129">
        <f t="shared" ref="BE17:BE53" si="6">AVERAGE(ROUND(G17,1),ROUND(Q17,1),ROUND(AA17,1),ROUND(AK17,1),ROUND(AU17,1))</f>
        <v>0</v>
      </c>
      <c r="BF17" s="129">
        <f t="shared" si="2"/>
        <v>0.46200000000000002</v>
      </c>
      <c r="BG17" s="130">
        <f t="shared" si="3"/>
        <v>22.6</v>
      </c>
      <c r="BH17" s="19"/>
      <c r="BI17" s="19"/>
    </row>
    <row r="18" spans="2:61" s="9" customFormat="1" x14ac:dyDescent="0.15">
      <c r="B18" s="10" t="s">
        <v>28</v>
      </c>
      <c r="C18" s="185"/>
      <c r="D18" s="20">
        <v>1.2</v>
      </c>
      <c r="E18" s="20">
        <v>3.5</v>
      </c>
      <c r="F18" s="20"/>
      <c r="G18" s="20"/>
      <c r="H18" s="21">
        <v>0.7</v>
      </c>
      <c r="I18" s="22">
        <v>50</v>
      </c>
      <c r="J18" s="20"/>
      <c r="K18" s="20"/>
      <c r="L18" s="11" t="s">
        <v>28</v>
      </c>
      <c r="M18" s="186"/>
      <c r="N18" s="20">
        <v>1.2</v>
      </c>
      <c r="O18" s="20">
        <v>1.7</v>
      </c>
      <c r="P18" s="20"/>
      <c r="Q18" s="20"/>
      <c r="R18" s="21">
        <v>0.7</v>
      </c>
      <c r="S18" s="22">
        <v>73</v>
      </c>
      <c r="T18" s="20"/>
      <c r="U18" s="20"/>
      <c r="V18" s="11" t="s">
        <v>28</v>
      </c>
      <c r="W18" s="186"/>
      <c r="X18" s="20">
        <v>1</v>
      </c>
      <c r="Y18" s="20">
        <v>1.4</v>
      </c>
      <c r="Z18" s="20"/>
      <c r="AA18" s="20"/>
      <c r="AB18" s="21">
        <v>0.67</v>
      </c>
      <c r="AC18" s="22">
        <v>24</v>
      </c>
      <c r="AD18" s="20"/>
      <c r="AE18" s="20"/>
      <c r="AF18" s="11" t="s">
        <v>28</v>
      </c>
      <c r="AG18" s="186"/>
      <c r="AH18" s="20">
        <v>1</v>
      </c>
      <c r="AI18" s="20">
        <v>1</v>
      </c>
      <c r="AJ18" s="20"/>
      <c r="AK18" s="20"/>
      <c r="AL18" s="21">
        <v>0.37</v>
      </c>
      <c r="AM18" s="22">
        <v>18</v>
      </c>
      <c r="AN18" s="20"/>
      <c r="AO18" s="20"/>
      <c r="AP18" s="143" t="s">
        <v>28</v>
      </c>
      <c r="AQ18" s="185"/>
      <c r="AR18" s="20">
        <v>1.5</v>
      </c>
      <c r="AS18" s="20">
        <v>2.2000000000000002</v>
      </c>
      <c r="AT18" s="20"/>
      <c r="AU18" s="20"/>
      <c r="AV18" s="21">
        <v>0.49</v>
      </c>
      <c r="AW18" s="22">
        <v>39</v>
      </c>
      <c r="AX18" s="20"/>
      <c r="AY18" s="20"/>
      <c r="AZ18" s="11" t="s">
        <v>28</v>
      </c>
      <c r="BA18" s="130">
        <f t="shared" si="4"/>
        <v>0</v>
      </c>
      <c r="BB18" s="129">
        <f t="shared" si="0"/>
        <v>1.1800000000000002</v>
      </c>
      <c r="BC18" s="129">
        <f t="shared" si="1"/>
        <v>1.9600000000000002</v>
      </c>
      <c r="BD18" s="130">
        <f t="shared" si="5"/>
        <v>0</v>
      </c>
      <c r="BE18" s="129">
        <f t="shared" si="6"/>
        <v>0</v>
      </c>
      <c r="BF18" s="129">
        <f t="shared" si="2"/>
        <v>0.58599999999999997</v>
      </c>
      <c r="BG18" s="130">
        <f t="shared" si="3"/>
        <v>40.799999999999997</v>
      </c>
      <c r="BH18" s="19"/>
      <c r="BI18" s="19"/>
    </row>
    <row r="19" spans="2:61" s="9" customFormat="1" x14ac:dyDescent="0.15">
      <c r="B19" s="10" t="s">
        <v>29</v>
      </c>
      <c r="C19" s="185"/>
      <c r="D19" s="20">
        <v>1.7</v>
      </c>
      <c r="E19" s="20">
        <v>2.4</v>
      </c>
      <c r="F19" s="20"/>
      <c r="G19" s="20"/>
      <c r="H19" s="21">
        <v>0.6</v>
      </c>
      <c r="I19" s="22">
        <v>33</v>
      </c>
      <c r="J19" s="20"/>
      <c r="K19" s="20"/>
      <c r="L19" s="11" t="s">
        <v>29</v>
      </c>
      <c r="M19" s="186"/>
      <c r="N19" s="20">
        <v>1.5</v>
      </c>
      <c r="O19" s="20">
        <v>1.6</v>
      </c>
      <c r="P19" s="20"/>
      <c r="Q19" s="20"/>
      <c r="R19" s="21">
        <v>0.66</v>
      </c>
      <c r="S19" s="22">
        <v>41</v>
      </c>
      <c r="T19" s="20"/>
      <c r="U19" s="20"/>
      <c r="V19" s="11" t="s">
        <v>29</v>
      </c>
      <c r="W19" s="186"/>
      <c r="X19" s="20">
        <v>1.2</v>
      </c>
      <c r="Y19" s="20">
        <v>1.4</v>
      </c>
      <c r="Z19" s="20"/>
      <c r="AA19" s="20"/>
      <c r="AB19" s="21">
        <v>0.68</v>
      </c>
      <c r="AC19" s="22">
        <v>30</v>
      </c>
      <c r="AD19" s="20"/>
      <c r="AE19" s="20"/>
      <c r="AF19" s="10" t="s">
        <v>29</v>
      </c>
      <c r="AG19" s="185"/>
      <c r="AH19" s="20">
        <v>1.2</v>
      </c>
      <c r="AI19" s="20">
        <v>1.2</v>
      </c>
      <c r="AJ19" s="20"/>
      <c r="AK19" s="20"/>
      <c r="AL19" s="21">
        <v>0.43</v>
      </c>
      <c r="AM19" s="22">
        <v>18</v>
      </c>
      <c r="AN19" s="20"/>
      <c r="AO19" s="20"/>
      <c r="AP19" s="143" t="s">
        <v>29</v>
      </c>
      <c r="AQ19" s="185"/>
      <c r="AR19" s="20">
        <v>1.4</v>
      </c>
      <c r="AS19" s="20">
        <v>1.8</v>
      </c>
      <c r="AT19" s="20"/>
      <c r="AU19" s="20"/>
      <c r="AV19" s="21">
        <v>0.55000000000000004</v>
      </c>
      <c r="AW19" s="22">
        <v>37</v>
      </c>
      <c r="AX19" s="20"/>
      <c r="AY19" s="20"/>
      <c r="AZ19" s="11" t="s">
        <v>29</v>
      </c>
      <c r="BA19" s="130">
        <f t="shared" si="4"/>
        <v>0</v>
      </c>
      <c r="BB19" s="129">
        <f t="shared" si="0"/>
        <v>1.4</v>
      </c>
      <c r="BC19" s="129">
        <f t="shared" si="1"/>
        <v>1.6800000000000002</v>
      </c>
      <c r="BD19" s="130">
        <f t="shared" si="5"/>
        <v>0</v>
      </c>
      <c r="BE19" s="129">
        <f t="shared" si="6"/>
        <v>0</v>
      </c>
      <c r="BF19" s="129">
        <f t="shared" si="2"/>
        <v>0.58399999999999996</v>
      </c>
      <c r="BG19" s="130">
        <f t="shared" si="3"/>
        <v>31.8</v>
      </c>
      <c r="BH19" s="19"/>
      <c r="BI19" s="19"/>
    </row>
    <row r="20" spans="2:61" s="9" customFormat="1" x14ac:dyDescent="0.15">
      <c r="B20" s="10" t="s">
        <v>18</v>
      </c>
      <c r="C20" s="185"/>
      <c r="D20" s="20">
        <v>1.4</v>
      </c>
      <c r="E20" s="20">
        <v>2.6</v>
      </c>
      <c r="F20" s="20"/>
      <c r="G20" s="20"/>
      <c r="H20" s="21">
        <v>0.56999999999999995</v>
      </c>
      <c r="I20" s="22">
        <v>43</v>
      </c>
      <c r="J20" s="20"/>
      <c r="K20" s="20"/>
      <c r="L20" s="10" t="s">
        <v>18</v>
      </c>
      <c r="M20" s="185"/>
      <c r="N20" s="20">
        <v>0.8</v>
      </c>
      <c r="O20" s="20">
        <v>1.2</v>
      </c>
      <c r="P20" s="20"/>
      <c r="Q20" s="20"/>
      <c r="R20" s="21">
        <v>0.51</v>
      </c>
      <c r="S20" s="22">
        <v>25</v>
      </c>
      <c r="T20" s="20"/>
      <c r="U20" s="20"/>
      <c r="V20" s="10" t="s">
        <v>18</v>
      </c>
      <c r="W20" s="185"/>
      <c r="X20" s="20">
        <v>0.8</v>
      </c>
      <c r="Y20" s="20">
        <v>1.1000000000000001</v>
      </c>
      <c r="Z20" s="20"/>
      <c r="AA20" s="20"/>
      <c r="AB20" s="21">
        <v>0.55000000000000004</v>
      </c>
      <c r="AC20" s="22">
        <v>19</v>
      </c>
      <c r="AD20" s="20"/>
      <c r="AE20" s="20"/>
      <c r="AF20" s="10" t="s">
        <v>18</v>
      </c>
      <c r="AG20" s="185"/>
      <c r="AH20" s="20">
        <v>0.8</v>
      </c>
      <c r="AI20" s="20">
        <v>0.8</v>
      </c>
      <c r="AJ20" s="20"/>
      <c r="AK20" s="20"/>
      <c r="AL20" s="21">
        <v>0.3</v>
      </c>
      <c r="AM20" s="22">
        <v>16</v>
      </c>
      <c r="AN20" s="20"/>
      <c r="AO20" s="20"/>
      <c r="AP20" s="143" t="s">
        <v>18</v>
      </c>
      <c r="AQ20" s="185"/>
      <c r="AR20" s="20">
        <v>0.8</v>
      </c>
      <c r="AS20" s="20">
        <v>1.8</v>
      </c>
      <c r="AT20" s="20"/>
      <c r="AU20" s="20"/>
      <c r="AV20" s="21">
        <v>0.43</v>
      </c>
      <c r="AW20" s="22">
        <v>57</v>
      </c>
      <c r="AX20" s="20"/>
      <c r="AY20" s="20"/>
      <c r="AZ20" s="11" t="s">
        <v>18</v>
      </c>
      <c r="BA20" s="130">
        <f t="shared" si="4"/>
        <v>0</v>
      </c>
      <c r="BB20" s="129">
        <f t="shared" si="0"/>
        <v>0.91999999999999993</v>
      </c>
      <c r="BC20" s="129">
        <f t="shared" si="1"/>
        <v>1.5</v>
      </c>
      <c r="BD20" s="130">
        <f t="shared" si="5"/>
        <v>0</v>
      </c>
      <c r="BE20" s="129">
        <f t="shared" si="6"/>
        <v>0</v>
      </c>
      <c r="BF20" s="129">
        <f t="shared" si="2"/>
        <v>0.47200000000000009</v>
      </c>
      <c r="BG20" s="130">
        <f t="shared" si="3"/>
        <v>32</v>
      </c>
      <c r="BH20" s="19"/>
      <c r="BI20" s="19"/>
    </row>
    <row r="21" spans="2:61" s="9" customFormat="1" x14ac:dyDescent="0.15">
      <c r="B21" s="10" t="s">
        <v>19</v>
      </c>
      <c r="C21" s="185"/>
      <c r="D21" s="20">
        <v>1.3</v>
      </c>
      <c r="E21" s="20">
        <v>2.8</v>
      </c>
      <c r="F21" s="20"/>
      <c r="G21" s="20"/>
      <c r="H21" s="21">
        <v>0.57999999999999996</v>
      </c>
      <c r="I21" s="22">
        <v>47</v>
      </c>
      <c r="J21" s="20"/>
      <c r="K21" s="20"/>
      <c r="L21" s="10" t="s">
        <v>19</v>
      </c>
      <c r="M21" s="185"/>
      <c r="N21" s="20">
        <v>1.2</v>
      </c>
      <c r="O21" s="20">
        <v>1.2</v>
      </c>
      <c r="P21" s="20"/>
      <c r="Q21" s="20"/>
      <c r="R21" s="21">
        <v>0.8</v>
      </c>
      <c r="S21" s="22">
        <v>27.666</v>
      </c>
      <c r="T21" s="20"/>
      <c r="U21" s="20"/>
      <c r="V21" s="10" t="s">
        <v>19</v>
      </c>
      <c r="W21" s="185"/>
      <c r="X21" s="20">
        <v>0.8</v>
      </c>
      <c r="Y21" s="20">
        <v>1.3</v>
      </c>
      <c r="Z21" s="20"/>
      <c r="AA21" s="20"/>
      <c r="AB21" s="21">
        <v>0.6</v>
      </c>
      <c r="AC21" s="22">
        <v>22</v>
      </c>
      <c r="AD21" s="20"/>
      <c r="AE21" s="20"/>
      <c r="AF21" s="10" t="s">
        <v>19</v>
      </c>
      <c r="AG21" s="185"/>
      <c r="AH21" s="20">
        <v>0.7</v>
      </c>
      <c r="AI21" s="20">
        <v>0.9</v>
      </c>
      <c r="AJ21" s="20"/>
      <c r="AK21" s="20"/>
      <c r="AL21" s="21">
        <v>0.32</v>
      </c>
      <c r="AM21" s="22">
        <v>20</v>
      </c>
      <c r="AN21" s="20"/>
      <c r="AO21" s="20"/>
      <c r="AP21" s="143" t="s">
        <v>19</v>
      </c>
      <c r="AQ21" s="185"/>
      <c r="AR21" s="20">
        <v>1.4</v>
      </c>
      <c r="AS21" s="20">
        <v>2.8</v>
      </c>
      <c r="AT21" s="20"/>
      <c r="AU21" s="20"/>
      <c r="AV21" s="21">
        <v>0.38</v>
      </c>
      <c r="AW21" s="22">
        <v>39</v>
      </c>
      <c r="AX21" s="20"/>
      <c r="AY21" s="20"/>
      <c r="AZ21" s="11" t="s">
        <v>19</v>
      </c>
      <c r="BA21" s="130">
        <f t="shared" si="4"/>
        <v>0</v>
      </c>
      <c r="BB21" s="129">
        <f t="shared" si="0"/>
        <v>1.08</v>
      </c>
      <c r="BC21" s="129">
        <f t="shared" si="1"/>
        <v>1.8</v>
      </c>
      <c r="BD21" s="130">
        <f t="shared" si="5"/>
        <v>0</v>
      </c>
      <c r="BE21" s="129">
        <f t="shared" si="6"/>
        <v>0</v>
      </c>
      <c r="BF21" s="129">
        <f t="shared" si="2"/>
        <v>0.53599999999999992</v>
      </c>
      <c r="BG21" s="130">
        <f t="shared" si="3"/>
        <v>31.2</v>
      </c>
      <c r="BH21" s="19"/>
      <c r="BI21" s="19"/>
    </row>
    <row r="22" spans="2:61" s="9" customFormat="1" x14ac:dyDescent="0.15">
      <c r="B22" s="10" t="s">
        <v>20</v>
      </c>
      <c r="C22" s="185"/>
      <c r="D22" s="20">
        <v>0.8</v>
      </c>
      <c r="E22" s="20">
        <v>2.4</v>
      </c>
      <c r="F22" s="20"/>
      <c r="G22" s="20"/>
      <c r="H22" s="21">
        <v>0.66</v>
      </c>
      <c r="I22" s="22">
        <v>45</v>
      </c>
      <c r="J22" s="20"/>
      <c r="K22" s="20"/>
      <c r="L22" s="10" t="s">
        <v>20</v>
      </c>
      <c r="M22" s="185"/>
      <c r="N22" s="20">
        <v>0.6</v>
      </c>
      <c r="O22" s="20">
        <v>1.5</v>
      </c>
      <c r="P22" s="20"/>
      <c r="Q22" s="20"/>
      <c r="R22" s="21">
        <v>0.73</v>
      </c>
      <c r="S22" s="22">
        <v>29</v>
      </c>
      <c r="T22" s="20"/>
      <c r="U22" s="20"/>
      <c r="V22" s="10" t="s">
        <v>20</v>
      </c>
      <c r="W22" s="185"/>
      <c r="X22" s="20">
        <v>0.5</v>
      </c>
      <c r="Y22" s="20">
        <v>1</v>
      </c>
      <c r="Z22" s="20"/>
      <c r="AA22" s="20"/>
      <c r="AB22" s="21">
        <v>0.7</v>
      </c>
      <c r="AC22" s="22">
        <v>20</v>
      </c>
      <c r="AD22" s="20"/>
      <c r="AE22" s="20"/>
      <c r="AF22" s="10" t="s">
        <v>20</v>
      </c>
      <c r="AG22" s="185"/>
      <c r="AH22" s="20">
        <v>0.5</v>
      </c>
      <c r="AI22" s="20">
        <v>0.9</v>
      </c>
      <c r="AJ22" s="20"/>
      <c r="AK22" s="20"/>
      <c r="AL22" s="21">
        <v>0.48</v>
      </c>
      <c r="AM22" s="22">
        <v>20</v>
      </c>
      <c r="AN22" s="20"/>
      <c r="AO22" s="20"/>
      <c r="AP22" s="143" t="s">
        <v>20</v>
      </c>
      <c r="AQ22" s="185"/>
      <c r="AR22" s="20">
        <v>1</v>
      </c>
      <c r="AS22" s="20">
        <v>2</v>
      </c>
      <c r="AT22" s="20"/>
      <c r="AU22" s="20"/>
      <c r="AV22" s="21">
        <v>0.44</v>
      </c>
      <c r="AW22" s="22">
        <v>22</v>
      </c>
      <c r="AX22" s="20"/>
      <c r="AY22" s="20"/>
      <c r="AZ22" s="11" t="s">
        <v>20</v>
      </c>
      <c r="BA22" s="130">
        <f t="shared" si="4"/>
        <v>0</v>
      </c>
      <c r="BB22" s="129">
        <f t="shared" si="0"/>
        <v>0.67999999999999994</v>
      </c>
      <c r="BC22" s="129">
        <f t="shared" si="1"/>
        <v>1.56</v>
      </c>
      <c r="BD22" s="130">
        <f t="shared" si="5"/>
        <v>0</v>
      </c>
      <c r="BE22" s="129">
        <f t="shared" si="6"/>
        <v>0</v>
      </c>
      <c r="BF22" s="129">
        <f t="shared" si="2"/>
        <v>0.60199999999999998</v>
      </c>
      <c r="BG22" s="130">
        <f t="shared" si="3"/>
        <v>27.2</v>
      </c>
      <c r="BH22" s="19"/>
      <c r="BI22" s="19"/>
    </row>
    <row r="23" spans="2:61" s="9" customFormat="1" x14ac:dyDescent="0.15">
      <c r="B23" s="10" t="s">
        <v>21</v>
      </c>
      <c r="C23" s="185"/>
      <c r="D23" s="20">
        <v>1.2</v>
      </c>
      <c r="E23" s="20">
        <v>3.1</v>
      </c>
      <c r="F23" s="20"/>
      <c r="G23" s="20"/>
      <c r="H23" s="21">
        <v>0.61</v>
      </c>
      <c r="I23" s="22">
        <v>44</v>
      </c>
      <c r="J23" s="20"/>
      <c r="K23" s="20"/>
      <c r="L23" s="10" t="s">
        <v>21</v>
      </c>
      <c r="M23" s="185"/>
      <c r="N23" s="20">
        <v>0.6</v>
      </c>
      <c r="O23" s="20">
        <v>1.6</v>
      </c>
      <c r="P23" s="20"/>
      <c r="Q23" s="20"/>
      <c r="R23" s="21">
        <v>0.49</v>
      </c>
      <c r="S23" s="22">
        <v>25</v>
      </c>
      <c r="T23" s="20"/>
      <c r="U23" s="20"/>
      <c r="V23" s="10" t="s">
        <v>21</v>
      </c>
      <c r="W23" s="185"/>
      <c r="X23" s="20">
        <v>0.6</v>
      </c>
      <c r="Y23" s="20">
        <v>1.2</v>
      </c>
      <c r="Z23" s="20"/>
      <c r="AA23" s="20"/>
      <c r="AB23" s="21">
        <v>0.56000000000000005</v>
      </c>
      <c r="AC23" s="22">
        <v>21</v>
      </c>
      <c r="AD23" s="20"/>
      <c r="AE23" s="20"/>
      <c r="AF23" s="10" t="s">
        <v>21</v>
      </c>
      <c r="AG23" s="185"/>
      <c r="AH23" s="20">
        <v>0.5</v>
      </c>
      <c r="AI23" s="20">
        <v>1</v>
      </c>
      <c r="AJ23" s="20"/>
      <c r="AK23" s="20"/>
      <c r="AL23" s="21">
        <v>0.32</v>
      </c>
      <c r="AM23" s="22">
        <v>17</v>
      </c>
      <c r="AN23" s="20"/>
      <c r="AO23" s="20"/>
      <c r="AP23" s="143" t="s">
        <v>21</v>
      </c>
      <c r="AQ23" s="185"/>
      <c r="AR23" s="20">
        <v>0.7</v>
      </c>
      <c r="AS23" s="20">
        <v>2</v>
      </c>
      <c r="AT23" s="20"/>
      <c r="AU23" s="20"/>
      <c r="AV23" s="21">
        <v>0.47</v>
      </c>
      <c r="AW23" s="22">
        <v>27</v>
      </c>
      <c r="AX23" s="20"/>
      <c r="AY23" s="20"/>
      <c r="AZ23" s="11" t="s">
        <v>21</v>
      </c>
      <c r="BA23" s="130">
        <f t="shared" si="4"/>
        <v>0</v>
      </c>
      <c r="BB23" s="129">
        <f t="shared" si="0"/>
        <v>0.72</v>
      </c>
      <c r="BC23" s="129">
        <f t="shared" si="1"/>
        <v>1.78</v>
      </c>
      <c r="BD23" s="130">
        <f t="shared" si="5"/>
        <v>0</v>
      </c>
      <c r="BE23" s="129">
        <f t="shared" si="6"/>
        <v>0</v>
      </c>
      <c r="BF23" s="129">
        <f t="shared" si="2"/>
        <v>0.49000000000000005</v>
      </c>
      <c r="BG23" s="130">
        <f t="shared" si="3"/>
        <v>26.8</v>
      </c>
      <c r="BH23" s="19"/>
      <c r="BI23" s="19"/>
    </row>
    <row r="24" spans="2:61" s="9" customFormat="1" x14ac:dyDescent="0.15">
      <c r="B24" s="11" t="s">
        <v>22</v>
      </c>
      <c r="C24" s="186"/>
      <c r="D24" s="20">
        <v>1.1000000000000001</v>
      </c>
      <c r="E24" s="20">
        <v>3.1</v>
      </c>
      <c r="F24" s="20"/>
      <c r="G24" s="20"/>
      <c r="H24" s="21">
        <v>0.6</v>
      </c>
      <c r="I24" s="22">
        <v>45</v>
      </c>
      <c r="J24" s="20"/>
      <c r="K24" s="20"/>
      <c r="L24" s="11" t="s">
        <v>22</v>
      </c>
      <c r="M24" s="186"/>
      <c r="N24" s="20">
        <v>0.6</v>
      </c>
      <c r="O24" s="20">
        <v>1.7</v>
      </c>
      <c r="P24" s="20"/>
      <c r="Q24" s="20"/>
      <c r="R24" s="21">
        <v>0.55000000000000004</v>
      </c>
      <c r="S24" s="22">
        <v>26</v>
      </c>
      <c r="T24" s="20"/>
      <c r="U24" s="20"/>
      <c r="V24" s="11" t="s">
        <v>22</v>
      </c>
      <c r="W24" s="186"/>
      <c r="X24" s="20">
        <v>0.6</v>
      </c>
      <c r="Y24" s="20">
        <v>1.4</v>
      </c>
      <c r="Z24" s="20"/>
      <c r="AA24" s="20"/>
      <c r="AB24" s="21">
        <v>0.55000000000000004</v>
      </c>
      <c r="AC24" s="22">
        <v>26</v>
      </c>
      <c r="AD24" s="20"/>
      <c r="AE24" s="20"/>
      <c r="AF24" s="11" t="s">
        <v>22</v>
      </c>
      <c r="AG24" s="186"/>
      <c r="AH24" s="20">
        <v>0.5</v>
      </c>
      <c r="AI24" s="20">
        <v>1</v>
      </c>
      <c r="AJ24" s="20"/>
      <c r="AK24" s="20"/>
      <c r="AL24" s="21">
        <v>0.33</v>
      </c>
      <c r="AM24" s="22">
        <v>19</v>
      </c>
      <c r="AN24" s="20"/>
      <c r="AO24" s="20"/>
      <c r="AP24" s="144" t="s">
        <v>22</v>
      </c>
      <c r="AQ24" s="186"/>
      <c r="AR24" s="20">
        <v>0.7</v>
      </c>
      <c r="AS24" s="20">
        <v>2</v>
      </c>
      <c r="AT24" s="20"/>
      <c r="AU24" s="20"/>
      <c r="AV24" s="21">
        <v>0.46</v>
      </c>
      <c r="AW24" s="22">
        <v>34</v>
      </c>
      <c r="AX24" s="20"/>
      <c r="AY24" s="20"/>
      <c r="AZ24" s="11" t="s">
        <v>22</v>
      </c>
      <c r="BA24" s="130">
        <f t="shared" si="4"/>
        <v>0</v>
      </c>
      <c r="BB24" s="129">
        <f t="shared" si="0"/>
        <v>0.7</v>
      </c>
      <c r="BC24" s="129">
        <f t="shared" si="1"/>
        <v>1.8399999999999999</v>
      </c>
      <c r="BD24" s="130">
        <f t="shared" si="5"/>
        <v>0</v>
      </c>
      <c r="BE24" s="129">
        <f t="shared" si="6"/>
        <v>0</v>
      </c>
      <c r="BF24" s="129">
        <f t="shared" si="2"/>
        <v>0.49799999999999994</v>
      </c>
      <c r="BG24" s="130">
        <f t="shared" si="3"/>
        <v>30</v>
      </c>
      <c r="BH24" s="19"/>
      <c r="BI24" s="19"/>
    </row>
    <row r="25" spans="2:61" s="9" customFormat="1" x14ac:dyDescent="0.15">
      <c r="B25" s="11" t="s">
        <v>23</v>
      </c>
      <c r="C25" s="186"/>
      <c r="D25" s="20">
        <v>1.4</v>
      </c>
      <c r="E25" s="20">
        <v>4.5</v>
      </c>
      <c r="F25" s="20"/>
      <c r="G25" s="20"/>
      <c r="H25" s="21">
        <v>0.76</v>
      </c>
      <c r="I25" s="22">
        <v>59</v>
      </c>
      <c r="J25" s="20"/>
      <c r="K25" s="20"/>
      <c r="L25" s="11" t="s">
        <v>23</v>
      </c>
      <c r="M25" s="186"/>
      <c r="N25" s="20">
        <v>0.6</v>
      </c>
      <c r="O25" s="20">
        <v>1.6</v>
      </c>
      <c r="P25" s="20"/>
      <c r="Q25" s="20"/>
      <c r="R25" s="21">
        <v>0.64</v>
      </c>
      <c r="S25" s="22">
        <v>29</v>
      </c>
      <c r="T25" s="20"/>
      <c r="U25" s="20"/>
      <c r="V25" s="11" t="s">
        <v>23</v>
      </c>
      <c r="W25" s="186"/>
      <c r="X25" s="20">
        <v>0.8</v>
      </c>
      <c r="Y25" s="20">
        <v>1.3</v>
      </c>
      <c r="Z25" s="20"/>
      <c r="AA25" s="20"/>
      <c r="AB25" s="21">
        <v>0.61</v>
      </c>
      <c r="AC25" s="22">
        <v>15</v>
      </c>
      <c r="AD25" s="20"/>
      <c r="AE25" s="20"/>
      <c r="AF25" s="11" t="s">
        <v>23</v>
      </c>
      <c r="AG25" s="186"/>
      <c r="AH25" s="20">
        <v>0.5</v>
      </c>
      <c r="AI25" s="20">
        <v>1.1000000000000001</v>
      </c>
      <c r="AJ25" s="20"/>
      <c r="AK25" s="20"/>
      <c r="AL25" s="21">
        <v>0.35</v>
      </c>
      <c r="AM25" s="22">
        <v>19</v>
      </c>
      <c r="AN25" s="20"/>
      <c r="AO25" s="20"/>
      <c r="AP25" s="144" t="s">
        <v>23</v>
      </c>
      <c r="AQ25" s="186"/>
      <c r="AR25" s="20">
        <v>0.7</v>
      </c>
      <c r="AS25" s="20">
        <v>2.2999999999999998</v>
      </c>
      <c r="AT25" s="20"/>
      <c r="AU25" s="20"/>
      <c r="AV25" s="21">
        <v>0.52</v>
      </c>
      <c r="AW25" s="22">
        <v>27</v>
      </c>
      <c r="AX25" s="20"/>
      <c r="AY25" s="20"/>
      <c r="AZ25" s="11" t="s">
        <v>23</v>
      </c>
      <c r="BA25" s="130">
        <f t="shared" si="4"/>
        <v>0</v>
      </c>
      <c r="BB25" s="129">
        <f t="shared" si="0"/>
        <v>0.8</v>
      </c>
      <c r="BC25" s="129">
        <f t="shared" si="1"/>
        <v>2.16</v>
      </c>
      <c r="BD25" s="130">
        <f t="shared" si="5"/>
        <v>0</v>
      </c>
      <c r="BE25" s="129">
        <f t="shared" si="6"/>
        <v>0</v>
      </c>
      <c r="BF25" s="129">
        <f t="shared" si="2"/>
        <v>0.57599999999999996</v>
      </c>
      <c r="BG25" s="130">
        <f t="shared" si="3"/>
        <v>29.8</v>
      </c>
      <c r="BH25" s="19"/>
      <c r="BI25" s="19"/>
    </row>
    <row r="26" spans="2:61" s="9" customFormat="1" x14ac:dyDescent="0.15">
      <c r="B26" s="11" t="s">
        <v>24</v>
      </c>
      <c r="C26" s="186"/>
      <c r="D26" s="20">
        <v>1.9</v>
      </c>
      <c r="E26" s="20">
        <v>4.0999999999999996</v>
      </c>
      <c r="F26" s="20"/>
      <c r="G26" s="20"/>
      <c r="H26" s="21">
        <v>0.56000000000000005</v>
      </c>
      <c r="I26" s="22">
        <v>42</v>
      </c>
      <c r="J26" s="20"/>
      <c r="K26" s="20"/>
      <c r="L26" s="11" t="s">
        <v>24</v>
      </c>
      <c r="M26" s="186"/>
      <c r="N26" s="20">
        <v>0.6</v>
      </c>
      <c r="O26" s="20">
        <v>1.2</v>
      </c>
      <c r="P26" s="20"/>
      <c r="Q26" s="20"/>
      <c r="R26" s="21">
        <v>0.66</v>
      </c>
      <c r="S26" s="22">
        <v>32</v>
      </c>
      <c r="T26" s="20"/>
      <c r="U26" s="20"/>
      <c r="V26" s="11" t="s">
        <v>24</v>
      </c>
      <c r="W26" s="186"/>
      <c r="X26" s="20">
        <v>0.5</v>
      </c>
      <c r="Y26" s="20">
        <v>0.7</v>
      </c>
      <c r="Z26" s="20"/>
      <c r="AA26" s="20"/>
      <c r="AB26" s="21">
        <v>0.53</v>
      </c>
      <c r="AC26" s="22">
        <v>16</v>
      </c>
      <c r="AD26" s="20"/>
      <c r="AE26" s="20"/>
      <c r="AF26" s="11" t="s">
        <v>24</v>
      </c>
      <c r="AG26" s="186"/>
      <c r="AH26" s="20">
        <v>0.6</v>
      </c>
      <c r="AI26" s="20">
        <v>0.8</v>
      </c>
      <c r="AJ26" s="20"/>
      <c r="AK26" s="20"/>
      <c r="AL26" s="21">
        <v>0.36</v>
      </c>
      <c r="AM26" s="22">
        <v>19</v>
      </c>
      <c r="AN26" s="20"/>
      <c r="AO26" s="20"/>
      <c r="AP26" s="144" t="s">
        <v>24</v>
      </c>
      <c r="AQ26" s="186"/>
      <c r="AR26" s="20">
        <v>0.7</v>
      </c>
      <c r="AS26" s="20">
        <v>1.7</v>
      </c>
      <c r="AT26" s="20"/>
      <c r="AU26" s="20"/>
      <c r="AV26" s="21">
        <v>0.54</v>
      </c>
      <c r="AW26" s="22">
        <v>29</v>
      </c>
      <c r="AX26" s="20"/>
      <c r="AY26" s="20"/>
      <c r="AZ26" s="11" t="s">
        <v>24</v>
      </c>
      <c r="BA26" s="130">
        <f t="shared" si="4"/>
        <v>0</v>
      </c>
      <c r="BB26" s="129">
        <f t="shared" si="0"/>
        <v>0.86</v>
      </c>
      <c r="BC26" s="129">
        <f t="shared" si="1"/>
        <v>1.7</v>
      </c>
      <c r="BD26" s="130">
        <f t="shared" si="5"/>
        <v>0</v>
      </c>
      <c r="BE26" s="129">
        <f t="shared" si="6"/>
        <v>0</v>
      </c>
      <c r="BF26" s="129">
        <f t="shared" si="2"/>
        <v>0.53</v>
      </c>
      <c r="BG26" s="130">
        <f t="shared" si="3"/>
        <v>27.6</v>
      </c>
      <c r="BH26" s="19"/>
      <c r="BI26" s="19"/>
    </row>
    <row r="27" spans="2:61" s="23" customFormat="1" x14ac:dyDescent="0.15">
      <c r="B27" s="11" t="s">
        <v>25</v>
      </c>
      <c r="C27" s="186"/>
      <c r="D27" s="20">
        <v>2.2000000000000002</v>
      </c>
      <c r="E27" s="20">
        <v>4.3</v>
      </c>
      <c r="F27" s="20"/>
      <c r="G27" s="20"/>
      <c r="H27" s="21">
        <v>0.53</v>
      </c>
      <c r="I27" s="22">
        <v>41</v>
      </c>
      <c r="J27" s="20">
        <v>9.6916666666666682</v>
      </c>
      <c r="K27" s="20"/>
      <c r="L27" s="11" t="s">
        <v>25</v>
      </c>
      <c r="M27" s="186"/>
      <c r="N27" s="20">
        <v>0.6</v>
      </c>
      <c r="O27" s="20">
        <v>1.2</v>
      </c>
      <c r="P27" s="20"/>
      <c r="Q27" s="20"/>
      <c r="R27" s="21">
        <v>0.53</v>
      </c>
      <c r="S27" s="22">
        <v>28</v>
      </c>
      <c r="T27" s="20">
        <v>7.7333333333333334</v>
      </c>
      <c r="U27" s="20"/>
      <c r="V27" s="11" t="s">
        <v>25</v>
      </c>
      <c r="W27" s="186"/>
      <c r="X27" s="20">
        <v>0.6</v>
      </c>
      <c r="Y27" s="20">
        <v>1</v>
      </c>
      <c r="Z27" s="20"/>
      <c r="AA27" s="20"/>
      <c r="AB27" s="21">
        <v>0.5</v>
      </c>
      <c r="AC27" s="22">
        <v>19</v>
      </c>
      <c r="AD27" s="20">
        <v>7.458333333333333</v>
      </c>
      <c r="AE27" s="20"/>
      <c r="AF27" s="11" t="s">
        <v>25</v>
      </c>
      <c r="AG27" s="186"/>
      <c r="AH27" s="20">
        <v>0.6</v>
      </c>
      <c r="AI27" s="20">
        <v>0.8</v>
      </c>
      <c r="AJ27" s="20"/>
      <c r="AK27" s="20"/>
      <c r="AL27" s="21">
        <v>0.31</v>
      </c>
      <c r="AM27" s="22">
        <v>21</v>
      </c>
      <c r="AN27" s="20">
        <v>5.7</v>
      </c>
      <c r="AO27" s="20"/>
      <c r="AP27" s="144" t="s">
        <v>25</v>
      </c>
      <c r="AQ27" s="186"/>
      <c r="AR27" s="20">
        <v>0.9</v>
      </c>
      <c r="AS27" s="20">
        <v>1.9</v>
      </c>
      <c r="AT27" s="20"/>
      <c r="AU27" s="20"/>
      <c r="AV27" s="21">
        <v>0.47</v>
      </c>
      <c r="AW27" s="22">
        <v>24</v>
      </c>
      <c r="AX27" s="20">
        <v>14.416666666666666</v>
      </c>
      <c r="AY27" s="20"/>
      <c r="AZ27" s="11" t="s">
        <v>25</v>
      </c>
      <c r="BA27" s="130">
        <f t="shared" si="4"/>
        <v>0</v>
      </c>
      <c r="BB27" s="129">
        <f t="shared" si="0"/>
        <v>0.98000000000000009</v>
      </c>
      <c r="BC27" s="129">
        <f t="shared" si="1"/>
        <v>1.8399999999999999</v>
      </c>
      <c r="BD27" s="130">
        <f t="shared" si="5"/>
        <v>0</v>
      </c>
      <c r="BE27" s="129">
        <f t="shared" si="6"/>
        <v>0</v>
      </c>
      <c r="BF27" s="129">
        <f t="shared" si="2"/>
        <v>0.46799999999999997</v>
      </c>
      <c r="BG27" s="130">
        <f t="shared" si="3"/>
        <v>26.6</v>
      </c>
      <c r="BH27" s="19"/>
      <c r="BI27" s="19"/>
    </row>
    <row r="28" spans="2:61" x14ac:dyDescent="0.15">
      <c r="B28" s="11" t="s">
        <v>74</v>
      </c>
      <c r="C28" s="186"/>
      <c r="D28" s="20">
        <v>3.2</v>
      </c>
      <c r="E28" s="20">
        <v>4.2</v>
      </c>
      <c r="F28" s="20"/>
      <c r="G28" s="20"/>
      <c r="H28" s="21">
        <v>0.56000000000000005</v>
      </c>
      <c r="I28" s="22">
        <v>43</v>
      </c>
      <c r="J28" s="20">
        <v>8.125</v>
      </c>
      <c r="K28" s="20">
        <v>2.8666666666666667</v>
      </c>
      <c r="L28" s="11" t="s">
        <v>74</v>
      </c>
      <c r="M28" s="186"/>
      <c r="N28" s="20">
        <v>0.8</v>
      </c>
      <c r="O28" s="20">
        <v>1.3</v>
      </c>
      <c r="P28" s="20"/>
      <c r="Q28" s="20"/>
      <c r="R28" s="21">
        <v>0.56000000000000005</v>
      </c>
      <c r="S28" s="22">
        <v>29</v>
      </c>
      <c r="T28" s="20">
        <v>6.75</v>
      </c>
      <c r="U28" s="20">
        <v>1.0941666666666665</v>
      </c>
      <c r="V28" s="11" t="s">
        <v>74</v>
      </c>
      <c r="W28" s="186"/>
      <c r="X28" s="20">
        <v>0.8</v>
      </c>
      <c r="Y28" s="20">
        <v>1</v>
      </c>
      <c r="Z28" s="20"/>
      <c r="AA28" s="20"/>
      <c r="AB28" s="21">
        <v>0.54</v>
      </c>
      <c r="AC28" s="22">
        <v>26</v>
      </c>
      <c r="AD28" s="20">
        <v>6.6749999999999998</v>
      </c>
      <c r="AE28" s="20">
        <v>0.8833333333333333</v>
      </c>
      <c r="AF28" s="11" t="s">
        <v>74</v>
      </c>
      <c r="AG28" s="186"/>
      <c r="AH28" s="20">
        <v>0.8</v>
      </c>
      <c r="AI28" s="20">
        <v>0.8</v>
      </c>
      <c r="AJ28" s="20"/>
      <c r="AK28" s="20"/>
      <c r="AL28" s="21">
        <v>0.3</v>
      </c>
      <c r="AM28" s="22">
        <v>23</v>
      </c>
      <c r="AN28" s="20">
        <v>5.0333333333333332</v>
      </c>
      <c r="AO28" s="20">
        <v>0.7416666666666667</v>
      </c>
      <c r="AP28" s="144" t="s">
        <v>74</v>
      </c>
      <c r="AQ28" s="186"/>
      <c r="AR28" s="20">
        <v>1</v>
      </c>
      <c r="AS28" s="20">
        <v>1.7</v>
      </c>
      <c r="AT28" s="20"/>
      <c r="AU28" s="20"/>
      <c r="AV28" s="21">
        <v>0.47</v>
      </c>
      <c r="AW28" s="22">
        <v>24</v>
      </c>
      <c r="AX28" s="20">
        <v>9.2916666666666661</v>
      </c>
      <c r="AY28" s="20">
        <v>1.5149999999999999</v>
      </c>
      <c r="AZ28" s="11" t="s">
        <v>74</v>
      </c>
      <c r="BA28" s="130">
        <f t="shared" si="4"/>
        <v>0</v>
      </c>
      <c r="BB28" s="129">
        <f t="shared" si="0"/>
        <v>1.3199999999999998</v>
      </c>
      <c r="BC28" s="129">
        <f t="shared" si="1"/>
        <v>1.8</v>
      </c>
      <c r="BD28" s="130">
        <f t="shared" si="5"/>
        <v>0</v>
      </c>
      <c r="BE28" s="129">
        <f t="shared" si="6"/>
        <v>0</v>
      </c>
      <c r="BF28" s="129">
        <f t="shared" si="2"/>
        <v>0.48600000000000004</v>
      </c>
      <c r="BG28" s="130">
        <f t="shared" si="3"/>
        <v>29</v>
      </c>
      <c r="BH28" s="19">
        <f t="shared" ref="BH28:BH35" si="7">AVERAGE(ROUND(J28,1),ROUND(T28,1),ROUND(AD28,1),ROUND(AN28,1),ROUND(AX28,1))</f>
        <v>7.18</v>
      </c>
      <c r="BI28" s="19">
        <f t="shared" ref="BI28:BI35" si="8">AVERAGE(ROUND(K28,1),ROUND(U28,1),ROUND(AE28,1),ROUND(AO28,1),ROUND(AY28,1))</f>
        <v>1.4200000000000002</v>
      </c>
    </row>
    <row r="29" spans="2:61" x14ac:dyDescent="0.15">
      <c r="B29" s="11" t="s">
        <v>75</v>
      </c>
      <c r="C29" s="186"/>
      <c r="D29" s="20">
        <v>2.4</v>
      </c>
      <c r="E29" s="20">
        <v>4.4000000000000004</v>
      </c>
      <c r="F29" s="20"/>
      <c r="G29" s="20"/>
      <c r="H29" s="21">
        <v>0.6</v>
      </c>
      <c r="I29" s="22">
        <v>43</v>
      </c>
      <c r="J29" s="20">
        <v>7.791666666666667</v>
      </c>
      <c r="K29" s="20">
        <v>4.0666666666666664</v>
      </c>
      <c r="L29" s="11" t="s">
        <v>75</v>
      </c>
      <c r="M29" s="186"/>
      <c r="N29" s="20">
        <v>0.5</v>
      </c>
      <c r="O29" s="20">
        <v>1.5</v>
      </c>
      <c r="P29" s="20"/>
      <c r="Q29" s="20"/>
      <c r="R29" s="21">
        <v>0.59</v>
      </c>
      <c r="S29" s="22">
        <v>24</v>
      </c>
      <c r="T29" s="20">
        <v>6.5083333333333329</v>
      </c>
      <c r="U29" s="20">
        <v>1.2</v>
      </c>
      <c r="V29" s="11" t="s">
        <v>75</v>
      </c>
      <c r="W29" s="186"/>
      <c r="X29" s="20">
        <v>0.7</v>
      </c>
      <c r="Y29" s="20">
        <v>1.4</v>
      </c>
      <c r="Z29" s="20"/>
      <c r="AA29" s="20"/>
      <c r="AB29" s="21">
        <v>0.56999999999999995</v>
      </c>
      <c r="AC29" s="22">
        <v>15</v>
      </c>
      <c r="AD29" s="20">
        <v>6.916666666666667</v>
      </c>
      <c r="AE29" s="20">
        <v>1.0333333333333332</v>
      </c>
      <c r="AF29" s="11" t="s">
        <v>75</v>
      </c>
      <c r="AG29" s="186"/>
      <c r="AH29" s="20">
        <v>0.5</v>
      </c>
      <c r="AI29" s="20">
        <v>1</v>
      </c>
      <c r="AJ29" s="20"/>
      <c r="AK29" s="20"/>
      <c r="AL29" s="21">
        <v>0.28999999999999998</v>
      </c>
      <c r="AM29" s="22">
        <v>13</v>
      </c>
      <c r="AN29" s="20">
        <v>5.4416666666666664</v>
      </c>
      <c r="AO29" s="20">
        <v>0.81666666666666643</v>
      </c>
      <c r="AP29" s="144" t="s">
        <v>75</v>
      </c>
      <c r="AQ29" s="186"/>
      <c r="AR29" s="20">
        <v>0.7</v>
      </c>
      <c r="AS29" s="20">
        <v>2.2999999999999998</v>
      </c>
      <c r="AT29" s="20"/>
      <c r="AU29" s="20"/>
      <c r="AV29" s="21">
        <v>0.5</v>
      </c>
      <c r="AW29" s="22">
        <v>25</v>
      </c>
      <c r="AX29" s="20">
        <v>14.583333333333334</v>
      </c>
      <c r="AY29" s="20">
        <v>1.7549999999999999</v>
      </c>
      <c r="AZ29" s="11" t="s">
        <v>75</v>
      </c>
      <c r="BA29" s="130">
        <f t="shared" si="4"/>
        <v>0</v>
      </c>
      <c r="BB29" s="129">
        <f t="shared" si="0"/>
        <v>0.96</v>
      </c>
      <c r="BC29" s="129">
        <f t="shared" si="1"/>
        <v>2.12</v>
      </c>
      <c r="BD29" s="130">
        <f t="shared" si="5"/>
        <v>0</v>
      </c>
      <c r="BE29" s="129">
        <f t="shared" si="6"/>
        <v>0</v>
      </c>
      <c r="BF29" s="129">
        <f t="shared" si="2"/>
        <v>0.51</v>
      </c>
      <c r="BG29" s="130">
        <f t="shared" si="3"/>
        <v>24</v>
      </c>
      <c r="BH29" s="128">
        <f t="shared" si="7"/>
        <v>8.24</v>
      </c>
      <c r="BI29" s="128">
        <f t="shared" si="8"/>
        <v>1.78</v>
      </c>
    </row>
    <row r="30" spans="2:61" x14ac:dyDescent="0.15">
      <c r="B30" s="11" t="s">
        <v>76</v>
      </c>
      <c r="C30" s="186"/>
      <c r="D30" s="20">
        <v>1.3</v>
      </c>
      <c r="E30" s="20">
        <v>3.9</v>
      </c>
      <c r="F30" s="20"/>
      <c r="G30" s="20"/>
      <c r="H30" s="21">
        <v>0.56999999999999995</v>
      </c>
      <c r="I30" s="22">
        <v>45</v>
      </c>
      <c r="J30" s="128">
        <v>8.0666666666666664</v>
      </c>
      <c r="K30" s="128">
        <v>2.5916666666666668</v>
      </c>
      <c r="L30" s="11" t="s">
        <v>76</v>
      </c>
      <c r="M30" s="186"/>
      <c r="N30" s="20">
        <v>0.6</v>
      </c>
      <c r="O30" s="20">
        <v>1.7</v>
      </c>
      <c r="P30" s="20"/>
      <c r="Q30" s="20"/>
      <c r="R30" s="21">
        <v>0.68</v>
      </c>
      <c r="S30" s="22">
        <v>26</v>
      </c>
      <c r="T30" s="20">
        <v>6.8416666666666659</v>
      </c>
      <c r="U30" s="20">
        <v>0.97499999999999998</v>
      </c>
      <c r="V30" s="11" t="s">
        <v>76</v>
      </c>
      <c r="W30" s="186"/>
      <c r="X30" s="20">
        <v>0.6</v>
      </c>
      <c r="Y30" s="20">
        <v>1.4</v>
      </c>
      <c r="Z30" s="20"/>
      <c r="AA30" s="20"/>
      <c r="AB30" s="21">
        <v>0.63</v>
      </c>
      <c r="AC30" s="22">
        <v>19</v>
      </c>
      <c r="AD30" s="20">
        <v>6.8583333333333334</v>
      </c>
      <c r="AE30" s="20">
        <v>1.0166666666666666</v>
      </c>
      <c r="AF30" s="11" t="s">
        <v>76</v>
      </c>
      <c r="AG30" s="186"/>
      <c r="AH30" s="20">
        <v>0.6</v>
      </c>
      <c r="AI30" s="20">
        <v>1.2</v>
      </c>
      <c r="AJ30" s="20"/>
      <c r="AK30" s="20"/>
      <c r="AL30" s="21">
        <v>0.35</v>
      </c>
      <c r="AM30" s="22">
        <v>16</v>
      </c>
      <c r="AN30" s="20">
        <v>5.791666666666667</v>
      </c>
      <c r="AO30" s="20">
        <v>0.7416666666666667</v>
      </c>
      <c r="AP30" s="144" t="s">
        <v>76</v>
      </c>
      <c r="AQ30" s="186"/>
      <c r="AR30" s="20">
        <v>0.7</v>
      </c>
      <c r="AS30" s="20">
        <v>2.9</v>
      </c>
      <c r="AT30" s="20"/>
      <c r="AU30" s="20"/>
      <c r="AV30" s="21">
        <v>0.48</v>
      </c>
      <c r="AW30" s="22">
        <v>35</v>
      </c>
      <c r="AX30" s="20">
        <v>12.324999999999999</v>
      </c>
      <c r="AY30" s="20">
        <v>1.55</v>
      </c>
      <c r="AZ30" s="11" t="s">
        <v>76</v>
      </c>
      <c r="BA30" s="130">
        <f t="shared" si="4"/>
        <v>0</v>
      </c>
      <c r="BB30" s="129">
        <f t="shared" si="0"/>
        <v>0.76</v>
      </c>
      <c r="BC30" s="128">
        <f t="shared" si="1"/>
        <v>2.2199999999999998</v>
      </c>
      <c r="BD30" s="130">
        <f t="shared" si="5"/>
        <v>0</v>
      </c>
      <c r="BE30" s="128">
        <f t="shared" si="6"/>
        <v>0</v>
      </c>
      <c r="BF30" s="129">
        <f t="shared" si="2"/>
        <v>0.54200000000000004</v>
      </c>
      <c r="BG30" s="130">
        <f t="shared" si="3"/>
        <v>28.2</v>
      </c>
      <c r="BH30" s="128">
        <f t="shared" si="7"/>
        <v>7.9799999999999995</v>
      </c>
      <c r="BI30" s="128">
        <f t="shared" si="8"/>
        <v>1.3800000000000001</v>
      </c>
    </row>
    <row r="31" spans="2:61" x14ac:dyDescent="0.15">
      <c r="B31" s="11" t="s">
        <v>77</v>
      </c>
      <c r="C31" s="186"/>
      <c r="D31" s="128">
        <v>1.5</v>
      </c>
      <c r="E31" s="128">
        <v>2.9</v>
      </c>
      <c r="F31" s="128"/>
      <c r="G31" s="128"/>
      <c r="H31" s="129">
        <v>0.67</v>
      </c>
      <c r="I31" s="130">
        <v>50</v>
      </c>
      <c r="J31" s="128">
        <v>12.616666666666665</v>
      </c>
      <c r="K31" s="128">
        <v>2.9083333333333337</v>
      </c>
      <c r="L31" s="11" t="s">
        <v>77</v>
      </c>
      <c r="M31" s="186"/>
      <c r="N31" s="128">
        <v>0.7</v>
      </c>
      <c r="O31" s="128">
        <v>2</v>
      </c>
      <c r="P31" s="128"/>
      <c r="Q31" s="128"/>
      <c r="R31" s="129">
        <v>0.7</v>
      </c>
      <c r="S31" s="130">
        <v>27</v>
      </c>
      <c r="T31" s="128">
        <v>9.9083333333333332</v>
      </c>
      <c r="U31" s="128">
        <v>1.575</v>
      </c>
      <c r="V31" s="11" t="s">
        <v>77</v>
      </c>
      <c r="W31" s="186"/>
      <c r="X31" s="128">
        <v>0.7</v>
      </c>
      <c r="Y31" s="128">
        <v>1.3</v>
      </c>
      <c r="Z31" s="128"/>
      <c r="AA31" s="128"/>
      <c r="AB31" s="129">
        <v>0.68</v>
      </c>
      <c r="AC31" s="130">
        <v>20</v>
      </c>
      <c r="AD31" s="128">
        <v>10.108333333333333</v>
      </c>
      <c r="AE31" s="128">
        <v>1.4583333333333333</v>
      </c>
      <c r="AF31" s="11" t="s">
        <v>77</v>
      </c>
      <c r="AG31" s="186"/>
      <c r="AH31" s="128">
        <v>0.6</v>
      </c>
      <c r="AI31" s="128">
        <v>1.5</v>
      </c>
      <c r="AJ31" s="128"/>
      <c r="AK31" s="128"/>
      <c r="AL31" s="129">
        <v>0.41</v>
      </c>
      <c r="AM31" s="130">
        <v>19</v>
      </c>
      <c r="AN31" s="128">
        <v>8.7333333333333325</v>
      </c>
      <c r="AO31" s="128">
        <v>1.3583333333333332</v>
      </c>
      <c r="AP31" s="144" t="s">
        <v>77</v>
      </c>
      <c r="AQ31" s="186"/>
      <c r="AR31" s="128">
        <v>0.8</v>
      </c>
      <c r="AS31" s="128">
        <v>2.2999999999999998</v>
      </c>
      <c r="AT31" s="128"/>
      <c r="AU31" s="128"/>
      <c r="AV31" s="129">
        <v>0.6</v>
      </c>
      <c r="AW31" s="130">
        <v>32</v>
      </c>
      <c r="AX31" s="128">
        <v>12.65</v>
      </c>
      <c r="AY31" s="128">
        <v>2.31</v>
      </c>
      <c r="AZ31" s="11" t="s">
        <v>77</v>
      </c>
      <c r="BA31" s="130">
        <f t="shared" si="4"/>
        <v>0</v>
      </c>
      <c r="BB31" s="129">
        <f t="shared" si="0"/>
        <v>0.8600000000000001</v>
      </c>
      <c r="BC31" s="128">
        <f t="shared" si="1"/>
        <v>2</v>
      </c>
      <c r="BD31" s="130">
        <f t="shared" si="5"/>
        <v>0</v>
      </c>
      <c r="BE31" s="128">
        <f t="shared" si="6"/>
        <v>0</v>
      </c>
      <c r="BF31" s="129">
        <f t="shared" si="2"/>
        <v>0.6120000000000001</v>
      </c>
      <c r="BG31" s="130">
        <f t="shared" si="3"/>
        <v>29.6</v>
      </c>
      <c r="BH31" s="128">
        <f t="shared" si="7"/>
        <v>10.8</v>
      </c>
      <c r="BI31" s="128">
        <f t="shared" si="8"/>
        <v>1.94</v>
      </c>
    </row>
    <row r="32" spans="2:61" x14ac:dyDescent="0.15">
      <c r="B32" s="11" t="s">
        <v>78</v>
      </c>
      <c r="C32" s="186"/>
      <c r="D32" s="128">
        <v>0.8</v>
      </c>
      <c r="E32" s="128">
        <v>3</v>
      </c>
      <c r="F32" s="128"/>
      <c r="G32" s="128"/>
      <c r="H32" s="129">
        <v>0.64</v>
      </c>
      <c r="I32" s="130">
        <v>40</v>
      </c>
      <c r="J32" s="128">
        <v>8.2916666666666661</v>
      </c>
      <c r="K32" s="128">
        <v>2.4416666666666669</v>
      </c>
      <c r="L32" s="11" t="s">
        <v>78</v>
      </c>
      <c r="M32" s="186"/>
      <c r="N32" s="128">
        <v>0.6</v>
      </c>
      <c r="O32" s="128">
        <v>1.9</v>
      </c>
      <c r="P32" s="128"/>
      <c r="Q32" s="128"/>
      <c r="R32" s="129">
        <v>0.63</v>
      </c>
      <c r="S32" s="130">
        <v>33</v>
      </c>
      <c r="T32" s="128">
        <v>6.666666666666667</v>
      </c>
      <c r="U32" s="128">
        <v>1.4916666666666665</v>
      </c>
      <c r="V32" s="11" t="s">
        <v>78</v>
      </c>
      <c r="W32" s="186"/>
      <c r="X32" s="128">
        <v>0.7</v>
      </c>
      <c r="Y32" s="128">
        <v>1.3</v>
      </c>
      <c r="Z32" s="128"/>
      <c r="AA32" s="128"/>
      <c r="AB32" s="129">
        <v>0.6</v>
      </c>
      <c r="AC32" s="130">
        <v>12</v>
      </c>
      <c r="AD32" s="128">
        <v>6.6583333333333341</v>
      </c>
      <c r="AE32" s="128">
        <v>1.1333333333333335</v>
      </c>
      <c r="AF32" s="11" t="s">
        <v>78</v>
      </c>
      <c r="AG32" s="186"/>
      <c r="AH32" s="128">
        <v>0.7</v>
      </c>
      <c r="AI32" s="128">
        <v>1.4</v>
      </c>
      <c r="AJ32" s="128"/>
      <c r="AK32" s="128"/>
      <c r="AL32" s="129">
        <v>0.34</v>
      </c>
      <c r="AM32" s="130">
        <v>18</v>
      </c>
      <c r="AN32" s="128">
        <v>5.0250000000000004</v>
      </c>
      <c r="AO32" s="128">
        <v>1.1499999999999999</v>
      </c>
      <c r="AP32" s="144" t="s">
        <v>78</v>
      </c>
      <c r="AQ32" s="186"/>
      <c r="AR32" s="128">
        <v>1</v>
      </c>
      <c r="AS32" s="128">
        <v>2.5</v>
      </c>
      <c r="AT32" s="128"/>
      <c r="AU32" s="128"/>
      <c r="AV32" s="129">
        <v>0.53</v>
      </c>
      <c r="AW32" s="130">
        <v>23</v>
      </c>
      <c r="AX32" s="128">
        <v>9.9916666666666654</v>
      </c>
      <c r="AY32" s="128">
        <v>2.0033333333333334</v>
      </c>
      <c r="AZ32" s="11" t="s">
        <v>78</v>
      </c>
      <c r="BA32" s="130">
        <f t="shared" si="4"/>
        <v>0</v>
      </c>
      <c r="BB32" s="129">
        <f t="shared" si="0"/>
        <v>0.76</v>
      </c>
      <c r="BC32" s="128">
        <f t="shared" si="1"/>
        <v>2.02</v>
      </c>
      <c r="BD32" s="130">
        <f t="shared" si="5"/>
        <v>0</v>
      </c>
      <c r="BE32" s="128">
        <f t="shared" si="6"/>
        <v>0</v>
      </c>
      <c r="BF32" s="129">
        <f t="shared" si="2"/>
        <v>0.54800000000000004</v>
      </c>
      <c r="BG32" s="130">
        <f t="shared" si="3"/>
        <v>25.2</v>
      </c>
      <c r="BH32" s="128">
        <f t="shared" si="7"/>
        <v>7.3400000000000007</v>
      </c>
      <c r="BI32" s="128">
        <f t="shared" si="8"/>
        <v>1.64</v>
      </c>
    </row>
    <row r="33" spans="1:61" x14ac:dyDescent="0.15">
      <c r="B33" s="11" t="s">
        <v>79</v>
      </c>
      <c r="C33" s="186"/>
      <c r="D33" s="128">
        <v>0.8</v>
      </c>
      <c r="E33" s="128">
        <v>3</v>
      </c>
      <c r="F33" s="128"/>
      <c r="G33" s="128"/>
      <c r="H33" s="129">
        <v>0.67</v>
      </c>
      <c r="I33" s="130">
        <v>45</v>
      </c>
      <c r="J33" s="128">
        <v>9.375</v>
      </c>
      <c r="K33" s="128">
        <v>2.6083333333333329</v>
      </c>
      <c r="L33" s="11" t="s">
        <v>79</v>
      </c>
      <c r="M33" s="186"/>
      <c r="N33" s="128">
        <v>0.6</v>
      </c>
      <c r="O33" s="128">
        <v>1.6</v>
      </c>
      <c r="P33" s="128"/>
      <c r="Q33" s="128"/>
      <c r="R33" s="129">
        <v>0.63</v>
      </c>
      <c r="S33" s="130">
        <v>22</v>
      </c>
      <c r="T33" s="128">
        <v>7.591666666666665</v>
      </c>
      <c r="U33" s="128">
        <v>1.4333333333333329</v>
      </c>
      <c r="V33" s="11" t="s">
        <v>79</v>
      </c>
      <c r="W33" s="186"/>
      <c r="X33" s="128">
        <v>0.7</v>
      </c>
      <c r="Y33" s="128">
        <v>1.4</v>
      </c>
      <c r="Z33" s="128"/>
      <c r="AA33" s="128"/>
      <c r="AB33" s="129">
        <v>0.66</v>
      </c>
      <c r="AC33" s="130">
        <v>21</v>
      </c>
      <c r="AD33" s="128">
        <v>7.6083333333333334</v>
      </c>
      <c r="AE33" s="128">
        <v>1.3833333333333335</v>
      </c>
      <c r="AF33" s="11" t="s">
        <v>79</v>
      </c>
      <c r="AG33" s="186"/>
      <c r="AH33" s="128">
        <v>0.7</v>
      </c>
      <c r="AI33" s="128">
        <v>1.3</v>
      </c>
      <c r="AJ33" s="128"/>
      <c r="AK33" s="128"/>
      <c r="AL33" s="129">
        <v>0.4</v>
      </c>
      <c r="AM33" s="130">
        <v>17</v>
      </c>
      <c r="AN33" s="128">
        <v>6.3416666666666659</v>
      </c>
      <c r="AO33" s="128">
        <v>1.4083333333333334</v>
      </c>
      <c r="AP33" s="144" t="s">
        <v>79</v>
      </c>
      <c r="AQ33" s="186"/>
      <c r="AR33" s="128">
        <v>0.9</v>
      </c>
      <c r="AS33" s="128">
        <v>2.4</v>
      </c>
      <c r="AT33" s="128"/>
      <c r="AU33" s="128"/>
      <c r="AV33" s="129">
        <v>0.61</v>
      </c>
      <c r="AW33" s="130">
        <v>26</v>
      </c>
      <c r="AX33" s="128">
        <v>10.541666666666666</v>
      </c>
      <c r="AY33" s="128">
        <v>2.2083333333333326</v>
      </c>
      <c r="AZ33" s="11" t="s">
        <v>79</v>
      </c>
      <c r="BA33" s="130">
        <f t="shared" si="4"/>
        <v>0</v>
      </c>
      <c r="BB33" s="129">
        <f t="shared" si="0"/>
        <v>0.74</v>
      </c>
      <c r="BC33" s="128">
        <f t="shared" si="1"/>
        <v>1.94</v>
      </c>
      <c r="BD33" s="130">
        <f t="shared" si="5"/>
        <v>0</v>
      </c>
      <c r="BE33" s="128">
        <f t="shared" si="6"/>
        <v>0</v>
      </c>
      <c r="BF33" s="129">
        <f t="shared" si="2"/>
        <v>0.59399999999999997</v>
      </c>
      <c r="BG33" s="130">
        <f t="shared" si="3"/>
        <v>26.2</v>
      </c>
      <c r="BH33" s="128">
        <f t="shared" si="7"/>
        <v>8.2800000000000011</v>
      </c>
      <c r="BI33" s="128">
        <f t="shared" si="8"/>
        <v>1.8</v>
      </c>
    </row>
    <row r="34" spans="1:61" x14ac:dyDescent="0.15">
      <c r="B34" s="11" t="s">
        <v>80</v>
      </c>
      <c r="C34" s="186"/>
      <c r="D34" s="128">
        <v>1.1000000000000001</v>
      </c>
      <c r="E34" s="128">
        <v>2.9</v>
      </c>
      <c r="F34" s="128"/>
      <c r="G34" s="128"/>
      <c r="H34" s="129">
        <v>0.83</v>
      </c>
      <c r="I34" s="130">
        <v>45</v>
      </c>
      <c r="J34" s="128">
        <v>8.3916666666666639</v>
      </c>
      <c r="K34" s="128">
        <v>2.9416666666666664</v>
      </c>
      <c r="L34" s="11" t="s">
        <v>80</v>
      </c>
      <c r="M34" s="186"/>
      <c r="N34" s="128">
        <v>0.9</v>
      </c>
      <c r="O34" s="128">
        <v>1.8</v>
      </c>
      <c r="P34" s="128"/>
      <c r="Q34" s="128"/>
      <c r="R34" s="129">
        <v>0.8</v>
      </c>
      <c r="S34" s="130">
        <v>24</v>
      </c>
      <c r="T34" s="128">
        <v>6.8250000000000002</v>
      </c>
      <c r="U34" s="128">
        <v>1.8083333333333333</v>
      </c>
      <c r="V34" s="11" t="s">
        <v>80</v>
      </c>
      <c r="W34" s="186"/>
      <c r="X34" s="128">
        <v>0.9</v>
      </c>
      <c r="Y34" s="128">
        <v>1.8</v>
      </c>
      <c r="Z34" s="128"/>
      <c r="AA34" s="128"/>
      <c r="AB34" s="129">
        <v>0.77</v>
      </c>
      <c r="AC34" s="130">
        <v>28</v>
      </c>
      <c r="AD34" s="128">
        <v>6.3833333333333337</v>
      </c>
      <c r="AE34" s="128">
        <v>1.6166666666666665</v>
      </c>
      <c r="AF34" s="11" t="s">
        <v>80</v>
      </c>
      <c r="AG34" s="186"/>
      <c r="AH34" s="128">
        <v>0.7</v>
      </c>
      <c r="AI34" s="128">
        <v>1.4</v>
      </c>
      <c r="AJ34" s="128"/>
      <c r="AK34" s="128"/>
      <c r="AL34" s="129">
        <v>0.55000000000000004</v>
      </c>
      <c r="AM34" s="130">
        <v>18</v>
      </c>
      <c r="AN34" s="128">
        <v>5.5250000000000004</v>
      </c>
      <c r="AO34" s="128">
        <v>1.4666666666666668</v>
      </c>
      <c r="AP34" s="144" t="s">
        <v>80</v>
      </c>
      <c r="AQ34" s="186"/>
      <c r="AR34" s="128">
        <v>1</v>
      </c>
      <c r="AS34" s="128">
        <v>2.2000000000000002</v>
      </c>
      <c r="AT34" s="128"/>
      <c r="AU34" s="128"/>
      <c r="AV34" s="129">
        <v>0.59</v>
      </c>
      <c r="AW34" s="130">
        <v>27</v>
      </c>
      <c r="AX34" s="128">
        <v>10.525</v>
      </c>
      <c r="AY34" s="128">
        <v>2.7191666666666667</v>
      </c>
      <c r="AZ34" s="11" t="s">
        <v>80</v>
      </c>
      <c r="BA34" s="130">
        <f t="shared" si="4"/>
        <v>0</v>
      </c>
      <c r="BB34" s="129">
        <f t="shared" si="0"/>
        <v>0.91999999999999993</v>
      </c>
      <c r="BC34" s="128">
        <f t="shared" si="1"/>
        <v>2.0200000000000005</v>
      </c>
      <c r="BD34" s="130">
        <f t="shared" si="5"/>
        <v>0</v>
      </c>
      <c r="BE34" s="128">
        <f t="shared" si="6"/>
        <v>0</v>
      </c>
      <c r="BF34" s="129">
        <f t="shared" si="2"/>
        <v>0.70799999999999996</v>
      </c>
      <c r="BG34" s="130">
        <f t="shared" si="3"/>
        <v>28.4</v>
      </c>
      <c r="BH34" s="128">
        <f t="shared" si="7"/>
        <v>7.5200000000000005</v>
      </c>
      <c r="BI34" s="128">
        <f t="shared" si="8"/>
        <v>2.1</v>
      </c>
    </row>
    <row r="35" spans="1:61" x14ac:dyDescent="0.15">
      <c r="B35" s="11" t="s">
        <v>81</v>
      </c>
      <c r="C35" s="186"/>
      <c r="D35" s="128">
        <v>0.9</v>
      </c>
      <c r="E35" s="128">
        <v>2.8</v>
      </c>
      <c r="F35" s="128"/>
      <c r="G35" s="128"/>
      <c r="H35" s="129">
        <v>0.7</v>
      </c>
      <c r="I35" s="130">
        <v>39</v>
      </c>
      <c r="J35" s="128">
        <v>8.2416666666666671</v>
      </c>
      <c r="K35" s="128">
        <v>3.1016666666666666</v>
      </c>
      <c r="L35" s="11" t="s">
        <v>81</v>
      </c>
      <c r="M35" s="186"/>
      <c r="N35" s="128">
        <v>0.8</v>
      </c>
      <c r="O35" s="128">
        <v>1.6</v>
      </c>
      <c r="P35" s="128"/>
      <c r="Q35" s="128"/>
      <c r="R35" s="129">
        <v>0.76</v>
      </c>
      <c r="S35" s="130">
        <v>32</v>
      </c>
      <c r="T35" s="128">
        <v>7.8666666666666671</v>
      </c>
      <c r="U35" s="128">
        <v>2.1083333333333334</v>
      </c>
      <c r="V35" s="11" t="s">
        <v>81</v>
      </c>
      <c r="W35" s="186"/>
      <c r="X35" s="128">
        <v>0.8</v>
      </c>
      <c r="Y35" s="128">
        <v>1</v>
      </c>
      <c r="Z35" s="128"/>
      <c r="AA35" s="128"/>
      <c r="AB35" s="129">
        <v>0.86</v>
      </c>
      <c r="AC35" s="130">
        <v>23</v>
      </c>
      <c r="AD35" s="128">
        <v>7.4083333333333341</v>
      </c>
      <c r="AE35" s="128">
        <v>1.8291666666666664</v>
      </c>
      <c r="AF35" s="11" t="s">
        <v>81</v>
      </c>
      <c r="AG35" s="186"/>
      <c r="AH35" s="128">
        <v>0.8</v>
      </c>
      <c r="AI35" s="128">
        <v>1.2</v>
      </c>
      <c r="AJ35" s="128"/>
      <c r="AK35" s="128"/>
      <c r="AL35" s="129">
        <v>0.61</v>
      </c>
      <c r="AM35" s="130">
        <v>18</v>
      </c>
      <c r="AN35" s="128">
        <v>6.5416666666666652</v>
      </c>
      <c r="AO35" s="128">
        <v>1.8183333333333336</v>
      </c>
      <c r="AP35" s="144" t="s">
        <v>81</v>
      </c>
      <c r="AQ35" s="186"/>
      <c r="AR35" s="128">
        <v>1</v>
      </c>
      <c r="AS35" s="128">
        <v>2.2000000000000002</v>
      </c>
      <c r="AT35" s="128"/>
      <c r="AU35" s="128"/>
      <c r="AV35" s="129">
        <v>0.52</v>
      </c>
      <c r="AW35" s="130">
        <v>33</v>
      </c>
      <c r="AX35" s="128">
        <v>12.333333333333334</v>
      </c>
      <c r="AY35" s="128">
        <v>2.4758333333333336</v>
      </c>
      <c r="AZ35" s="11" t="s">
        <v>81</v>
      </c>
      <c r="BA35" s="130">
        <f t="shared" si="4"/>
        <v>0</v>
      </c>
      <c r="BB35" s="129">
        <f t="shared" si="0"/>
        <v>0.86</v>
      </c>
      <c r="BC35" s="128">
        <f t="shared" si="1"/>
        <v>1.7600000000000002</v>
      </c>
      <c r="BD35" s="130">
        <f t="shared" si="5"/>
        <v>0</v>
      </c>
      <c r="BE35" s="128">
        <f t="shared" si="6"/>
        <v>0</v>
      </c>
      <c r="BF35" s="129">
        <f t="shared" si="2"/>
        <v>0.69</v>
      </c>
      <c r="BG35" s="130">
        <f t="shared" si="3"/>
        <v>29</v>
      </c>
      <c r="BH35" s="128">
        <f t="shared" si="7"/>
        <v>8.4599999999999991</v>
      </c>
      <c r="BI35" s="128">
        <f t="shared" si="8"/>
        <v>2.2600000000000002</v>
      </c>
    </row>
    <row r="36" spans="1:61" x14ac:dyDescent="0.15">
      <c r="B36" s="11" t="s">
        <v>82</v>
      </c>
      <c r="C36" s="186"/>
      <c r="D36" s="128">
        <v>0.9</v>
      </c>
      <c r="E36" s="128">
        <v>2.9</v>
      </c>
      <c r="F36" s="128"/>
      <c r="G36" s="128"/>
      <c r="H36" s="129">
        <v>0.83</v>
      </c>
      <c r="I36" s="130">
        <v>41</v>
      </c>
      <c r="J36" s="128">
        <v>8.3416666666666668</v>
      </c>
      <c r="K36" s="128">
        <v>2.5916666666666668</v>
      </c>
      <c r="L36" s="11" t="s">
        <v>82</v>
      </c>
      <c r="M36" s="186"/>
      <c r="N36" s="128">
        <v>0.8</v>
      </c>
      <c r="O36" s="128">
        <v>1.4</v>
      </c>
      <c r="P36" s="128"/>
      <c r="Q36" s="128"/>
      <c r="R36" s="129">
        <v>0.91</v>
      </c>
      <c r="S36" s="130">
        <v>25</v>
      </c>
      <c r="T36" s="128">
        <v>7.55</v>
      </c>
      <c r="U36" s="128">
        <v>1.9083333333333332</v>
      </c>
      <c r="V36" s="11" t="s">
        <v>82</v>
      </c>
      <c r="W36" s="186"/>
      <c r="X36" s="128">
        <v>0.8</v>
      </c>
      <c r="Y36" s="128">
        <v>1.2</v>
      </c>
      <c r="Z36" s="128"/>
      <c r="AA36" s="128"/>
      <c r="AB36" s="129">
        <v>0.86</v>
      </c>
      <c r="AC36" s="130">
        <v>20</v>
      </c>
      <c r="AD36" s="128">
        <v>6.9833333333333343</v>
      </c>
      <c r="AE36" s="128">
        <v>1.625</v>
      </c>
      <c r="AF36" s="11" t="s">
        <v>82</v>
      </c>
      <c r="AG36" s="186"/>
      <c r="AH36" s="128">
        <v>0.8</v>
      </c>
      <c r="AI36" s="128">
        <v>1.1000000000000001</v>
      </c>
      <c r="AJ36" s="128"/>
      <c r="AK36" s="128"/>
      <c r="AL36" s="129">
        <v>0.62</v>
      </c>
      <c r="AM36" s="130">
        <v>20</v>
      </c>
      <c r="AN36" s="128">
        <v>6.0333333333333341</v>
      </c>
      <c r="AO36" s="128">
        <v>1.541666666666667</v>
      </c>
      <c r="AP36" s="144" t="s">
        <v>82</v>
      </c>
      <c r="AQ36" s="186"/>
      <c r="AR36" s="128">
        <v>1</v>
      </c>
      <c r="AS36" s="128">
        <v>2.6</v>
      </c>
      <c r="AT36" s="128"/>
      <c r="AU36" s="128"/>
      <c r="AV36" s="129">
        <v>0.75</v>
      </c>
      <c r="AW36" s="130">
        <v>41</v>
      </c>
      <c r="AX36" s="128">
        <v>11.783333333333331</v>
      </c>
      <c r="AY36" s="128">
        <v>2.5750000000000002</v>
      </c>
      <c r="AZ36" s="11" t="s">
        <v>82</v>
      </c>
      <c r="BA36" s="130">
        <f>AVERAGE(ROUND(C36,2),ROUND(M36,2),ROUND(W36,2),ROUND(AG36,2),ROUND(AQ36,2))</f>
        <v>0</v>
      </c>
      <c r="BB36" s="129">
        <f>AVERAGE(ROUND(D36,2),ROUND(N36,2),ROUND(X36,2),ROUND(AH36,2),ROUND(AR36,2))</f>
        <v>0.86</v>
      </c>
      <c r="BC36" s="128">
        <f>AVERAGE(ROUND(E36,1),ROUND(O36,1),ROUND(Y36,1),ROUND(AI36,1),ROUND(AS36,1))</f>
        <v>1.8399999999999999</v>
      </c>
      <c r="BD36" s="130">
        <f t="shared" si="5"/>
        <v>0</v>
      </c>
      <c r="BE36" s="128">
        <f t="shared" si="6"/>
        <v>0</v>
      </c>
      <c r="BF36" s="129">
        <f>AVERAGE(ROUND(H36,2),ROUND(R36,2),ROUND(AB36,2),ROUND(AL36,2),ROUND(AV36,2))</f>
        <v>0.79400000000000004</v>
      </c>
      <c r="BG36" s="130">
        <f>AVERAGE(ROUND(I36,0),ROUND(S36,0),ROUND(AC36,0),ROUND(AM36,0),ROUND(AW36,0))</f>
        <v>29.4</v>
      </c>
      <c r="BH36" s="128">
        <f>AVERAGE(ROUND(J36,1),ROUND(T36,1),ROUND(AD36,1),ROUND(AN36,1),ROUND(AX36,1))</f>
        <v>8.14</v>
      </c>
      <c r="BI36" s="128">
        <f>AVERAGE(ROUND(K36,1),ROUND(U36,1),ROUND(AE36,1),ROUND(AO36,1),ROUND(AY36,1))</f>
        <v>2.04</v>
      </c>
    </row>
    <row r="37" spans="1:61" x14ac:dyDescent="0.15">
      <c r="B37" s="11" t="s">
        <v>83</v>
      </c>
      <c r="C37" s="186"/>
      <c r="D37" s="128">
        <v>0.8</v>
      </c>
      <c r="E37" s="128">
        <v>3</v>
      </c>
      <c r="F37" s="128"/>
      <c r="G37" s="128"/>
      <c r="H37" s="129">
        <v>0.62</v>
      </c>
      <c r="I37" s="130">
        <v>38</v>
      </c>
      <c r="J37" s="128">
        <v>8.0833333333333339</v>
      </c>
      <c r="K37" s="128">
        <v>2.9</v>
      </c>
      <c r="L37" s="11" t="s">
        <v>83</v>
      </c>
      <c r="M37" s="186"/>
      <c r="N37" s="128">
        <v>0.7</v>
      </c>
      <c r="O37" s="128">
        <v>1.8</v>
      </c>
      <c r="P37" s="128"/>
      <c r="Q37" s="128"/>
      <c r="R37" s="129">
        <v>0.77</v>
      </c>
      <c r="S37" s="130">
        <v>21</v>
      </c>
      <c r="T37" s="128">
        <v>7.0250000000000004</v>
      </c>
      <c r="U37" s="128">
        <v>2.15</v>
      </c>
      <c r="V37" s="11" t="s">
        <v>83</v>
      </c>
      <c r="W37" s="186"/>
      <c r="X37" s="128">
        <v>0.8</v>
      </c>
      <c r="Y37" s="128">
        <v>1.2</v>
      </c>
      <c r="Z37" s="128"/>
      <c r="AA37" s="128"/>
      <c r="AB37" s="129">
        <v>0.87</v>
      </c>
      <c r="AC37" s="130">
        <v>17</v>
      </c>
      <c r="AD37" s="128">
        <v>6.541666666666667</v>
      </c>
      <c r="AE37" s="128">
        <v>1.8</v>
      </c>
      <c r="AF37" s="11" t="s">
        <v>83</v>
      </c>
      <c r="AG37" s="186"/>
      <c r="AH37" s="128">
        <v>0.8</v>
      </c>
      <c r="AI37" s="128">
        <v>1.2</v>
      </c>
      <c r="AJ37" s="128"/>
      <c r="AK37" s="128"/>
      <c r="AL37" s="129">
        <v>0.56000000000000005</v>
      </c>
      <c r="AM37" s="130">
        <v>17</v>
      </c>
      <c r="AN37" s="128">
        <v>5.4749999999999996</v>
      </c>
      <c r="AO37" s="128">
        <v>1.7583333333333335</v>
      </c>
      <c r="AP37" s="144" t="s">
        <v>83</v>
      </c>
      <c r="AQ37" s="186"/>
      <c r="AR37" s="128">
        <v>0.9</v>
      </c>
      <c r="AS37" s="128">
        <v>2.2999999999999998</v>
      </c>
      <c r="AT37" s="128"/>
      <c r="AU37" s="128"/>
      <c r="AV37" s="129">
        <v>0.59</v>
      </c>
      <c r="AW37" s="130">
        <v>28</v>
      </c>
      <c r="AX37" s="128">
        <v>11.875</v>
      </c>
      <c r="AY37" s="128">
        <v>1.5541666666666669</v>
      </c>
      <c r="AZ37" s="11" t="s">
        <v>83</v>
      </c>
      <c r="BA37" s="130">
        <f t="shared" ref="BA37" si="9">AVERAGE(ROUND(C37,2),ROUND(M37,2),ROUND(W37,2),ROUND(AG37,2),ROUND(AQ37,2))</f>
        <v>0</v>
      </c>
      <c r="BB37" s="129">
        <f t="shared" ref="BB37" si="10">AVERAGE(ROUND(D37,2),ROUND(N37,2),ROUND(X37,2),ROUND(AH37,2),ROUND(AR37,2))</f>
        <v>0.79999999999999993</v>
      </c>
      <c r="BC37" s="128">
        <f t="shared" ref="BC37" si="11">AVERAGE(ROUND(E37,1),ROUND(O37,1),ROUND(Y37,1),ROUND(AI37,1),ROUND(AS37,1))</f>
        <v>1.9</v>
      </c>
      <c r="BD37" s="130">
        <f t="shared" si="5"/>
        <v>0</v>
      </c>
      <c r="BE37" s="128">
        <f t="shared" si="6"/>
        <v>0</v>
      </c>
      <c r="BF37" s="129">
        <f t="shared" ref="BF37" si="12">AVERAGE(ROUND(H37,2),ROUND(R37,2),ROUND(AB37,2),ROUND(AL37,2),ROUND(AV37,2))</f>
        <v>0.68200000000000005</v>
      </c>
      <c r="BG37" s="130">
        <f t="shared" ref="BG37" si="13">AVERAGE(ROUND(I37,0),ROUND(S37,0),ROUND(AC37,0),ROUND(AM37,0),ROUND(AW37,0))</f>
        <v>24.2</v>
      </c>
      <c r="BH37" s="128">
        <f t="shared" ref="BH37" si="14">AVERAGE(ROUND(J37,1),ROUND(T37,1),ROUND(AD37,1),ROUND(AN37,1),ROUND(AX37,1))</f>
        <v>7.8</v>
      </c>
      <c r="BI37" s="128">
        <f t="shared" ref="BI37" si="15">AVERAGE(ROUND(K37,1),ROUND(U37,1),ROUND(AE37,1),ROUND(AO37,1),ROUND(AY37,1))</f>
        <v>2.0599999999999996</v>
      </c>
    </row>
    <row r="38" spans="1:61" x14ac:dyDescent="0.15">
      <c r="B38" s="11" t="s">
        <v>84</v>
      </c>
      <c r="C38" s="186"/>
      <c r="D38" s="128">
        <v>0.7583333333333333</v>
      </c>
      <c r="E38" s="128">
        <v>2.6833333333333331</v>
      </c>
      <c r="F38" s="128"/>
      <c r="G38" s="128"/>
      <c r="H38" s="129">
        <v>0.83166666666666667</v>
      </c>
      <c r="I38" s="130">
        <v>42</v>
      </c>
      <c r="J38" s="128">
        <v>8.6166666666666654</v>
      </c>
      <c r="K38" s="128">
        <v>1.7083333333333333</v>
      </c>
      <c r="L38" s="11" t="s">
        <v>84</v>
      </c>
      <c r="M38" s="186"/>
      <c r="N38" s="128">
        <v>0.72499999999999998</v>
      </c>
      <c r="O38" s="128">
        <v>1.6333333333333331</v>
      </c>
      <c r="P38" s="128"/>
      <c r="Q38" s="128"/>
      <c r="R38" s="129">
        <v>0.84</v>
      </c>
      <c r="S38" s="130">
        <v>26.1666666666667</v>
      </c>
      <c r="T38" s="128">
        <v>8.4083333333333332</v>
      </c>
      <c r="U38" s="128">
        <v>1.0433333333333332</v>
      </c>
      <c r="V38" s="11" t="s">
        <v>84</v>
      </c>
      <c r="W38" s="186"/>
      <c r="X38" s="128">
        <v>0.75833333333333341</v>
      </c>
      <c r="Y38" s="128">
        <v>1</v>
      </c>
      <c r="Z38" s="128"/>
      <c r="AA38" s="128"/>
      <c r="AB38" s="129">
        <v>0.94</v>
      </c>
      <c r="AC38" s="130">
        <v>22</v>
      </c>
      <c r="AD38" s="128">
        <v>7.375</v>
      </c>
      <c r="AE38" s="128">
        <v>0.64666666666666672</v>
      </c>
      <c r="AF38" s="11" t="s">
        <v>84</v>
      </c>
      <c r="AG38" s="186"/>
      <c r="AH38" s="128">
        <v>0.65833333333333333</v>
      </c>
      <c r="AI38" s="128">
        <v>1.0333333333333337</v>
      </c>
      <c r="AJ38" s="128"/>
      <c r="AK38" s="128"/>
      <c r="AL38" s="129">
        <v>0.6216666666666667</v>
      </c>
      <c r="AM38" s="130">
        <v>18.0833333333333</v>
      </c>
      <c r="AN38" s="128">
        <v>5.9416666666666664</v>
      </c>
      <c r="AO38" s="128">
        <v>0.61333333333333329</v>
      </c>
      <c r="AP38" s="144" t="s">
        <v>84</v>
      </c>
      <c r="AQ38" s="186"/>
      <c r="AR38" s="128">
        <v>1.1000000000000001</v>
      </c>
      <c r="AS38" s="128">
        <v>2.4750000000000001</v>
      </c>
      <c r="AT38" s="128"/>
      <c r="AU38" s="128"/>
      <c r="AV38" s="129">
        <v>0.53583333333333349</v>
      </c>
      <c r="AW38" s="130">
        <v>30.5833333333333</v>
      </c>
      <c r="AX38" s="128">
        <v>11.7</v>
      </c>
      <c r="AY38" s="128">
        <v>1.5666666666666667</v>
      </c>
      <c r="AZ38" s="11" t="s">
        <v>84</v>
      </c>
      <c r="BA38" s="130">
        <f>AVERAGE(ROUND(C38,2),ROUND(M38,2),ROUND(W38,2),ROUND(AG38,2),ROUND(AQ38,2))</f>
        <v>0</v>
      </c>
      <c r="BB38" s="129">
        <f>AVERAGE(ROUND(D38,2),ROUND(N38,2),ROUND(X38,2),ROUND(AH38,2),ROUND(AR38,2))</f>
        <v>0.80199999999999994</v>
      </c>
      <c r="BC38" s="128">
        <f>AVERAGE(ROUND(E38,1),ROUND(O38,1),ROUND(Y38,1),ROUND(AI38,1),ROUND(AS38,1))</f>
        <v>1.7600000000000002</v>
      </c>
      <c r="BD38" s="130">
        <f t="shared" si="5"/>
        <v>0</v>
      </c>
      <c r="BE38" s="128">
        <f t="shared" si="6"/>
        <v>0</v>
      </c>
      <c r="BF38" s="129">
        <f>AVERAGE(ROUND(H38,2),ROUND(R38,2),ROUND(AB38,2),ROUND(AL38,2),ROUND(AV38,2))</f>
        <v>0.754</v>
      </c>
      <c r="BG38" s="130">
        <f>AVERAGE(ROUND(I38,0),ROUND(S38,0),ROUND(AC38,0),ROUND(AM38,0),ROUND(AW38,0))</f>
        <v>27.8</v>
      </c>
      <c r="BH38" s="128">
        <f>AVERAGE(ROUND(J38,1),ROUND(T38,1),ROUND(AD38,1),ROUND(AN38,1),ROUND(AX38,1))</f>
        <v>8.4</v>
      </c>
      <c r="BI38" s="128">
        <f>AVERAGE(ROUND(K38,1),ROUND(U38,1),ROUND(AE38,1),ROUND(AO38,1),ROUND(AY38,1))</f>
        <v>1.1000000000000001</v>
      </c>
    </row>
    <row r="39" spans="1:61" x14ac:dyDescent="0.15">
      <c r="A39" s="25"/>
      <c r="B39" s="11" t="s">
        <v>60</v>
      </c>
      <c r="C39" s="186"/>
      <c r="D39" s="128">
        <v>0.76666666666666661</v>
      </c>
      <c r="E39" s="128">
        <v>2.3583333333333338</v>
      </c>
      <c r="F39" s="128"/>
      <c r="G39" s="128"/>
      <c r="H39" s="129">
        <v>0.69833333333333325</v>
      </c>
      <c r="I39" s="130">
        <v>32.8333333333333</v>
      </c>
      <c r="J39" s="128">
        <v>7.9916666666666663</v>
      </c>
      <c r="K39" s="128">
        <v>1.5666666666666664</v>
      </c>
      <c r="L39" s="11" t="s">
        <v>60</v>
      </c>
      <c r="M39" s="186"/>
      <c r="N39" s="128">
        <v>0.625</v>
      </c>
      <c r="O39" s="128">
        <v>1.3166666666666667</v>
      </c>
      <c r="P39" s="128"/>
      <c r="Q39" s="128"/>
      <c r="R39" s="129">
        <v>0.71833333333333338</v>
      </c>
      <c r="S39" s="130">
        <v>24</v>
      </c>
      <c r="T39" s="128">
        <v>7.5</v>
      </c>
      <c r="U39" s="128">
        <v>0.76666666666666672</v>
      </c>
      <c r="V39" s="11" t="s">
        <v>60</v>
      </c>
      <c r="W39" s="186"/>
      <c r="X39" s="128">
        <v>0.72499999999999998</v>
      </c>
      <c r="Y39" s="128">
        <v>1</v>
      </c>
      <c r="Z39" s="128"/>
      <c r="AA39" s="128"/>
      <c r="AB39" s="129">
        <v>0.85250000000000004</v>
      </c>
      <c r="AC39" s="130">
        <v>18.25</v>
      </c>
      <c r="AD39" s="128">
        <v>6.9</v>
      </c>
      <c r="AE39" s="128">
        <v>0.66666666666666663</v>
      </c>
      <c r="AF39" s="11" t="s">
        <v>60</v>
      </c>
      <c r="AG39" s="186"/>
      <c r="AH39" s="128">
        <v>0.56666666666666665</v>
      </c>
      <c r="AI39" s="128">
        <v>0.97499999999999998</v>
      </c>
      <c r="AJ39" s="128"/>
      <c r="AK39" s="128"/>
      <c r="AL39" s="129">
        <v>0.53166666666666662</v>
      </c>
      <c r="AM39" s="130">
        <v>16</v>
      </c>
      <c r="AN39" s="128">
        <v>6.05</v>
      </c>
      <c r="AO39" s="128">
        <v>0.60833333333333339</v>
      </c>
      <c r="AP39" s="144" t="s">
        <v>60</v>
      </c>
      <c r="AQ39" s="186"/>
      <c r="AR39" s="128">
        <v>0.625</v>
      </c>
      <c r="AS39" s="128">
        <v>3.1666666666666665</v>
      </c>
      <c r="AT39" s="128"/>
      <c r="AU39" s="128"/>
      <c r="AV39" s="129">
        <v>0.58666666666666656</v>
      </c>
      <c r="AW39" s="130">
        <v>23.5833333333333</v>
      </c>
      <c r="AX39" s="128">
        <v>15.158333333333333</v>
      </c>
      <c r="AY39" s="128">
        <v>1.4916666666666665</v>
      </c>
      <c r="AZ39" s="11" t="s">
        <v>60</v>
      </c>
      <c r="BA39" s="130">
        <f t="shared" ref="BA39:BA53" si="16">AVERAGE(ROUND(C39,2),ROUND(M39,2),ROUND(W39,2),ROUND(AG39,2),ROUND(AQ39,2))</f>
        <v>0</v>
      </c>
      <c r="BB39" s="129">
        <f t="shared" ref="BB39:BB53" si="17">AVERAGE(ROUND(D39,2),ROUND(N39,2),ROUND(X39,2),ROUND(AH39,2),ROUND(AR39,2))</f>
        <v>0.66599999999999993</v>
      </c>
      <c r="BC39" s="128">
        <f t="shared" ref="BC39:BC50" si="18">AVERAGE(ROUND(E39,1),ROUND(O39,1),ROUND(Y39,1),ROUND(AI39,1),ROUND(AS39,1))</f>
        <v>1.78</v>
      </c>
      <c r="BD39" s="130">
        <f t="shared" si="5"/>
        <v>0</v>
      </c>
      <c r="BE39" s="128">
        <f t="shared" si="6"/>
        <v>0</v>
      </c>
      <c r="BF39" s="129">
        <f t="shared" ref="BF39:BF50" si="19">AVERAGE(ROUND(H39,2),ROUND(R39,2),ROUND(AB39,2),ROUND(AL39,2),ROUND(AV39,2))</f>
        <v>0.67799999999999994</v>
      </c>
      <c r="BG39" s="130">
        <f t="shared" ref="BG39:BG50" si="20">AVERAGE(ROUND(I39,0),ROUND(S39,0),ROUND(AC39,0),ROUND(AM39,0),ROUND(AW39,0))</f>
        <v>23</v>
      </c>
      <c r="BH39" s="128">
        <f t="shared" ref="BH39:BH50" si="21">AVERAGE(ROUND(J39,1),ROUND(T39,1),ROUND(AD39,1),ROUND(AN39,1),ROUND(AX39,1))</f>
        <v>8.74</v>
      </c>
      <c r="BI39" s="128">
        <f t="shared" ref="BI39:BI48" si="22">AVERAGE(ROUND(K39,1),ROUND(U39,1),ROUND(AE39,1),ROUND(AO39,1),ROUND(AY39,1))</f>
        <v>1.0400000000000003</v>
      </c>
    </row>
    <row r="40" spans="1:61" x14ac:dyDescent="0.15">
      <c r="A40" s="25"/>
      <c r="B40" s="11" t="s">
        <v>88</v>
      </c>
      <c r="C40" s="186"/>
      <c r="D40" s="128">
        <v>0.79166666666666663</v>
      </c>
      <c r="E40" s="128">
        <v>2.6083333333333338</v>
      </c>
      <c r="F40" s="128"/>
      <c r="G40" s="128"/>
      <c r="H40" s="129">
        <v>0.61916666666666664</v>
      </c>
      <c r="I40" s="130">
        <v>36.75</v>
      </c>
      <c r="J40" s="128">
        <v>8.2750000000000004</v>
      </c>
      <c r="K40" s="128">
        <v>1.4750000000000001</v>
      </c>
      <c r="L40" s="11" t="s">
        <v>88</v>
      </c>
      <c r="M40" s="186"/>
      <c r="N40" s="128">
        <v>0.60833333333333328</v>
      </c>
      <c r="O40" s="128">
        <v>1.6583333333333334</v>
      </c>
      <c r="P40" s="128"/>
      <c r="Q40" s="128"/>
      <c r="R40" s="129">
        <v>0.69833333333333325</v>
      </c>
      <c r="S40" s="130">
        <v>22.75</v>
      </c>
      <c r="T40" s="128">
        <v>9.1666666666666661</v>
      </c>
      <c r="U40" s="128">
        <v>0.77500000000000002</v>
      </c>
      <c r="V40" s="11" t="s">
        <v>88</v>
      </c>
      <c r="W40" s="186"/>
      <c r="X40" s="128">
        <v>0.57499999999999996</v>
      </c>
      <c r="Y40" s="128">
        <v>1.2166666666666666</v>
      </c>
      <c r="Z40" s="128"/>
      <c r="AA40" s="128"/>
      <c r="AB40" s="129">
        <v>0.78833333333333344</v>
      </c>
      <c r="AC40" s="130">
        <v>15.75</v>
      </c>
      <c r="AD40" s="128">
        <v>7.0583333333333327</v>
      </c>
      <c r="AE40" s="128">
        <v>0.57499999999999996</v>
      </c>
      <c r="AF40" s="11" t="s">
        <v>88</v>
      </c>
      <c r="AG40" s="186"/>
      <c r="AH40" s="128">
        <v>0.54166666666666663</v>
      </c>
      <c r="AI40" s="128">
        <v>1.1499999999999999</v>
      </c>
      <c r="AJ40" s="128"/>
      <c r="AK40" s="128"/>
      <c r="AL40" s="129">
        <v>0.46583333333333332</v>
      </c>
      <c r="AM40" s="130">
        <v>14.9166666666667</v>
      </c>
      <c r="AN40" s="128">
        <v>5.8916666666666657</v>
      </c>
      <c r="AO40" s="128">
        <v>0.54166666666666674</v>
      </c>
      <c r="AP40" s="144" t="s">
        <v>88</v>
      </c>
      <c r="AQ40" s="186"/>
      <c r="AR40" s="128">
        <v>1.05</v>
      </c>
      <c r="AS40" s="128">
        <v>2.4750000000000001</v>
      </c>
      <c r="AT40" s="128"/>
      <c r="AU40" s="128"/>
      <c r="AV40" s="129">
        <v>0.52249999999999996</v>
      </c>
      <c r="AW40" s="130">
        <v>41.5833333333333</v>
      </c>
      <c r="AX40" s="128">
        <v>12.80909090909091</v>
      </c>
      <c r="AY40" s="128">
        <v>1.4454545454545455</v>
      </c>
      <c r="AZ40" s="11" t="s">
        <v>88</v>
      </c>
      <c r="BA40" s="130">
        <f t="shared" si="16"/>
        <v>0</v>
      </c>
      <c r="BB40" s="129">
        <f t="shared" si="17"/>
        <v>0.71400000000000008</v>
      </c>
      <c r="BC40" s="128">
        <f t="shared" si="18"/>
        <v>1.8399999999999999</v>
      </c>
      <c r="BD40" s="130">
        <f t="shared" si="5"/>
        <v>0</v>
      </c>
      <c r="BE40" s="128">
        <f t="shared" si="6"/>
        <v>0</v>
      </c>
      <c r="BF40" s="129">
        <f t="shared" si="19"/>
        <v>0.62</v>
      </c>
      <c r="BG40" s="130">
        <f t="shared" si="20"/>
        <v>26.6</v>
      </c>
      <c r="BH40" s="128">
        <f t="shared" si="21"/>
        <v>8.66</v>
      </c>
      <c r="BI40" s="128">
        <f t="shared" si="22"/>
        <v>0.96</v>
      </c>
    </row>
    <row r="41" spans="1:61" x14ac:dyDescent="0.15">
      <c r="A41" s="25"/>
      <c r="B41" s="11" t="s">
        <v>93</v>
      </c>
      <c r="C41" s="186"/>
      <c r="D41" s="128">
        <v>0.68333333333333324</v>
      </c>
      <c r="E41" s="128">
        <v>2.8416666666666663</v>
      </c>
      <c r="F41" s="128"/>
      <c r="G41" s="128"/>
      <c r="H41" s="129">
        <v>0.51749999999999996</v>
      </c>
      <c r="I41" s="130">
        <v>30</v>
      </c>
      <c r="J41" s="128">
        <v>7.1166666666666663</v>
      </c>
      <c r="K41" s="128">
        <v>1.325</v>
      </c>
      <c r="L41" s="11" t="s">
        <v>93</v>
      </c>
      <c r="M41" s="186"/>
      <c r="N41" s="128">
        <v>0.52500000000000002</v>
      </c>
      <c r="O41" s="128">
        <v>1.4666666666666668</v>
      </c>
      <c r="P41" s="128"/>
      <c r="Q41" s="128"/>
      <c r="R41" s="129">
        <v>0.66416666666666668</v>
      </c>
      <c r="S41" s="130">
        <v>23</v>
      </c>
      <c r="T41" s="128">
        <v>7.6166666666666671</v>
      </c>
      <c r="U41" s="128">
        <v>0.69166666666666676</v>
      </c>
      <c r="V41" s="11" t="s">
        <v>93</v>
      </c>
      <c r="W41" s="186"/>
      <c r="X41" s="128">
        <v>0.5</v>
      </c>
      <c r="Y41" s="128">
        <v>1.2416666666666665</v>
      </c>
      <c r="Z41" s="128"/>
      <c r="AA41" s="128"/>
      <c r="AB41" s="129">
        <v>0.77500000000000002</v>
      </c>
      <c r="AC41" s="130">
        <v>17</v>
      </c>
      <c r="AD41" s="128">
        <v>6.4083333333333341</v>
      </c>
      <c r="AE41" s="128">
        <v>0.54166666666666663</v>
      </c>
      <c r="AF41" s="11" t="s">
        <v>93</v>
      </c>
      <c r="AG41" s="186"/>
      <c r="AH41" s="128">
        <v>0.5083333333333333</v>
      </c>
      <c r="AI41" s="128">
        <v>1.0583333333333333</v>
      </c>
      <c r="AJ41" s="128"/>
      <c r="AK41" s="128"/>
      <c r="AL41" s="129">
        <v>0.45916666666666672</v>
      </c>
      <c r="AM41" s="130">
        <v>16</v>
      </c>
      <c r="AN41" s="128">
        <v>5.125</v>
      </c>
      <c r="AO41" s="128">
        <v>0.57499999999999996</v>
      </c>
      <c r="AP41" s="144" t="s">
        <v>93</v>
      </c>
      <c r="AQ41" s="186"/>
      <c r="AR41" s="128">
        <v>0.92500000000000004</v>
      </c>
      <c r="AS41" s="128">
        <v>2.5666666666666669</v>
      </c>
      <c r="AT41" s="128"/>
      <c r="AU41" s="128"/>
      <c r="AV41" s="129">
        <v>0.55249999999999999</v>
      </c>
      <c r="AW41" s="130">
        <v>40</v>
      </c>
      <c r="AX41" s="128">
        <v>16.582833333333333</v>
      </c>
      <c r="AY41" s="128">
        <v>1.4583333333333333</v>
      </c>
      <c r="AZ41" s="11" t="s">
        <v>93</v>
      </c>
      <c r="BA41" s="130">
        <f t="shared" si="16"/>
        <v>0</v>
      </c>
      <c r="BB41" s="129">
        <f t="shared" si="17"/>
        <v>0.63</v>
      </c>
      <c r="BC41" s="128">
        <f t="shared" si="18"/>
        <v>1.8399999999999999</v>
      </c>
      <c r="BD41" s="130">
        <f t="shared" si="5"/>
        <v>0</v>
      </c>
      <c r="BE41" s="128">
        <f t="shared" si="6"/>
        <v>0</v>
      </c>
      <c r="BF41" s="129">
        <f t="shared" si="19"/>
        <v>0.59400000000000008</v>
      </c>
      <c r="BG41" s="130">
        <f t="shared" si="20"/>
        <v>25.2</v>
      </c>
      <c r="BH41" s="128">
        <f t="shared" si="21"/>
        <v>8.56</v>
      </c>
      <c r="BI41" s="128">
        <f t="shared" si="22"/>
        <v>0.91999999999999993</v>
      </c>
    </row>
    <row r="42" spans="1:61" x14ac:dyDescent="0.15">
      <c r="A42" s="25"/>
      <c r="B42" s="11" t="s">
        <v>96</v>
      </c>
      <c r="C42" s="186"/>
      <c r="D42" s="128">
        <v>1.0166666666666664</v>
      </c>
      <c r="E42" s="128">
        <v>2.6166666666666667</v>
      </c>
      <c r="F42" s="128"/>
      <c r="G42" s="128"/>
      <c r="H42" s="129">
        <v>0.53</v>
      </c>
      <c r="I42" s="130">
        <v>34</v>
      </c>
      <c r="J42" s="128">
        <v>7.6</v>
      </c>
      <c r="K42" s="128">
        <v>1.1083333333333332</v>
      </c>
      <c r="L42" s="11" t="s">
        <v>96</v>
      </c>
      <c r="M42" s="186"/>
      <c r="N42" s="128">
        <v>0.83333333333333337</v>
      </c>
      <c r="O42" s="128">
        <v>1.6333333333333331</v>
      </c>
      <c r="P42" s="128"/>
      <c r="Q42" s="128"/>
      <c r="R42" s="129">
        <v>0.7</v>
      </c>
      <c r="S42" s="130">
        <v>24</v>
      </c>
      <c r="T42" s="128">
        <v>7.6166666666666671</v>
      </c>
      <c r="U42" s="128">
        <v>0.5</v>
      </c>
      <c r="V42" s="11" t="s">
        <v>96</v>
      </c>
      <c r="W42" s="186"/>
      <c r="X42" s="128">
        <v>0.6</v>
      </c>
      <c r="Y42" s="128">
        <v>1.2</v>
      </c>
      <c r="Z42" s="128"/>
      <c r="AA42" s="128"/>
      <c r="AB42" s="129">
        <v>0.71</v>
      </c>
      <c r="AC42" s="130">
        <v>19</v>
      </c>
      <c r="AD42" s="128">
        <v>6.5250000000000004</v>
      </c>
      <c r="AE42" s="128">
        <v>0.41666666666666657</v>
      </c>
      <c r="AF42" s="11" t="s">
        <v>96</v>
      </c>
      <c r="AG42" s="186"/>
      <c r="AH42" s="128">
        <v>0.6</v>
      </c>
      <c r="AI42" s="128">
        <v>1</v>
      </c>
      <c r="AJ42" s="128"/>
      <c r="AK42" s="128"/>
      <c r="AL42" s="129">
        <v>0.46333333333333337</v>
      </c>
      <c r="AM42" s="130">
        <v>18</v>
      </c>
      <c r="AN42" s="128">
        <v>5.0999999999999996</v>
      </c>
      <c r="AO42" s="128">
        <v>0.42499999999999999</v>
      </c>
      <c r="AP42" s="144" t="s">
        <v>96</v>
      </c>
      <c r="AQ42" s="186"/>
      <c r="AR42" s="213">
        <v>0.9</v>
      </c>
      <c r="AS42" s="213">
        <v>2.4</v>
      </c>
      <c r="AT42" s="213"/>
      <c r="AU42" s="213"/>
      <c r="AV42" s="214">
        <v>0.56999999999999995</v>
      </c>
      <c r="AW42" s="215">
        <v>38</v>
      </c>
      <c r="AX42" s="128">
        <v>17</v>
      </c>
      <c r="AY42" s="128">
        <v>1.4</v>
      </c>
      <c r="AZ42" s="11" t="s">
        <v>96</v>
      </c>
      <c r="BA42" s="130">
        <f t="shared" si="16"/>
        <v>0</v>
      </c>
      <c r="BB42" s="129">
        <f t="shared" si="17"/>
        <v>0.79</v>
      </c>
      <c r="BC42" s="128">
        <f t="shared" si="18"/>
        <v>1.7600000000000002</v>
      </c>
      <c r="BD42" s="130">
        <f t="shared" si="5"/>
        <v>0</v>
      </c>
      <c r="BE42" s="128">
        <f t="shared" si="6"/>
        <v>0</v>
      </c>
      <c r="BF42" s="129">
        <f t="shared" si="19"/>
        <v>0.59399999999999997</v>
      </c>
      <c r="BG42" s="130">
        <f t="shared" si="20"/>
        <v>26.6</v>
      </c>
      <c r="BH42" s="128">
        <f t="shared" si="21"/>
        <v>8.76</v>
      </c>
      <c r="BI42" s="128">
        <f t="shared" si="22"/>
        <v>0.76</v>
      </c>
    </row>
    <row r="43" spans="1:61" x14ac:dyDescent="0.15">
      <c r="A43" s="25"/>
      <c r="B43" s="11" t="s">
        <v>94</v>
      </c>
      <c r="C43" s="193">
        <v>9.6</v>
      </c>
      <c r="D43" s="128">
        <v>0.7</v>
      </c>
      <c r="E43" s="128">
        <v>2.4</v>
      </c>
      <c r="F43" s="209">
        <v>2</v>
      </c>
      <c r="G43" s="128"/>
      <c r="H43" s="129">
        <v>0.52</v>
      </c>
      <c r="I43" s="130">
        <v>32</v>
      </c>
      <c r="J43" s="128">
        <v>7.1</v>
      </c>
      <c r="K43" s="128">
        <v>1.3</v>
      </c>
      <c r="L43" s="11" t="s">
        <v>94</v>
      </c>
      <c r="M43" s="193">
        <v>9.6</v>
      </c>
      <c r="N43" s="128">
        <v>0.5</v>
      </c>
      <c r="O43" s="128">
        <v>1.3</v>
      </c>
      <c r="P43" s="130">
        <v>2</v>
      </c>
      <c r="Q43" s="128"/>
      <c r="R43" s="129">
        <v>0.65</v>
      </c>
      <c r="S43" s="130">
        <v>21</v>
      </c>
      <c r="T43" s="128">
        <v>6.4</v>
      </c>
      <c r="U43" s="128">
        <v>0.6</v>
      </c>
      <c r="V43" s="11" t="s">
        <v>94</v>
      </c>
      <c r="W43" s="193">
        <v>10</v>
      </c>
      <c r="X43" s="128">
        <v>0.5</v>
      </c>
      <c r="Y43" s="128">
        <v>0.9</v>
      </c>
      <c r="Z43" s="130">
        <v>1</v>
      </c>
      <c r="AA43" s="128"/>
      <c r="AB43" s="129">
        <v>0.66</v>
      </c>
      <c r="AC43" s="130">
        <v>14</v>
      </c>
      <c r="AD43" s="128">
        <v>6</v>
      </c>
      <c r="AE43" s="128">
        <v>0.4</v>
      </c>
      <c r="AF43" s="11" t="s">
        <v>94</v>
      </c>
      <c r="AG43" s="193">
        <v>10</v>
      </c>
      <c r="AH43" s="128">
        <v>0.5</v>
      </c>
      <c r="AI43" s="128">
        <v>1</v>
      </c>
      <c r="AJ43" s="216">
        <v>1</v>
      </c>
      <c r="AK43" s="128"/>
      <c r="AL43" s="129">
        <v>0.47</v>
      </c>
      <c r="AM43" s="130">
        <v>14</v>
      </c>
      <c r="AN43" s="128">
        <v>4.8</v>
      </c>
      <c r="AO43" s="128">
        <v>0.4</v>
      </c>
      <c r="AP43" s="144" t="s">
        <v>94</v>
      </c>
      <c r="AQ43" s="186"/>
      <c r="AR43" s="213">
        <v>1.2</v>
      </c>
      <c r="AS43" s="213">
        <v>2.5</v>
      </c>
      <c r="AT43" s="213"/>
      <c r="AU43" s="213"/>
      <c r="AV43" s="214">
        <v>0.48</v>
      </c>
      <c r="AW43" s="215">
        <v>25</v>
      </c>
      <c r="AX43" s="128">
        <v>19</v>
      </c>
      <c r="AY43" s="128">
        <v>1.2</v>
      </c>
      <c r="AZ43" s="11" t="s">
        <v>94</v>
      </c>
      <c r="BA43" s="217">
        <f t="shared" si="16"/>
        <v>7.8400000000000007</v>
      </c>
      <c r="BB43" s="218">
        <f t="shared" si="17"/>
        <v>0.68</v>
      </c>
      <c r="BC43" s="219">
        <f t="shared" si="18"/>
        <v>1.6200000000000003</v>
      </c>
      <c r="BD43" s="217">
        <f t="shared" si="5"/>
        <v>1.2</v>
      </c>
      <c r="BE43" s="219">
        <f t="shared" si="6"/>
        <v>0</v>
      </c>
      <c r="BF43" s="218">
        <f t="shared" si="19"/>
        <v>0.55599999999999994</v>
      </c>
      <c r="BG43" s="217">
        <f t="shared" si="20"/>
        <v>21.2</v>
      </c>
      <c r="BH43" s="219">
        <f t="shared" si="21"/>
        <v>8.66</v>
      </c>
      <c r="BI43" s="219">
        <f t="shared" si="22"/>
        <v>0.77999999999999992</v>
      </c>
    </row>
    <row r="44" spans="1:61" x14ac:dyDescent="0.15">
      <c r="B44" s="11" t="s">
        <v>97</v>
      </c>
      <c r="C44" s="193">
        <v>9.5</v>
      </c>
      <c r="D44" s="224">
        <v>0.6166666666666667</v>
      </c>
      <c r="E44" s="224">
        <v>2.4083333333333337</v>
      </c>
      <c r="F44" s="209">
        <v>3</v>
      </c>
      <c r="G44" s="224"/>
      <c r="H44" s="214">
        <v>0.52250000000000008</v>
      </c>
      <c r="I44" s="215">
        <f>0.0325833333333333*1000</f>
        <v>32.5833333333333</v>
      </c>
      <c r="J44" s="213">
        <v>7.7250000000000014</v>
      </c>
      <c r="K44" s="213">
        <v>1.3583333333333334</v>
      </c>
      <c r="L44" s="11" t="s">
        <v>97</v>
      </c>
      <c r="M44" s="193">
        <v>9.6999999999999993</v>
      </c>
      <c r="N44" s="128">
        <v>0.56666666666666665</v>
      </c>
      <c r="O44" s="128">
        <v>1.3083333333333336</v>
      </c>
      <c r="P44" s="130">
        <v>3</v>
      </c>
      <c r="Q44" s="128"/>
      <c r="R44" s="129">
        <v>0.64416666666666667</v>
      </c>
      <c r="S44" s="130">
        <v>26.5</v>
      </c>
      <c r="T44" s="128">
        <v>7.1083333333333334</v>
      </c>
      <c r="U44" s="128">
        <v>0.70000000000000018</v>
      </c>
      <c r="V44" s="11" t="s">
        <v>97</v>
      </c>
      <c r="W44" s="193">
        <v>10.3</v>
      </c>
      <c r="X44" s="128">
        <v>0.625</v>
      </c>
      <c r="Y44" s="128">
        <v>1.1249999999999998</v>
      </c>
      <c r="Z44" s="130">
        <v>4</v>
      </c>
      <c r="AA44" s="128"/>
      <c r="AB44" s="129">
        <v>0.65916666666666679</v>
      </c>
      <c r="AC44" s="130">
        <v>25.4166666666667</v>
      </c>
      <c r="AD44" s="128">
        <v>6.6833333333333327</v>
      </c>
      <c r="AE44" s="128">
        <v>0.54166666666666663</v>
      </c>
      <c r="AF44" s="11" t="s">
        <v>97</v>
      </c>
      <c r="AG44" s="193">
        <v>10.7</v>
      </c>
      <c r="AH44" s="128">
        <v>0.57499999999999996</v>
      </c>
      <c r="AI44" s="128">
        <v>1.075</v>
      </c>
      <c r="AJ44" s="216">
        <v>6</v>
      </c>
      <c r="AK44" s="128"/>
      <c r="AL44" s="129">
        <v>0.41</v>
      </c>
      <c r="AM44" s="130">
        <v>24.9166666666667</v>
      </c>
      <c r="AN44" s="128">
        <v>5.1333333333333329</v>
      </c>
      <c r="AO44" s="128">
        <v>0.54166666666666663</v>
      </c>
      <c r="AP44" s="144" t="s">
        <v>97</v>
      </c>
      <c r="AQ44" s="193">
        <v>10</v>
      </c>
      <c r="AR44" s="213">
        <v>0.86666666666666659</v>
      </c>
      <c r="AS44" s="213">
        <v>2.7416666666666671</v>
      </c>
      <c r="AT44" s="220">
        <v>1</v>
      </c>
      <c r="AU44" s="213"/>
      <c r="AV44" s="214">
        <v>0.3775</v>
      </c>
      <c r="AW44" s="215">
        <v>21.6666666666667</v>
      </c>
      <c r="AX44" s="128">
        <v>17.583333333333332</v>
      </c>
      <c r="AY44" s="128">
        <v>1.2999999999999998</v>
      </c>
      <c r="AZ44" s="11" t="s">
        <v>97</v>
      </c>
      <c r="BA44" s="130">
        <f t="shared" si="16"/>
        <v>10.040000000000001</v>
      </c>
      <c r="BB44" s="129">
        <f t="shared" si="17"/>
        <v>0.65400000000000003</v>
      </c>
      <c r="BC44" s="128">
        <f t="shared" si="18"/>
        <v>1.7200000000000002</v>
      </c>
      <c r="BD44" s="130">
        <f t="shared" si="5"/>
        <v>3.4</v>
      </c>
      <c r="BE44" s="128">
        <f t="shared" si="6"/>
        <v>0</v>
      </c>
      <c r="BF44" s="129">
        <f t="shared" si="19"/>
        <v>0.52200000000000002</v>
      </c>
      <c r="BG44" s="130">
        <f t="shared" si="20"/>
        <v>26.4</v>
      </c>
      <c r="BH44" s="128">
        <f t="shared" si="21"/>
        <v>8.84</v>
      </c>
      <c r="BI44" s="128">
        <f t="shared" si="22"/>
        <v>0.87999999999999989</v>
      </c>
    </row>
    <row r="45" spans="1:61" x14ac:dyDescent="0.15">
      <c r="A45" s="147" t="s">
        <v>5</v>
      </c>
      <c r="B45" s="11" t="s">
        <v>105</v>
      </c>
      <c r="C45" s="193">
        <v>9.6</v>
      </c>
      <c r="D45" s="128">
        <v>1.2</v>
      </c>
      <c r="E45" s="128">
        <v>3</v>
      </c>
      <c r="F45" s="59">
        <v>3</v>
      </c>
      <c r="G45" s="128"/>
      <c r="H45" s="129">
        <v>0.56999999999999995</v>
      </c>
      <c r="I45" s="130">
        <v>25</v>
      </c>
      <c r="J45" s="128">
        <v>8.1999999999999993</v>
      </c>
      <c r="K45" s="128">
        <v>1.7</v>
      </c>
      <c r="L45" s="11" t="s">
        <v>105</v>
      </c>
      <c r="M45" s="193">
        <v>10</v>
      </c>
      <c r="N45" s="128">
        <v>0.8</v>
      </c>
      <c r="O45" s="128">
        <v>1.4</v>
      </c>
      <c r="P45" s="130">
        <v>4</v>
      </c>
      <c r="Q45" s="128"/>
      <c r="R45" s="129">
        <v>0.6</v>
      </c>
      <c r="S45" s="130">
        <v>20</v>
      </c>
      <c r="T45" s="128">
        <v>7.3</v>
      </c>
      <c r="U45" s="128">
        <v>0.8</v>
      </c>
      <c r="V45" s="11" t="s">
        <v>105</v>
      </c>
      <c r="W45" s="193">
        <v>10.3</v>
      </c>
      <c r="X45" s="128">
        <v>0.7</v>
      </c>
      <c r="Y45" s="221">
        <v>1.3</v>
      </c>
      <c r="Z45" s="130">
        <v>7</v>
      </c>
      <c r="AA45" s="221"/>
      <c r="AB45" s="129">
        <v>0.6</v>
      </c>
      <c r="AC45" s="130">
        <v>17</v>
      </c>
      <c r="AD45" s="128">
        <v>7.2</v>
      </c>
      <c r="AE45" s="128">
        <v>0.7</v>
      </c>
      <c r="AF45" s="11" t="s">
        <v>105</v>
      </c>
      <c r="AG45" s="193">
        <v>10.8</v>
      </c>
      <c r="AH45" s="128">
        <v>0.6</v>
      </c>
      <c r="AI45" s="128">
        <v>1</v>
      </c>
      <c r="AJ45" s="216">
        <v>11</v>
      </c>
      <c r="AK45" s="128"/>
      <c r="AL45" s="129">
        <v>0.35</v>
      </c>
      <c r="AM45" s="59">
        <v>17</v>
      </c>
      <c r="AN45" s="128">
        <v>5.4</v>
      </c>
      <c r="AO45" s="128">
        <v>0.6</v>
      </c>
      <c r="AP45" s="144" t="s">
        <v>105</v>
      </c>
      <c r="AQ45" s="193">
        <v>10</v>
      </c>
      <c r="AR45" s="213">
        <v>1</v>
      </c>
      <c r="AS45" s="213">
        <v>3.1</v>
      </c>
      <c r="AT45" s="220">
        <v>2</v>
      </c>
      <c r="AU45" s="213"/>
      <c r="AV45" s="214">
        <v>0.42</v>
      </c>
      <c r="AW45" s="215">
        <v>26</v>
      </c>
      <c r="AX45" s="128">
        <v>18</v>
      </c>
      <c r="AY45" s="128">
        <v>1.3</v>
      </c>
      <c r="AZ45" s="11" t="s">
        <v>105</v>
      </c>
      <c r="BA45" s="130">
        <f t="shared" si="16"/>
        <v>10.14</v>
      </c>
      <c r="BB45" s="129">
        <f t="shared" si="17"/>
        <v>0.8600000000000001</v>
      </c>
      <c r="BC45" s="128">
        <f t="shared" si="18"/>
        <v>1.9600000000000002</v>
      </c>
      <c r="BD45" s="130">
        <f t="shared" si="5"/>
        <v>5.4</v>
      </c>
      <c r="BE45" s="128">
        <f t="shared" si="6"/>
        <v>0</v>
      </c>
      <c r="BF45" s="129">
        <f t="shared" si="19"/>
        <v>0.50800000000000001</v>
      </c>
      <c r="BG45" s="130">
        <f t="shared" si="20"/>
        <v>21</v>
      </c>
      <c r="BH45" s="128">
        <f t="shared" si="21"/>
        <v>9.2200000000000006</v>
      </c>
      <c r="BI45" s="128">
        <f t="shared" si="22"/>
        <v>1.02</v>
      </c>
    </row>
    <row r="46" spans="1:61" x14ac:dyDescent="0.15">
      <c r="A46" s="147" t="s">
        <v>7</v>
      </c>
      <c r="B46" s="11" t="s">
        <v>106</v>
      </c>
      <c r="C46" s="193">
        <v>9.5</v>
      </c>
      <c r="D46" s="128">
        <v>0.77499999999999991</v>
      </c>
      <c r="E46" s="128">
        <v>2.9833333333333338</v>
      </c>
      <c r="F46" s="59">
        <v>3</v>
      </c>
      <c r="G46" s="128"/>
      <c r="H46" s="129">
        <v>0.53500000000000003</v>
      </c>
      <c r="I46" s="130">
        <v>30</v>
      </c>
      <c r="J46" s="128">
        <v>7.0583333333333345</v>
      </c>
      <c r="K46" s="128">
        <v>1.3983333333333334</v>
      </c>
      <c r="L46" s="11" t="s">
        <v>106</v>
      </c>
      <c r="M46" s="193">
        <v>10</v>
      </c>
      <c r="N46" s="128">
        <v>0.7583333333333333</v>
      </c>
      <c r="O46" s="128">
        <v>1.5083333333333335</v>
      </c>
      <c r="P46" s="130">
        <v>2</v>
      </c>
      <c r="Q46" s="128"/>
      <c r="R46" s="129">
        <v>0.53666666666666663</v>
      </c>
      <c r="S46" s="130">
        <v>18</v>
      </c>
      <c r="T46" s="128">
        <v>6.2</v>
      </c>
      <c r="U46" s="128">
        <v>0.63500000000000012</v>
      </c>
      <c r="V46" s="11" t="s">
        <v>106</v>
      </c>
      <c r="W46" s="193">
        <v>10</v>
      </c>
      <c r="X46" s="128">
        <v>0.77499999999999991</v>
      </c>
      <c r="Y46" s="221">
        <v>1.2</v>
      </c>
      <c r="Z46" s="130">
        <v>2</v>
      </c>
      <c r="AA46" s="221"/>
      <c r="AB46" s="129">
        <v>0.53083333333333327</v>
      </c>
      <c r="AC46" s="130">
        <v>14</v>
      </c>
      <c r="AD46" s="128">
        <v>5.9083333333333323</v>
      </c>
      <c r="AE46" s="128">
        <v>0.48333333333333339</v>
      </c>
      <c r="AF46" s="11" t="s">
        <v>106</v>
      </c>
      <c r="AG46" s="193">
        <v>10</v>
      </c>
      <c r="AH46" s="128">
        <v>0.64999999999999991</v>
      </c>
      <c r="AI46" s="128">
        <v>0.94999999999999984</v>
      </c>
      <c r="AJ46" s="216">
        <v>1</v>
      </c>
      <c r="AK46" s="128"/>
      <c r="AL46" s="129">
        <v>0.30333333333333329</v>
      </c>
      <c r="AM46" s="59">
        <v>11</v>
      </c>
      <c r="AN46" s="128">
        <v>4.6333333333333337</v>
      </c>
      <c r="AO46" s="128">
        <v>0.37916666666666665</v>
      </c>
      <c r="AP46" s="144" t="s">
        <v>106</v>
      </c>
      <c r="AQ46" s="193">
        <v>10</v>
      </c>
      <c r="AR46" s="213">
        <v>1</v>
      </c>
      <c r="AS46" s="213">
        <v>2.5</v>
      </c>
      <c r="AT46" s="220">
        <v>2</v>
      </c>
      <c r="AU46" s="213"/>
      <c r="AV46" s="214">
        <v>0.48</v>
      </c>
      <c r="AW46" s="215">
        <v>23</v>
      </c>
      <c r="AX46" s="128">
        <v>16</v>
      </c>
      <c r="AY46" s="128">
        <v>1.2</v>
      </c>
      <c r="AZ46" s="11" t="s">
        <v>106</v>
      </c>
      <c r="BA46" s="130">
        <f t="shared" si="16"/>
        <v>9.9</v>
      </c>
      <c r="BB46" s="129">
        <f t="shared" si="17"/>
        <v>0.79400000000000004</v>
      </c>
      <c r="BC46" s="128">
        <f t="shared" si="18"/>
        <v>1.8399999999999999</v>
      </c>
      <c r="BD46" s="130">
        <f t="shared" si="5"/>
        <v>2</v>
      </c>
      <c r="BE46" s="128">
        <f t="shared" si="6"/>
        <v>0</v>
      </c>
      <c r="BF46" s="129">
        <f t="shared" si="19"/>
        <v>0.47800000000000004</v>
      </c>
      <c r="BG46" s="130">
        <f t="shared" si="20"/>
        <v>19.2</v>
      </c>
      <c r="BH46" s="128">
        <f t="shared" si="21"/>
        <v>7.9600000000000009</v>
      </c>
      <c r="BI46" s="128">
        <f t="shared" si="22"/>
        <v>0.82</v>
      </c>
    </row>
    <row r="47" spans="1:61" x14ac:dyDescent="0.15">
      <c r="A47" s="147"/>
      <c r="B47" s="15" t="s">
        <v>98</v>
      </c>
      <c r="C47" s="194">
        <v>9.6999999999999993</v>
      </c>
      <c r="D47" s="225">
        <v>0.7</v>
      </c>
      <c r="E47" s="225">
        <v>2.8</v>
      </c>
      <c r="F47" s="226">
        <v>3</v>
      </c>
      <c r="G47" s="225"/>
      <c r="H47" s="227">
        <v>0.56000000000000005</v>
      </c>
      <c r="I47" s="131">
        <v>33</v>
      </c>
      <c r="J47" s="225">
        <v>6.5</v>
      </c>
      <c r="K47" s="128">
        <v>1.3583333333333334</v>
      </c>
      <c r="L47" s="15" t="s">
        <v>98</v>
      </c>
      <c r="M47" s="194">
        <v>10</v>
      </c>
      <c r="N47" s="225">
        <v>0.7</v>
      </c>
      <c r="O47" s="225">
        <v>1.5</v>
      </c>
      <c r="P47" s="228">
        <v>1</v>
      </c>
      <c r="Q47" s="225"/>
      <c r="R47" s="227">
        <v>0.59</v>
      </c>
      <c r="S47" s="131">
        <v>22</v>
      </c>
      <c r="T47" s="225">
        <v>6.7</v>
      </c>
      <c r="U47" s="229">
        <v>0.7</v>
      </c>
      <c r="V47" s="15" t="s">
        <v>98</v>
      </c>
      <c r="W47" s="194">
        <v>10</v>
      </c>
      <c r="X47" s="225">
        <v>0.6</v>
      </c>
      <c r="Y47" s="225">
        <v>1.2</v>
      </c>
      <c r="Z47" s="228">
        <v>2</v>
      </c>
      <c r="AA47" s="225"/>
      <c r="AB47" s="227">
        <v>0.56000000000000005</v>
      </c>
      <c r="AC47" s="131">
        <v>19</v>
      </c>
      <c r="AD47" s="225">
        <v>6.6</v>
      </c>
      <c r="AE47" s="229">
        <v>0.5</v>
      </c>
      <c r="AF47" s="15" t="s">
        <v>98</v>
      </c>
      <c r="AG47" s="194">
        <v>10</v>
      </c>
      <c r="AH47" s="225">
        <v>0.6</v>
      </c>
      <c r="AI47" s="225">
        <v>1</v>
      </c>
      <c r="AJ47" s="230">
        <v>2</v>
      </c>
      <c r="AK47" s="225"/>
      <c r="AL47" s="227">
        <v>0.37</v>
      </c>
      <c r="AM47" s="64">
        <v>14</v>
      </c>
      <c r="AN47" s="225">
        <v>5</v>
      </c>
      <c r="AO47" s="229">
        <v>0.5</v>
      </c>
      <c r="AP47" s="145" t="s">
        <v>98</v>
      </c>
      <c r="AQ47" s="194">
        <v>10</v>
      </c>
      <c r="AR47" s="231">
        <v>0.9</v>
      </c>
      <c r="AS47" s="231">
        <v>2.4</v>
      </c>
      <c r="AT47" s="232">
        <v>2</v>
      </c>
      <c r="AU47" s="231"/>
      <c r="AV47" s="233">
        <v>0.46</v>
      </c>
      <c r="AW47" s="222">
        <v>23</v>
      </c>
      <c r="AX47" s="223">
        <v>16</v>
      </c>
      <c r="AY47" s="223">
        <v>1.3</v>
      </c>
      <c r="AZ47" s="15" t="s">
        <v>98</v>
      </c>
      <c r="BA47" s="130">
        <f t="shared" si="16"/>
        <v>9.9400000000000013</v>
      </c>
      <c r="BB47" s="129">
        <f t="shared" si="17"/>
        <v>0.7</v>
      </c>
      <c r="BC47" s="128">
        <f t="shared" si="18"/>
        <v>1.78</v>
      </c>
      <c r="BD47" s="130">
        <f t="shared" si="5"/>
        <v>2</v>
      </c>
      <c r="BE47" s="128">
        <f t="shared" si="6"/>
        <v>0</v>
      </c>
      <c r="BF47" s="129">
        <f t="shared" si="19"/>
        <v>0.50800000000000001</v>
      </c>
      <c r="BG47" s="130">
        <f t="shared" si="20"/>
        <v>22.2</v>
      </c>
      <c r="BH47" s="128">
        <f t="shared" si="21"/>
        <v>8.16</v>
      </c>
      <c r="BI47" s="128">
        <f t="shared" si="22"/>
        <v>0.87999999999999989</v>
      </c>
    </row>
    <row r="48" spans="1:61" x14ac:dyDescent="0.15">
      <c r="A48" s="147"/>
      <c r="B48" s="15" t="s">
        <v>103</v>
      </c>
      <c r="C48" s="194">
        <v>9.6833333333333336</v>
      </c>
      <c r="D48" s="225">
        <v>0.7</v>
      </c>
      <c r="E48" s="225">
        <v>2.7</v>
      </c>
      <c r="F48" s="226">
        <v>3</v>
      </c>
      <c r="G48" s="225"/>
      <c r="H48" s="227">
        <v>0.59</v>
      </c>
      <c r="I48" s="131">
        <v>34</v>
      </c>
      <c r="J48" s="225">
        <v>7.3</v>
      </c>
      <c r="K48" s="128">
        <v>1.3</v>
      </c>
      <c r="L48" s="15" t="s">
        <v>103</v>
      </c>
      <c r="M48" s="194">
        <v>9.9500000000000011</v>
      </c>
      <c r="N48" s="225">
        <v>0.7</v>
      </c>
      <c r="O48" s="225">
        <v>1.4</v>
      </c>
      <c r="P48" s="228">
        <v>2</v>
      </c>
      <c r="Q48" s="225"/>
      <c r="R48" s="227">
        <v>0.55000000000000004</v>
      </c>
      <c r="S48" s="131">
        <v>17</v>
      </c>
      <c r="T48" s="225">
        <v>7.1</v>
      </c>
      <c r="U48" s="229">
        <v>0.6</v>
      </c>
      <c r="V48" s="15" t="s">
        <v>103</v>
      </c>
      <c r="W48" s="194">
        <v>9.4749999999999996</v>
      </c>
      <c r="X48" s="225">
        <v>0.6</v>
      </c>
      <c r="Y48" s="225">
        <v>1.2</v>
      </c>
      <c r="Z48" s="228">
        <v>3</v>
      </c>
      <c r="AA48" s="225"/>
      <c r="AB48" s="227">
        <v>0.53</v>
      </c>
      <c r="AC48" s="131">
        <v>15</v>
      </c>
      <c r="AD48" s="225">
        <v>6.6</v>
      </c>
      <c r="AE48" s="229">
        <v>0.4</v>
      </c>
      <c r="AF48" s="15" t="s">
        <v>103</v>
      </c>
      <c r="AG48" s="194">
        <v>10.133333333333333</v>
      </c>
      <c r="AH48" s="225">
        <v>0.6</v>
      </c>
      <c r="AI48" s="225">
        <v>1.1000000000000001</v>
      </c>
      <c r="AJ48" s="230">
        <v>2</v>
      </c>
      <c r="AK48" s="225"/>
      <c r="AL48" s="227">
        <v>0.39</v>
      </c>
      <c r="AM48" s="64">
        <v>12</v>
      </c>
      <c r="AN48" s="225">
        <v>5.5</v>
      </c>
      <c r="AO48" s="229">
        <v>0.4</v>
      </c>
      <c r="AP48" s="145" t="s">
        <v>103</v>
      </c>
      <c r="AQ48" s="194">
        <v>10.216666666666667</v>
      </c>
      <c r="AR48" s="231">
        <v>0.9</v>
      </c>
      <c r="AS48" s="231">
        <v>2.1</v>
      </c>
      <c r="AT48" s="232">
        <v>2</v>
      </c>
      <c r="AU48" s="231"/>
      <c r="AV48" s="233">
        <v>0.44</v>
      </c>
      <c r="AW48" s="222">
        <v>20</v>
      </c>
      <c r="AX48" s="223">
        <v>16</v>
      </c>
      <c r="AY48" s="223">
        <v>1.1000000000000001</v>
      </c>
      <c r="AZ48" s="15" t="s">
        <v>103</v>
      </c>
      <c r="BA48" s="130">
        <f t="shared" si="16"/>
        <v>9.8919999999999995</v>
      </c>
      <c r="BB48" s="129">
        <f t="shared" si="17"/>
        <v>0.7</v>
      </c>
      <c r="BC48" s="128">
        <f t="shared" si="18"/>
        <v>1.7</v>
      </c>
      <c r="BD48" s="130">
        <f t="shared" si="5"/>
        <v>2.4</v>
      </c>
      <c r="BE48" s="128">
        <f t="shared" si="6"/>
        <v>0</v>
      </c>
      <c r="BF48" s="129">
        <f t="shared" si="19"/>
        <v>0.5</v>
      </c>
      <c r="BG48" s="130">
        <f t="shared" si="20"/>
        <v>19.600000000000001</v>
      </c>
      <c r="BH48" s="128">
        <f t="shared" si="21"/>
        <v>8.5</v>
      </c>
      <c r="BI48" s="128">
        <f t="shared" si="22"/>
        <v>0.76</v>
      </c>
    </row>
    <row r="49" spans="1:61" x14ac:dyDescent="0.15">
      <c r="A49" s="147"/>
      <c r="B49" s="15" t="s">
        <v>104</v>
      </c>
      <c r="C49" s="194">
        <v>8.9499999999999993</v>
      </c>
      <c r="D49" s="225">
        <v>0.65833333333333333</v>
      </c>
      <c r="E49" s="225">
        <v>2.9000000000000004</v>
      </c>
      <c r="F49" s="226">
        <v>2</v>
      </c>
      <c r="G49" s="225"/>
      <c r="H49" s="227">
        <v>0.50166666666666659</v>
      </c>
      <c r="I49" s="131">
        <v>27.0833333333333</v>
      </c>
      <c r="J49" s="225">
        <v>6.9333333333333327</v>
      </c>
      <c r="K49" s="128">
        <v>1.2833333333333332</v>
      </c>
      <c r="L49" s="15" t="s">
        <v>104</v>
      </c>
      <c r="M49" s="194">
        <v>9.375</v>
      </c>
      <c r="N49" s="225">
        <v>0.65</v>
      </c>
      <c r="O49" s="225">
        <v>1.5833333333333333</v>
      </c>
      <c r="P49" s="228">
        <v>3</v>
      </c>
      <c r="Q49" s="225"/>
      <c r="R49" s="227">
        <v>0.57999999999999996</v>
      </c>
      <c r="S49" s="131">
        <v>17.75</v>
      </c>
      <c r="T49" s="225">
        <v>6.6916666666666655</v>
      </c>
      <c r="U49" s="229">
        <v>0.6333333333333333</v>
      </c>
      <c r="V49" s="15" t="s">
        <v>104</v>
      </c>
      <c r="W49" s="194">
        <v>9.6166666666666671</v>
      </c>
      <c r="X49" s="225">
        <v>0.6333333333333333</v>
      </c>
      <c r="Y49" s="225">
        <v>1.1166666666666667</v>
      </c>
      <c r="Z49" s="228">
        <v>2</v>
      </c>
      <c r="AA49" s="225"/>
      <c r="AB49" s="227">
        <v>0.58666666666666656</v>
      </c>
      <c r="AC49" s="131">
        <v>11.9166666666667</v>
      </c>
      <c r="AD49" s="225">
        <v>6.4416666666666664</v>
      </c>
      <c r="AE49" s="229">
        <v>0.45</v>
      </c>
      <c r="AF49" s="15" t="s">
        <v>104</v>
      </c>
      <c r="AG49" s="194">
        <v>9.6333333333333329</v>
      </c>
      <c r="AH49" s="225">
        <v>0.58333333333333337</v>
      </c>
      <c r="AI49" s="225">
        <v>0.95833333333333315</v>
      </c>
      <c r="AJ49" s="230">
        <v>2</v>
      </c>
      <c r="AK49" s="225"/>
      <c r="AL49" s="227">
        <v>0.34166666666666662</v>
      </c>
      <c r="AM49" s="64">
        <v>13.3333333333333</v>
      </c>
      <c r="AN49" s="225">
        <v>5.3000000000000007</v>
      </c>
      <c r="AO49" s="229">
        <v>0.40000000000000008</v>
      </c>
      <c r="AP49" s="15" t="s">
        <v>104</v>
      </c>
      <c r="AQ49" s="194">
        <v>10</v>
      </c>
      <c r="AR49" s="231">
        <v>0.93333333333333346</v>
      </c>
      <c r="AS49" s="231">
        <v>2.1916666666666669</v>
      </c>
      <c r="AT49" s="232">
        <v>2</v>
      </c>
      <c r="AU49" s="231"/>
      <c r="AV49" s="233">
        <v>0.56666666666666665</v>
      </c>
      <c r="AW49" s="222">
        <v>23.6666666666667</v>
      </c>
      <c r="AX49" s="223">
        <v>18.75</v>
      </c>
      <c r="AY49" s="223">
        <v>1.1416666666666668</v>
      </c>
      <c r="AZ49" s="15" t="s">
        <v>104</v>
      </c>
      <c r="BA49" s="130">
        <f t="shared" si="16"/>
        <v>9.516</v>
      </c>
      <c r="BB49" s="129">
        <f t="shared" si="17"/>
        <v>0.69000000000000006</v>
      </c>
      <c r="BC49" s="128">
        <f t="shared" si="18"/>
        <v>1.7600000000000002</v>
      </c>
      <c r="BD49" s="130">
        <f t="shared" si="5"/>
        <v>2.2000000000000002</v>
      </c>
      <c r="BE49" s="128">
        <f t="shared" si="6"/>
        <v>0</v>
      </c>
      <c r="BF49" s="129">
        <f t="shared" si="19"/>
        <v>0.5159999999999999</v>
      </c>
      <c r="BG49" s="130">
        <f t="shared" si="20"/>
        <v>18.8</v>
      </c>
      <c r="BH49" s="128">
        <f t="shared" si="21"/>
        <v>8.82</v>
      </c>
      <c r="BI49" s="128">
        <f t="shared" ref="BI49:BI54" si="23">AVERAGE(ROUND(K49,1),ROUND(U49,1),ROUND(AE49,1),ROUND(AO49,1),ROUND(AY49,1))</f>
        <v>0.78</v>
      </c>
    </row>
    <row r="50" spans="1:61" x14ac:dyDescent="0.15">
      <c r="A50" s="147"/>
      <c r="B50" s="11" t="s">
        <v>108</v>
      </c>
      <c r="C50" s="193">
        <v>9.7083333333333339</v>
      </c>
      <c r="D50" s="225">
        <v>0.71666666666666667</v>
      </c>
      <c r="E50" s="225">
        <v>2.4249999999999998</v>
      </c>
      <c r="F50" s="226">
        <v>2</v>
      </c>
      <c r="G50" s="225"/>
      <c r="H50" s="227">
        <v>0.53083333333333327</v>
      </c>
      <c r="I50" s="131">
        <v>32.916666666666671</v>
      </c>
      <c r="J50" s="225">
        <v>7.9416666666666664</v>
      </c>
      <c r="K50" s="128">
        <v>1.1333333333333331</v>
      </c>
      <c r="L50" s="11" t="str">
        <f>B50</f>
        <v>R元</v>
      </c>
      <c r="M50" s="193">
        <v>9.875</v>
      </c>
      <c r="N50" s="225">
        <v>0.71666666666666667</v>
      </c>
      <c r="O50" s="225">
        <v>1.4166666666666667</v>
      </c>
      <c r="P50" s="228">
        <v>1</v>
      </c>
      <c r="Q50" s="225"/>
      <c r="R50" s="227">
        <v>0.59500000000000008</v>
      </c>
      <c r="S50" s="131">
        <v>23.333333333333336</v>
      </c>
      <c r="T50" s="225">
        <v>7.0583333333333327</v>
      </c>
      <c r="U50" s="229">
        <v>0.52500000000000013</v>
      </c>
      <c r="V50" s="11" t="str">
        <f>B50</f>
        <v>R元</v>
      </c>
      <c r="W50" s="193">
        <v>10.199999999999999</v>
      </c>
      <c r="X50" s="225">
        <v>0.58333333333333326</v>
      </c>
      <c r="Y50" s="225">
        <v>1.1499999999999999</v>
      </c>
      <c r="Z50" s="228">
        <v>1</v>
      </c>
      <c r="AA50" s="225"/>
      <c r="AB50" s="227">
        <v>0.53500000000000003</v>
      </c>
      <c r="AC50" s="131">
        <v>17.833333333333336</v>
      </c>
      <c r="AD50" s="225">
        <v>6.7416666666666671</v>
      </c>
      <c r="AE50" s="229">
        <v>0.34166666666666656</v>
      </c>
      <c r="AF50" s="11" t="str">
        <f>B50</f>
        <v>R元</v>
      </c>
      <c r="AG50" s="193">
        <v>10.199999999999999</v>
      </c>
      <c r="AH50" s="225">
        <v>0.59166666666666656</v>
      </c>
      <c r="AI50" s="225">
        <v>1.0333333333333334</v>
      </c>
      <c r="AJ50" s="230">
        <v>1</v>
      </c>
      <c r="AK50" s="225"/>
      <c r="AL50" s="227">
        <v>0.35499999999999998</v>
      </c>
      <c r="AM50" s="64">
        <v>13.166666666666668</v>
      </c>
      <c r="AN50" s="225">
        <v>5.4916666666666671</v>
      </c>
      <c r="AO50" s="229">
        <v>0.31666666666666665</v>
      </c>
      <c r="AP50" s="11" t="str">
        <f>B50</f>
        <v>R元</v>
      </c>
      <c r="AQ50" s="193">
        <v>10.083333333333334</v>
      </c>
      <c r="AR50" s="231">
        <v>0.90833333333333355</v>
      </c>
      <c r="AS50" s="231">
        <v>2.1833333333333331</v>
      </c>
      <c r="AT50" s="232">
        <v>2</v>
      </c>
      <c r="AU50" s="231"/>
      <c r="AV50" s="233">
        <v>0.47583333333333333</v>
      </c>
      <c r="AW50" s="222">
        <v>17.75</v>
      </c>
      <c r="AX50" s="223">
        <v>13.5</v>
      </c>
      <c r="AY50" s="223">
        <v>1.0666666666666667</v>
      </c>
      <c r="AZ50" s="11" t="str">
        <f>B50</f>
        <v>R元</v>
      </c>
      <c r="BA50" s="130">
        <f t="shared" si="16"/>
        <v>10.013999999999999</v>
      </c>
      <c r="BB50" s="129">
        <f t="shared" si="17"/>
        <v>0.70399999999999996</v>
      </c>
      <c r="BC50" s="128">
        <f t="shared" si="18"/>
        <v>1.64</v>
      </c>
      <c r="BD50" s="130">
        <f t="shared" si="5"/>
        <v>1.4</v>
      </c>
      <c r="BE50" s="128">
        <f t="shared" si="6"/>
        <v>0</v>
      </c>
      <c r="BF50" s="129">
        <f t="shared" si="19"/>
        <v>0.502</v>
      </c>
      <c r="BG50" s="130">
        <f t="shared" si="20"/>
        <v>21</v>
      </c>
      <c r="BH50" s="128">
        <f t="shared" si="21"/>
        <v>8.14</v>
      </c>
      <c r="BI50" s="128">
        <f t="shared" si="23"/>
        <v>0.66</v>
      </c>
    </row>
    <row r="51" spans="1:61" x14ac:dyDescent="0.15">
      <c r="A51" s="147"/>
      <c r="B51" s="11" t="s">
        <v>118</v>
      </c>
      <c r="C51" s="193">
        <v>9.7333333333333325</v>
      </c>
      <c r="D51" s="225">
        <v>0.79166666666666652</v>
      </c>
      <c r="E51" s="225">
        <v>2.4250000000000003</v>
      </c>
      <c r="F51" s="226">
        <v>2</v>
      </c>
      <c r="G51" s="225"/>
      <c r="H51" s="227">
        <v>0.5083333333333333</v>
      </c>
      <c r="I51" s="131">
        <v>32.333333333333336</v>
      </c>
      <c r="J51" s="225">
        <v>8.0583333333333336</v>
      </c>
      <c r="K51" s="128">
        <v>1.1333333333333333</v>
      </c>
      <c r="L51" s="11" t="s">
        <v>118</v>
      </c>
      <c r="M51" s="193">
        <v>10</v>
      </c>
      <c r="N51" s="225">
        <v>0.73333333333333328</v>
      </c>
      <c r="O51" s="225">
        <v>1.5583333333333336</v>
      </c>
      <c r="P51" s="228">
        <v>2</v>
      </c>
      <c r="Q51" s="225"/>
      <c r="R51" s="227">
        <v>0.60916666666666675</v>
      </c>
      <c r="S51" s="131">
        <v>21.166666666666668</v>
      </c>
      <c r="T51" s="225">
        <v>8.3166666666666682</v>
      </c>
      <c r="U51" s="229">
        <v>0.53333333333333344</v>
      </c>
      <c r="V51" s="11" t="s">
        <v>118</v>
      </c>
      <c r="W51" s="193">
        <v>10.154166666666667</v>
      </c>
      <c r="X51" s="225">
        <v>0.63333333333333341</v>
      </c>
      <c r="Y51" s="225">
        <v>1.2416666666666665</v>
      </c>
      <c r="Z51" s="228">
        <v>3</v>
      </c>
      <c r="AA51" s="225"/>
      <c r="AB51" s="227">
        <v>0.53583333333333327</v>
      </c>
      <c r="AC51" s="131">
        <v>18.416666666666668</v>
      </c>
      <c r="AD51" s="225">
        <v>6.833333333333333</v>
      </c>
      <c r="AE51" s="229">
        <v>0.41666666666666657</v>
      </c>
      <c r="AF51" s="11" t="s">
        <v>118</v>
      </c>
      <c r="AG51" s="193">
        <v>10.183333333333334</v>
      </c>
      <c r="AH51" s="225">
        <v>0.58333333333333315</v>
      </c>
      <c r="AI51" s="225">
        <v>1.0666666666666669</v>
      </c>
      <c r="AJ51" s="230">
        <v>2</v>
      </c>
      <c r="AK51" s="225"/>
      <c r="AL51" s="227">
        <v>0.3758333333333333</v>
      </c>
      <c r="AM51" s="64">
        <v>14.166666666666668</v>
      </c>
      <c r="AN51" s="225">
        <v>5.6166666666666671</v>
      </c>
      <c r="AO51" s="229">
        <v>0.39166666666666661</v>
      </c>
      <c r="AP51" s="11" t="s">
        <v>118</v>
      </c>
      <c r="AQ51" s="193">
        <v>10.116666666666665</v>
      </c>
      <c r="AR51" s="231">
        <v>0.84166666666666667</v>
      </c>
      <c r="AS51" s="231">
        <v>2.4666666666666668</v>
      </c>
      <c r="AT51" s="232">
        <v>2</v>
      </c>
      <c r="AU51" s="231"/>
      <c r="AV51" s="233">
        <v>0.56666666666666676</v>
      </c>
      <c r="AW51" s="222">
        <v>23.250000000000007</v>
      </c>
      <c r="AX51" s="223">
        <v>15.6</v>
      </c>
      <c r="AY51" s="223">
        <v>1.0750000000000002</v>
      </c>
      <c r="AZ51" s="11" t="str">
        <f>B51</f>
        <v>R2</v>
      </c>
      <c r="BA51" s="130">
        <f t="shared" si="16"/>
        <v>10.036</v>
      </c>
      <c r="BB51" s="129">
        <f t="shared" si="17"/>
        <v>0.71399999999999997</v>
      </c>
      <c r="BC51" s="128">
        <f>AVERAGE(ROUND(E51,1),ROUND(O51,1),ROUND(Y51,1),ROUND(AI51,1),ROUND(AS51,1))</f>
        <v>1.7600000000000002</v>
      </c>
      <c r="BD51" s="130">
        <f t="shared" si="5"/>
        <v>2.2000000000000002</v>
      </c>
      <c r="BE51" s="128">
        <f t="shared" si="6"/>
        <v>0</v>
      </c>
      <c r="BF51" s="129">
        <f>AVERAGE(ROUND(H51,2),ROUND(R51,2),ROUND(AB51,2),ROUND(AL51,2),ROUND(AV51,2))</f>
        <v>0.52200000000000002</v>
      </c>
      <c r="BG51" s="130">
        <f>AVERAGE(ROUND(I51,0),ROUND(S51,0),ROUND(AC51,0),ROUND(AM51,0),ROUND(AW51,0))</f>
        <v>21.6</v>
      </c>
      <c r="BH51" s="128">
        <f>AVERAGE(ROUND(J51,1),ROUND(T51,1),ROUND(AD51,1),ROUND(AN51,1),ROUND(AX51,1))</f>
        <v>8.879999999999999</v>
      </c>
      <c r="BI51" s="128">
        <f t="shared" si="23"/>
        <v>0.7</v>
      </c>
    </row>
    <row r="52" spans="1:61" x14ac:dyDescent="0.15">
      <c r="A52" s="147"/>
      <c r="B52" s="15" t="s">
        <v>120</v>
      </c>
      <c r="C52" s="194">
        <v>9.7333333333333325</v>
      </c>
      <c r="D52" s="225">
        <v>0.80833333333333346</v>
      </c>
      <c r="E52" s="225">
        <v>2.5333333333333337</v>
      </c>
      <c r="F52" s="226">
        <v>2</v>
      </c>
      <c r="G52" s="225"/>
      <c r="H52" s="227">
        <v>0.46166666666666684</v>
      </c>
      <c r="I52" s="131">
        <v>32.5833333333333</v>
      </c>
      <c r="J52" s="225">
        <v>7.8999999999999995</v>
      </c>
      <c r="K52" s="128">
        <v>1.1083333333333334</v>
      </c>
      <c r="L52" s="15" t="s">
        <v>120</v>
      </c>
      <c r="M52" s="194">
        <v>9.8583333333333343</v>
      </c>
      <c r="N52" s="225">
        <v>0.69166666666666654</v>
      </c>
      <c r="O52" s="225">
        <v>1.5333333333333334</v>
      </c>
      <c r="P52" s="228">
        <v>1</v>
      </c>
      <c r="Q52" s="225"/>
      <c r="R52" s="227">
        <v>0.59500000000000008</v>
      </c>
      <c r="S52" s="131">
        <v>21.75</v>
      </c>
      <c r="T52" s="225">
        <v>8.9249999999999989</v>
      </c>
      <c r="U52" s="229">
        <v>0.56666666666666676</v>
      </c>
      <c r="V52" s="15" t="s">
        <v>120</v>
      </c>
      <c r="W52" s="194">
        <v>10.049999999999999</v>
      </c>
      <c r="X52" s="225">
        <v>0.60833333333333328</v>
      </c>
      <c r="Y52" s="225">
        <v>1.2</v>
      </c>
      <c r="Z52" s="228">
        <v>2</v>
      </c>
      <c r="AA52" s="225"/>
      <c r="AB52" s="227">
        <v>0.51166666666666671</v>
      </c>
      <c r="AC52" s="131">
        <v>19.9166666666667</v>
      </c>
      <c r="AD52" s="225">
        <v>7.5666666666666664</v>
      </c>
      <c r="AE52" s="229">
        <v>0.42500000000000004</v>
      </c>
      <c r="AF52" s="15" t="s">
        <v>120</v>
      </c>
      <c r="AG52" s="194">
        <v>10.200000000000001</v>
      </c>
      <c r="AH52" s="225">
        <v>0.57500000000000007</v>
      </c>
      <c r="AI52" s="225">
        <v>1.1416666666666666</v>
      </c>
      <c r="AJ52" s="230">
        <v>1</v>
      </c>
      <c r="AK52" s="225"/>
      <c r="AL52" s="227">
        <v>0.36166666666666664</v>
      </c>
      <c r="AM52" s="64">
        <v>12.6666666666667</v>
      </c>
      <c r="AN52" s="225">
        <v>5.7249999999999996</v>
      </c>
      <c r="AO52" s="229">
        <v>0.37499999999999994</v>
      </c>
      <c r="AP52" s="15" t="s">
        <v>120</v>
      </c>
      <c r="AQ52" s="195">
        <v>9.8333333333333339</v>
      </c>
      <c r="AR52" s="231">
        <v>0.85833333333333339</v>
      </c>
      <c r="AS52" s="231">
        <v>2.2916666666666665</v>
      </c>
      <c r="AT52" s="232">
        <v>2</v>
      </c>
      <c r="AU52" s="231"/>
      <c r="AV52" s="233">
        <v>0.61666666666666659</v>
      </c>
      <c r="AW52" s="131">
        <v>20.25</v>
      </c>
      <c r="AX52" s="223">
        <v>20.666666666666668</v>
      </c>
      <c r="AY52" s="223">
        <v>1.0833333333333335</v>
      </c>
      <c r="AZ52" s="15" t="s">
        <v>120</v>
      </c>
      <c r="BA52" s="130">
        <f t="shared" si="16"/>
        <v>9.9340000000000011</v>
      </c>
      <c r="BB52" s="129">
        <f t="shared" si="17"/>
        <v>0.71</v>
      </c>
      <c r="BC52" s="128">
        <f>AVERAGE(ROUND(E52,1),ROUND(O52,1),ROUND(Y52,1),ROUND(AI52,1),ROUND(AS52,1))</f>
        <v>1.7200000000000002</v>
      </c>
      <c r="BD52" s="130">
        <f t="shared" si="5"/>
        <v>1.6</v>
      </c>
      <c r="BE52" s="128">
        <f t="shared" si="6"/>
        <v>0</v>
      </c>
      <c r="BF52" s="129">
        <f>AVERAGE(ROUND(H52,2),ROUND(R52,2),ROUND(AB52,2),ROUND(AL52,2),ROUND(AV52,2))</f>
        <v>0.51</v>
      </c>
      <c r="BG52" s="130">
        <f>AVERAGE(ROUND(I52,0),ROUND(S52,0),ROUND(AC52,0),ROUND(AM52,0),ROUND(AW52,0))</f>
        <v>21.6</v>
      </c>
      <c r="BH52" s="128">
        <f>AVERAGE(ROUND(J52,1),ROUND(T52,1),ROUND(AD52,1),ROUND(AN52,1),ROUND(AX52,1))</f>
        <v>10.16</v>
      </c>
      <c r="BI52" s="128">
        <f t="shared" si="23"/>
        <v>0.72</v>
      </c>
    </row>
    <row r="53" spans="1:61" x14ac:dyDescent="0.15">
      <c r="A53" s="147"/>
      <c r="B53" s="151" t="s">
        <v>121</v>
      </c>
      <c r="C53" s="195">
        <v>9.8166666666666682</v>
      </c>
      <c r="D53" s="225">
        <v>0.79166666666666652</v>
      </c>
      <c r="E53" s="225">
        <v>2.6999999999999993</v>
      </c>
      <c r="F53" s="226">
        <v>3</v>
      </c>
      <c r="G53" s="225">
        <v>91.5</v>
      </c>
      <c r="H53" s="227">
        <v>0.46500000000000008</v>
      </c>
      <c r="I53" s="131">
        <v>38.1666666666667</v>
      </c>
      <c r="J53" s="225">
        <v>7.416666666666667</v>
      </c>
      <c r="K53" s="128">
        <v>1.2583333333333335</v>
      </c>
      <c r="L53" s="151" t="s">
        <v>121</v>
      </c>
      <c r="M53" s="195">
        <v>9.9</v>
      </c>
      <c r="N53" s="225">
        <v>0.71666666666666667</v>
      </c>
      <c r="O53" s="225">
        <v>1.6166666666666671</v>
      </c>
      <c r="P53" s="228">
        <v>2</v>
      </c>
      <c r="Q53" s="225">
        <v>39.666666666666664</v>
      </c>
      <c r="R53" s="227">
        <v>0.56666666666666654</v>
      </c>
      <c r="S53" s="131">
        <v>22.75</v>
      </c>
      <c r="T53" s="225">
        <v>8.1416666666666675</v>
      </c>
      <c r="U53" s="229">
        <v>0.58333333333333348</v>
      </c>
      <c r="V53" s="151" t="s">
        <v>121</v>
      </c>
      <c r="W53" s="195">
        <v>10.016666666666667</v>
      </c>
      <c r="X53" s="225">
        <v>0.64166666666666661</v>
      </c>
      <c r="Y53" s="225">
        <v>1.2250000000000001</v>
      </c>
      <c r="Z53" s="228">
        <v>1</v>
      </c>
      <c r="AA53" s="225">
        <v>44.416666666666664</v>
      </c>
      <c r="AB53" s="227">
        <v>0.49499999999999994</v>
      </c>
      <c r="AC53" s="131">
        <v>18.5</v>
      </c>
      <c r="AD53" s="225">
        <v>7</v>
      </c>
      <c r="AE53" s="229">
        <v>0.39166666666666661</v>
      </c>
      <c r="AF53" s="151" t="s">
        <v>121</v>
      </c>
      <c r="AG53" s="195">
        <v>10.208333333333334</v>
      </c>
      <c r="AH53" s="225">
        <v>0.56666666666666654</v>
      </c>
      <c r="AI53" s="225">
        <v>1.1416666666666664</v>
      </c>
      <c r="AJ53" s="230">
        <v>1</v>
      </c>
      <c r="AK53" s="225">
        <v>33.75</v>
      </c>
      <c r="AL53" s="227">
        <v>0.35583333333333328</v>
      </c>
      <c r="AM53" s="64">
        <v>13.3333333333333</v>
      </c>
      <c r="AN53" s="225">
        <v>5.6916666666666664</v>
      </c>
      <c r="AO53" s="229">
        <v>0.44166666666666671</v>
      </c>
      <c r="AP53" s="151" t="s">
        <v>121</v>
      </c>
      <c r="AQ53" s="195">
        <v>9.9249999999999989</v>
      </c>
      <c r="AR53" s="231">
        <v>0.85000000000000009</v>
      </c>
      <c r="AS53" s="231">
        <v>2.4416666666666664</v>
      </c>
      <c r="AT53" s="232">
        <v>2</v>
      </c>
      <c r="AU53" s="231">
        <v>105.16666666666667</v>
      </c>
      <c r="AV53" s="233">
        <v>0.52500000000000002</v>
      </c>
      <c r="AW53" s="131">
        <v>18.9166666666667</v>
      </c>
      <c r="AX53" s="223">
        <v>27.125</v>
      </c>
      <c r="AY53" s="223">
        <v>1.2</v>
      </c>
      <c r="AZ53" s="151" t="s">
        <v>121</v>
      </c>
      <c r="BA53" s="130">
        <f t="shared" si="16"/>
        <v>9.9760000000000009</v>
      </c>
      <c r="BB53" s="129">
        <f t="shared" si="17"/>
        <v>0.71399999999999997</v>
      </c>
      <c r="BC53" s="128">
        <f>AVERAGE(ROUND(E53,1),ROUND(O53,1),ROUND(Y53,1),ROUND(AI53,1),ROUND(AS53,1))</f>
        <v>1.8000000000000003</v>
      </c>
      <c r="BD53" s="130">
        <f t="shared" si="5"/>
        <v>1.8</v>
      </c>
      <c r="BE53" s="128">
        <f t="shared" si="6"/>
        <v>62.919999999999995</v>
      </c>
      <c r="BF53" s="129">
        <f>AVERAGE(ROUND(H53,2),ROUND(R53,2),ROUND(AB53,2),ROUND(AL53,2),ROUND(AV53,2))</f>
        <v>0.48599999999999993</v>
      </c>
      <c r="BG53" s="130">
        <f>AVERAGE(ROUND(I53,0),ROUND(S53,0),ROUND(AC53,0),ROUND(AM53,0),ROUND(AW53,0))</f>
        <v>22.4</v>
      </c>
      <c r="BH53" s="128">
        <f>AVERAGE(ROUND(J53,1),ROUND(T53,1),ROUND(AD53,1),ROUND(AN53,1),ROUND(AX53,1))</f>
        <v>11.059999999999999</v>
      </c>
      <c r="BI53" s="128">
        <f t="shared" si="23"/>
        <v>0.77999999999999992</v>
      </c>
    </row>
    <row r="54" spans="1:61" x14ac:dyDescent="0.15">
      <c r="A54" s="147" t="s">
        <v>6</v>
      </c>
      <c r="B54" s="151" t="s">
        <v>128</v>
      </c>
      <c r="C54" s="195">
        <v>9.7916666666666661</v>
      </c>
      <c r="D54" s="225">
        <v>0.78333333333333321</v>
      </c>
      <c r="E54" s="225">
        <v>2.5750000000000002</v>
      </c>
      <c r="F54" s="226">
        <v>2.9166666666666665</v>
      </c>
      <c r="G54" s="225">
        <v>76.333333333333329</v>
      </c>
      <c r="H54" s="227">
        <v>0.45583333333333337</v>
      </c>
      <c r="I54" s="131">
        <v>44.583333333333336</v>
      </c>
      <c r="J54" s="225">
        <v>7.8500000000000014</v>
      </c>
      <c r="K54" s="128">
        <v>1.1999999999999997</v>
      </c>
      <c r="L54" s="151" t="s">
        <v>127</v>
      </c>
      <c r="M54" s="195">
        <v>9.9</v>
      </c>
      <c r="N54" s="225">
        <v>0.74999999999999989</v>
      </c>
      <c r="O54" s="225">
        <v>1.5666666666666664</v>
      </c>
      <c r="P54" s="228">
        <v>1.5</v>
      </c>
      <c r="Q54" s="225">
        <v>40.5</v>
      </c>
      <c r="R54" s="227">
        <v>0.51500000000000001</v>
      </c>
      <c r="S54" s="131">
        <v>19.416666666666668</v>
      </c>
      <c r="T54" s="225">
        <v>7.5249999999999986</v>
      </c>
      <c r="U54" s="229">
        <v>0.58333333333333337</v>
      </c>
      <c r="V54" s="151" t="s">
        <v>127</v>
      </c>
      <c r="W54" s="195">
        <v>9.9749999999999996</v>
      </c>
      <c r="X54" s="225">
        <v>0.66666666666666663</v>
      </c>
      <c r="Y54" s="225">
        <v>1.2833333333333334</v>
      </c>
      <c r="Z54" s="228">
        <v>1.25</v>
      </c>
      <c r="AA54" s="225">
        <v>40</v>
      </c>
      <c r="AB54" s="227">
        <v>0.45250000000000007</v>
      </c>
      <c r="AC54" s="131">
        <v>15.416666666666671</v>
      </c>
      <c r="AD54" s="225">
        <v>7.0500000000000007</v>
      </c>
      <c r="AE54" s="229">
        <v>0.39166666666666661</v>
      </c>
      <c r="AF54" s="151" t="s">
        <v>127</v>
      </c>
      <c r="AG54" s="195">
        <v>10.1</v>
      </c>
      <c r="AH54" s="225">
        <v>0.54999999999999993</v>
      </c>
      <c r="AI54" s="225">
        <v>1.2</v>
      </c>
      <c r="AJ54" s="230">
        <v>1.1666666666666667</v>
      </c>
      <c r="AK54" s="225">
        <v>38.333333333333336</v>
      </c>
      <c r="AL54" s="227">
        <v>0.33249999999999996</v>
      </c>
      <c r="AM54" s="64">
        <v>13.250000000000004</v>
      </c>
      <c r="AN54" s="225">
        <v>5.9083333333333341</v>
      </c>
      <c r="AO54" s="229">
        <v>0.43333333333333335</v>
      </c>
      <c r="AP54" s="151" t="s">
        <v>127</v>
      </c>
      <c r="AQ54" s="195">
        <v>9.9666666666666668</v>
      </c>
      <c r="AR54" s="231">
        <v>0.72499999999999998</v>
      </c>
      <c r="AS54" s="231">
        <v>2.3000000000000003</v>
      </c>
      <c r="AT54" s="232">
        <v>1.5</v>
      </c>
      <c r="AU54" s="231">
        <v>58.5</v>
      </c>
      <c r="AV54" s="233">
        <v>0.59666666666666657</v>
      </c>
      <c r="AW54" s="131">
        <v>19.5</v>
      </c>
      <c r="AX54" s="223">
        <v>18</v>
      </c>
      <c r="AY54" s="223">
        <v>1.0833333333333333</v>
      </c>
      <c r="AZ54" s="151" t="s">
        <v>127</v>
      </c>
      <c r="BA54" s="130">
        <f t="shared" ref="BA54:BB54" si="24">AVERAGE(ROUND(C54,2),ROUND(M54,2),ROUND(W54,2),ROUND(AG54,2),ROUND(AQ54,2))</f>
        <v>9.9479999999999986</v>
      </c>
      <c r="BB54" s="129">
        <f t="shared" si="24"/>
        <v>0.69599999999999995</v>
      </c>
      <c r="BC54" s="128">
        <f>AVERAGE(ROUND(E54,1),ROUND(O54,1),ROUND(Y54,1),ROUND(AI54,1),ROUND(AS54,1))</f>
        <v>1.8</v>
      </c>
      <c r="BD54" s="130">
        <f>AVERAGE(ROUND(F54,1),ROUND(P54,1),ROUND(Z54,1),ROUND(AJ54,1),ROUND(AT54,1))</f>
        <v>1.6800000000000002</v>
      </c>
      <c r="BE54" s="128">
        <f t="shared" ref="BE54" si="25">AVERAGE(ROUND(G54,1),ROUND(Q54,1),ROUND(AA54,1),ROUND(AK54,1),ROUND(AU54,1))</f>
        <v>50.720000000000006</v>
      </c>
      <c r="BF54" s="129">
        <f>AVERAGE(ROUND(H54,2),ROUND(R54,2),ROUND(AB54,2),ROUND(AL54,2),ROUND(AV54,2))</f>
        <v>0.47199999999999998</v>
      </c>
      <c r="BG54" s="130">
        <f>AVERAGE(ROUND(I54,0),ROUND(S54,0),ROUND(AC54,0),ROUND(AM54,0),ROUND(AW54,0))</f>
        <v>22.4</v>
      </c>
      <c r="BH54" s="128">
        <f>AVERAGE(ROUND(J54,1),ROUND(T54,1),ROUND(AD54,1),ROUND(AN54,1),ROUND(AX54,1))</f>
        <v>9.2799999999999994</v>
      </c>
      <c r="BI54" s="128">
        <f t="shared" si="23"/>
        <v>0.74</v>
      </c>
    </row>
    <row r="56" spans="1:61" x14ac:dyDescent="0.15">
      <c r="C56" s="184">
        <v>9.7916666666666661</v>
      </c>
      <c r="D56" s="29">
        <v>9.7916666666666661</v>
      </c>
      <c r="E56" s="29">
        <v>9.7916666666666661</v>
      </c>
      <c r="M56" s="184">
        <v>9.9</v>
      </c>
      <c r="N56" s="184">
        <v>9.9</v>
      </c>
      <c r="O56" s="29">
        <v>9.9</v>
      </c>
      <c r="W56" s="184">
        <v>9.9749999999999996</v>
      </c>
      <c r="X56" s="184">
        <v>9.9749999999999996</v>
      </c>
      <c r="Y56" s="29">
        <v>9.9749999999999996</v>
      </c>
      <c r="AG56" s="184">
        <v>10.1</v>
      </c>
      <c r="AH56" s="184">
        <v>10.1</v>
      </c>
      <c r="AI56" s="29">
        <v>10.1</v>
      </c>
      <c r="AQ56" s="184">
        <v>9.9666666666666668</v>
      </c>
      <c r="AR56" s="184">
        <v>9.9666666666666668</v>
      </c>
      <c r="AS56" s="29">
        <v>9.9666666666666668</v>
      </c>
    </row>
    <row r="57" spans="1:61" x14ac:dyDescent="0.15">
      <c r="B57" s="28"/>
      <c r="C57" s="187">
        <v>0.78333333333333321</v>
      </c>
      <c r="D57" s="29">
        <v>0.78333333333333321</v>
      </c>
      <c r="E57" s="29">
        <v>0.78333333333333321</v>
      </c>
      <c r="M57" s="184">
        <v>0.74999999999999989</v>
      </c>
      <c r="N57" s="184">
        <v>0.74999999999999989</v>
      </c>
      <c r="O57" s="29">
        <v>0.74999999999999989</v>
      </c>
      <c r="W57" s="184">
        <v>0.66666666666666663</v>
      </c>
      <c r="X57" s="184">
        <v>0.66666666666666663</v>
      </c>
      <c r="Y57" s="29">
        <v>0.66666666666666663</v>
      </c>
      <c r="AG57" s="184">
        <v>0.54999999999999993</v>
      </c>
      <c r="AH57" s="184">
        <v>0.54999999999999993</v>
      </c>
      <c r="AI57" s="29">
        <v>0.54999999999999993</v>
      </c>
      <c r="AQ57" s="184">
        <v>0.72499999999999998</v>
      </c>
      <c r="AR57" s="184">
        <v>0.72499999999999998</v>
      </c>
      <c r="AS57" s="29">
        <v>0.72499999999999998</v>
      </c>
    </row>
    <row r="58" spans="1:61" x14ac:dyDescent="0.15">
      <c r="C58" s="184">
        <v>2.5750000000000002</v>
      </c>
      <c r="D58" s="29">
        <v>2.5750000000000002</v>
      </c>
      <c r="E58" s="29">
        <v>2.5750000000000002</v>
      </c>
      <c r="M58" s="184">
        <v>1.5666666666666664</v>
      </c>
      <c r="N58" s="184">
        <v>1.5666666666666664</v>
      </c>
      <c r="O58" s="29">
        <v>1.5666666666666664</v>
      </c>
      <c r="W58" s="184">
        <v>1.2833333333333334</v>
      </c>
      <c r="X58" s="184">
        <v>1.2833333333333334</v>
      </c>
      <c r="Y58" s="29">
        <v>1.2833333333333334</v>
      </c>
      <c r="AG58" s="184">
        <v>1.2</v>
      </c>
      <c r="AH58" s="184">
        <v>1.2</v>
      </c>
      <c r="AI58" s="29">
        <v>1.2</v>
      </c>
      <c r="AQ58" s="184">
        <v>2.3000000000000003</v>
      </c>
      <c r="AR58" s="184">
        <v>2.3000000000000003</v>
      </c>
      <c r="AS58" s="29">
        <v>2.3000000000000003</v>
      </c>
    </row>
    <row r="59" spans="1:61" x14ac:dyDescent="0.15">
      <c r="C59" s="184">
        <v>2.9166666666666665</v>
      </c>
      <c r="D59" s="29">
        <v>2.9166666666666665</v>
      </c>
      <c r="E59" s="29">
        <v>2.9166666666666665</v>
      </c>
      <c r="M59" s="184">
        <v>1.5</v>
      </c>
      <c r="N59" s="184">
        <v>1.5</v>
      </c>
      <c r="O59" s="29">
        <v>1.5</v>
      </c>
      <c r="W59" s="184">
        <v>1.25</v>
      </c>
      <c r="X59" s="184">
        <v>1.25</v>
      </c>
      <c r="Y59" s="29">
        <v>1.25</v>
      </c>
      <c r="AG59" s="184">
        <v>1.1666666666666667</v>
      </c>
      <c r="AH59" s="184">
        <v>1.1666666666666667</v>
      </c>
      <c r="AI59" s="29">
        <v>1.1666666666666667</v>
      </c>
      <c r="AQ59" s="184">
        <v>1.5</v>
      </c>
      <c r="AR59" s="184">
        <v>1.5</v>
      </c>
      <c r="AS59" s="29">
        <v>1.5</v>
      </c>
    </row>
    <row r="60" spans="1:61" x14ac:dyDescent="0.15">
      <c r="C60" s="184">
        <v>76.333333333333329</v>
      </c>
      <c r="D60" s="29">
        <v>76.333333333333329</v>
      </c>
      <c r="E60" s="29">
        <v>76.333333333333329</v>
      </c>
      <c r="M60" s="184">
        <v>40.5</v>
      </c>
      <c r="N60" s="184">
        <v>40.5</v>
      </c>
      <c r="O60" s="29">
        <v>40.5</v>
      </c>
      <c r="W60" s="184">
        <v>40</v>
      </c>
      <c r="X60" s="184">
        <v>40</v>
      </c>
      <c r="Y60" s="29">
        <v>40</v>
      </c>
      <c r="AG60" s="184">
        <v>38.333333333333336</v>
      </c>
      <c r="AH60" s="184">
        <v>38.333333333333336</v>
      </c>
      <c r="AI60" s="29">
        <v>38.333333333333336</v>
      </c>
      <c r="AQ60" s="184">
        <v>58.5</v>
      </c>
      <c r="AR60" s="184">
        <v>58.5</v>
      </c>
      <c r="AS60" s="29">
        <v>58.5</v>
      </c>
    </row>
    <row r="61" spans="1:61" x14ac:dyDescent="0.15">
      <c r="C61" s="184">
        <v>0.45583333333333337</v>
      </c>
      <c r="D61" s="29">
        <v>0.45583333333333337</v>
      </c>
      <c r="E61" s="29">
        <v>0.45583333333333337</v>
      </c>
      <c r="M61" s="184">
        <v>0.51500000000000001</v>
      </c>
      <c r="N61" s="184">
        <v>0.51500000000000001</v>
      </c>
      <c r="O61" s="29">
        <v>0.51500000000000001</v>
      </c>
      <c r="W61" s="184">
        <v>0.45250000000000007</v>
      </c>
      <c r="X61" s="184">
        <v>0.45250000000000007</v>
      </c>
      <c r="Y61" s="29">
        <v>0.45250000000000007</v>
      </c>
      <c r="AG61" s="184">
        <v>0.33249999999999996</v>
      </c>
      <c r="AH61" s="184">
        <v>0.33249999999999996</v>
      </c>
      <c r="AI61" s="29">
        <v>0.33249999999999996</v>
      </c>
      <c r="AQ61" s="184">
        <v>0.59666666666666657</v>
      </c>
      <c r="AR61" s="184">
        <v>0.59666666666666657</v>
      </c>
      <c r="AS61" s="29">
        <v>0.59666666666666657</v>
      </c>
    </row>
    <row r="62" spans="1:61" x14ac:dyDescent="0.15">
      <c r="C62" s="184">
        <v>4.4583333333333336E-2</v>
      </c>
      <c r="D62" s="29">
        <f>C62*1000</f>
        <v>44.583333333333336</v>
      </c>
      <c r="E62" s="29">
        <v>44.583333333333336</v>
      </c>
      <c r="M62" s="184">
        <v>1.9416666666666669E-2</v>
      </c>
      <c r="N62" s="184">
        <f>M62*1000</f>
        <v>19.416666666666668</v>
      </c>
      <c r="O62" s="29">
        <v>19.416666666666668</v>
      </c>
      <c r="W62" s="184">
        <v>1.5416666666666671E-2</v>
      </c>
      <c r="X62" s="184">
        <f>W62*1000</f>
        <v>15.416666666666671</v>
      </c>
      <c r="Y62" s="29">
        <v>15.416666666666671</v>
      </c>
      <c r="AG62" s="184">
        <v>1.3250000000000003E-2</v>
      </c>
      <c r="AH62" s="184">
        <f>AG62*1000</f>
        <v>13.250000000000004</v>
      </c>
      <c r="AI62" s="29">
        <v>13.250000000000004</v>
      </c>
      <c r="AQ62" s="184">
        <v>1.95E-2</v>
      </c>
      <c r="AR62" s="184">
        <f>AQ62*1000</f>
        <v>19.5</v>
      </c>
      <c r="AS62" s="29">
        <v>19.5</v>
      </c>
    </row>
    <row r="63" spans="1:61" x14ac:dyDescent="0.15">
      <c r="C63" s="184">
        <v>7.8500000000000014</v>
      </c>
      <c r="D63" s="29">
        <v>7.8500000000000014</v>
      </c>
      <c r="E63" s="29">
        <v>7.8500000000000014</v>
      </c>
      <c r="M63" s="184">
        <v>7.5249999999999986</v>
      </c>
      <c r="N63" s="184">
        <v>7.5249999999999986</v>
      </c>
      <c r="O63" s="29">
        <v>7.5249999999999986</v>
      </c>
      <c r="W63" s="184">
        <v>7.0500000000000007</v>
      </c>
      <c r="X63" s="184">
        <v>7.0500000000000007</v>
      </c>
      <c r="Y63" s="29">
        <v>7.0500000000000007</v>
      </c>
      <c r="AG63" s="184">
        <v>5.9083333333333341</v>
      </c>
      <c r="AH63" s="184">
        <v>5.9083333333333341</v>
      </c>
      <c r="AI63" s="29">
        <v>5.9083333333333341</v>
      </c>
      <c r="AQ63" s="184">
        <v>18</v>
      </c>
      <c r="AR63" s="184">
        <v>18</v>
      </c>
      <c r="AS63" s="29">
        <v>18</v>
      </c>
    </row>
    <row r="64" spans="1:61" x14ac:dyDescent="0.15">
      <c r="C64" s="184">
        <v>1.1999999999999997</v>
      </c>
      <c r="D64" s="29">
        <v>1.1999999999999997</v>
      </c>
      <c r="E64" s="29">
        <v>1.1999999999999997</v>
      </c>
      <c r="M64" s="184">
        <v>0.58333333333333337</v>
      </c>
      <c r="N64" s="184">
        <v>0.58333333333333337</v>
      </c>
      <c r="O64" s="29">
        <v>0.58333333333333337</v>
      </c>
      <c r="W64" s="184">
        <v>0.39166666666666661</v>
      </c>
      <c r="X64" s="184">
        <v>0.39166666666666661</v>
      </c>
      <c r="Y64" s="29">
        <v>0.39166666666666661</v>
      </c>
      <c r="AG64" s="184">
        <v>0.43333333333333335</v>
      </c>
      <c r="AH64" s="184">
        <v>0.43333333333333335</v>
      </c>
      <c r="AI64" s="29">
        <v>0.43333333333333335</v>
      </c>
      <c r="AQ64" s="184">
        <v>1.0833333333333333</v>
      </c>
      <c r="AR64" s="184">
        <v>1.0833333333333333</v>
      </c>
      <c r="AS64" s="29">
        <v>1.0833333333333333</v>
      </c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66" orientation="landscape" r:id="rId1"/>
  <headerFooter alignWithMargins="0"/>
  <colBreaks count="1" manualBreakCount="1">
    <brk id="31" max="4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/>
  <dimension ref="A1:DV62"/>
  <sheetViews>
    <sheetView zoomScale="80" zoomScaleNormal="80" zoomScaleSheetLayoutView="115" workbookViewId="0">
      <pane ySplit="1" topLeftCell="A2" activePane="bottomLeft" state="frozen"/>
      <selection activeCell="Z53" sqref="Z53"/>
      <selection pane="bottomLeft"/>
    </sheetView>
  </sheetViews>
  <sheetFormatPr defaultColWidth="9" defaultRowHeight="13.5" x14ac:dyDescent="0.15"/>
  <cols>
    <col min="1" max="1" width="13" style="1" customWidth="1"/>
    <col min="2" max="2" width="9" style="7"/>
    <col min="3" max="3" width="9" style="184"/>
    <col min="4" max="5" width="9.125" style="83" bestFit="1" customWidth="1"/>
    <col min="6" max="7" width="9.125" style="83" customWidth="1"/>
    <col min="8" max="8" width="9.75" style="84" bestFit="1" customWidth="1"/>
    <col min="9" max="9" width="9.125" style="85" bestFit="1" customWidth="1"/>
    <col min="10" max="11" width="8.875" style="83" customWidth="1"/>
    <col min="12" max="12" width="9" style="7"/>
    <col min="13" max="13" width="10.5" style="184" bestFit="1" customWidth="1"/>
    <col min="14" max="15" width="9.125" style="83" bestFit="1" customWidth="1"/>
    <col min="16" max="17" width="9.125" style="83" customWidth="1"/>
    <col min="18" max="18" width="10.75" style="84" bestFit="1" customWidth="1"/>
    <col min="19" max="19" width="9.125" style="85" bestFit="1" customWidth="1"/>
    <col min="20" max="21" width="9.125" style="83" bestFit="1" customWidth="1"/>
    <col min="22" max="22" width="9" style="7"/>
    <col min="23" max="23" width="9.5" style="184" bestFit="1" customWidth="1"/>
    <col min="24" max="25" width="9.125" style="83" bestFit="1" customWidth="1"/>
    <col min="26" max="27" width="9.125" style="83" customWidth="1"/>
    <col min="28" max="28" width="9.75" style="84" bestFit="1" customWidth="1"/>
    <col min="29" max="29" width="9.125" style="85" bestFit="1" customWidth="1"/>
    <col min="30" max="31" width="9.125" style="83" bestFit="1" customWidth="1"/>
    <col min="32" max="32" width="9" style="7"/>
    <col min="33" max="33" width="9.5" style="184" bestFit="1" customWidth="1"/>
    <col min="34" max="35" width="9.125" style="83" bestFit="1" customWidth="1"/>
    <col min="36" max="37" width="9.125" style="83" customWidth="1"/>
    <col min="38" max="38" width="9.75" style="84" bestFit="1" customWidth="1"/>
    <col min="39" max="39" width="9.125" style="85" bestFit="1" customWidth="1"/>
    <col min="40" max="40" width="9.125" style="83" bestFit="1" customWidth="1"/>
    <col min="41" max="41" width="8.875" style="83" customWidth="1"/>
    <col min="42" max="42" width="9" style="7"/>
    <col min="43" max="43" width="9" style="184"/>
    <col min="44" max="45" width="9.125" style="83" bestFit="1" customWidth="1"/>
    <col min="46" max="47" width="9.125" style="83" customWidth="1"/>
    <col min="48" max="48" width="10.75" style="84" bestFit="1" customWidth="1"/>
    <col min="49" max="49" width="9.125" style="85" bestFit="1" customWidth="1"/>
    <col min="50" max="51" width="9.125" style="83" bestFit="1" customWidth="1"/>
    <col min="52" max="52" width="9" style="7"/>
    <col min="53" max="53" width="9" style="184"/>
    <col min="54" max="55" width="9.125" style="83" bestFit="1" customWidth="1"/>
    <col min="56" max="57" width="9.125" style="83" customWidth="1"/>
    <col min="58" max="58" width="9.75" style="84" bestFit="1" customWidth="1"/>
    <col min="59" max="59" width="9.125" style="85" bestFit="1" customWidth="1"/>
    <col min="60" max="61" width="9.125" style="83" bestFit="1" customWidth="1"/>
    <col min="62" max="62" width="9" style="7"/>
    <col min="63" max="63" width="9" style="184"/>
    <col min="64" max="65" width="9.125" style="83" bestFit="1" customWidth="1"/>
    <col min="66" max="67" width="9.125" style="83" customWidth="1"/>
    <col min="68" max="68" width="10.75" style="84" bestFit="1" customWidth="1"/>
    <col min="69" max="69" width="9.125" style="85" bestFit="1" customWidth="1"/>
    <col min="70" max="71" width="9.125" style="83" bestFit="1" customWidth="1"/>
    <col min="72" max="72" width="9" style="7"/>
    <col min="73" max="73" width="9" style="184"/>
    <col min="74" max="75" width="9.125" style="83" bestFit="1" customWidth="1"/>
    <col min="76" max="77" width="9.125" style="83" customWidth="1"/>
    <col min="78" max="78" width="10.75" style="84" bestFit="1" customWidth="1"/>
    <col min="79" max="79" width="9.125" style="85" bestFit="1" customWidth="1"/>
    <col min="80" max="81" width="9.125" style="83" bestFit="1" customWidth="1"/>
    <col min="82" max="82" width="9" style="34"/>
    <col min="83" max="83" width="9" style="184"/>
    <col min="84" max="85" width="9.125" style="83" bestFit="1" customWidth="1"/>
    <col min="86" max="87" width="9.125" style="83" customWidth="1"/>
    <col min="88" max="88" width="9.125" style="84" bestFit="1" customWidth="1"/>
    <col min="89" max="89" width="9.125" style="85" bestFit="1" customWidth="1"/>
    <col min="90" max="91" width="9.125" style="83" bestFit="1" customWidth="1"/>
    <col min="92" max="92" width="9" style="34"/>
    <col min="93" max="93" width="9" style="184"/>
    <col min="94" max="95" width="9.125" style="83" bestFit="1" customWidth="1"/>
    <col min="96" max="97" width="9.125" style="83" customWidth="1"/>
    <col min="98" max="98" width="10.75" style="84" bestFit="1" customWidth="1"/>
    <col min="99" max="99" width="9.125" style="85" bestFit="1" customWidth="1"/>
    <col min="100" max="101" width="9.125" style="83" bestFit="1" customWidth="1"/>
    <col min="102" max="102" width="9" style="35"/>
    <col min="103" max="103" width="9" style="184"/>
    <col min="104" max="105" width="9.125" style="83" bestFit="1" customWidth="1"/>
    <col min="106" max="107" width="9.125" style="83" customWidth="1"/>
    <col min="108" max="108" width="9.125" style="84" bestFit="1" customWidth="1"/>
    <col min="109" max="109" width="9.125" style="85" bestFit="1" customWidth="1"/>
    <col min="110" max="111" width="9.125" style="83" bestFit="1" customWidth="1"/>
    <col min="112" max="112" width="9" style="7"/>
    <col min="113" max="113" width="9" style="184"/>
    <col min="114" max="115" width="9.125" style="83" bestFit="1" customWidth="1"/>
    <col min="116" max="117" width="9.125" style="83" customWidth="1"/>
    <col min="118" max="118" width="9.125" style="84" bestFit="1" customWidth="1"/>
    <col min="119" max="119" width="9.125" style="85" bestFit="1" customWidth="1"/>
    <col min="120" max="120" width="9.125" style="83" customWidth="1"/>
    <col min="121" max="121" width="9.125" style="83" bestFit="1" customWidth="1"/>
    <col min="122" max="16384" width="9" style="1"/>
  </cols>
  <sheetData>
    <row r="1" spans="2:121" x14ac:dyDescent="0.15">
      <c r="B1" s="7" t="s">
        <v>30</v>
      </c>
      <c r="C1" s="183" t="s">
        <v>124</v>
      </c>
      <c r="D1" s="3" t="s">
        <v>0</v>
      </c>
      <c r="E1" s="3" t="s">
        <v>122</v>
      </c>
      <c r="F1" s="3" t="s">
        <v>123</v>
      </c>
      <c r="G1" s="3" t="s">
        <v>126</v>
      </c>
      <c r="H1" s="3" t="s">
        <v>2</v>
      </c>
      <c r="I1" s="3" t="s">
        <v>3</v>
      </c>
      <c r="J1" s="4" t="s">
        <v>58</v>
      </c>
      <c r="K1" s="5" t="s">
        <v>57</v>
      </c>
      <c r="L1" s="7" t="s">
        <v>31</v>
      </c>
      <c r="M1" s="183" t="s">
        <v>124</v>
      </c>
      <c r="N1" s="3" t="s">
        <v>0</v>
      </c>
      <c r="O1" s="3" t="s">
        <v>122</v>
      </c>
      <c r="P1" s="3" t="s">
        <v>123</v>
      </c>
      <c r="Q1" s="3" t="s">
        <v>126</v>
      </c>
      <c r="R1" s="3" t="s">
        <v>2</v>
      </c>
      <c r="S1" s="3" t="s">
        <v>3</v>
      </c>
      <c r="T1" s="4" t="s">
        <v>58</v>
      </c>
      <c r="U1" s="5" t="s">
        <v>57</v>
      </c>
      <c r="V1" s="7" t="s">
        <v>32</v>
      </c>
      <c r="W1" s="183" t="s">
        <v>124</v>
      </c>
      <c r="X1" s="3" t="s">
        <v>0</v>
      </c>
      <c r="Y1" s="3" t="s">
        <v>122</v>
      </c>
      <c r="Z1" s="3" t="s">
        <v>123</v>
      </c>
      <c r="AA1" s="3" t="s">
        <v>126</v>
      </c>
      <c r="AB1" s="3" t="s">
        <v>2</v>
      </c>
      <c r="AC1" s="3" t="s">
        <v>3</v>
      </c>
      <c r="AD1" s="4" t="s">
        <v>58</v>
      </c>
      <c r="AE1" s="5" t="s">
        <v>57</v>
      </c>
      <c r="AF1" s="7" t="s">
        <v>33</v>
      </c>
      <c r="AG1" s="183" t="s">
        <v>124</v>
      </c>
      <c r="AH1" s="3" t="s">
        <v>0</v>
      </c>
      <c r="AI1" s="3" t="s">
        <v>122</v>
      </c>
      <c r="AJ1" s="3" t="s">
        <v>123</v>
      </c>
      <c r="AK1" s="3" t="s">
        <v>126</v>
      </c>
      <c r="AL1" s="3" t="s">
        <v>2</v>
      </c>
      <c r="AM1" s="3" t="s">
        <v>3</v>
      </c>
      <c r="AN1" s="4" t="s">
        <v>58</v>
      </c>
      <c r="AO1" s="5" t="s">
        <v>57</v>
      </c>
      <c r="AP1" s="7" t="s">
        <v>34</v>
      </c>
      <c r="AQ1" s="183" t="s">
        <v>124</v>
      </c>
      <c r="AR1" s="3" t="s">
        <v>0</v>
      </c>
      <c r="AS1" s="3" t="s">
        <v>122</v>
      </c>
      <c r="AT1" s="3" t="s">
        <v>123</v>
      </c>
      <c r="AU1" s="3" t="s">
        <v>126</v>
      </c>
      <c r="AV1" s="3" t="s">
        <v>2</v>
      </c>
      <c r="AW1" s="3" t="s">
        <v>3</v>
      </c>
      <c r="AX1" s="4" t="s">
        <v>58</v>
      </c>
      <c r="AY1" s="5" t="s">
        <v>57</v>
      </c>
      <c r="AZ1" s="7" t="s">
        <v>35</v>
      </c>
      <c r="BA1" s="183" t="s">
        <v>124</v>
      </c>
      <c r="BB1" s="3" t="s">
        <v>0</v>
      </c>
      <c r="BC1" s="3" t="s">
        <v>122</v>
      </c>
      <c r="BD1" s="3" t="s">
        <v>123</v>
      </c>
      <c r="BE1" s="3" t="s">
        <v>126</v>
      </c>
      <c r="BF1" s="3" t="s">
        <v>2</v>
      </c>
      <c r="BG1" s="3" t="s">
        <v>3</v>
      </c>
      <c r="BH1" s="4" t="s">
        <v>58</v>
      </c>
      <c r="BI1" s="5" t="s">
        <v>57</v>
      </c>
      <c r="BJ1" s="7" t="s">
        <v>36</v>
      </c>
      <c r="BK1" s="183" t="s">
        <v>124</v>
      </c>
      <c r="BL1" s="3" t="s">
        <v>0</v>
      </c>
      <c r="BM1" s="3" t="s">
        <v>122</v>
      </c>
      <c r="BN1" s="3" t="s">
        <v>123</v>
      </c>
      <c r="BO1" s="3" t="s">
        <v>126</v>
      </c>
      <c r="BP1" s="3" t="s">
        <v>2</v>
      </c>
      <c r="BQ1" s="3" t="s">
        <v>3</v>
      </c>
      <c r="BR1" s="4" t="s">
        <v>58</v>
      </c>
      <c r="BS1" s="5" t="s">
        <v>57</v>
      </c>
      <c r="BT1" s="7" t="s">
        <v>37</v>
      </c>
      <c r="BU1" s="183" t="s">
        <v>124</v>
      </c>
      <c r="BV1" s="3" t="s">
        <v>0</v>
      </c>
      <c r="BW1" s="3" t="s">
        <v>122</v>
      </c>
      <c r="BX1" s="3" t="s">
        <v>123</v>
      </c>
      <c r="BY1" s="3" t="s">
        <v>126</v>
      </c>
      <c r="BZ1" s="3" t="s">
        <v>2</v>
      </c>
      <c r="CA1" s="3" t="s">
        <v>3</v>
      </c>
      <c r="CB1" s="4" t="s">
        <v>58</v>
      </c>
      <c r="CC1" s="5" t="s">
        <v>57</v>
      </c>
      <c r="CD1" s="34" t="s">
        <v>65</v>
      </c>
      <c r="CE1" s="183" t="s">
        <v>124</v>
      </c>
      <c r="CF1" s="3" t="s">
        <v>0</v>
      </c>
      <c r="CG1" s="3" t="s">
        <v>122</v>
      </c>
      <c r="CH1" s="3" t="s">
        <v>123</v>
      </c>
      <c r="CI1" s="3" t="s">
        <v>126</v>
      </c>
      <c r="CJ1" s="3" t="s">
        <v>2</v>
      </c>
      <c r="CK1" s="3" t="s">
        <v>3</v>
      </c>
      <c r="CL1" s="4" t="s">
        <v>58</v>
      </c>
      <c r="CM1" s="5" t="s">
        <v>57</v>
      </c>
      <c r="CN1" s="34" t="s">
        <v>64</v>
      </c>
      <c r="CO1" s="183" t="s">
        <v>124</v>
      </c>
      <c r="CP1" s="3" t="s">
        <v>0</v>
      </c>
      <c r="CQ1" s="3" t="s">
        <v>122</v>
      </c>
      <c r="CR1" s="3" t="s">
        <v>123</v>
      </c>
      <c r="CS1" s="3" t="s">
        <v>126</v>
      </c>
      <c r="CT1" s="3" t="s">
        <v>2</v>
      </c>
      <c r="CU1" s="3" t="s">
        <v>3</v>
      </c>
      <c r="CV1" s="4" t="s">
        <v>58</v>
      </c>
      <c r="CW1" s="5" t="s">
        <v>57</v>
      </c>
      <c r="CX1" s="35" t="s">
        <v>63</v>
      </c>
      <c r="CY1" s="183" t="s">
        <v>124</v>
      </c>
      <c r="CZ1" s="3" t="s">
        <v>0</v>
      </c>
      <c r="DA1" s="3" t="s">
        <v>122</v>
      </c>
      <c r="DB1" s="3" t="s">
        <v>123</v>
      </c>
      <c r="DC1" s="3" t="s">
        <v>126</v>
      </c>
      <c r="DD1" s="3" t="s">
        <v>2</v>
      </c>
      <c r="DE1" s="3" t="s">
        <v>3</v>
      </c>
      <c r="DF1" s="4" t="s">
        <v>58</v>
      </c>
      <c r="DG1" s="5" t="s">
        <v>57</v>
      </c>
      <c r="DH1" s="7" t="s">
        <v>38</v>
      </c>
      <c r="DI1" s="183" t="s">
        <v>124</v>
      </c>
      <c r="DJ1" s="3" t="s">
        <v>0</v>
      </c>
      <c r="DK1" s="3" t="s">
        <v>122</v>
      </c>
      <c r="DL1" s="3" t="s">
        <v>123</v>
      </c>
      <c r="DM1" s="3" t="s">
        <v>126</v>
      </c>
      <c r="DN1" s="3" t="s">
        <v>2</v>
      </c>
      <c r="DO1" s="3" t="s">
        <v>3</v>
      </c>
      <c r="DP1" s="4" t="s">
        <v>58</v>
      </c>
      <c r="DQ1" s="5" t="s">
        <v>57</v>
      </c>
    </row>
    <row r="2" spans="2:121" x14ac:dyDescent="0.15">
      <c r="B2" s="36"/>
      <c r="C2" s="4" t="s">
        <v>15</v>
      </c>
      <c r="D2" s="4" t="s">
        <v>15</v>
      </c>
      <c r="E2" s="4" t="s">
        <v>15</v>
      </c>
      <c r="F2" s="4" t="s">
        <v>15</v>
      </c>
      <c r="G2" s="4" t="s">
        <v>125</v>
      </c>
      <c r="H2" s="4" t="s">
        <v>15</v>
      </c>
      <c r="I2" s="4" t="s">
        <v>14</v>
      </c>
      <c r="J2" s="4" t="s">
        <v>15</v>
      </c>
      <c r="K2" s="4" t="s">
        <v>15</v>
      </c>
      <c r="L2" s="36"/>
      <c r="M2" s="4" t="s">
        <v>15</v>
      </c>
      <c r="N2" s="4" t="s">
        <v>15</v>
      </c>
      <c r="O2" s="4" t="s">
        <v>15</v>
      </c>
      <c r="P2" s="4" t="s">
        <v>15</v>
      </c>
      <c r="Q2" s="4" t="s">
        <v>125</v>
      </c>
      <c r="R2" s="4" t="s">
        <v>15</v>
      </c>
      <c r="S2" s="4" t="s">
        <v>14</v>
      </c>
      <c r="T2" s="4" t="s">
        <v>15</v>
      </c>
      <c r="U2" s="4" t="s">
        <v>15</v>
      </c>
      <c r="V2" s="36"/>
      <c r="W2" s="4" t="s">
        <v>15</v>
      </c>
      <c r="X2" s="4" t="s">
        <v>15</v>
      </c>
      <c r="Y2" s="4" t="s">
        <v>15</v>
      </c>
      <c r="Z2" s="4" t="s">
        <v>15</v>
      </c>
      <c r="AA2" s="4" t="s">
        <v>125</v>
      </c>
      <c r="AB2" s="4" t="s">
        <v>15</v>
      </c>
      <c r="AC2" s="4" t="s">
        <v>14</v>
      </c>
      <c r="AD2" s="4" t="s">
        <v>15</v>
      </c>
      <c r="AE2" s="4" t="s">
        <v>15</v>
      </c>
      <c r="AF2" s="36"/>
      <c r="AG2" s="4" t="s">
        <v>15</v>
      </c>
      <c r="AH2" s="4" t="s">
        <v>15</v>
      </c>
      <c r="AI2" s="4" t="s">
        <v>15</v>
      </c>
      <c r="AJ2" s="4" t="s">
        <v>15</v>
      </c>
      <c r="AK2" s="4" t="s">
        <v>125</v>
      </c>
      <c r="AL2" s="4" t="s">
        <v>15</v>
      </c>
      <c r="AM2" s="4" t="s">
        <v>14</v>
      </c>
      <c r="AN2" s="4" t="s">
        <v>15</v>
      </c>
      <c r="AO2" s="4" t="s">
        <v>15</v>
      </c>
      <c r="AP2" s="36"/>
      <c r="AQ2" s="4" t="s">
        <v>15</v>
      </c>
      <c r="AR2" s="4" t="s">
        <v>15</v>
      </c>
      <c r="AS2" s="4" t="s">
        <v>15</v>
      </c>
      <c r="AT2" s="4" t="s">
        <v>15</v>
      </c>
      <c r="AU2" s="4" t="s">
        <v>125</v>
      </c>
      <c r="AV2" s="4" t="s">
        <v>15</v>
      </c>
      <c r="AW2" s="4" t="s">
        <v>14</v>
      </c>
      <c r="AX2" s="4" t="s">
        <v>15</v>
      </c>
      <c r="AY2" s="4" t="s">
        <v>15</v>
      </c>
      <c r="AZ2" s="36"/>
      <c r="BA2" s="4" t="s">
        <v>15</v>
      </c>
      <c r="BB2" s="4" t="s">
        <v>15</v>
      </c>
      <c r="BC2" s="4" t="s">
        <v>15</v>
      </c>
      <c r="BD2" s="4" t="s">
        <v>15</v>
      </c>
      <c r="BE2" s="4" t="s">
        <v>125</v>
      </c>
      <c r="BF2" s="4" t="s">
        <v>15</v>
      </c>
      <c r="BG2" s="4" t="s">
        <v>14</v>
      </c>
      <c r="BH2" s="4" t="s">
        <v>15</v>
      </c>
      <c r="BI2" s="4" t="s">
        <v>15</v>
      </c>
      <c r="BJ2" s="36"/>
      <c r="BK2" s="4" t="s">
        <v>15</v>
      </c>
      <c r="BL2" s="4" t="s">
        <v>15</v>
      </c>
      <c r="BM2" s="4" t="s">
        <v>15</v>
      </c>
      <c r="BN2" s="4" t="s">
        <v>15</v>
      </c>
      <c r="BO2" s="4" t="s">
        <v>125</v>
      </c>
      <c r="BP2" s="4" t="s">
        <v>15</v>
      </c>
      <c r="BQ2" s="4" t="s">
        <v>14</v>
      </c>
      <c r="BR2" s="4" t="s">
        <v>15</v>
      </c>
      <c r="BS2" s="4" t="s">
        <v>15</v>
      </c>
      <c r="BT2" s="36"/>
      <c r="BU2" s="4" t="s">
        <v>15</v>
      </c>
      <c r="BV2" s="4" t="s">
        <v>15</v>
      </c>
      <c r="BW2" s="4" t="s">
        <v>15</v>
      </c>
      <c r="BX2" s="4" t="s">
        <v>15</v>
      </c>
      <c r="BY2" s="4" t="s">
        <v>125</v>
      </c>
      <c r="BZ2" s="4" t="s">
        <v>15</v>
      </c>
      <c r="CA2" s="4" t="s">
        <v>14</v>
      </c>
      <c r="CB2" s="4" t="s">
        <v>15</v>
      </c>
      <c r="CC2" s="4" t="s">
        <v>15</v>
      </c>
      <c r="CD2" s="40" t="s">
        <v>66</v>
      </c>
      <c r="CE2" s="4" t="s">
        <v>15</v>
      </c>
      <c r="CF2" s="4" t="s">
        <v>15</v>
      </c>
      <c r="CG2" s="4" t="s">
        <v>15</v>
      </c>
      <c r="CH2" s="4" t="s">
        <v>15</v>
      </c>
      <c r="CI2" s="4" t="s">
        <v>125</v>
      </c>
      <c r="CJ2" s="4" t="s">
        <v>15</v>
      </c>
      <c r="CK2" s="4" t="s">
        <v>14</v>
      </c>
      <c r="CL2" s="4" t="s">
        <v>15</v>
      </c>
      <c r="CM2" s="4" t="s">
        <v>15</v>
      </c>
      <c r="CN2" s="40" t="s">
        <v>67</v>
      </c>
      <c r="CO2" s="4" t="s">
        <v>15</v>
      </c>
      <c r="CP2" s="4" t="s">
        <v>15</v>
      </c>
      <c r="CQ2" s="4" t="s">
        <v>15</v>
      </c>
      <c r="CR2" s="4" t="s">
        <v>15</v>
      </c>
      <c r="CS2" s="4" t="s">
        <v>125</v>
      </c>
      <c r="CT2" s="4" t="s">
        <v>15</v>
      </c>
      <c r="CU2" s="4" t="s">
        <v>14</v>
      </c>
      <c r="CV2" s="4" t="s">
        <v>15</v>
      </c>
      <c r="CW2" s="4" t="s">
        <v>15</v>
      </c>
      <c r="CX2" s="41"/>
      <c r="CY2" s="4" t="s">
        <v>15</v>
      </c>
      <c r="CZ2" s="4" t="s">
        <v>15</v>
      </c>
      <c r="DA2" s="4" t="s">
        <v>15</v>
      </c>
      <c r="DB2" s="4" t="s">
        <v>15</v>
      </c>
      <c r="DC2" s="4" t="s">
        <v>125</v>
      </c>
      <c r="DD2" s="4" t="s">
        <v>15</v>
      </c>
      <c r="DE2" s="4" t="s">
        <v>14</v>
      </c>
      <c r="DF2" s="4" t="s">
        <v>15</v>
      </c>
      <c r="DG2" s="4" t="s">
        <v>15</v>
      </c>
      <c r="DH2" s="36"/>
      <c r="DI2" s="4" t="s">
        <v>15</v>
      </c>
      <c r="DJ2" s="4" t="s">
        <v>15</v>
      </c>
      <c r="DK2" s="4" t="s">
        <v>15</v>
      </c>
      <c r="DL2" s="4" t="s">
        <v>15</v>
      </c>
      <c r="DM2" s="4" t="s">
        <v>125</v>
      </c>
      <c r="DN2" s="4" t="s">
        <v>15</v>
      </c>
      <c r="DO2" s="4" t="s">
        <v>14</v>
      </c>
      <c r="DP2" s="4" t="s">
        <v>15</v>
      </c>
      <c r="DQ2" s="4" t="s">
        <v>15</v>
      </c>
    </row>
    <row r="3" spans="2:121" x14ac:dyDescent="0.15">
      <c r="B3" s="10"/>
      <c r="C3" s="185"/>
      <c r="D3" s="37"/>
      <c r="E3" s="37"/>
      <c r="F3" s="37"/>
      <c r="G3" s="37"/>
      <c r="H3" s="38"/>
      <c r="I3" s="39"/>
      <c r="J3" s="37"/>
      <c r="K3" s="37"/>
      <c r="L3" s="10"/>
      <c r="M3" s="185"/>
      <c r="N3" s="37"/>
      <c r="O3" s="37"/>
      <c r="P3" s="37"/>
      <c r="Q3" s="37"/>
      <c r="R3" s="38"/>
      <c r="S3" s="39"/>
      <c r="T3" s="37"/>
      <c r="U3" s="37"/>
      <c r="V3" s="10"/>
      <c r="W3" s="185"/>
      <c r="X3" s="37"/>
      <c r="Y3" s="37"/>
      <c r="Z3" s="37"/>
      <c r="AA3" s="37"/>
      <c r="AB3" s="38"/>
      <c r="AC3" s="39"/>
      <c r="AD3" s="39"/>
      <c r="AE3" s="37"/>
      <c r="AF3" s="10"/>
      <c r="AG3" s="185"/>
      <c r="AH3" s="37"/>
      <c r="AI3" s="37"/>
      <c r="AJ3" s="37"/>
      <c r="AK3" s="37"/>
      <c r="AL3" s="38"/>
      <c r="AM3" s="39"/>
      <c r="AN3" s="37"/>
      <c r="AO3" s="37"/>
      <c r="AP3" s="10"/>
      <c r="AQ3" s="185"/>
      <c r="AR3" s="42"/>
      <c r="AS3" s="42"/>
      <c r="AT3" s="42"/>
      <c r="AU3" s="42"/>
      <c r="AV3" s="43"/>
      <c r="AW3" s="44"/>
      <c r="AX3" s="44"/>
      <c r="AY3" s="42"/>
      <c r="AZ3" s="10"/>
      <c r="BA3" s="185"/>
      <c r="BB3" s="37"/>
      <c r="BC3" s="37"/>
      <c r="BD3" s="37"/>
      <c r="BE3" s="37"/>
      <c r="BF3" s="38"/>
      <c r="BG3" s="39"/>
      <c r="BH3" s="37"/>
      <c r="BI3" s="37"/>
      <c r="BJ3" s="10"/>
      <c r="BK3" s="185"/>
      <c r="BL3" s="37"/>
      <c r="BM3" s="37"/>
      <c r="BN3" s="37"/>
      <c r="BO3" s="37"/>
      <c r="BP3" s="38"/>
      <c r="BQ3" s="39"/>
      <c r="BR3" s="39"/>
      <c r="BS3" s="37"/>
      <c r="BT3" s="10"/>
      <c r="BU3" s="185"/>
      <c r="BV3" s="37"/>
      <c r="BW3" s="37"/>
      <c r="BX3" s="37"/>
      <c r="BY3" s="37"/>
      <c r="BZ3" s="38"/>
      <c r="CA3" s="39"/>
      <c r="CB3" s="39"/>
      <c r="CC3" s="37"/>
      <c r="CD3" s="45"/>
      <c r="CE3" s="185"/>
      <c r="CF3" s="37"/>
      <c r="CG3" s="37"/>
      <c r="CH3" s="37"/>
      <c r="CI3" s="37"/>
      <c r="CJ3" s="38"/>
      <c r="CK3" s="39"/>
      <c r="CL3" s="37"/>
      <c r="CM3" s="37"/>
      <c r="CN3" s="40"/>
      <c r="CO3" s="188"/>
      <c r="CP3" s="37"/>
      <c r="CQ3" s="37"/>
      <c r="CR3" s="37"/>
      <c r="CS3" s="37"/>
      <c r="CT3" s="38"/>
      <c r="CU3" s="39"/>
      <c r="CV3" s="37"/>
      <c r="CW3" s="37"/>
      <c r="CX3" s="41"/>
      <c r="CY3" s="188"/>
      <c r="CZ3" s="37"/>
      <c r="DA3" s="37"/>
      <c r="DB3" s="37"/>
      <c r="DC3" s="37"/>
      <c r="DD3" s="38"/>
      <c r="DE3" s="39"/>
      <c r="DF3" s="37"/>
      <c r="DG3" s="37"/>
      <c r="DH3" s="10"/>
      <c r="DI3" s="185"/>
      <c r="DJ3" s="37"/>
      <c r="DK3" s="37"/>
      <c r="DL3" s="37"/>
      <c r="DM3" s="37"/>
      <c r="DN3" s="38"/>
      <c r="DO3" s="39"/>
      <c r="DP3" s="46"/>
      <c r="DQ3" s="46"/>
    </row>
    <row r="4" spans="2:121" x14ac:dyDescent="0.15">
      <c r="B4" s="10"/>
      <c r="C4" s="185"/>
      <c r="D4" s="37"/>
      <c r="E4" s="37"/>
      <c r="F4" s="37"/>
      <c r="G4" s="37"/>
      <c r="H4" s="38"/>
      <c r="I4" s="39"/>
      <c r="J4" s="37"/>
      <c r="K4" s="37"/>
      <c r="L4" s="10"/>
      <c r="M4" s="185"/>
      <c r="N4" s="37"/>
      <c r="O4" s="37"/>
      <c r="P4" s="37"/>
      <c r="Q4" s="37"/>
      <c r="R4" s="38"/>
      <c r="S4" s="39"/>
      <c r="T4" s="37"/>
      <c r="U4" s="37"/>
      <c r="V4" s="10"/>
      <c r="W4" s="185"/>
      <c r="X4" s="37"/>
      <c r="Y4" s="37"/>
      <c r="Z4" s="37"/>
      <c r="AA4" s="37"/>
      <c r="AB4" s="38"/>
      <c r="AC4" s="39"/>
      <c r="AD4" s="39"/>
      <c r="AE4" s="37"/>
      <c r="AF4" s="10"/>
      <c r="AG4" s="185"/>
      <c r="AH4" s="37"/>
      <c r="AI4" s="37"/>
      <c r="AJ4" s="37"/>
      <c r="AK4" s="37"/>
      <c r="AL4" s="38"/>
      <c r="AM4" s="39"/>
      <c r="AN4" s="37"/>
      <c r="AO4" s="37"/>
      <c r="AP4" s="10"/>
      <c r="AQ4" s="185"/>
      <c r="AR4" s="42"/>
      <c r="AS4" s="42"/>
      <c r="AT4" s="42"/>
      <c r="AU4" s="42"/>
      <c r="AV4" s="43"/>
      <c r="AW4" s="44"/>
      <c r="AX4" s="44"/>
      <c r="AY4" s="42"/>
      <c r="AZ4" s="10"/>
      <c r="BA4" s="185"/>
      <c r="BB4" s="37"/>
      <c r="BC4" s="37"/>
      <c r="BD4" s="37"/>
      <c r="BE4" s="37"/>
      <c r="BF4" s="38"/>
      <c r="BG4" s="39"/>
      <c r="BH4" s="37"/>
      <c r="BI4" s="37"/>
      <c r="BJ4" s="10"/>
      <c r="BK4" s="185"/>
      <c r="BL4" s="37"/>
      <c r="BM4" s="37"/>
      <c r="BN4" s="37"/>
      <c r="BO4" s="37"/>
      <c r="BP4" s="38"/>
      <c r="BQ4" s="39"/>
      <c r="BR4" s="39"/>
      <c r="BS4" s="37"/>
      <c r="BT4" s="10"/>
      <c r="BU4" s="185"/>
      <c r="BV4" s="37"/>
      <c r="BW4" s="37"/>
      <c r="BX4" s="37"/>
      <c r="BY4" s="37"/>
      <c r="BZ4" s="38"/>
      <c r="CA4" s="39"/>
      <c r="CB4" s="39"/>
      <c r="CC4" s="37"/>
      <c r="CD4" s="45"/>
      <c r="CE4" s="185"/>
      <c r="CF4" s="37"/>
      <c r="CG4" s="37"/>
      <c r="CH4" s="37"/>
      <c r="CI4" s="37"/>
      <c r="CJ4" s="38"/>
      <c r="CK4" s="39"/>
      <c r="CL4" s="37"/>
      <c r="CM4" s="37"/>
      <c r="CN4" s="40"/>
      <c r="CO4" s="188"/>
      <c r="CP4" s="37"/>
      <c r="CQ4" s="37"/>
      <c r="CR4" s="37"/>
      <c r="CS4" s="37"/>
      <c r="CT4" s="38"/>
      <c r="CU4" s="39"/>
      <c r="CV4" s="37"/>
      <c r="CW4" s="37"/>
      <c r="CX4" s="41"/>
      <c r="CY4" s="188"/>
      <c r="CZ4" s="37"/>
      <c r="DA4" s="37"/>
      <c r="DB4" s="37"/>
      <c r="DC4" s="37"/>
      <c r="DD4" s="38"/>
      <c r="DE4" s="39"/>
      <c r="DF4" s="37"/>
      <c r="DG4" s="37"/>
      <c r="DH4" s="10"/>
      <c r="DI4" s="185"/>
      <c r="DJ4" s="37"/>
      <c r="DK4" s="37"/>
      <c r="DL4" s="37"/>
      <c r="DM4" s="37"/>
      <c r="DN4" s="38"/>
      <c r="DO4" s="39"/>
      <c r="DP4" s="46"/>
      <c r="DQ4" s="46"/>
    </row>
    <row r="5" spans="2:121" x14ac:dyDescent="0.15">
      <c r="B5" s="10"/>
      <c r="C5" s="185"/>
      <c r="D5" s="37"/>
      <c r="E5" s="37"/>
      <c r="F5" s="37"/>
      <c r="G5" s="37"/>
      <c r="H5" s="38"/>
      <c r="I5" s="39"/>
      <c r="J5" s="37"/>
      <c r="K5" s="37"/>
      <c r="L5" s="10"/>
      <c r="M5" s="185"/>
      <c r="N5" s="37"/>
      <c r="O5" s="37"/>
      <c r="P5" s="37"/>
      <c r="Q5" s="37"/>
      <c r="R5" s="38"/>
      <c r="S5" s="39"/>
      <c r="T5" s="37"/>
      <c r="U5" s="37"/>
      <c r="V5" s="10"/>
      <c r="W5" s="185"/>
      <c r="X5" s="37"/>
      <c r="Y5" s="37"/>
      <c r="Z5" s="37"/>
      <c r="AA5" s="37"/>
      <c r="AB5" s="38"/>
      <c r="AC5" s="39"/>
      <c r="AD5" s="39"/>
      <c r="AE5" s="37"/>
      <c r="AF5" s="10"/>
      <c r="AG5" s="185"/>
      <c r="AH5" s="37"/>
      <c r="AI5" s="37"/>
      <c r="AJ5" s="37"/>
      <c r="AK5" s="37"/>
      <c r="AL5" s="38"/>
      <c r="AM5" s="39"/>
      <c r="AN5" s="37"/>
      <c r="AO5" s="37"/>
      <c r="AP5" s="10"/>
      <c r="AQ5" s="185"/>
      <c r="AR5" s="42"/>
      <c r="AS5" s="42"/>
      <c r="AT5" s="42"/>
      <c r="AU5" s="42"/>
      <c r="AV5" s="43"/>
      <c r="AW5" s="44"/>
      <c r="AX5" s="44"/>
      <c r="AY5" s="42"/>
      <c r="AZ5" s="10"/>
      <c r="BA5" s="185"/>
      <c r="BB5" s="37"/>
      <c r="BC5" s="37"/>
      <c r="BD5" s="37"/>
      <c r="BE5" s="37"/>
      <c r="BF5" s="38"/>
      <c r="BG5" s="39"/>
      <c r="BH5" s="37"/>
      <c r="BI5" s="37"/>
      <c r="BJ5" s="10"/>
      <c r="BK5" s="185"/>
      <c r="BL5" s="37"/>
      <c r="BM5" s="37"/>
      <c r="BN5" s="37"/>
      <c r="BO5" s="37"/>
      <c r="BP5" s="38"/>
      <c r="BQ5" s="39"/>
      <c r="BR5" s="39"/>
      <c r="BS5" s="37"/>
      <c r="BT5" s="10"/>
      <c r="BU5" s="185"/>
      <c r="BV5" s="37"/>
      <c r="BW5" s="37"/>
      <c r="BX5" s="37"/>
      <c r="BY5" s="37"/>
      <c r="BZ5" s="38"/>
      <c r="CA5" s="39"/>
      <c r="CB5" s="39"/>
      <c r="CC5" s="37"/>
      <c r="CD5" s="45"/>
      <c r="CE5" s="185"/>
      <c r="CF5" s="37"/>
      <c r="CG5" s="37"/>
      <c r="CH5" s="37"/>
      <c r="CI5" s="37"/>
      <c r="CJ5" s="38"/>
      <c r="CK5" s="39"/>
      <c r="CL5" s="37"/>
      <c r="CM5" s="37"/>
      <c r="CN5" s="40"/>
      <c r="CO5" s="188"/>
      <c r="CP5" s="37"/>
      <c r="CQ5" s="37"/>
      <c r="CR5" s="37"/>
      <c r="CS5" s="37"/>
      <c r="CT5" s="38"/>
      <c r="CU5" s="39"/>
      <c r="CV5" s="37"/>
      <c r="CW5" s="37"/>
      <c r="CX5" s="41"/>
      <c r="CY5" s="188"/>
      <c r="CZ5" s="37"/>
      <c r="DA5" s="37"/>
      <c r="DB5" s="37"/>
      <c r="DC5" s="37"/>
      <c r="DD5" s="38"/>
      <c r="DE5" s="39"/>
      <c r="DF5" s="37"/>
      <c r="DG5" s="37"/>
      <c r="DH5" s="10"/>
      <c r="DI5" s="185"/>
      <c r="DJ5" s="37"/>
      <c r="DK5" s="37"/>
      <c r="DL5" s="37"/>
      <c r="DM5" s="37"/>
      <c r="DN5" s="38"/>
      <c r="DO5" s="39"/>
      <c r="DP5" s="46"/>
      <c r="DQ5" s="46"/>
    </row>
    <row r="6" spans="2:121" x14ac:dyDescent="0.15">
      <c r="B6" s="10"/>
      <c r="C6" s="185"/>
      <c r="D6" s="37"/>
      <c r="E6" s="37"/>
      <c r="F6" s="37"/>
      <c r="G6" s="37"/>
      <c r="H6" s="38"/>
      <c r="I6" s="39"/>
      <c r="J6" s="37"/>
      <c r="K6" s="37"/>
      <c r="L6" s="10"/>
      <c r="M6" s="185"/>
      <c r="N6" s="37"/>
      <c r="O6" s="37"/>
      <c r="P6" s="37"/>
      <c r="Q6" s="37"/>
      <c r="R6" s="38"/>
      <c r="S6" s="39"/>
      <c r="T6" s="37"/>
      <c r="U6" s="37"/>
      <c r="V6" s="10"/>
      <c r="W6" s="185"/>
      <c r="X6" s="37"/>
      <c r="Y6" s="37"/>
      <c r="Z6" s="37"/>
      <c r="AA6" s="37"/>
      <c r="AB6" s="38"/>
      <c r="AC6" s="39"/>
      <c r="AD6" s="39"/>
      <c r="AE6" s="37"/>
      <c r="AF6" s="10"/>
      <c r="AG6" s="185"/>
      <c r="AH6" s="37"/>
      <c r="AI6" s="37"/>
      <c r="AJ6" s="37"/>
      <c r="AK6" s="37"/>
      <c r="AL6" s="38"/>
      <c r="AM6" s="39"/>
      <c r="AN6" s="37"/>
      <c r="AO6" s="37"/>
      <c r="AP6" s="10"/>
      <c r="AQ6" s="185"/>
      <c r="AR6" s="42"/>
      <c r="AS6" s="42"/>
      <c r="AT6" s="42"/>
      <c r="AU6" s="42"/>
      <c r="AV6" s="43"/>
      <c r="AW6" s="44"/>
      <c r="AX6" s="44"/>
      <c r="AY6" s="42"/>
      <c r="AZ6" s="10"/>
      <c r="BA6" s="185"/>
      <c r="BB6" s="37"/>
      <c r="BC6" s="37"/>
      <c r="BD6" s="37"/>
      <c r="BE6" s="37"/>
      <c r="BF6" s="38"/>
      <c r="BG6" s="39"/>
      <c r="BH6" s="37"/>
      <c r="BI6" s="37"/>
      <c r="BJ6" s="10"/>
      <c r="BK6" s="185"/>
      <c r="BL6" s="37"/>
      <c r="BM6" s="37"/>
      <c r="BN6" s="37"/>
      <c r="BO6" s="37"/>
      <c r="BP6" s="38"/>
      <c r="BQ6" s="39"/>
      <c r="BR6" s="39"/>
      <c r="BS6" s="37"/>
      <c r="BT6" s="10"/>
      <c r="BU6" s="185"/>
      <c r="BV6" s="37"/>
      <c r="BW6" s="37"/>
      <c r="BX6" s="37"/>
      <c r="BY6" s="37"/>
      <c r="BZ6" s="38"/>
      <c r="CA6" s="39"/>
      <c r="CB6" s="39"/>
      <c r="CC6" s="37"/>
      <c r="CD6" s="45"/>
      <c r="CE6" s="185"/>
      <c r="CF6" s="37"/>
      <c r="CG6" s="37"/>
      <c r="CH6" s="37"/>
      <c r="CI6" s="37"/>
      <c r="CJ6" s="38"/>
      <c r="CK6" s="39"/>
      <c r="CL6" s="37"/>
      <c r="CM6" s="37"/>
      <c r="CN6" s="40"/>
      <c r="CO6" s="188"/>
      <c r="CP6" s="37"/>
      <c r="CQ6" s="37"/>
      <c r="CR6" s="37"/>
      <c r="CS6" s="37"/>
      <c r="CT6" s="38"/>
      <c r="CU6" s="39"/>
      <c r="CV6" s="37"/>
      <c r="CW6" s="37"/>
      <c r="CX6" s="41"/>
      <c r="CY6" s="188"/>
      <c r="CZ6" s="37"/>
      <c r="DA6" s="37"/>
      <c r="DB6" s="37"/>
      <c r="DC6" s="37"/>
      <c r="DD6" s="38"/>
      <c r="DE6" s="39"/>
      <c r="DF6" s="37"/>
      <c r="DG6" s="37"/>
      <c r="DH6" s="10"/>
      <c r="DI6" s="185"/>
      <c r="DJ6" s="37"/>
      <c r="DK6" s="37"/>
      <c r="DL6" s="37"/>
      <c r="DM6" s="37"/>
      <c r="DN6" s="38"/>
      <c r="DO6" s="39"/>
      <c r="DP6" s="46"/>
      <c r="DQ6" s="46"/>
    </row>
    <row r="7" spans="2:121" x14ac:dyDescent="0.15">
      <c r="B7" s="10" t="s">
        <v>39</v>
      </c>
      <c r="C7" s="185"/>
      <c r="D7" s="37"/>
      <c r="E7" s="37"/>
      <c r="F7" s="37"/>
      <c r="G7" s="37"/>
      <c r="H7" s="38"/>
      <c r="I7" s="39"/>
      <c r="J7" s="37"/>
      <c r="K7" s="37"/>
      <c r="L7" s="10" t="s">
        <v>39</v>
      </c>
      <c r="M7" s="185"/>
      <c r="N7" s="37"/>
      <c r="O7" s="37"/>
      <c r="P7" s="37"/>
      <c r="Q7" s="37"/>
      <c r="R7" s="38"/>
      <c r="S7" s="39"/>
      <c r="T7" s="37"/>
      <c r="U7" s="37"/>
      <c r="V7" s="10" t="s">
        <v>39</v>
      </c>
      <c r="W7" s="185"/>
      <c r="X7" s="37"/>
      <c r="Y7" s="37"/>
      <c r="Z7" s="37"/>
      <c r="AA7" s="37"/>
      <c r="AB7" s="38"/>
      <c r="AC7" s="39"/>
      <c r="AD7" s="39"/>
      <c r="AE7" s="37"/>
      <c r="AF7" s="10" t="s">
        <v>39</v>
      </c>
      <c r="AG7" s="185"/>
      <c r="AH7" s="37"/>
      <c r="AI7" s="37"/>
      <c r="AJ7" s="37"/>
      <c r="AK7" s="37"/>
      <c r="AL7" s="38"/>
      <c r="AM7" s="39"/>
      <c r="AN7" s="37"/>
      <c r="AO7" s="37"/>
      <c r="AP7" s="10" t="s">
        <v>39</v>
      </c>
      <c r="AQ7" s="185"/>
      <c r="AR7" s="42">
        <v>1.5</v>
      </c>
      <c r="AS7" s="42">
        <v>4.0333333333333341</v>
      </c>
      <c r="AT7" s="42"/>
      <c r="AU7" s="42"/>
      <c r="AV7" s="43">
        <v>1.54</v>
      </c>
      <c r="AW7" s="44">
        <v>72</v>
      </c>
      <c r="AX7" s="44"/>
      <c r="AY7" s="42"/>
      <c r="AZ7" s="10" t="s">
        <v>39</v>
      </c>
      <c r="BA7" s="185"/>
      <c r="BB7" s="37"/>
      <c r="BC7" s="37"/>
      <c r="BD7" s="37"/>
      <c r="BE7" s="37"/>
      <c r="BF7" s="38"/>
      <c r="BG7" s="39"/>
      <c r="BH7" s="37"/>
      <c r="BI7" s="37"/>
      <c r="BJ7" s="10" t="s">
        <v>39</v>
      </c>
      <c r="BK7" s="185"/>
      <c r="BL7" s="37"/>
      <c r="BM7" s="37"/>
      <c r="BN7" s="37"/>
      <c r="BO7" s="37"/>
      <c r="BP7" s="38"/>
      <c r="BQ7" s="39"/>
      <c r="BR7" s="39"/>
      <c r="BS7" s="37"/>
      <c r="BT7" s="10" t="s">
        <v>39</v>
      </c>
      <c r="BU7" s="185"/>
      <c r="BV7" s="37"/>
      <c r="BW7" s="37"/>
      <c r="BX7" s="37"/>
      <c r="BY7" s="37"/>
      <c r="BZ7" s="38"/>
      <c r="CA7" s="39"/>
      <c r="CB7" s="39"/>
      <c r="CC7" s="37"/>
      <c r="CD7" s="45" t="s">
        <v>39</v>
      </c>
      <c r="CE7" s="185"/>
      <c r="CF7" s="37"/>
      <c r="CG7" s="37"/>
      <c r="CH7" s="37"/>
      <c r="CI7" s="37"/>
      <c r="CJ7" s="38"/>
      <c r="CK7" s="39"/>
      <c r="CL7" s="37"/>
      <c r="CM7" s="37"/>
      <c r="CN7" s="40" t="s">
        <v>39</v>
      </c>
      <c r="CO7" s="188"/>
      <c r="CP7" s="37"/>
      <c r="CQ7" s="37"/>
      <c r="CR7" s="37"/>
      <c r="CS7" s="37"/>
      <c r="CT7" s="38"/>
      <c r="CU7" s="39"/>
      <c r="CV7" s="37"/>
      <c r="CW7" s="37"/>
      <c r="CX7" s="41" t="s">
        <v>39</v>
      </c>
      <c r="CY7" s="188"/>
      <c r="CZ7" s="37">
        <v>1.6</v>
      </c>
      <c r="DA7" s="37">
        <v>2.4901515151515152</v>
      </c>
      <c r="DB7" s="37"/>
      <c r="DC7" s="37"/>
      <c r="DD7" s="38">
        <v>1.5</v>
      </c>
      <c r="DE7" s="39">
        <v>86</v>
      </c>
      <c r="DF7" s="37"/>
      <c r="DG7" s="37"/>
      <c r="DH7" s="10" t="s">
        <v>39</v>
      </c>
      <c r="DI7" s="185"/>
      <c r="DJ7" s="37">
        <v>1.5</v>
      </c>
      <c r="DK7" s="37">
        <v>2.9</v>
      </c>
      <c r="DL7" s="37"/>
      <c r="DM7" s="37"/>
      <c r="DN7" s="38">
        <v>1.2</v>
      </c>
      <c r="DO7" s="39">
        <v>67</v>
      </c>
      <c r="DP7" s="46"/>
      <c r="DQ7" s="46"/>
    </row>
    <row r="8" spans="2:121" x14ac:dyDescent="0.15">
      <c r="B8" s="10" t="s">
        <v>40</v>
      </c>
      <c r="C8" s="185"/>
      <c r="D8" s="37"/>
      <c r="E8" s="37"/>
      <c r="F8" s="37"/>
      <c r="G8" s="37"/>
      <c r="H8" s="38"/>
      <c r="I8" s="39"/>
      <c r="J8" s="37"/>
      <c r="K8" s="37"/>
      <c r="L8" s="10" t="s">
        <v>40</v>
      </c>
      <c r="M8" s="185"/>
      <c r="N8" s="37"/>
      <c r="O8" s="37"/>
      <c r="P8" s="37"/>
      <c r="Q8" s="37"/>
      <c r="R8" s="38"/>
      <c r="S8" s="39"/>
      <c r="T8" s="37"/>
      <c r="U8" s="37"/>
      <c r="V8" s="10" t="s">
        <v>40</v>
      </c>
      <c r="W8" s="185"/>
      <c r="X8" s="37"/>
      <c r="Y8" s="37"/>
      <c r="Z8" s="37"/>
      <c r="AA8" s="37"/>
      <c r="AB8" s="38"/>
      <c r="AC8" s="39"/>
      <c r="AD8" s="39"/>
      <c r="AE8" s="37"/>
      <c r="AF8" s="10" t="s">
        <v>40</v>
      </c>
      <c r="AG8" s="185"/>
      <c r="AH8" s="37"/>
      <c r="AI8" s="37"/>
      <c r="AJ8" s="37"/>
      <c r="AK8" s="37"/>
      <c r="AL8" s="38"/>
      <c r="AM8" s="39"/>
      <c r="AN8" s="37"/>
      <c r="AO8" s="37"/>
      <c r="AP8" s="10" t="s">
        <v>40</v>
      </c>
      <c r="AQ8" s="185"/>
      <c r="AR8" s="42">
        <v>3.4</v>
      </c>
      <c r="AS8" s="42">
        <v>6.35</v>
      </c>
      <c r="AT8" s="42"/>
      <c r="AU8" s="42"/>
      <c r="AV8" s="43">
        <v>1.94</v>
      </c>
      <c r="AW8" s="44">
        <v>107</v>
      </c>
      <c r="AX8" s="44"/>
      <c r="AY8" s="42"/>
      <c r="AZ8" s="10" t="s">
        <v>40</v>
      </c>
      <c r="BA8" s="185"/>
      <c r="BB8" s="37"/>
      <c r="BC8" s="37"/>
      <c r="BD8" s="37"/>
      <c r="BE8" s="37"/>
      <c r="BF8" s="38"/>
      <c r="BG8" s="39"/>
      <c r="BH8" s="37"/>
      <c r="BI8" s="37"/>
      <c r="BJ8" s="10" t="s">
        <v>40</v>
      </c>
      <c r="BK8" s="185"/>
      <c r="BL8" s="37"/>
      <c r="BM8" s="37"/>
      <c r="BN8" s="37"/>
      <c r="BO8" s="37"/>
      <c r="BP8" s="38"/>
      <c r="BQ8" s="39"/>
      <c r="BR8" s="39"/>
      <c r="BS8" s="37"/>
      <c r="BT8" s="10" t="s">
        <v>40</v>
      </c>
      <c r="BU8" s="185"/>
      <c r="BV8" s="37"/>
      <c r="BW8" s="37"/>
      <c r="BX8" s="37"/>
      <c r="BY8" s="37"/>
      <c r="BZ8" s="38"/>
      <c r="CA8" s="39"/>
      <c r="CB8" s="39"/>
      <c r="CC8" s="37"/>
      <c r="CD8" s="45" t="s">
        <v>40</v>
      </c>
      <c r="CE8" s="185"/>
      <c r="CF8" s="37"/>
      <c r="CG8" s="37"/>
      <c r="CH8" s="37"/>
      <c r="CI8" s="37"/>
      <c r="CJ8" s="38"/>
      <c r="CK8" s="39"/>
      <c r="CL8" s="37"/>
      <c r="CM8" s="37"/>
      <c r="CN8" s="40" t="s">
        <v>40</v>
      </c>
      <c r="CO8" s="188"/>
      <c r="CP8" s="37"/>
      <c r="CQ8" s="37"/>
      <c r="CR8" s="37"/>
      <c r="CS8" s="37"/>
      <c r="CT8" s="38"/>
      <c r="CU8" s="39"/>
      <c r="CV8" s="37"/>
      <c r="CW8" s="37"/>
      <c r="CX8" s="41" t="s">
        <v>40</v>
      </c>
      <c r="CY8" s="188"/>
      <c r="CZ8" s="42">
        <v>0.9</v>
      </c>
      <c r="DA8" s="42">
        <v>1.6958333333333333</v>
      </c>
      <c r="DB8" s="42"/>
      <c r="DC8" s="42"/>
      <c r="DD8" s="43">
        <v>1.42</v>
      </c>
      <c r="DE8" s="44">
        <v>64</v>
      </c>
      <c r="DF8" s="42"/>
      <c r="DG8" s="42"/>
      <c r="DH8" s="10" t="s">
        <v>40</v>
      </c>
      <c r="DI8" s="185"/>
      <c r="DJ8" s="37">
        <v>1.6</v>
      </c>
      <c r="DK8" s="37">
        <v>3.6</v>
      </c>
      <c r="DL8" s="37"/>
      <c r="DM8" s="37"/>
      <c r="DN8" s="38">
        <v>1.28</v>
      </c>
      <c r="DO8" s="39">
        <v>70</v>
      </c>
      <c r="DP8" s="46"/>
      <c r="DQ8" s="46"/>
    </row>
    <row r="9" spans="2:121" x14ac:dyDescent="0.15">
      <c r="B9" s="10" t="s">
        <v>41</v>
      </c>
      <c r="C9" s="185"/>
      <c r="D9" s="37"/>
      <c r="E9" s="37"/>
      <c r="F9" s="37"/>
      <c r="G9" s="37"/>
      <c r="H9" s="38"/>
      <c r="I9" s="39"/>
      <c r="J9" s="37"/>
      <c r="K9" s="37"/>
      <c r="L9" s="10" t="s">
        <v>41</v>
      </c>
      <c r="M9" s="185"/>
      <c r="N9" s="37"/>
      <c r="O9" s="37"/>
      <c r="P9" s="37"/>
      <c r="Q9" s="37"/>
      <c r="R9" s="38"/>
      <c r="S9" s="39"/>
      <c r="T9" s="37"/>
      <c r="U9" s="37"/>
      <c r="V9" s="10" t="s">
        <v>41</v>
      </c>
      <c r="W9" s="185"/>
      <c r="X9" s="37"/>
      <c r="Y9" s="37"/>
      <c r="Z9" s="37"/>
      <c r="AA9" s="37"/>
      <c r="AB9" s="38"/>
      <c r="AC9" s="39"/>
      <c r="AD9" s="39"/>
      <c r="AE9" s="37"/>
      <c r="AF9" s="10" t="s">
        <v>41</v>
      </c>
      <c r="AG9" s="185"/>
      <c r="AH9" s="37"/>
      <c r="AI9" s="37"/>
      <c r="AJ9" s="37"/>
      <c r="AK9" s="37"/>
      <c r="AL9" s="38"/>
      <c r="AM9" s="39"/>
      <c r="AN9" s="37"/>
      <c r="AO9" s="37"/>
      <c r="AP9" s="10" t="s">
        <v>41</v>
      </c>
      <c r="AQ9" s="185"/>
      <c r="AR9" s="42">
        <v>3.4</v>
      </c>
      <c r="AS9" s="42">
        <v>4.7166666666666659</v>
      </c>
      <c r="AT9" s="42"/>
      <c r="AU9" s="42"/>
      <c r="AV9" s="43">
        <v>1.63</v>
      </c>
      <c r="AW9" s="44">
        <v>74</v>
      </c>
      <c r="AX9" s="44"/>
      <c r="AY9" s="42"/>
      <c r="AZ9" s="10" t="s">
        <v>41</v>
      </c>
      <c r="BA9" s="185"/>
      <c r="BB9" s="37"/>
      <c r="BC9" s="37"/>
      <c r="BD9" s="37"/>
      <c r="BE9" s="37"/>
      <c r="BF9" s="38"/>
      <c r="BG9" s="39"/>
      <c r="BH9" s="37"/>
      <c r="BI9" s="37"/>
      <c r="BJ9" s="10" t="s">
        <v>41</v>
      </c>
      <c r="BK9" s="185"/>
      <c r="BL9" s="37"/>
      <c r="BM9" s="37"/>
      <c r="BN9" s="37"/>
      <c r="BO9" s="37"/>
      <c r="BP9" s="38"/>
      <c r="BQ9" s="39"/>
      <c r="BR9" s="39"/>
      <c r="BS9" s="37"/>
      <c r="BT9" s="10" t="s">
        <v>41</v>
      </c>
      <c r="BU9" s="185"/>
      <c r="BV9" s="37"/>
      <c r="BW9" s="37"/>
      <c r="BX9" s="37"/>
      <c r="BY9" s="37"/>
      <c r="BZ9" s="38"/>
      <c r="CA9" s="39"/>
      <c r="CB9" s="39"/>
      <c r="CC9" s="37"/>
      <c r="CD9" s="45" t="s">
        <v>41</v>
      </c>
      <c r="CE9" s="185"/>
      <c r="CF9" s="37"/>
      <c r="CG9" s="37"/>
      <c r="CH9" s="37"/>
      <c r="CI9" s="37"/>
      <c r="CJ9" s="38"/>
      <c r="CK9" s="39"/>
      <c r="CL9" s="37"/>
      <c r="CM9" s="37"/>
      <c r="CN9" s="40" t="s">
        <v>41</v>
      </c>
      <c r="CO9" s="188"/>
      <c r="CP9" s="37"/>
      <c r="CQ9" s="37"/>
      <c r="CR9" s="37"/>
      <c r="CS9" s="37"/>
      <c r="CT9" s="38"/>
      <c r="CU9" s="39"/>
      <c r="CV9" s="37"/>
      <c r="CW9" s="37"/>
      <c r="CX9" s="47" t="s">
        <v>41</v>
      </c>
      <c r="CY9" s="185"/>
      <c r="CZ9" s="48">
        <v>1.3</v>
      </c>
      <c r="DA9" s="48">
        <v>2.3875000000000002</v>
      </c>
      <c r="DB9" s="48"/>
      <c r="DC9" s="48"/>
      <c r="DD9" s="49">
        <v>1.21</v>
      </c>
      <c r="DE9" s="50">
        <v>69</v>
      </c>
      <c r="DF9" s="48"/>
      <c r="DG9" s="48"/>
      <c r="DH9" s="10" t="s">
        <v>41</v>
      </c>
      <c r="DI9" s="185"/>
      <c r="DJ9" s="42">
        <v>1.7</v>
      </c>
      <c r="DK9" s="42">
        <v>2.8</v>
      </c>
      <c r="DL9" s="42"/>
      <c r="DM9" s="42"/>
      <c r="DN9" s="43">
        <v>1.1299999999999999</v>
      </c>
      <c r="DO9" s="44">
        <v>65</v>
      </c>
      <c r="DP9" s="46"/>
      <c r="DQ9" s="46"/>
    </row>
    <row r="10" spans="2:121" x14ac:dyDescent="0.15">
      <c r="B10" s="10" t="s">
        <v>42</v>
      </c>
      <c r="C10" s="185"/>
      <c r="D10" s="51"/>
      <c r="E10" s="51"/>
      <c r="F10" s="51"/>
      <c r="G10" s="51"/>
      <c r="H10" s="52"/>
      <c r="I10" s="53"/>
      <c r="J10" s="51"/>
      <c r="K10" s="51"/>
      <c r="L10" s="10" t="s">
        <v>42</v>
      </c>
      <c r="M10" s="185"/>
      <c r="N10" s="51"/>
      <c r="O10" s="51"/>
      <c r="P10" s="51"/>
      <c r="Q10" s="51"/>
      <c r="R10" s="52"/>
      <c r="S10" s="53"/>
      <c r="T10" s="51"/>
      <c r="U10" s="51"/>
      <c r="V10" s="10" t="s">
        <v>42</v>
      </c>
      <c r="W10" s="185"/>
      <c r="X10" s="51"/>
      <c r="Y10" s="51"/>
      <c r="Z10" s="51"/>
      <c r="AA10" s="51"/>
      <c r="AB10" s="52"/>
      <c r="AC10" s="53"/>
      <c r="AD10" s="53"/>
      <c r="AE10" s="51"/>
      <c r="AF10" s="10" t="s">
        <v>42</v>
      </c>
      <c r="AG10" s="185"/>
      <c r="AH10" s="51"/>
      <c r="AI10" s="51"/>
      <c r="AJ10" s="51"/>
      <c r="AK10" s="51"/>
      <c r="AL10" s="52"/>
      <c r="AM10" s="53"/>
      <c r="AN10" s="51"/>
      <c r="AO10" s="51"/>
      <c r="AP10" s="10" t="s">
        <v>42</v>
      </c>
      <c r="AQ10" s="185"/>
      <c r="AR10" s="51">
        <v>1.7</v>
      </c>
      <c r="AS10" s="51">
        <v>2.5499999999999998</v>
      </c>
      <c r="AT10" s="51"/>
      <c r="AU10" s="51"/>
      <c r="AV10" s="52">
        <v>1.43</v>
      </c>
      <c r="AW10" s="53">
        <v>72</v>
      </c>
      <c r="AX10" s="53"/>
      <c r="AY10" s="51"/>
      <c r="AZ10" s="10" t="s">
        <v>42</v>
      </c>
      <c r="BA10" s="185"/>
      <c r="BB10" s="51"/>
      <c r="BC10" s="51"/>
      <c r="BD10" s="51"/>
      <c r="BE10" s="51"/>
      <c r="BF10" s="52"/>
      <c r="BG10" s="53"/>
      <c r="BH10" s="51"/>
      <c r="BI10" s="51"/>
      <c r="BJ10" s="10" t="s">
        <v>42</v>
      </c>
      <c r="BK10" s="185"/>
      <c r="BL10" s="51"/>
      <c r="BM10" s="51"/>
      <c r="BN10" s="51"/>
      <c r="BO10" s="51"/>
      <c r="BP10" s="52"/>
      <c r="BQ10" s="53"/>
      <c r="BR10" s="53"/>
      <c r="BS10" s="51"/>
      <c r="BT10" s="10" t="s">
        <v>42</v>
      </c>
      <c r="BU10" s="185"/>
      <c r="BV10" s="51"/>
      <c r="BW10" s="51"/>
      <c r="BX10" s="51"/>
      <c r="BY10" s="51"/>
      <c r="BZ10" s="52"/>
      <c r="CA10" s="53"/>
      <c r="CB10" s="53"/>
      <c r="CC10" s="51"/>
      <c r="CD10" s="45" t="s">
        <v>42</v>
      </c>
      <c r="CE10" s="185"/>
      <c r="CF10" s="51"/>
      <c r="CG10" s="51"/>
      <c r="CH10" s="51"/>
      <c r="CI10" s="51"/>
      <c r="CJ10" s="52"/>
      <c r="CK10" s="53"/>
      <c r="CL10" s="51"/>
      <c r="CM10" s="51"/>
      <c r="CN10" s="45" t="s">
        <v>42</v>
      </c>
      <c r="CO10" s="185"/>
      <c r="CP10" s="51"/>
      <c r="CQ10" s="51"/>
      <c r="CR10" s="189"/>
      <c r="CS10" s="51"/>
      <c r="CT10" s="52"/>
      <c r="CU10" s="53"/>
      <c r="CV10" s="51"/>
      <c r="CW10" s="51"/>
      <c r="CX10" s="47" t="s">
        <v>42</v>
      </c>
      <c r="CY10" s="185"/>
      <c r="CZ10" s="54">
        <v>1.8</v>
      </c>
      <c r="DA10" s="54">
        <v>2.2124999999999999</v>
      </c>
      <c r="DB10" s="54"/>
      <c r="DC10" s="54"/>
      <c r="DD10" s="55">
        <v>0.89</v>
      </c>
      <c r="DE10" s="56">
        <v>49</v>
      </c>
      <c r="DF10" s="54"/>
      <c r="DG10" s="54"/>
      <c r="DH10" s="10" t="s">
        <v>42</v>
      </c>
      <c r="DI10" s="185"/>
      <c r="DJ10" s="57">
        <v>1.6</v>
      </c>
      <c r="DK10" s="51">
        <v>2.1</v>
      </c>
      <c r="DL10" s="51"/>
      <c r="DM10" s="51"/>
      <c r="DN10" s="58">
        <v>1</v>
      </c>
      <c r="DO10" s="59">
        <v>58</v>
      </c>
      <c r="DP10" s="57"/>
      <c r="DQ10" s="57"/>
    </row>
    <row r="11" spans="2:121" x14ac:dyDescent="0.15">
      <c r="B11" s="10" t="s">
        <v>43</v>
      </c>
      <c r="C11" s="185"/>
      <c r="D11" s="51"/>
      <c r="E11" s="51"/>
      <c r="F11" s="51"/>
      <c r="G11" s="51"/>
      <c r="H11" s="52"/>
      <c r="I11" s="53"/>
      <c r="J11" s="51"/>
      <c r="K11" s="51"/>
      <c r="L11" s="10" t="s">
        <v>43</v>
      </c>
      <c r="M11" s="185"/>
      <c r="N11" s="51"/>
      <c r="O11" s="51"/>
      <c r="P11" s="51"/>
      <c r="Q11" s="51"/>
      <c r="R11" s="52"/>
      <c r="S11" s="53"/>
      <c r="T11" s="51"/>
      <c r="U11" s="51"/>
      <c r="V11" s="10" t="s">
        <v>43</v>
      </c>
      <c r="W11" s="185"/>
      <c r="X11" s="51"/>
      <c r="Y11" s="51"/>
      <c r="Z11" s="51"/>
      <c r="AA11" s="51"/>
      <c r="AB11" s="52"/>
      <c r="AC11" s="53"/>
      <c r="AD11" s="53"/>
      <c r="AE11" s="51"/>
      <c r="AF11" s="10" t="s">
        <v>43</v>
      </c>
      <c r="AG11" s="185"/>
      <c r="AH11" s="51"/>
      <c r="AI11" s="51"/>
      <c r="AJ11" s="51"/>
      <c r="AK11" s="51"/>
      <c r="AL11" s="52"/>
      <c r="AM11" s="53"/>
      <c r="AN11" s="51"/>
      <c r="AO11" s="51"/>
      <c r="AP11" s="10" t="s">
        <v>43</v>
      </c>
      <c r="AQ11" s="185"/>
      <c r="AR11" s="51">
        <v>1.9</v>
      </c>
      <c r="AS11" s="51">
        <v>2.9416666666666664</v>
      </c>
      <c r="AT11" s="51"/>
      <c r="AU11" s="51"/>
      <c r="AV11" s="52">
        <v>1.31</v>
      </c>
      <c r="AW11" s="53">
        <v>77</v>
      </c>
      <c r="AX11" s="53"/>
      <c r="AY11" s="51"/>
      <c r="AZ11" s="10" t="s">
        <v>43</v>
      </c>
      <c r="BA11" s="185"/>
      <c r="BB11" s="51"/>
      <c r="BC11" s="51"/>
      <c r="BD11" s="51"/>
      <c r="BE11" s="51"/>
      <c r="BF11" s="52"/>
      <c r="BG11" s="53"/>
      <c r="BH11" s="51"/>
      <c r="BI11" s="51"/>
      <c r="BJ11" s="10" t="s">
        <v>43</v>
      </c>
      <c r="BK11" s="185"/>
      <c r="BL11" s="51"/>
      <c r="BM11" s="51"/>
      <c r="BN11" s="51"/>
      <c r="BO11" s="51"/>
      <c r="BP11" s="52"/>
      <c r="BQ11" s="53"/>
      <c r="BR11" s="53"/>
      <c r="BS11" s="51"/>
      <c r="BT11" s="10" t="s">
        <v>43</v>
      </c>
      <c r="BU11" s="185"/>
      <c r="BV11" s="51"/>
      <c r="BW11" s="51"/>
      <c r="BX11" s="51"/>
      <c r="BY11" s="51"/>
      <c r="BZ11" s="52"/>
      <c r="CA11" s="53"/>
      <c r="CB11" s="53"/>
      <c r="CC11" s="51"/>
      <c r="CD11" s="45" t="s">
        <v>43</v>
      </c>
      <c r="CE11" s="185"/>
      <c r="CF11" s="51"/>
      <c r="CG11" s="51"/>
      <c r="CH11" s="51"/>
      <c r="CI11" s="51"/>
      <c r="CJ11" s="52"/>
      <c r="CK11" s="53"/>
      <c r="CL11" s="51"/>
      <c r="CM11" s="51"/>
      <c r="CN11" s="45" t="s">
        <v>43</v>
      </c>
      <c r="CO11" s="185"/>
      <c r="CP11" s="51"/>
      <c r="CQ11" s="51"/>
      <c r="CR11" s="51"/>
      <c r="CS11" s="51"/>
      <c r="CT11" s="52"/>
      <c r="CU11" s="53"/>
      <c r="CV11" s="51"/>
      <c r="CW11" s="51"/>
      <c r="CX11" s="47" t="s">
        <v>43</v>
      </c>
      <c r="CY11" s="185"/>
      <c r="CZ11" s="54">
        <v>1.3</v>
      </c>
      <c r="DA11" s="54">
        <v>2.4874999999999998</v>
      </c>
      <c r="DB11" s="54"/>
      <c r="DC11" s="54"/>
      <c r="DD11" s="55">
        <v>1</v>
      </c>
      <c r="DE11" s="56">
        <v>64</v>
      </c>
      <c r="DF11" s="54"/>
      <c r="DG11" s="54"/>
      <c r="DH11" s="10" t="s">
        <v>43</v>
      </c>
      <c r="DI11" s="185"/>
      <c r="DJ11" s="57">
        <v>1.4</v>
      </c>
      <c r="DK11" s="57">
        <v>2.2000000000000002</v>
      </c>
      <c r="DL11" s="57"/>
      <c r="DM11" s="57"/>
      <c r="DN11" s="58">
        <v>0.91</v>
      </c>
      <c r="DO11" s="59">
        <v>57</v>
      </c>
      <c r="DP11" s="57"/>
      <c r="DQ11" s="57"/>
    </row>
    <row r="12" spans="2:121" x14ac:dyDescent="0.15">
      <c r="B12" s="10" t="s">
        <v>44</v>
      </c>
      <c r="C12" s="185"/>
      <c r="D12" s="51"/>
      <c r="E12" s="51"/>
      <c r="F12" s="51"/>
      <c r="G12" s="51"/>
      <c r="H12" s="52"/>
      <c r="I12" s="53"/>
      <c r="J12" s="51"/>
      <c r="K12" s="51"/>
      <c r="L12" s="10" t="s">
        <v>44</v>
      </c>
      <c r="M12" s="185"/>
      <c r="N12" s="51"/>
      <c r="O12" s="51"/>
      <c r="P12" s="51"/>
      <c r="Q12" s="51"/>
      <c r="R12" s="52"/>
      <c r="S12" s="53"/>
      <c r="T12" s="51"/>
      <c r="U12" s="51"/>
      <c r="V12" s="10" t="s">
        <v>44</v>
      </c>
      <c r="W12" s="185"/>
      <c r="X12" s="51"/>
      <c r="Y12" s="51"/>
      <c r="Z12" s="51"/>
      <c r="AA12" s="51"/>
      <c r="AB12" s="52"/>
      <c r="AC12" s="53"/>
      <c r="AD12" s="53"/>
      <c r="AE12" s="51"/>
      <c r="AF12" s="10" t="s">
        <v>44</v>
      </c>
      <c r="AG12" s="185"/>
      <c r="AH12" s="51"/>
      <c r="AI12" s="51"/>
      <c r="AJ12" s="51"/>
      <c r="AK12" s="51"/>
      <c r="AL12" s="52"/>
      <c r="AM12" s="53"/>
      <c r="AN12" s="51"/>
      <c r="AO12" s="51"/>
      <c r="AP12" s="10" t="s">
        <v>44</v>
      </c>
      <c r="AQ12" s="185"/>
      <c r="AR12" s="51">
        <v>2.7</v>
      </c>
      <c r="AS12" s="57">
        <v>4.8083333333333327</v>
      </c>
      <c r="AT12" s="57"/>
      <c r="AU12" s="57"/>
      <c r="AV12" s="52">
        <v>1.83</v>
      </c>
      <c r="AW12" s="53">
        <v>105</v>
      </c>
      <c r="AX12" s="53"/>
      <c r="AY12" s="51"/>
      <c r="AZ12" s="10" t="s">
        <v>44</v>
      </c>
      <c r="BA12" s="185"/>
      <c r="BB12" s="51"/>
      <c r="BC12" s="51"/>
      <c r="BD12" s="51"/>
      <c r="BE12" s="51"/>
      <c r="BF12" s="52"/>
      <c r="BG12" s="53"/>
      <c r="BH12" s="51"/>
      <c r="BI12" s="51"/>
      <c r="BJ12" s="10" t="s">
        <v>44</v>
      </c>
      <c r="BK12" s="185"/>
      <c r="BL12" s="51"/>
      <c r="BM12" s="51"/>
      <c r="BN12" s="51"/>
      <c r="BO12" s="51"/>
      <c r="BP12" s="52"/>
      <c r="BQ12" s="53"/>
      <c r="BR12" s="53"/>
      <c r="BS12" s="51"/>
      <c r="BT12" s="10" t="s">
        <v>44</v>
      </c>
      <c r="BU12" s="185"/>
      <c r="BV12" s="51"/>
      <c r="BW12" s="51"/>
      <c r="BX12" s="51"/>
      <c r="BY12" s="51"/>
      <c r="BZ12" s="52"/>
      <c r="CA12" s="53"/>
      <c r="CB12" s="53"/>
      <c r="CC12" s="51"/>
      <c r="CD12" s="45" t="s">
        <v>44</v>
      </c>
      <c r="CE12" s="185"/>
      <c r="CF12" s="51"/>
      <c r="CG12" s="51"/>
      <c r="CH12" s="51"/>
      <c r="CI12" s="51"/>
      <c r="CJ12" s="52"/>
      <c r="CK12" s="53"/>
      <c r="CL12" s="51"/>
      <c r="CM12" s="51"/>
      <c r="CN12" s="45" t="s">
        <v>44</v>
      </c>
      <c r="CO12" s="185"/>
      <c r="CP12" s="51"/>
      <c r="CQ12" s="51"/>
      <c r="CR12" s="51"/>
      <c r="CS12" s="51"/>
      <c r="CT12" s="52"/>
      <c r="CU12" s="53"/>
      <c r="CV12" s="51"/>
      <c r="CW12" s="51"/>
      <c r="CX12" s="47" t="s">
        <v>44</v>
      </c>
      <c r="CY12" s="185"/>
      <c r="CZ12" s="54">
        <v>1.7</v>
      </c>
      <c r="DA12" s="60">
        <v>2.5791666666666666</v>
      </c>
      <c r="DB12" s="60"/>
      <c r="DC12" s="60"/>
      <c r="DD12" s="55">
        <v>0.91</v>
      </c>
      <c r="DE12" s="56">
        <v>32</v>
      </c>
      <c r="DF12" s="54"/>
      <c r="DG12" s="54"/>
      <c r="DH12" s="10" t="s">
        <v>44</v>
      </c>
      <c r="DI12" s="185"/>
      <c r="DJ12" s="57">
        <v>1.6</v>
      </c>
      <c r="DK12" s="57">
        <v>2.8</v>
      </c>
      <c r="DL12" s="57"/>
      <c r="DM12" s="57"/>
      <c r="DN12" s="58">
        <v>0.93</v>
      </c>
      <c r="DO12" s="59">
        <v>51</v>
      </c>
      <c r="DP12" s="57"/>
      <c r="DQ12" s="57"/>
    </row>
    <row r="13" spans="2:121" x14ac:dyDescent="0.15">
      <c r="B13" s="10" t="s">
        <v>26</v>
      </c>
      <c r="C13" s="185"/>
      <c r="D13" s="51">
        <v>1.1000000000000001</v>
      </c>
      <c r="E13" s="51">
        <v>1.2</v>
      </c>
      <c r="F13" s="51"/>
      <c r="G13" s="51"/>
      <c r="H13" s="52">
        <v>0.44</v>
      </c>
      <c r="I13" s="53">
        <v>25</v>
      </c>
      <c r="J13" s="51"/>
      <c r="K13" s="51"/>
      <c r="L13" s="10" t="s">
        <v>26</v>
      </c>
      <c r="M13" s="185"/>
      <c r="N13" s="51">
        <v>1.6</v>
      </c>
      <c r="O13" s="51">
        <v>2.5</v>
      </c>
      <c r="P13" s="51"/>
      <c r="Q13" s="51"/>
      <c r="R13" s="52">
        <v>0.78</v>
      </c>
      <c r="S13" s="53">
        <v>64</v>
      </c>
      <c r="T13" s="51"/>
      <c r="U13" s="51"/>
      <c r="V13" s="10" t="s">
        <v>26</v>
      </c>
      <c r="W13" s="185"/>
      <c r="X13" s="51">
        <v>1.3</v>
      </c>
      <c r="Y13" s="51">
        <v>1.7</v>
      </c>
      <c r="Z13" s="51"/>
      <c r="AA13" s="51"/>
      <c r="AB13" s="52">
        <v>1.04</v>
      </c>
      <c r="AC13" s="53">
        <v>35</v>
      </c>
      <c r="AD13" s="53"/>
      <c r="AE13" s="51"/>
      <c r="AF13" s="10" t="s">
        <v>26</v>
      </c>
      <c r="AG13" s="185"/>
      <c r="AH13" s="51">
        <v>1.1000000000000001</v>
      </c>
      <c r="AI13" s="51">
        <v>1.4</v>
      </c>
      <c r="AJ13" s="51"/>
      <c r="AK13" s="51"/>
      <c r="AL13" s="52">
        <v>1.18</v>
      </c>
      <c r="AM13" s="53">
        <v>20</v>
      </c>
      <c r="AN13" s="51"/>
      <c r="AO13" s="51"/>
      <c r="AP13" s="10" t="s">
        <v>26</v>
      </c>
      <c r="AQ13" s="185"/>
      <c r="AR13" s="51">
        <v>2.4</v>
      </c>
      <c r="AS13" s="57">
        <v>3.6916666666666669</v>
      </c>
      <c r="AT13" s="57"/>
      <c r="AU13" s="57"/>
      <c r="AV13" s="52">
        <v>1.78</v>
      </c>
      <c r="AW13" s="53">
        <v>90</v>
      </c>
      <c r="AX13" s="53"/>
      <c r="AY13" s="51"/>
      <c r="AZ13" s="10" t="s">
        <v>26</v>
      </c>
      <c r="BA13" s="185"/>
      <c r="BB13" s="51">
        <v>1.2</v>
      </c>
      <c r="BC13" s="51">
        <v>0.9</v>
      </c>
      <c r="BD13" s="51"/>
      <c r="BE13" s="51"/>
      <c r="BF13" s="52">
        <v>0.56000000000000005</v>
      </c>
      <c r="BG13" s="53">
        <v>9</v>
      </c>
      <c r="BH13" s="51"/>
      <c r="BI13" s="51"/>
      <c r="BJ13" s="10" t="s">
        <v>26</v>
      </c>
      <c r="BK13" s="185"/>
      <c r="BL13" s="51">
        <v>2.9</v>
      </c>
      <c r="BM13" s="51">
        <v>4</v>
      </c>
      <c r="BN13" s="51"/>
      <c r="BO13" s="51"/>
      <c r="BP13" s="52">
        <v>1.3</v>
      </c>
      <c r="BQ13" s="53">
        <v>60</v>
      </c>
      <c r="BR13" s="53"/>
      <c r="BS13" s="51"/>
      <c r="BT13" s="10" t="s">
        <v>26</v>
      </c>
      <c r="BU13" s="185"/>
      <c r="BV13" s="51">
        <v>2.9</v>
      </c>
      <c r="BW13" s="51">
        <v>4.9000000000000004</v>
      </c>
      <c r="BX13" s="51"/>
      <c r="BY13" s="51"/>
      <c r="BZ13" s="52">
        <v>2.91</v>
      </c>
      <c r="CA13" s="53">
        <v>94</v>
      </c>
      <c r="CB13" s="53"/>
      <c r="CC13" s="51"/>
      <c r="CD13" s="45" t="s">
        <v>26</v>
      </c>
      <c r="CE13" s="185"/>
      <c r="CF13" s="51"/>
      <c r="CG13" s="51"/>
      <c r="CH13" s="51"/>
      <c r="CI13" s="51"/>
      <c r="CJ13" s="52"/>
      <c r="CK13" s="53"/>
      <c r="CL13" s="51"/>
      <c r="CM13" s="51"/>
      <c r="CN13" s="45" t="s">
        <v>26</v>
      </c>
      <c r="CO13" s="185"/>
      <c r="CP13" s="51"/>
      <c r="CQ13" s="51"/>
      <c r="CR13" s="51"/>
      <c r="CS13" s="51"/>
      <c r="CT13" s="52"/>
      <c r="CU13" s="53"/>
      <c r="CV13" s="51"/>
      <c r="CW13" s="51"/>
      <c r="CX13" s="47" t="s">
        <v>26</v>
      </c>
      <c r="CY13" s="185"/>
      <c r="CZ13" s="54">
        <v>1.9</v>
      </c>
      <c r="DA13" s="60">
        <v>2.2541666666666669</v>
      </c>
      <c r="DB13" s="60"/>
      <c r="DC13" s="60"/>
      <c r="DD13" s="55">
        <v>1.55</v>
      </c>
      <c r="DE13" s="56">
        <v>27</v>
      </c>
      <c r="DF13" s="54"/>
      <c r="DG13" s="54"/>
      <c r="DH13" s="10" t="s">
        <v>26</v>
      </c>
      <c r="DI13" s="185"/>
      <c r="DJ13" s="57">
        <v>1.8</v>
      </c>
      <c r="DK13" s="57">
        <v>2.4</v>
      </c>
      <c r="DL13" s="57"/>
      <c r="DM13" s="57"/>
      <c r="DN13" s="58">
        <v>1.27</v>
      </c>
      <c r="DO13" s="59">
        <v>41</v>
      </c>
      <c r="DP13" s="57"/>
      <c r="DQ13" s="57"/>
    </row>
    <row r="14" spans="2:121" x14ac:dyDescent="0.15">
      <c r="B14" s="10" t="s">
        <v>27</v>
      </c>
      <c r="C14" s="185"/>
      <c r="D14" s="51">
        <v>1.6</v>
      </c>
      <c r="E14" s="51">
        <v>1.4</v>
      </c>
      <c r="F14" s="51"/>
      <c r="G14" s="51"/>
      <c r="H14" s="52">
        <v>0.55000000000000004</v>
      </c>
      <c r="I14" s="53">
        <v>41</v>
      </c>
      <c r="J14" s="51"/>
      <c r="K14" s="51"/>
      <c r="L14" s="10" t="s">
        <v>27</v>
      </c>
      <c r="M14" s="185"/>
      <c r="N14" s="51">
        <v>1.8</v>
      </c>
      <c r="O14" s="51">
        <v>2.2999999999999998</v>
      </c>
      <c r="P14" s="51"/>
      <c r="Q14" s="51"/>
      <c r="R14" s="52">
        <v>0.86</v>
      </c>
      <c r="S14" s="53">
        <v>61</v>
      </c>
      <c r="T14" s="51"/>
      <c r="U14" s="51"/>
      <c r="V14" s="10" t="s">
        <v>27</v>
      </c>
      <c r="W14" s="185"/>
      <c r="X14" s="51">
        <v>2</v>
      </c>
      <c r="Y14" s="51">
        <v>2</v>
      </c>
      <c r="Z14" s="51"/>
      <c r="AA14" s="51"/>
      <c r="AB14" s="52">
        <v>1.05</v>
      </c>
      <c r="AC14" s="53">
        <v>63</v>
      </c>
      <c r="AD14" s="53"/>
      <c r="AE14" s="51"/>
      <c r="AF14" s="10" t="s">
        <v>27</v>
      </c>
      <c r="AG14" s="185"/>
      <c r="AH14" s="51">
        <v>1.2</v>
      </c>
      <c r="AI14" s="51">
        <v>1.6</v>
      </c>
      <c r="AJ14" s="51"/>
      <c r="AK14" s="51"/>
      <c r="AL14" s="52">
        <v>1.73</v>
      </c>
      <c r="AM14" s="53">
        <v>24</v>
      </c>
      <c r="AN14" s="51"/>
      <c r="AO14" s="51"/>
      <c r="AP14" s="10" t="s">
        <v>27</v>
      </c>
      <c r="AQ14" s="185"/>
      <c r="AR14" s="51">
        <v>1.8</v>
      </c>
      <c r="AS14" s="57">
        <v>3.5583333333333331</v>
      </c>
      <c r="AT14" s="57"/>
      <c r="AU14" s="57"/>
      <c r="AV14" s="52">
        <v>1.72</v>
      </c>
      <c r="AW14" s="53">
        <v>67</v>
      </c>
      <c r="AX14" s="53"/>
      <c r="AY14" s="51"/>
      <c r="AZ14" s="10" t="s">
        <v>27</v>
      </c>
      <c r="BA14" s="185"/>
      <c r="BB14" s="51">
        <v>0.9</v>
      </c>
      <c r="BC14" s="51">
        <v>1.1000000000000001</v>
      </c>
      <c r="BD14" s="51"/>
      <c r="BE14" s="51"/>
      <c r="BF14" s="52">
        <v>0.49</v>
      </c>
      <c r="BG14" s="53">
        <v>8</v>
      </c>
      <c r="BH14" s="51"/>
      <c r="BI14" s="51"/>
      <c r="BJ14" s="10" t="s">
        <v>27</v>
      </c>
      <c r="BK14" s="185"/>
      <c r="BL14" s="51">
        <v>1.6</v>
      </c>
      <c r="BM14" s="51">
        <v>3.8</v>
      </c>
      <c r="BN14" s="51"/>
      <c r="BO14" s="51"/>
      <c r="BP14" s="52">
        <v>1.1299999999999999</v>
      </c>
      <c r="BQ14" s="53">
        <v>42</v>
      </c>
      <c r="BR14" s="53"/>
      <c r="BS14" s="51"/>
      <c r="BT14" s="10" t="s">
        <v>27</v>
      </c>
      <c r="BU14" s="185"/>
      <c r="BV14" s="51">
        <v>3</v>
      </c>
      <c r="BW14" s="51">
        <v>4.9000000000000004</v>
      </c>
      <c r="BX14" s="51"/>
      <c r="BY14" s="51"/>
      <c r="BZ14" s="52">
        <v>2.08</v>
      </c>
      <c r="CA14" s="53">
        <v>87</v>
      </c>
      <c r="CB14" s="53"/>
      <c r="CC14" s="51"/>
      <c r="CD14" s="45" t="s">
        <v>27</v>
      </c>
      <c r="CE14" s="185"/>
      <c r="CF14" s="51"/>
      <c r="CG14" s="51"/>
      <c r="CH14" s="51"/>
      <c r="CI14" s="51"/>
      <c r="CJ14" s="52"/>
      <c r="CK14" s="53"/>
      <c r="CL14" s="51"/>
      <c r="CM14" s="51"/>
      <c r="CN14" s="45" t="s">
        <v>27</v>
      </c>
      <c r="CO14" s="185"/>
      <c r="CP14" s="51"/>
      <c r="CQ14" s="51"/>
      <c r="CR14" s="51"/>
      <c r="CS14" s="51"/>
      <c r="CT14" s="52"/>
      <c r="CU14" s="53"/>
      <c r="CV14" s="51"/>
      <c r="CW14" s="51"/>
      <c r="CX14" s="47" t="s">
        <v>27</v>
      </c>
      <c r="CY14" s="185"/>
      <c r="CZ14" s="54">
        <v>1.5</v>
      </c>
      <c r="DA14" s="60">
        <v>2.354166666666667</v>
      </c>
      <c r="DB14" s="60"/>
      <c r="DC14" s="60"/>
      <c r="DD14" s="55">
        <v>0.89</v>
      </c>
      <c r="DE14" s="56">
        <v>26</v>
      </c>
      <c r="DF14" s="54"/>
      <c r="DG14" s="54"/>
      <c r="DH14" s="10" t="s">
        <v>27</v>
      </c>
      <c r="DI14" s="185"/>
      <c r="DJ14" s="57">
        <v>1.6</v>
      </c>
      <c r="DK14" s="57">
        <v>2.5</v>
      </c>
      <c r="DL14" s="57"/>
      <c r="DM14" s="57"/>
      <c r="DN14" s="58">
        <v>1.1499999999999999</v>
      </c>
      <c r="DO14" s="59">
        <v>46</v>
      </c>
      <c r="DP14" s="57"/>
      <c r="DQ14" s="57"/>
    </row>
    <row r="15" spans="2:121" x14ac:dyDescent="0.15">
      <c r="B15" s="10" t="s">
        <v>28</v>
      </c>
      <c r="C15" s="185"/>
      <c r="D15" s="51">
        <v>0.9</v>
      </c>
      <c r="E15" s="51">
        <v>1.4</v>
      </c>
      <c r="F15" s="51"/>
      <c r="G15" s="51"/>
      <c r="H15" s="52">
        <v>0.59</v>
      </c>
      <c r="I15" s="53">
        <v>30</v>
      </c>
      <c r="J15" s="51"/>
      <c r="K15" s="51"/>
      <c r="L15" s="10" t="s">
        <v>28</v>
      </c>
      <c r="M15" s="185"/>
      <c r="N15" s="51">
        <v>1.9</v>
      </c>
      <c r="O15" s="51">
        <v>2.7</v>
      </c>
      <c r="P15" s="51"/>
      <c r="Q15" s="51"/>
      <c r="R15" s="52">
        <v>0.93</v>
      </c>
      <c r="S15" s="53">
        <v>77</v>
      </c>
      <c r="T15" s="51"/>
      <c r="U15" s="51"/>
      <c r="V15" s="10" t="s">
        <v>28</v>
      </c>
      <c r="W15" s="185"/>
      <c r="X15" s="51">
        <v>1.4</v>
      </c>
      <c r="Y15" s="51">
        <v>2</v>
      </c>
      <c r="Z15" s="51"/>
      <c r="AA15" s="51"/>
      <c r="AB15" s="52">
        <v>1.07</v>
      </c>
      <c r="AC15" s="53">
        <v>109</v>
      </c>
      <c r="AD15" s="53"/>
      <c r="AE15" s="51"/>
      <c r="AF15" s="10" t="s">
        <v>28</v>
      </c>
      <c r="AG15" s="185"/>
      <c r="AH15" s="51">
        <v>0.7</v>
      </c>
      <c r="AI15" s="51">
        <v>1.2</v>
      </c>
      <c r="AJ15" s="51"/>
      <c r="AK15" s="51"/>
      <c r="AL15" s="52">
        <v>1.32</v>
      </c>
      <c r="AM15" s="53">
        <v>18</v>
      </c>
      <c r="AN15" s="51"/>
      <c r="AO15" s="51"/>
      <c r="AP15" s="10" t="s">
        <v>28</v>
      </c>
      <c r="AQ15" s="185"/>
      <c r="AR15" s="51">
        <v>1.3</v>
      </c>
      <c r="AS15" s="57">
        <v>4.1083333333333334</v>
      </c>
      <c r="AT15" s="57"/>
      <c r="AU15" s="57"/>
      <c r="AV15" s="52">
        <v>1.73</v>
      </c>
      <c r="AW15" s="53">
        <v>125</v>
      </c>
      <c r="AX15" s="53"/>
      <c r="AY15" s="51"/>
      <c r="AZ15" s="10" t="s">
        <v>28</v>
      </c>
      <c r="BA15" s="185"/>
      <c r="BB15" s="51">
        <v>0.8</v>
      </c>
      <c r="BC15" s="51">
        <v>0.8</v>
      </c>
      <c r="BD15" s="51"/>
      <c r="BE15" s="51"/>
      <c r="BF15" s="52">
        <v>0.46</v>
      </c>
      <c r="BG15" s="53">
        <v>11</v>
      </c>
      <c r="BH15" s="51"/>
      <c r="BI15" s="51"/>
      <c r="BJ15" s="10" t="s">
        <v>28</v>
      </c>
      <c r="BK15" s="185"/>
      <c r="BL15" s="51">
        <v>0.9</v>
      </c>
      <c r="BM15" s="51">
        <v>3.9</v>
      </c>
      <c r="BN15" s="51"/>
      <c r="BO15" s="51"/>
      <c r="BP15" s="52">
        <v>0.96</v>
      </c>
      <c r="BQ15" s="53">
        <v>41</v>
      </c>
      <c r="BR15" s="53"/>
      <c r="BS15" s="51"/>
      <c r="BT15" s="10" t="s">
        <v>28</v>
      </c>
      <c r="BU15" s="185"/>
      <c r="BV15" s="51">
        <v>2.1</v>
      </c>
      <c r="BW15" s="51">
        <v>5.2</v>
      </c>
      <c r="BX15" s="51"/>
      <c r="BY15" s="51"/>
      <c r="BZ15" s="52">
        <v>2.0099999999999998</v>
      </c>
      <c r="CA15" s="53">
        <v>110</v>
      </c>
      <c r="CB15" s="53"/>
      <c r="CC15" s="51"/>
      <c r="CD15" s="45" t="s">
        <v>28</v>
      </c>
      <c r="CE15" s="185"/>
      <c r="CF15" s="51"/>
      <c r="CG15" s="51"/>
      <c r="CH15" s="51"/>
      <c r="CI15" s="51"/>
      <c r="CJ15" s="52"/>
      <c r="CK15" s="53"/>
      <c r="CL15" s="51"/>
      <c r="CM15" s="51"/>
      <c r="CN15" s="45" t="s">
        <v>28</v>
      </c>
      <c r="CO15" s="185"/>
      <c r="CP15" s="51"/>
      <c r="CQ15" s="51"/>
      <c r="CR15" s="51"/>
      <c r="CS15" s="51"/>
      <c r="CT15" s="52"/>
      <c r="CU15" s="53"/>
      <c r="CV15" s="51"/>
      <c r="CW15" s="51"/>
      <c r="CX15" s="47" t="s">
        <v>28</v>
      </c>
      <c r="CY15" s="185"/>
      <c r="CZ15" s="54">
        <v>1.3</v>
      </c>
      <c r="DA15" s="60">
        <v>2.6791666666666663</v>
      </c>
      <c r="DB15" s="60"/>
      <c r="DC15" s="60"/>
      <c r="DD15" s="55">
        <v>1.2</v>
      </c>
      <c r="DE15" s="56">
        <v>41</v>
      </c>
      <c r="DF15" s="54"/>
      <c r="DG15" s="54"/>
      <c r="DH15" s="10" t="s">
        <v>28</v>
      </c>
      <c r="DI15" s="185"/>
      <c r="DJ15" s="57">
        <v>1.2</v>
      </c>
      <c r="DK15" s="57">
        <v>2.6</v>
      </c>
      <c r="DL15" s="57"/>
      <c r="DM15" s="57"/>
      <c r="DN15" s="58">
        <v>1.1599999999999999</v>
      </c>
      <c r="DO15" s="59">
        <v>59</v>
      </c>
      <c r="DP15" s="57"/>
      <c r="DQ15" s="57"/>
    </row>
    <row r="16" spans="2:121" x14ac:dyDescent="0.15">
      <c r="B16" s="10" t="s">
        <v>29</v>
      </c>
      <c r="C16" s="185"/>
      <c r="D16" s="51">
        <v>1.4</v>
      </c>
      <c r="E16" s="51">
        <v>1.5</v>
      </c>
      <c r="F16" s="51"/>
      <c r="G16" s="51"/>
      <c r="H16" s="52">
        <v>0.79</v>
      </c>
      <c r="I16" s="53">
        <v>39</v>
      </c>
      <c r="J16" s="51"/>
      <c r="K16" s="51"/>
      <c r="L16" s="10" t="s">
        <v>29</v>
      </c>
      <c r="M16" s="185"/>
      <c r="N16" s="51">
        <v>2</v>
      </c>
      <c r="O16" s="51">
        <v>2.5</v>
      </c>
      <c r="P16" s="51"/>
      <c r="Q16" s="51"/>
      <c r="R16" s="52">
        <v>0.92</v>
      </c>
      <c r="S16" s="53">
        <v>88</v>
      </c>
      <c r="T16" s="51"/>
      <c r="U16" s="51"/>
      <c r="V16" s="10" t="s">
        <v>29</v>
      </c>
      <c r="W16" s="185"/>
      <c r="X16" s="51">
        <v>2.1</v>
      </c>
      <c r="Y16" s="51">
        <v>2.2999999999999998</v>
      </c>
      <c r="Z16" s="51"/>
      <c r="AA16" s="51"/>
      <c r="AB16" s="52">
        <v>1.52</v>
      </c>
      <c r="AC16" s="53">
        <v>125</v>
      </c>
      <c r="AD16" s="53"/>
      <c r="AE16" s="51"/>
      <c r="AF16" s="10" t="s">
        <v>29</v>
      </c>
      <c r="AG16" s="185"/>
      <c r="AH16" s="51">
        <v>1.5</v>
      </c>
      <c r="AI16" s="51">
        <v>3.6</v>
      </c>
      <c r="AJ16" s="51"/>
      <c r="AK16" s="51"/>
      <c r="AL16" s="52">
        <v>0.83</v>
      </c>
      <c r="AM16" s="53">
        <v>36</v>
      </c>
      <c r="AN16" s="51"/>
      <c r="AO16" s="51"/>
      <c r="AP16" s="10" t="s">
        <v>29</v>
      </c>
      <c r="AQ16" s="185"/>
      <c r="AR16" s="51">
        <v>2.4</v>
      </c>
      <c r="AS16" s="57">
        <v>3.9333333333333336</v>
      </c>
      <c r="AT16" s="57"/>
      <c r="AU16" s="57"/>
      <c r="AV16" s="52">
        <v>1.87</v>
      </c>
      <c r="AW16" s="53">
        <v>83</v>
      </c>
      <c r="AX16" s="53"/>
      <c r="AY16" s="51"/>
      <c r="AZ16" s="10" t="s">
        <v>29</v>
      </c>
      <c r="BA16" s="185"/>
      <c r="BB16" s="51">
        <v>1.4</v>
      </c>
      <c r="BC16" s="51">
        <v>3.4</v>
      </c>
      <c r="BD16" s="51"/>
      <c r="BE16" s="51"/>
      <c r="BF16" s="52">
        <v>0.64</v>
      </c>
      <c r="BG16" s="53">
        <v>11</v>
      </c>
      <c r="BH16" s="51"/>
      <c r="BI16" s="51"/>
      <c r="BJ16" s="10" t="s">
        <v>29</v>
      </c>
      <c r="BK16" s="185"/>
      <c r="BL16" s="51">
        <v>2.5</v>
      </c>
      <c r="BM16" s="51">
        <v>4.3</v>
      </c>
      <c r="BN16" s="51"/>
      <c r="BO16" s="51"/>
      <c r="BP16" s="52">
        <v>1.38</v>
      </c>
      <c r="BQ16" s="53">
        <v>60</v>
      </c>
      <c r="BR16" s="53"/>
      <c r="BS16" s="51"/>
      <c r="BT16" s="10" t="s">
        <v>29</v>
      </c>
      <c r="BU16" s="185"/>
      <c r="BV16" s="51">
        <v>3.3</v>
      </c>
      <c r="BW16" s="51">
        <v>4.7</v>
      </c>
      <c r="BX16" s="51"/>
      <c r="BY16" s="51"/>
      <c r="BZ16" s="52">
        <v>2.41</v>
      </c>
      <c r="CA16" s="53">
        <v>78</v>
      </c>
      <c r="CB16" s="53"/>
      <c r="CC16" s="51"/>
      <c r="CD16" s="45" t="s">
        <v>29</v>
      </c>
      <c r="CE16" s="185"/>
      <c r="CF16" s="51"/>
      <c r="CG16" s="51"/>
      <c r="CH16" s="51"/>
      <c r="CI16" s="51"/>
      <c r="CJ16" s="52"/>
      <c r="CK16" s="53"/>
      <c r="CL16" s="51"/>
      <c r="CM16" s="51"/>
      <c r="CN16" s="45" t="s">
        <v>29</v>
      </c>
      <c r="CO16" s="185"/>
      <c r="CP16" s="51"/>
      <c r="CQ16" s="51"/>
      <c r="CR16" s="51"/>
      <c r="CS16" s="51"/>
      <c r="CT16" s="52"/>
      <c r="CU16" s="53"/>
      <c r="CV16" s="51"/>
      <c r="CW16" s="51"/>
      <c r="CX16" s="47" t="s">
        <v>29</v>
      </c>
      <c r="CY16" s="185"/>
      <c r="CZ16" s="54">
        <v>2</v>
      </c>
      <c r="DA16" s="60">
        <v>3.3333333333333335</v>
      </c>
      <c r="DB16" s="60"/>
      <c r="DC16" s="60"/>
      <c r="DD16" s="55">
        <v>1.47</v>
      </c>
      <c r="DE16" s="56">
        <v>52</v>
      </c>
      <c r="DF16" s="54"/>
      <c r="DG16" s="54"/>
      <c r="DH16" s="10" t="s">
        <v>29</v>
      </c>
      <c r="DI16" s="185"/>
      <c r="DJ16" s="57">
        <v>2</v>
      </c>
      <c r="DK16" s="57">
        <v>3.3</v>
      </c>
      <c r="DL16" s="57"/>
      <c r="DM16" s="57"/>
      <c r="DN16" s="58">
        <v>1.31</v>
      </c>
      <c r="DO16" s="59">
        <v>63</v>
      </c>
      <c r="DP16" s="57"/>
      <c r="DQ16" s="57"/>
    </row>
    <row r="17" spans="2:126" s="23" customFormat="1" x14ac:dyDescent="0.15">
      <c r="B17" s="10" t="s">
        <v>18</v>
      </c>
      <c r="C17" s="185"/>
      <c r="D17" s="51">
        <v>1.1000000000000001</v>
      </c>
      <c r="E17" s="51">
        <v>1.4</v>
      </c>
      <c r="F17" s="51"/>
      <c r="G17" s="51"/>
      <c r="H17" s="52">
        <v>0.56000000000000005</v>
      </c>
      <c r="I17" s="53">
        <v>41</v>
      </c>
      <c r="J17" s="51"/>
      <c r="K17" s="51"/>
      <c r="L17" s="10" t="s">
        <v>18</v>
      </c>
      <c r="M17" s="185"/>
      <c r="N17" s="51">
        <v>1.5</v>
      </c>
      <c r="O17" s="51">
        <v>2.1</v>
      </c>
      <c r="P17" s="51"/>
      <c r="Q17" s="51"/>
      <c r="R17" s="52">
        <v>0.87</v>
      </c>
      <c r="S17" s="53">
        <v>75</v>
      </c>
      <c r="T17" s="51"/>
      <c r="U17" s="51"/>
      <c r="V17" s="10" t="s">
        <v>18</v>
      </c>
      <c r="W17" s="185"/>
      <c r="X17" s="51">
        <v>1.1000000000000001</v>
      </c>
      <c r="Y17" s="51">
        <v>1.6</v>
      </c>
      <c r="Z17" s="51"/>
      <c r="AA17" s="51"/>
      <c r="AB17" s="52">
        <v>1.03</v>
      </c>
      <c r="AC17" s="53">
        <v>63</v>
      </c>
      <c r="AD17" s="53"/>
      <c r="AE17" s="51"/>
      <c r="AF17" s="10" t="s">
        <v>18</v>
      </c>
      <c r="AG17" s="185"/>
      <c r="AH17" s="51">
        <v>1</v>
      </c>
      <c r="AI17" s="51">
        <v>1.4</v>
      </c>
      <c r="AJ17" s="51"/>
      <c r="AK17" s="51"/>
      <c r="AL17" s="52">
        <v>0.82</v>
      </c>
      <c r="AM17" s="53">
        <v>36</v>
      </c>
      <c r="AN17" s="51"/>
      <c r="AO17" s="51"/>
      <c r="AP17" s="10" t="s">
        <v>18</v>
      </c>
      <c r="AQ17" s="185"/>
      <c r="AR17" s="51">
        <v>1.6</v>
      </c>
      <c r="AS17" s="57">
        <v>3.2916666666666674</v>
      </c>
      <c r="AT17" s="57"/>
      <c r="AU17" s="57"/>
      <c r="AV17" s="52">
        <v>1.58</v>
      </c>
      <c r="AW17" s="53">
        <v>115</v>
      </c>
      <c r="AX17" s="53"/>
      <c r="AY17" s="51"/>
      <c r="AZ17" s="10" t="s">
        <v>18</v>
      </c>
      <c r="BA17" s="185"/>
      <c r="BB17" s="51">
        <v>1</v>
      </c>
      <c r="BC17" s="51">
        <v>0.8</v>
      </c>
      <c r="BD17" s="51"/>
      <c r="BE17" s="51"/>
      <c r="BF17" s="52">
        <v>0.45</v>
      </c>
      <c r="BG17" s="53">
        <v>26</v>
      </c>
      <c r="BH17" s="51"/>
      <c r="BI17" s="51"/>
      <c r="BJ17" s="10" t="s">
        <v>18</v>
      </c>
      <c r="BK17" s="185"/>
      <c r="BL17" s="51">
        <v>1.4</v>
      </c>
      <c r="BM17" s="51">
        <v>2.9</v>
      </c>
      <c r="BN17" s="51"/>
      <c r="BO17" s="51"/>
      <c r="BP17" s="52">
        <v>1.08</v>
      </c>
      <c r="BQ17" s="53">
        <v>50</v>
      </c>
      <c r="BR17" s="53"/>
      <c r="BS17" s="51"/>
      <c r="BT17" s="10" t="s">
        <v>18</v>
      </c>
      <c r="BU17" s="185"/>
      <c r="BV17" s="51">
        <v>2.2999999999999998</v>
      </c>
      <c r="BW17" s="51">
        <v>4.2</v>
      </c>
      <c r="BX17" s="51"/>
      <c r="BY17" s="51"/>
      <c r="BZ17" s="52">
        <v>1.76</v>
      </c>
      <c r="CA17" s="53">
        <v>77</v>
      </c>
      <c r="CB17" s="53"/>
      <c r="CC17" s="51"/>
      <c r="CD17" s="45" t="s">
        <v>18</v>
      </c>
      <c r="CE17" s="185"/>
      <c r="CF17" s="51"/>
      <c r="CG17" s="51"/>
      <c r="CH17" s="51"/>
      <c r="CI17" s="51"/>
      <c r="CJ17" s="52"/>
      <c r="CK17" s="53"/>
      <c r="CL17" s="51"/>
      <c r="CM17" s="51"/>
      <c r="CN17" s="45" t="s">
        <v>18</v>
      </c>
      <c r="CO17" s="185"/>
      <c r="CP17" s="51"/>
      <c r="CQ17" s="51"/>
      <c r="CR17" s="51"/>
      <c r="CS17" s="51"/>
      <c r="CT17" s="52"/>
      <c r="CU17" s="53"/>
      <c r="CV17" s="51"/>
      <c r="CW17" s="51"/>
      <c r="CX17" s="47" t="s">
        <v>18</v>
      </c>
      <c r="CY17" s="185"/>
      <c r="CZ17" s="54">
        <v>1.3</v>
      </c>
      <c r="DA17" s="60">
        <v>2.1083333333333329</v>
      </c>
      <c r="DB17" s="60"/>
      <c r="DC17" s="60"/>
      <c r="DD17" s="55">
        <v>1.23</v>
      </c>
      <c r="DE17" s="56">
        <v>38</v>
      </c>
      <c r="DF17" s="54"/>
      <c r="DG17" s="54"/>
      <c r="DH17" s="10" t="s">
        <v>18</v>
      </c>
      <c r="DI17" s="185"/>
      <c r="DJ17" s="57">
        <v>1.4</v>
      </c>
      <c r="DK17" s="57">
        <v>2.2000000000000002</v>
      </c>
      <c r="DL17" s="57"/>
      <c r="DM17" s="57"/>
      <c r="DN17" s="58">
        <v>1.07</v>
      </c>
      <c r="DO17" s="59">
        <v>55</v>
      </c>
      <c r="DP17" s="57"/>
      <c r="DQ17" s="57"/>
      <c r="DT17" s="61"/>
      <c r="DU17" s="61"/>
      <c r="DV17" s="61"/>
    </row>
    <row r="18" spans="2:126" s="23" customFormat="1" x14ac:dyDescent="0.15">
      <c r="B18" s="10" t="s">
        <v>19</v>
      </c>
      <c r="C18" s="185"/>
      <c r="D18" s="51">
        <v>0.9</v>
      </c>
      <c r="E18" s="51">
        <v>1.6</v>
      </c>
      <c r="F18" s="51"/>
      <c r="G18" s="51"/>
      <c r="H18" s="52">
        <v>0.51</v>
      </c>
      <c r="I18" s="53">
        <v>35</v>
      </c>
      <c r="J18" s="51"/>
      <c r="K18" s="51"/>
      <c r="L18" s="10" t="s">
        <v>19</v>
      </c>
      <c r="M18" s="185"/>
      <c r="N18" s="51">
        <v>1</v>
      </c>
      <c r="O18" s="51">
        <v>2.6</v>
      </c>
      <c r="P18" s="51"/>
      <c r="Q18" s="51"/>
      <c r="R18" s="52">
        <v>0.85</v>
      </c>
      <c r="S18" s="53">
        <v>63</v>
      </c>
      <c r="T18" s="51"/>
      <c r="U18" s="51"/>
      <c r="V18" s="10" t="s">
        <v>19</v>
      </c>
      <c r="W18" s="185"/>
      <c r="X18" s="51">
        <v>1.2</v>
      </c>
      <c r="Y18" s="51">
        <v>1.9</v>
      </c>
      <c r="Z18" s="51"/>
      <c r="AA18" s="51"/>
      <c r="AB18" s="52">
        <v>1</v>
      </c>
      <c r="AC18" s="53">
        <v>62</v>
      </c>
      <c r="AD18" s="53"/>
      <c r="AE18" s="51"/>
      <c r="AF18" s="10" t="s">
        <v>19</v>
      </c>
      <c r="AG18" s="185"/>
      <c r="AH18" s="51">
        <v>0.9</v>
      </c>
      <c r="AI18" s="51">
        <v>1.7</v>
      </c>
      <c r="AJ18" s="51"/>
      <c r="AK18" s="51"/>
      <c r="AL18" s="52">
        <v>0.79</v>
      </c>
      <c r="AM18" s="53">
        <v>38</v>
      </c>
      <c r="AN18" s="51"/>
      <c r="AO18" s="51"/>
      <c r="AP18" s="10" t="s">
        <v>19</v>
      </c>
      <c r="AQ18" s="185"/>
      <c r="AR18" s="51">
        <v>1.4</v>
      </c>
      <c r="AS18" s="57">
        <v>2.9249999999999998</v>
      </c>
      <c r="AT18" s="57"/>
      <c r="AU18" s="57"/>
      <c r="AV18" s="52">
        <v>1.63</v>
      </c>
      <c r="AW18" s="53">
        <v>90</v>
      </c>
      <c r="AX18" s="53"/>
      <c r="AY18" s="51"/>
      <c r="AZ18" s="10" t="s">
        <v>19</v>
      </c>
      <c r="BA18" s="185"/>
      <c r="BB18" s="51">
        <v>1.1000000000000001</v>
      </c>
      <c r="BC18" s="51">
        <v>1.2</v>
      </c>
      <c r="BD18" s="51"/>
      <c r="BE18" s="51"/>
      <c r="BF18" s="52">
        <v>0.37</v>
      </c>
      <c r="BG18" s="53">
        <v>12</v>
      </c>
      <c r="BH18" s="51"/>
      <c r="BI18" s="51"/>
      <c r="BJ18" s="10" t="s">
        <v>19</v>
      </c>
      <c r="BK18" s="185"/>
      <c r="BL18" s="51">
        <v>1.3</v>
      </c>
      <c r="BM18" s="51">
        <v>3.5</v>
      </c>
      <c r="BN18" s="51"/>
      <c r="BO18" s="51"/>
      <c r="BP18" s="52">
        <v>1.04</v>
      </c>
      <c r="BQ18" s="53">
        <v>66</v>
      </c>
      <c r="BR18" s="53"/>
      <c r="BS18" s="51"/>
      <c r="BT18" s="10" t="s">
        <v>19</v>
      </c>
      <c r="BU18" s="185"/>
      <c r="BV18" s="51">
        <v>1.9</v>
      </c>
      <c r="BW18" s="51">
        <v>4.5</v>
      </c>
      <c r="BX18" s="51"/>
      <c r="BY18" s="51"/>
      <c r="BZ18" s="52">
        <v>1.48</v>
      </c>
      <c r="CA18" s="53">
        <v>70</v>
      </c>
      <c r="CB18" s="53"/>
      <c r="CC18" s="51"/>
      <c r="CD18" s="45" t="s">
        <v>19</v>
      </c>
      <c r="CE18" s="185"/>
      <c r="CF18" s="51"/>
      <c r="CG18" s="51"/>
      <c r="CH18" s="51"/>
      <c r="CI18" s="51"/>
      <c r="CJ18" s="52"/>
      <c r="CK18" s="53"/>
      <c r="CL18" s="51"/>
      <c r="CM18" s="51"/>
      <c r="CN18" s="45" t="s">
        <v>19</v>
      </c>
      <c r="CO18" s="185"/>
      <c r="CP18" s="51"/>
      <c r="CQ18" s="51"/>
      <c r="CR18" s="51"/>
      <c r="CS18" s="51"/>
      <c r="CT18" s="52"/>
      <c r="CU18" s="53"/>
      <c r="CV18" s="51"/>
      <c r="CW18" s="51"/>
      <c r="CX18" s="47" t="s">
        <v>19</v>
      </c>
      <c r="CY18" s="185"/>
      <c r="CZ18" s="60">
        <v>1.2</v>
      </c>
      <c r="DA18" s="60">
        <v>2.3708333333333336</v>
      </c>
      <c r="DB18" s="60"/>
      <c r="DC18" s="60"/>
      <c r="DD18" s="63">
        <v>1.07</v>
      </c>
      <c r="DE18" s="64">
        <v>40</v>
      </c>
      <c r="DF18" s="60"/>
      <c r="DG18" s="60"/>
      <c r="DH18" s="10" t="s">
        <v>19</v>
      </c>
      <c r="DI18" s="185"/>
      <c r="DJ18" s="57">
        <v>1.2</v>
      </c>
      <c r="DK18" s="57">
        <v>2.4</v>
      </c>
      <c r="DL18" s="57"/>
      <c r="DM18" s="57"/>
      <c r="DN18" s="58">
        <v>0.96</v>
      </c>
      <c r="DO18" s="59">
        <v>51</v>
      </c>
      <c r="DP18" s="57"/>
      <c r="DQ18" s="57"/>
      <c r="DT18" s="62"/>
      <c r="DU18" s="62"/>
      <c r="DV18" s="62"/>
    </row>
    <row r="19" spans="2:126" s="23" customFormat="1" x14ac:dyDescent="0.15">
      <c r="B19" s="10" t="s">
        <v>20</v>
      </c>
      <c r="C19" s="185"/>
      <c r="D19" s="51">
        <v>0.6</v>
      </c>
      <c r="E19" s="51">
        <v>1.3</v>
      </c>
      <c r="F19" s="51"/>
      <c r="G19" s="51"/>
      <c r="H19" s="52">
        <v>0.64</v>
      </c>
      <c r="I19" s="53">
        <v>32</v>
      </c>
      <c r="J19" s="51"/>
      <c r="K19" s="51"/>
      <c r="L19" s="10" t="s">
        <v>20</v>
      </c>
      <c r="M19" s="185"/>
      <c r="N19" s="51">
        <v>0.8</v>
      </c>
      <c r="O19" s="51">
        <v>1.9</v>
      </c>
      <c r="P19" s="51"/>
      <c r="Q19" s="51"/>
      <c r="R19" s="52">
        <v>0.89</v>
      </c>
      <c r="S19" s="53">
        <v>67</v>
      </c>
      <c r="T19" s="51"/>
      <c r="U19" s="51"/>
      <c r="V19" s="10" t="s">
        <v>20</v>
      </c>
      <c r="W19" s="185"/>
      <c r="X19" s="51">
        <v>0.7</v>
      </c>
      <c r="Y19" s="51">
        <v>1.7</v>
      </c>
      <c r="Z19" s="51"/>
      <c r="AA19" s="51"/>
      <c r="AB19" s="52">
        <v>1.1200000000000001</v>
      </c>
      <c r="AC19" s="53">
        <v>55</v>
      </c>
      <c r="AD19" s="53"/>
      <c r="AE19" s="51"/>
      <c r="AF19" s="10" t="s">
        <v>20</v>
      </c>
      <c r="AG19" s="185"/>
      <c r="AH19" s="51">
        <v>0.8</v>
      </c>
      <c r="AI19" s="51">
        <v>1.5</v>
      </c>
      <c r="AJ19" s="51"/>
      <c r="AK19" s="51"/>
      <c r="AL19" s="52">
        <v>0.9</v>
      </c>
      <c r="AM19" s="53">
        <v>36</v>
      </c>
      <c r="AN19" s="51"/>
      <c r="AO19" s="51"/>
      <c r="AP19" s="10" t="s">
        <v>20</v>
      </c>
      <c r="AQ19" s="185"/>
      <c r="AR19" s="51">
        <v>0.8</v>
      </c>
      <c r="AS19" s="57">
        <v>2.5499999999999998</v>
      </c>
      <c r="AT19" s="57"/>
      <c r="AU19" s="57"/>
      <c r="AV19" s="52">
        <v>1.69</v>
      </c>
      <c r="AW19" s="53">
        <v>90</v>
      </c>
      <c r="AX19" s="53"/>
      <c r="AY19" s="51"/>
      <c r="AZ19" s="10" t="s">
        <v>20</v>
      </c>
      <c r="BA19" s="185"/>
      <c r="BB19" s="51">
        <v>0.7</v>
      </c>
      <c r="BC19" s="51">
        <v>0.9</v>
      </c>
      <c r="BD19" s="51"/>
      <c r="BE19" s="51"/>
      <c r="BF19" s="52">
        <v>0.55000000000000004</v>
      </c>
      <c r="BG19" s="53">
        <v>12</v>
      </c>
      <c r="BH19" s="51"/>
      <c r="BI19" s="51"/>
      <c r="BJ19" s="10" t="s">
        <v>20</v>
      </c>
      <c r="BK19" s="185"/>
      <c r="BL19" s="51">
        <v>1</v>
      </c>
      <c r="BM19" s="51">
        <v>3</v>
      </c>
      <c r="BN19" s="51"/>
      <c r="BO19" s="51"/>
      <c r="BP19" s="52">
        <v>1.08</v>
      </c>
      <c r="BQ19" s="53">
        <v>59</v>
      </c>
      <c r="BR19" s="53"/>
      <c r="BS19" s="51"/>
      <c r="BT19" s="10" t="s">
        <v>20</v>
      </c>
      <c r="BU19" s="185"/>
      <c r="BV19" s="51">
        <v>1.4</v>
      </c>
      <c r="BW19" s="51">
        <v>3.9</v>
      </c>
      <c r="BX19" s="51"/>
      <c r="BY19" s="51"/>
      <c r="BZ19" s="52">
        <v>1.36</v>
      </c>
      <c r="CA19" s="53">
        <v>66</v>
      </c>
      <c r="CB19" s="53"/>
      <c r="CC19" s="51"/>
      <c r="CD19" s="45" t="s">
        <v>20</v>
      </c>
      <c r="CE19" s="185"/>
      <c r="CF19" s="51"/>
      <c r="CG19" s="51"/>
      <c r="CH19" s="51"/>
      <c r="CI19" s="51"/>
      <c r="CJ19" s="52"/>
      <c r="CK19" s="53"/>
      <c r="CL19" s="51"/>
      <c r="CM19" s="51"/>
      <c r="CN19" s="45" t="s">
        <v>20</v>
      </c>
      <c r="CO19" s="185"/>
      <c r="CP19" s="51"/>
      <c r="CQ19" s="51"/>
      <c r="CR19" s="51"/>
      <c r="CS19" s="51"/>
      <c r="CT19" s="52"/>
      <c r="CU19" s="53"/>
      <c r="CV19" s="51"/>
      <c r="CW19" s="51"/>
      <c r="CX19" s="47" t="s">
        <v>20</v>
      </c>
      <c r="CY19" s="185"/>
      <c r="CZ19" s="60">
        <v>0.9</v>
      </c>
      <c r="DA19" s="60">
        <v>1.9916666666666667</v>
      </c>
      <c r="DB19" s="60"/>
      <c r="DC19" s="60"/>
      <c r="DD19" s="63">
        <v>1.08</v>
      </c>
      <c r="DE19" s="64">
        <v>33</v>
      </c>
      <c r="DF19" s="60"/>
      <c r="DG19" s="60"/>
      <c r="DH19" s="10" t="s">
        <v>20</v>
      </c>
      <c r="DI19" s="185"/>
      <c r="DJ19" s="57">
        <v>0.9</v>
      </c>
      <c r="DK19" s="57">
        <v>2.1</v>
      </c>
      <c r="DL19" s="57"/>
      <c r="DM19" s="57"/>
      <c r="DN19" s="58">
        <v>1.04</v>
      </c>
      <c r="DO19" s="59">
        <v>50</v>
      </c>
      <c r="DP19" s="57"/>
      <c r="DQ19" s="57"/>
      <c r="DT19" s="62"/>
      <c r="DU19" s="62"/>
      <c r="DV19" s="62"/>
    </row>
    <row r="20" spans="2:126" s="23" customFormat="1" x14ac:dyDescent="0.15">
      <c r="B20" s="10" t="s">
        <v>21</v>
      </c>
      <c r="C20" s="185"/>
      <c r="D20" s="51">
        <v>0.9</v>
      </c>
      <c r="E20" s="51">
        <v>1.4</v>
      </c>
      <c r="F20" s="51"/>
      <c r="G20" s="51"/>
      <c r="H20" s="52">
        <v>0.45</v>
      </c>
      <c r="I20" s="53">
        <v>36</v>
      </c>
      <c r="J20" s="51"/>
      <c r="K20" s="51"/>
      <c r="L20" s="10" t="s">
        <v>21</v>
      </c>
      <c r="M20" s="185"/>
      <c r="N20" s="51">
        <v>0.9</v>
      </c>
      <c r="O20" s="51">
        <v>2.5</v>
      </c>
      <c r="P20" s="51"/>
      <c r="Q20" s="51"/>
      <c r="R20" s="52">
        <v>0.69</v>
      </c>
      <c r="S20" s="53">
        <v>72</v>
      </c>
      <c r="T20" s="51"/>
      <c r="U20" s="51"/>
      <c r="V20" s="10" t="s">
        <v>21</v>
      </c>
      <c r="W20" s="185"/>
      <c r="X20" s="51">
        <v>0.9</v>
      </c>
      <c r="Y20" s="51">
        <v>2.1</v>
      </c>
      <c r="Z20" s="51"/>
      <c r="AA20" s="51"/>
      <c r="AB20" s="52">
        <v>0.83</v>
      </c>
      <c r="AC20" s="53">
        <v>56</v>
      </c>
      <c r="AD20" s="53"/>
      <c r="AE20" s="51"/>
      <c r="AF20" s="10" t="s">
        <v>21</v>
      </c>
      <c r="AG20" s="185"/>
      <c r="AH20" s="51">
        <v>0.9</v>
      </c>
      <c r="AI20" s="51">
        <v>1.8</v>
      </c>
      <c r="AJ20" s="51"/>
      <c r="AK20" s="51"/>
      <c r="AL20" s="52">
        <v>0.84</v>
      </c>
      <c r="AM20" s="53">
        <v>35</v>
      </c>
      <c r="AN20" s="51"/>
      <c r="AO20" s="51"/>
      <c r="AP20" s="10" t="s">
        <v>21</v>
      </c>
      <c r="AQ20" s="185"/>
      <c r="AR20" s="51">
        <v>0.7</v>
      </c>
      <c r="AS20" s="57">
        <v>3.1083333333333329</v>
      </c>
      <c r="AT20" s="57"/>
      <c r="AU20" s="57"/>
      <c r="AV20" s="52">
        <v>1.61</v>
      </c>
      <c r="AW20" s="53">
        <v>114</v>
      </c>
      <c r="AX20" s="53"/>
      <c r="AY20" s="51"/>
      <c r="AZ20" s="10" t="s">
        <v>21</v>
      </c>
      <c r="BA20" s="185"/>
      <c r="BB20" s="51">
        <v>0.7</v>
      </c>
      <c r="BC20" s="51">
        <v>0.7</v>
      </c>
      <c r="BD20" s="51"/>
      <c r="BE20" s="51"/>
      <c r="BF20" s="52">
        <v>0.4</v>
      </c>
      <c r="BG20" s="53">
        <v>11</v>
      </c>
      <c r="BH20" s="51"/>
      <c r="BI20" s="51"/>
      <c r="BJ20" s="10" t="s">
        <v>21</v>
      </c>
      <c r="BK20" s="185"/>
      <c r="BL20" s="51">
        <v>1.1000000000000001</v>
      </c>
      <c r="BM20" s="51">
        <v>3.5</v>
      </c>
      <c r="BN20" s="51"/>
      <c r="BO20" s="51"/>
      <c r="BP20" s="52">
        <v>1.1499999999999999</v>
      </c>
      <c r="BQ20" s="53">
        <v>68</v>
      </c>
      <c r="BR20" s="53"/>
      <c r="BS20" s="51"/>
      <c r="BT20" s="10" t="s">
        <v>21</v>
      </c>
      <c r="BU20" s="185"/>
      <c r="BV20" s="51">
        <v>1.2</v>
      </c>
      <c r="BW20" s="51">
        <v>3.7</v>
      </c>
      <c r="BX20" s="51"/>
      <c r="BY20" s="51"/>
      <c r="BZ20" s="52">
        <v>1.54</v>
      </c>
      <c r="CA20" s="53">
        <v>74</v>
      </c>
      <c r="CB20" s="53"/>
      <c r="CC20" s="51"/>
      <c r="CD20" s="45" t="s">
        <v>21</v>
      </c>
      <c r="CE20" s="185"/>
      <c r="CF20" s="51"/>
      <c r="CG20" s="51"/>
      <c r="CH20" s="51"/>
      <c r="CI20" s="51"/>
      <c r="CJ20" s="52"/>
      <c r="CK20" s="53"/>
      <c r="CL20" s="51"/>
      <c r="CM20" s="51"/>
      <c r="CN20" s="45" t="s">
        <v>21</v>
      </c>
      <c r="CO20" s="185"/>
      <c r="CP20" s="51"/>
      <c r="CQ20" s="51"/>
      <c r="CR20" s="51"/>
      <c r="CS20" s="51"/>
      <c r="CT20" s="52"/>
      <c r="CU20" s="53"/>
      <c r="CV20" s="51"/>
      <c r="CW20" s="51"/>
      <c r="CX20" s="47" t="s">
        <v>21</v>
      </c>
      <c r="CY20" s="185"/>
      <c r="CZ20" s="60">
        <v>0.8</v>
      </c>
      <c r="DA20" s="60">
        <v>1.9208333333333332</v>
      </c>
      <c r="DB20" s="60"/>
      <c r="DC20" s="60"/>
      <c r="DD20" s="63">
        <v>1.03</v>
      </c>
      <c r="DE20" s="64">
        <v>32</v>
      </c>
      <c r="DF20" s="60"/>
      <c r="DG20" s="60"/>
      <c r="DH20" s="10" t="s">
        <v>21</v>
      </c>
      <c r="DI20" s="185"/>
      <c r="DJ20" s="57">
        <v>0.9</v>
      </c>
      <c r="DK20" s="57">
        <v>2.2000000000000002</v>
      </c>
      <c r="DL20" s="57"/>
      <c r="DM20" s="57"/>
      <c r="DN20" s="58">
        <v>0.94</v>
      </c>
      <c r="DO20" s="59">
        <v>55</v>
      </c>
      <c r="DP20" s="57"/>
      <c r="DQ20" s="57"/>
      <c r="DT20" s="62"/>
      <c r="DU20" s="62"/>
      <c r="DV20" s="62"/>
    </row>
    <row r="21" spans="2:126" s="23" customFormat="1" x14ac:dyDescent="0.15">
      <c r="B21" s="10" t="s">
        <v>22</v>
      </c>
      <c r="C21" s="185"/>
      <c r="D21" s="51">
        <v>0.7</v>
      </c>
      <c r="E21" s="51">
        <v>1.5</v>
      </c>
      <c r="F21" s="51"/>
      <c r="G21" s="51"/>
      <c r="H21" s="52">
        <v>0.48</v>
      </c>
      <c r="I21" s="53">
        <v>30</v>
      </c>
      <c r="J21" s="51"/>
      <c r="K21" s="51"/>
      <c r="L21" s="10" t="s">
        <v>22</v>
      </c>
      <c r="M21" s="185"/>
      <c r="N21" s="51">
        <v>0.8</v>
      </c>
      <c r="O21" s="51">
        <v>2.6</v>
      </c>
      <c r="P21" s="51"/>
      <c r="Q21" s="51"/>
      <c r="R21" s="52">
        <v>0.8</v>
      </c>
      <c r="S21" s="53">
        <v>75</v>
      </c>
      <c r="T21" s="51"/>
      <c r="U21" s="51"/>
      <c r="V21" s="10" t="s">
        <v>22</v>
      </c>
      <c r="W21" s="185"/>
      <c r="X21" s="51">
        <v>1</v>
      </c>
      <c r="Y21" s="51">
        <v>2.2999999999999998</v>
      </c>
      <c r="Z21" s="51"/>
      <c r="AA21" s="51"/>
      <c r="AB21" s="52">
        <v>0.89</v>
      </c>
      <c r="AC21" s="53">
        <v>56</v>
      </c>
      <c r="AD21" s="53"/>
      <c r="AE21" s="51"/>
      <c r="AF21" s="10" t="s">
        <v>22</v>
      </c>
      <c r="AG21" s="185"/>
      <c r="AH21" s="51">
        <v>0.7</v>
      </c>
      <c r="AI21" s="51">
        <v>1</v>
      </c>
      <c r="AJ21" s="51"/>
      <c r="AK21" s="51"/>
      <c r="AL21" s="52">
        <v>0.87</v>
      </c>
      <c r="AM21" s="53">
        <v>35</v>
      </c>
      <c r="AN21" s="51"/>
      <c r="AO21" s="51"/>
      <c r="AP21" s="10" t="s">
        <v>22</v>
      </c>
      <c r="AQ21" s="185"/>
      <c r="AR21" s="51">
        <v>1.2</v>
      </c>
      <c r="AS21" s="57">
        <v>3.0083333333333333</v>
      </c>
      <c r="AT21" s="57"/>
      <c r="AU21" s="57"/>
      <c r="AV21" s="52">
        <v>1.71</v>
      </c>
      <c r="AW21" s="53">
        <v>81</v>
      </c>
      <c r="AX21" s="53"/>
      <c r="AY21" s="51"/>
      <c r="AZ21" s="10" t="s">
        <v>22</v>
      </c>
      <c r="BA21" s="185"/>
      <c r="BB21" s="51">
        <v>0.6</v>
      </c>
      <c r="BC21" s="51">
        <v>0.8</v>
      </c>
      <c r="BD21" s="51"/>
      <c r="BE21" s="51"/>
      <c r="BF21" s="52">
        <v>0.56000000000000005</v>
      </c>
      <c r="BG21" s="53">
        <v>14</v>
      </c>
      <c r="BH21" s="51"/>
      <c r="BI21" s="51"/>
      <c r="BJ21" s="10" t="s">
        <v>22</v>
      </c>
      <c r="BK21" s="185"/>
      <c r="BL21" s="51">
        <v>1.2</v>
      </c>
      <c r="BM21" s="51">
        <v>3.7</v>
      </c>
      <c r="BN21" s="51"/>
      <c r="BO21" s="51"/>
      <c r="BP21" s="52">
        <v>1.02</v>
      </c>
      <c r="BQ21" s="53">
        <v>54</v>
      </c>
      <c r="BR21" s="53"/>
      <c r="BS21" s="51"/>
      <c r="BT21" s="10" t="s">
        <v>22</v>
      </c>
      <c r="BU21" s="185"/>
      <c r="BV21" s="51">
        <v>1.3</v>
      </c>
      <c r="BW21" s="51">
        <v>3.6</v>
      </c>
      <c r="BX21" s="51"/>
      <c r="BY21" s="51"/>
      <c r="BZ21" s="52">
        <v>1.36</v>
      </c>
      <c r="CA21" s="53">
        <v>55</v>
      </c>
      <c r="CB21" s="53"/>
      <c r="CC21" s="51"/>
      <c r="CD21" s="45" t="s">
        <v>22</v>
      </c>
      <c r="CE21" s="185"/>
      <c r="CF21" s="51"/>
      <c r="CG21" s="51"/>
      <c r="CH21" s="51"/>
      <c r="CI21" s="51"/>
      <c r="CJ21" s="52"/>
      <c r="CK21" s="53"/>
      <c r="CL21" s="51"/>
      <c r="CM21" s="51"/>
      <c r="CN21" s="45" t="s">
        <v>22</v>
      </c>
      <c r="CO21" s="185"/>
      <c r="CP21" s="51"/>
      <c r="CQ21" s="51"/>
      <c r="CR21" s="51"/>
      <c r="CS21" s="51"/>
      <c r="CT21" s="52"/>
      <c r="CU21" s="53"/>
      <c r="CV21" s="51"/>
      <c r="CW21" s="51"/>
      <c r="CX21" s="47" t="s">
        <v>22</v>
      </c>
      <c r="CY21" s="185"/>
      <c r="CZ21" s="60">
        <v>0.8</v>
      </c>
      <c r="DA21" s="60">
        <v>2.1041666666666661</v>
      </c>
      <c r="DB21" s="60"/>
      <c r="DC21" s="60"/>
      <c r="DD21" s="63">
        <v>1.1000000000000001</v>
      </c>
      <c r="DE21" s="64">
        <v>27</v>
      </c>
      <c r="DF21" s="60"/>
      <c r="DG21" s="60"/>
      <c r="DH21" s="10" t="s">
        <v>22</v>
      </c>
      <c r="DI21" s="185"/>
      <c r="DJ21" s="57">
        <v>0.9</v>
      </c>
      <c r="DK21" s="57">
        <v>2.2999999999999998</v>
      </c>
      <c r="DL21" s="57"/>
      <c r="DM21" s="57"/>
      <c r="DN21" s="58">
        <v>0.97</v>
      </c>
      <c r="DO21" s="59">
        <v>40</v>
      </c>
      <c r="DP21" s="57"/>
      <c r="DQ21" s="57"/>
      <c r="DT21" s="62"/>
      <c r="DU21" s="62"/>
      <c r="DV21" s="62"/>
    </row>
    <row r="22" spans="2:126" s="23" customFormat="1" x14ac:dyDescent="0.15">
      <c r="B22" s="11" t="s">
        <v>23</v>
      </c>
      <c r="C22" s="186"/>
      <c r="D22" s="51">
        <v>0.5</v>
      </c>
      <c r="E22" s="51">
        <v>1.6</v>
      </c>
      <c r="F22" s="51"/>
      <c r="G22" s="51"/>
      <c r="H22" s="52">
        <v>0.73</v>
      </c>
      <c r="I22" s="53">
        <v>32</v>
      </c>
      <c r="J22" s="51"/>
      <c r="K22" s="51"/>
      <c r="L22" s="11" t="s">
        <v>23</v>
      </c>
      <c r="M22" s="186"/>
      <c r="N22" s="51">
        <v>1.2</v>
      </c>
      <c r="O22" s="51">
        <v>3.5</v>
      </c>
      <c r="P22" s="51"/>
      <c r="Q22" s="51"/>
      <c r="R22" s="52">
        <v>1.05</v>
      </c>
      <c r="S22" s="53">
        <v>92</v>
      </c>
      <c r="T22" s="51"/>
      <c r="U22" s="51"/>
      <c r="V22" s="11" t="s">
        <v>23</v>
      </c>
      <c r="W22" s="186"/>
      <c r="X22" s="51">
        <v>0.9</v>
      </c>
      <c r="Y22" s="51">
        <v>2.6</v>
      </c>
      <c r="Z22" s="51"/>
      <c r="AA22" s="51"/>
      <c r="AB22" s="52">
        <v>1.1200000000000001</v>
      </c>
      <c r="AC22" s="53">
        <v>80</v>
      </c>
      <c r="AD22" s="53"/>
      <c r="AE22" s="51"/>
      <c r="AF22" s="11" t="s">
        <v>23</v>
      </c>
      <c r="AG22" s="186"/>
      <c r="AH22" s="51">
        <v>0.6</v>
      </c>
      <c r="AI22" s="51">
        <v>2</v>
      </c>
      <c r="AJ22" s="51"/>
      <c r="AK22" s="51"/>
      <c r="AL22" s="52">
        <v>0.91</v>
      </c>
      <c r="AM22" s="53">
        <v>33</v>
      </c>
      <c r="AN22" s="51"/>
      <c r="AO22" s="51"/>
      <c r="AP22" s="11" t="s">
        <v>23</v>
      </c>
      <c r="AQ22" s="186"/>
      <c r="AR22" s="51">
        <v>1.7</v>
      </c>
      <c r="AS22" s="57">
        <v>2.9249999999999998</v>
      </c>
      <c r="AT22" s="57"/>
      <c r="AU22" s="57"/>
      <c r="AV22" s="52">
        <v>1.72</v>
      </c>
      <c r="AW22" s="53">
        <v>131</v>
      </c>
      <c r="AX22" s="53"/>
      <c r="AY22" s="51"/>
      <c r="AZ22" s="11" t="s">
        <v>23</v>
      </c>
      <c r="BA22" s="186"/>
      <c r="BB22" s="51">
        <v>1.1000000000000001</v>
      </c>
      <c r="BC22" s="51">
        <v>2.2000000000000002</v>
      </c>
      <c r="BD22" s="51"/>
      <c r="BE22" s="51"/>
      <c r="BF22" s="52">
        <v>0.49</v>
      </c>
      <c r="BG22" s="53">
        <v>25</v>
      </c>
      <c r="BH22" s="51"/>
      <c r="BI22" s="51"/>
      <c r="BJ22" s="11" t="s">
        <v>23</v>
      </c>
      <c r="BK22" s="186"/>
      <c r="BL22" s="51">
        <v>1</v>
      </c>
      <c r="BM22" s="51">
        <v>4.0999999999999996</v>
      </c>
      <c r="BN22" s="51"/>
      <c r="BO22" s="51"/>
      <c r="BP22" s="52">
        <v>0.85</v>
      </c>
      <c r="BQ22" s="53">
        <v>58</v>
      </c>
      <c r="BR22" s="53"/>
      <c r="BS22" s="51"/>
      <c r="BT22" s="11" t="s">
        <v>23</v>
      </c>
      <c r="BU22" s="186"/>
      <c r="BV22" s="51">
        <v>1.4</v>
      </c>
      <c r="BW22" s="51">
        <v>4.5</v>
      </c>
      <c r="BX22" s="51"/>
      <c r="BY22" s="51"/>
      <c r="BZ22" s="52">
        <v>1.66</v>
      </c>
      <c r="CA22" s="53">
        <v>73</v>
      </c>
      <c r="CB22" s="53"/>
      <c r="CC22" s="51"/>
      <c r="CD22" s="65" t="s">
        <v>23</v>
      </c>
      <c r="CE22" s="186"/>
      <c r="CF22" s="51"/>
      <c r="CG22" s="51"/>
      <c r="CH22" s="51"/>
      <c r="CI22" s="51"/>
      <c r="CJ22" s="52"/>
      <c r="CK22" s="53"/>
      <c r="CL22" s="51"/>
      <c r="CM22" s="51"/>
      <c r="CN22" s="65" t="s">
        <v>23</v>
      </c>
      <c r="CO22" s="186"/>
      <c r="CP22" s="51"/>
      <c r="CQ22" s="51"/>
      <c r="CR22" s="51"/>
      <c r="CS22" s="51"/>
      <c r="CT22" s="52"/>
      <c r="CU22" s="53"/>
      <c r="CV22" s="51"/>
      <c r="CW22" s="51"/>
      <c r="CX22" s="66" t="s">
        <v>23</v>
      </c>
      <c r="CY22" s="186"/>
      <c r="CZ22" s="60">
        <v>0.8</v>
      </c>
      <c r="DA22" s="60">
        <v>2.708333333333333</v>
      </c>
      <c r="DB22" s="60"/>
      <c r="DC22" s="60"/>
      <c r="DD22" s="63">
        <v>1</v>
      </c>
      <c r="DE22" s="64">
        <v>35</v>
      </c>
      <c r="DF22" s="60"/>
      <c r="DG22" s="60"/>
      <c r="DH22" s="11" t="s">
        <v>23</v>
      </c>
      <c r="DI22" s="186"/>
      <c r="DJ22" s="57">
        <v>1</v>
      </c>
      <c r="DK22" s="57">
        <v>2.7</v>
      </c>
      <c r="DL22" s="57"/>
      <c r="DM22" s="57"/>
      <c r="DN22" s="58">
        <v>1.06</v>
      </c>
      <c r="DO22" s="59">
        <v>62</v>
      </c>
      <c r="DP22" s="57"/>
      <c r="DQ22" s="57"/>
      <c r="DT22" s="62"/>
      <c r="DU22" s="62"/>
      <c r="DV22" s="62"/>
    </row>
    <row r="23" spans="2:126" s="23" customFormat="1" x14ac:dyDescent="0.15">
      <c r="B23" s="11" t="s">
        <v>24</v>
      </c>
      <c r="C23" s="186"/>
      <c r="D23" s="51">
        <v>0.6</v>
      </c>
      <c r="E23" s="51">
        <v>1</v>
      </c>
      <c r="F23" s="51"/>
      <c r="G23" s="51"/>
      <c r="H23" s="52">
        <v>0.53</v>
      </c>
      <c r="I23" s="53">
        <v>34</v>
      </c>
      <c r="J23" s="51"/>
      <c r="K23" s="51"/>
      <c r="L23" s="11" t="s">
        <v>24</v>
      </c>
      <c r="M23" s="186"/>
      <c r="N23" s="51">
        <v>0.9</v>
      </c>
      <c r="O23" s="51">
        <v>2</v>
      </c>
      <c r="P23" s="51"/>
      <c r="Q23" s="51"/>
      <c r="R23" s="52">
        <v>0.87</v>
      </c>
      <c r="S23" s="53">
        <v>74</v>
      </c>
      <c r="T23" s="51"/>
      <c r="U23" s="51"/>
      <c r="V23" s="11" t="s">
        <v>24</v>
      </c>
      <c r="W23" s="186"/>
      <c r="X23" s="51">
        <v>0.7</v>
      </c>
      <c r="Y23" s="51">
        <v>1.5</v>
      </c>
      <c r="Z23" s="51"/>
      <c r="AA23" s="51"/>
      <c r="AB23" s="52">
        <v>0.98</v>
      </c>
      <c r="AC23" s="53">
        <v>49</v>
      </c>
      <c r="AD23" s="53"/>
      <c r="AE23" s="51"/>
      <c r="AF23" s="11" t="s">
        <v>24</v>
      </c>
      <c r="AG23" s="186"/>
      <c r="AH23" s="51">
        <v>0.6</v>
      </c>
      <c r="AI23" s="51">
        <v>1</v>
      </c>
      <c r="AJ23" s="51"/>
      <c r="AK23" s="51"/>
      <c r="AL23" s="52">
        <v>1.05</v>
      </c>
      <c r="AM23" s="53">
        <v>28</v>
      </c>
      <c r="AN23" s="51"/>
      <c r="AO23" s="51"/>
      <c r="AP23" s="11" t="s">
        <v>24</v>
      </c>
      <c r="AQ23" s="186"/>
      <c r="AR23" s="51">
        <v>1.2</v>
      </c>
      <c r="AS23" s="57">
        <v>3.7583333333333329</v>
      </c>
      <c r="AT23" s="57"/>
      <c r="AU23" s="57"/>
      <c r="AV23" s="52">
        <v>1.67</v>
      </c>
      <c r="AW23" s="53">
        <v>95</v>
      </c>
      <c r="AX23" s="53"/>
      <c r="AY23" s="51"/>
      <c r="AZ23" s="11" t="s">
        <v>24</v>
      </c>
      <c r="BA23" s="186"/>
      <c r="BB23" s="51">
        <v>0.7</v>
      </c>
      <c r="BC23" s="51">
        <v>1.5</v>
      </c>
      <c r="BD23" s="51"/>
      <c r="BE23" s="51"/>
      <c r="BF23" s="52">
        <v>0.64</v>
      </c>
      <c r="BG23" s="53">
        <v>14</v>
      </c>
      <c r="BH23" s="51"/>
      <c r="BI23" s="51"/>
      <c r="BJ23" s="11" t="s">
        <v>24</v>
      </c>
      <c r="BK23" s="186"/>
      <c r="BL23" s="51">
        <v>0.8</v>
      </c>
      <c r="BM23" s="51">
        <v>3.5</v>
      </c>
      <c r="BN23" s="51"/>
      <c r="BO23" s="51"/>
      <c r="BP23" s="52">
        <v>0.99</v>
      </c>
      <c r="BQ23" s="53">
        <v>49</v>
      </c>
      <c r="BR23" s="53"/>
      <c r="BS23" s="51"/>
      <c r="BT23" s="11" t="s">
        <v>24</v>
      </c>
      <c r="BU23" s="186"/>
      <c r="BV23" s="51">
        <v>1.2</v>
      </c>
      <c r="BW23" s="51">
        <v>4.5</v>
      </c>
      <c r="BX23" s="51"/>
      <c r="BY23" s="51"/>
      <c r="BZ23" s="52">
        <v>1.55</v>
      </c>
      <c r="CA23" s="53">
        <v>65</v>
      </c>
      <c r="CB23" s="53"/>
      <c r="CC23" s="51"/>
      <c r="CD23" s="65" t="s">
        <v>24</v>
      </c>
      <c r="CE23" s="186"/>
      <c r="CF23" s="51"/>
      <c r="CG23" s="51"/>
      <c r="CH23" s="51"/>
      <c r="CI23" s="51"/>
      <c r="CJ23" s="52"/>
      <c r="CK23" s="53"/>
      <c r="CL23" s="51"/>
      <c r="CM23" s="51"/>
      <c r="CN23" s="65" t="s">
        <v>24</v>
      </c>
      <c r="CO23" s="186"/>
      <c r="CP23" s="51"/>
      <c r="CQ23" s="51"/>
      <c r="CR23" s="51"/>
      <c r="CS23" s="51"/>
      <c r="CT23" s="52"/>
      <c r="CU23" s="53"/>
      <c r="CV23" s="51"/>
      <c r="CW23" s="51"/>
      <c r="CX23" s="66" t="s">
        <v>24</v>
      </c>
      <c r="CY23" s="186"/>
      <c r="CZ23" s="60">
        <v>0.6</v>
      </c>
      <c r="DA23" s="60">
        <v>2.5541666666666663</v>
      </c>
      <c r="DB23" s="60"/>
      <c r="DC23" s="60"/>
      <c r="DD23" s="63">
        <v>1.1000000000000001</v>
      </c>
      <c r="DE23" s="64">
        <v>31</v>
      </c>
      <c r="DF23" s="60"/>
      <c r="DG23" s="60"/>
      <c r="DH23" s="11" t="s">
        <v>24</v>
      </c>
      <c r="DI23" s="186"/>
      <c r="DJ23" s="57">
        <v>0.8</v>
      </c>
      <c r="DK23" s="57">
        <v>2.4</v>
      </c>
      <c r="DL23" s="57"/>
      <c r="DM23" s="57"/>
      <c r="DN23" s="58">
        <v>1.04</v>
      </c>
      <c r="DO23" s="59">
        <v>49</v>
      </c>
      <c r="DP23" s="57"/>
      <c r="DQ23" s="57"/>
      <c r="DT23" s="62"/>
      <c r="DU23" s="62"/>
      <c r="DV23" s="62"/>
    </row>
    <row r="24" spans="2:126" s="23" customFormat="1" x14ac:dyDescent="0.15">
      <c r="B24" s="11" t="s">
        <v>25</v>
      </c>
      <c r="C24" s="186"/>
      <c r="D24" s="51">
        <v>0.6</v>
      </c>
      <c r="E24" s="51">
        <v>1.1000000000000001</v>
      </c>
      <c r="F24" s="51"/>
      <c r="G24" s="51"/>
      <c r="H24" s="52">
        <v>0.45</v>
      </c>
      <c r="I24" s="53">
        <v>24</v>
      </c>
      <c r="J24" s="51">
        <v>5.8416666666666659</v>
      </c>
      <c r="K24" s="51"/>
      <c r="L24" s="11" t="s">
        <v>25</v>
      </c>
      <c r="M24" s="186"/>
      <c r="N24" s="51">
        <v>0.9</v>
      </c>
      <c r="O24" s="51">
        <v>2.4</v>
      </c>
      <c r="P24" s="51"/>
      <c r="Q24" s="51"/>
      <c r="R24" s="52">
        <v>0.78</v>
      </c>
      <c r="S24" s="53">
        <v>73</v>
      </c>
      <c r="T24" s="51">
        <v>10.358333333333334</v>
      </c>
      <c r="U24" s="51"/>
      <c r="V24" s="11" t="s">
        <v>25</v>
      </c>
      <c r="W24" s="186"/>
      <c r="X24" s="51">
        <v>0.8</v>
      </c>
      <c r="Y24" s="51">
        <v>1.9</v>
      </c>
      <c r="Z24" s="51"/>
      <c r="AA24" s="51"/>
      <c r="AB24" s="52">
        <v>1.19</v>
      </c>
      <c r="AC24" s="53">
        <v>98</v>
      </c>
      <c r="AD24" s="53">
        <v>17.25</v>
      </c>
      <c r="AE24" s="51"/>
      <c r="AF24" s="11" t="s">
        <v>25</v>
      </c>
      <c r="AG24" s="186"/>
      <c r="AH24" s="51">
        <v>0.6</v>
      </c>
      <c r="AI24" s="51">
        <v>1.4</v>
      </c>
      <c r="AJ24" s="51"/>
      <c r="AK24" s="51"/>
      <c r="AL24" s="52">
        <v>0.9</v>
      </c>
      <c r="AM24" s="53">
        <v>27</v>
      </c>
      <c r="AN24" s="51">
        <v>21.858333333333334</v>
      </c>
      <c r="AO24" s="51"/>
      <c r="AP24" s="11" t="s">
        <v>25</v>
      </c>
      <c r="AQ24" s="186"/>
      <c r="AR24" s="51">
        <v>1.2</v>
      </c>
      <c r="AS24" s="57">
        <v>3.8083333333333331</v>
      </c>
      <c r="AT24" s="57"/>
      <c r="AU24" s="57"/>
      <c r="AV24" s="52">
        <v>1.7</v>
      </c>
      <c r="AW24" s="53">
        <v>114</v>
      </c>
      <c r="AX24" s="53">
        <v>19.30833333333333</v>
      </c>
      <c r="AY24" s="51"/>
      <c r="AZ24" s="11" t="s">
        <v>25</v>
      </c>
      <c r="BA24" s="186"/>
      <c r="BB24" s="51">
        <v>0.8</v>
      </c>
      <c r="BC24" s="51">
        <v>1.6</v>
      </c>
      <c r="BD24" s="51"/>
      <c r="BE24" s="51"/>
      <c r="BF24" s="52">
        <v>0.61</v>
      </c>
      <c r="BG24" s="53">
        <v>17</v>
      </c>
      <c r="BH24" s="51">
        <v>7.5083333333333337</v>
      </c>
      <c r="BI24" s="51"/>
      <c r="BJ24" s="11" t="s">
        <v>25</v>
      </c>
      <c r="BK24" s="186"/>
      <c r="BL24" s="51">
        <v>0.9</v>
      </c>
      <c r="BM24" s="51">
        <v>3.8</v>
      </c>
      <c r="BN24" s="51"/>
      <c r="BO24" s="51"/>
      <c r="BP24" s="52">
        <v>0.99</v>
      </c>
      <c r="BQ24" s="53">
        <v>54</v>
      </c>
      <c r="BR24" s="53">
        <v>18.491666666666664</v>
      </c>
      <c r="BS24" s="51"/>
      <c r="BT24" s="11" t="s">
        <v>25</v>
      </c>
      <c r="BU24" s="186"/>
      <c r="BV24" s="51">
        <v>1.1000000000000001</v>
      </c>
      <c r="BW24" s="51">
        <v>4.7</v>
      </c>
      <c r="BX24" s="51"/>
      <c r="BY24" s="51"/>
      <c r="BZ24" s="52">
        <v>1.27</v>
      </c>
      <c r="CA24" s="53">
        <v>70</v>
      </c>
      <c r="CB24" s="53">
        <v>35.950000000000003</v>
      </c>
      <c r="CC24" s="51"/>
      <c r="CD24" s="65" t="s">
        <v>25</v>
      </c>
      <c r="CE24" s="186"/>
      <c r="CF24" s="51"/>
      <c r="CG24" s="51"/>
      <c r="CH24" s="51"/>
      <c r="CI24" s="51"/>
      <c r="CJ24" s="52"/>
      <c r="CK24" s="53"/>
      <c r="CL24" s="51"/>
      <c r="CM24" s="51"/>
      <c r="CN24" s="65" t="s">
        <v>25</v>
      </c>
      <c r="CO24" s="186"/>
      <c r="CP24" s="51"/>
      <c r="CQ24" s="51"/>
      <c r="CR24" s="51"/>
      <c r="CS24" s="51"/>
      <c r="CT24" s="52"/>
      <c r="CU24" s="53"/>
      <c r="CV24" s="51"/>
      <c r="CW24" s="51"/>
      <c r="CX24" s="66" t="s">
        <v>25</v>
      </c>
      <c r="CY24" s="186"/>
      <c r="CZ24" s="60">
        <v>0.6</v>
      </c>
      <c r="DA24" s="60">
        <v>2.5874999999999999</v>
      </c>
      <c r="DB24" s="60"/>
      <c r="DC24" s="60"/>
      <c r="DD24" s="63">
        <v>1.0900000000000001</v>
      </c>
      <c r="DE24" s="64">
        <v>31</v>
      </c>
      <c r="DF24" s="60">
        <v>27.1</v>
      </c>
      <c r="DG24" s="60"/>
      <c r="DH24" s="11" t="s">
        <v>25</v>
      </c>
      <c r="DI24" s="186"/>
      <c r="DJ24" s="57">
        <v>0.8</v>
      </c>
      <c r="DK24" s="57">
        <v>2.6</v>
      </c>
      <c r="DL24" s="57"/>
      <c r="DM24" s="57"/>
      <c r="DN24" s="58">
        <v>1</v>
      </c>
      <c r="DO24" s="59">
        <v>56</v>
      </c>
      <c r="DP24" s="57"/>
      <c r="DQ24" s="57"/>
      <c r="DT24" s="62"/>
      <c r="DU24" s="62"/>
      <c r="DV24" s="62"/>
    </row>
    <row r="25" spans="2:126" s="23" customFormat="1" x14ac:dyDescent="0.15">
      <c r="B25" s="11" t="s">
        <v>74</v>
      </c>
      <c r="C25" s="186"/>
      <c r="D25" s="51">
        <v>0.8</v>
      </c>
      <c r="E25" s="51">
        <v>1.2</v>
      </c>
      <c r="F25" s="51"/>
      <c r="G25" s="51"/>
      <c r="H25" s="52">
        <v>0.56000000000000005</v>
      </c>
      <c r="I25" s="53">
        <v>36</v>
      </c>
      <c r="J25" s="51">
        <v>5.0166666666666666</v>
      </c>
      <c r="K25" s="51">
        <v>0.93333333333333324</v>
      </c>
      <c r="L25" s="11" t="s">
        <v>74</v>
      </c>
      <c r="M25" s="186"/>
      <c r="N25" s="51">
        <v>1.2</v>
      </c>
      <c r="O25" s="51">
        <v>2.2000000000000002</v>
      </c>
      <c r="P25" s="51"/>
      <c r="Q25" s="51"/>
      <c r="R25" s="52">
        <v>0.81</v>
      </c>
      <c r="S25" s="53">
        <v>76</v>
      </c>
      <c r="T25" s="51">
        <v>8.9083333333333332</v>
      </c>
      <c r="U25" s="51">
        <v>1.6166666666666665</v>
      </c>
      <c r="V25" s="11" t="s">
        <v>74</v>
      </c>
      <c r="W25" s="186"/>
      <c r="X25" s="51">
        <v>1.1000000000000001</v>
      </c>
      <c r="Y25" s="51">
        <v>1.7</v>
      </c>
      <c r="Z25" s="51"/>
      <c r="AA25" s="51"/>
      <c r="AB25" s="52">
        <v>1.1299999999999999</v>
      </c>
      <c r="AC25" s="53">
        <v>77</v>
      </c>
      <c r="AD25" s="53">
        <v>12.95</v>
      </c>
      <c r="AE25" s="51">
        <v>1.45</v>
      </c>
      <c r="AF25" s="11" t="s">
        <v>74</v>
      </c>
      <c r="AG25" s="186"/>
      <c r="AH25" s="51">
        <v>0.9</v>
      </c>
      <c r="AI25" s="51">
        <v>1.2</v>
      </c>
      <c r="AJ25" s="51"/>
      <c r="AK25" s="51"/>
      <c r="AL25" s="52">
        <v>0.83</v>
      </c>
      <c r="AM25" s="53">
        <v>33</v>
      </c>
      <c r="AN25" s="51">
        <v>15.758333333333333</v>
      </c>
      <c r="AO25" s="51">
        <v>1.1166666666666667</v>
      </c>
      <c r="AP25" s="11" t="s">
        <v>74</v>
      </c>
      <c r="AQ25" s="186"/>
      <c r="AR25" s="51">
        <v>1.1000000000000001</v>
      </c>
      <c r="AS25" s="57">
        <v>3.2</v>
      </c>
      <c r="AT25" s="57"/>
      <c r="AU25" s="57"/>
      <c r="AV25" s="52">
        <v>1.66</v>
      </c>
      <c r="AW25" s="53">
        <v>90</v>
      </c>
      <c r="AX25" s="53">
        <v>14.441666666666665</v>
      </c>
      <c r="AY25" s="51">
        <v>2.5083333333333333</v>
      </c>
      <c r="AZ25" s="11" t="s">
        <v>74</v>
      </c>
      <c r="BA25" s="186"/>
      <c r="BB25" s="51">
        <v>0.9</v>
      </c>
      <c r="BC25" s="51">
        <v>1.3</v>
      </c>
      <c r="BD25" s="51"/>
      <c r="BE25" s="51"/>
      <c r="BF25" s="52">
        <v>0.44</v>
      </c>
      <c r="BG25" s="53">
        <v>13</v>
      </c>
      <c r="BH25" s="51">
        <v>6.0916666666666677</v>
      </c>
      <c r="BI25" s="51">
        <v>0.98333333333333339</v>
      </c>
      <c r="BJ25" s="11" t="s">
        <v>74</v>
      </c>
      <c r="BK25" s="186"/>
      <c r="BL25" s="51">
        <v>1</v>
      </c>
      <c r="BM25" s="51">
        <v>3.6</v>
      </c>
      <c r="BN25" s="51"/>
      <c r="BO25" s="51"/>
      <c r="BP25" s="52">
        <v>0.98</v>
      </c>
      <c r="BQ25" s="53">
        <v>58</v>
      </c>
      <c r="BR25" s="53">
        <v>17.217916666666667</v>
      </c>
      <c r="BS25" s="51">
        <v>3.1977499999999996</v>
      </c>
      <c r="BT25" s="11" t="s">
        <v>74</v>
      </c>
      <c r="BU25" s="186"/>
      <c r="BV25" s="51">
        <v>1.1000000000000001</v>
      </c>
      <c r="BW25" s="51">
        <v>4.4000000000000004</v>
      </c>
      <c r="BX25" s="51"/>
      <c r="BY25" s="51"/>
      <c r="BZ25" s="52">
        <v>1.24</v>
      </c>
      <c r="CA25" s="53">
        <v>79</v>
      </c>
      <c r="CB25" s="53">
        <v>33.65</v>
      </c>
      <c r="CC25" s="51">
        <v>3.6166666666666658</v>
      </c>
      <c r="CD25" s="65" t="s">
        <v>74</v>
      </c>
      <c r="CE25" s="186"/>
      <c r="CF25" s="51"/>
      <c r="CG25" s="51"/>
      <c r="CH25" s="51"/>
      <c r="CI25" s="51"/>
      <c r="CJ25" s="52"/>
      <c r="CK25" s="53"/>
      <c r="CL25" s="51"/>
      <c r="CM25" s="51"/>
      <c r="CN25" s="65" t="s">
        <v>74</v>
      </c>
      <c r="CO25" s="186"/>
      <c r="CP25" s="51"/>
      <c r="CQ25" s="51"/>
      <c r="CR25" s="51"/>
      <c r="CS25" s="51"/>
      <c r="CT25" s="52"/>
      <c r="CU25" s="53"/>
      <c r="CV25" s="51"/>
      <c r="CW25" s="51"/>
      <c r="CX25" s="66" t="s">
        <v>74</v>
      </c>
      <c r="CY25" s="186"/>
      <c r="CZ25" s="60">
        <v>0.9</v>
      </c>
      <c r="DA25" s="60">
        <v>2.4375</v>
      </c>
      <c r="DB25" s="60"/>
      <c r="DC25" s="60"/>
      <c r="DD25" s="63">
        <v>1.1200000000000001</v>
      </c>
      <c r="DE25" s="64">
        <v>34</v>
      </c>
      <c r="DF25" s="60">
        <v>23.403749999999999</v>
      </c>
      <c r="DG25" s="60">
        <v>1.8041666666666669</v>
      </c>
      <c r="DH25" s="11" t="s">
        <v>74</v>
      </c>
      <c r="DI25" s="186"/>
      <c r="DJ25" s="57">
        <v>1</v>
      </c>
      <c r="DK25" s="57">
        <v>2.36</v>
      </c>
      <c r="DL25" s="57"/>
      <c r="DM25" s="57"/>
      <c r="DN25" s="58">
        <v>0.97</v>
      </c>
      <c r="DO25" s="59">
        <v>55</v>
      </c>
      <c r="DP25" s="57">
        <v>15.270925925925926</v>
      </c>
      <c r="DQ25" s="57">
        <v>1.9141018518518516</v>
      </c>
      <c r="DT25" s="62"/>
      <c r="DU25" s="62"/>
      <c r="DV25" s="62"/>
    </row>
    <row r="26" spans="2:126" s="23" customFormat="1" x14ac:dyDescent="0.15">
      <c r="B26" s="11" t="s">
        <v>75</v>
      </c>
      <c r="C26" s="186"/>
      <c r="D26" s="51">
        <v>0.6</v>
      </c>
      <c r="E26" s="51">
        <v>1.2</v>
      </c>
      <c r="F26" s="51"/>
      <c r="G26" s="51"/>
      <c r="H26" s="52">
        <v>0.55000000000000004</v>
      </c>
      <c r="I26" s="53">
        <v>26</v>
      </c>
      <c r="J26" s="51">
        <v>4.833333333333333</v>
      </c>
      <c r="K26" s="51">
        <v>1.0833333333333333</v>
      </c>
      <c r="L26" s="11" t="s">
        <v>75</v>
      </c>
      <c r="M26" s="186"/>
      <c r="N26" s="51">
        <v>0.7</v>
      </c>
      <c r="O26" s="51">
        <v>2.2000000000000002</v>
      </c>
      <c r="P26" s="51"/>
      <c r="Q26" s="51"/>
      <c r="R26" s="52">
        <v>0.78</v>
      </c>
      <c r="S26" s="53">
        <v>87</v>
      </c>
      <c r="T26" s="51">
        <v>9.091666666666665</v>
      </c>
      <c r="U26" s="51">
        <v>1.675</v>
      </c>
      <c r="V26" s="11" t="s">
        <v>75</v>
      </c>
      <c r="W26" s="186"/>
      <c r="X26" s="51">
        <v>0.6</v>
      </c>
      <c r="Y26" s="51">
        <v>1.6</v>
      </c>
      <c r="Z26" s="51"/>
      <c r="AA26" s="51"/>
      <c r="AB26" s="52">
        <v>1.03</v>
      </c>
      <c r="AC26" s="53">
        <v>42</v>
      </c>
      <c r="AD26" s="51">
        <v>12.058333333333332</v>
      </c>
      <c r="AE26" s="51">
        <v>1.4</v>
      </c>
      <c r="AF26" s="11" t="s">
        <v>75</v>
      </c>
      <c r="AG26" s="186"/>
      <c r="AH26" s="51">
        <v>0.6</v>
      </c>
      <c r="AI26" s="51">
        <v>1.2</v>
      </c>
      <c r="AJ26" s="51"/>
      <c r="AK26" s="51"/>
      <c r="AL26" s="52">
        <v>0.91</v>
      </c>
      <c r="AM26" s="53">
        <v>19</v>
      </c>
      <c r="AN26" s="51">
        <v>15.216666666666667</v>
      </c>
      <c r="AO26" s="51">
        <v>0.95</v>
      </c>
      <c r="AP26" s="11" t="s">
        <v>75</v>
      </c>
      <c r="AQ26" s="186"/>
      <c r="AR26" s="51">
        <v>1</v>
      </c>
      <c r="AS26" s="57">
        <v>3.0750000000000002</v>
      </c>
      <c r="AT26" s="57"/>
      <c r="AU26" s="57"/>
      <c r="AV26" s="52">
        <v>1.5</v>
      </c>
      <c r="AW26" s="53">
        <v>90</v>
      </c>
      <c r="AX26" s="51">
        <v>20.066666666666666</v>
      </c>
      <c r="AY26" s="51">
        <v>2.3416666666666663</v>
      </c>
      <c r="AZ26" s="11" t="s">
        <v>75</v>
      </c>
      <c r="BA26" s="186"/>
      <c r="BB26" s="51">
        <v>0.8</v>
      </c>
      <c r="BC26" s="51">
        <v>1.3</v>
      </c>
      <c r="BD26" s="51"/>
      <c r="BE26" s="51"/>
      <c r="BF26" s="52">
        <v>0.48</v>
      </c>
      <c r="BG26" s="53">
        <v>14</v>
      </c>
      <c r="BH26" s="51">
        <v>5.625</v>
      </c>
      <c r="BI26" s="51">
        <v>1.0249999999999999</v>
      </c>
      <c r="BJ26" s="11" t="s">
        <v>75</v>
      </c>
      <c r="BK26" s="186"/>
      <c r="BL26" s="51">
        <v>0.8</v>
      </c>
      <c r="BM26" s="51">
        <v>3.5</v>
      </c>
      <c r="BN26" s="51"/>
      <c r="BO26" s="51"/>
      <c r="BP26" s="52">
        <v>0.98</v>
      </c>
      <c r="BQ26" s="53">
        <v>56</v>
      </c>
      <c r="BR26" s="53">
        <v>16.175000000000001</v>
      </c>
      <c r="BS26" s="51">
        <v>2.83</v>
      </c>
      <c r="BT26" s="11" t="s">
        <v>75</v>
      </c>
      <c r="BU26" s="186"/>
      <c r="BV26" s="51">
        <v>1</v>
      </c>
      <c r="BW26" s="51">
        <v>3.1</v>
      </c>
      <c r="BX26" s="51"/>
      <c r="BY26" s="51"/>
      <c r="BZ26" s="52">
        <v>1.1200000000000001</v>
      </c>
      <c r="CA26" s="53">
        <v>78</v>
      </c>
      <c r="CB26" s="22">
        <v>29.083333333333332</v>
      </c>
      <c r="CC26" s="51">
        <v>3.1166666666666667</v>
      </c>
      <c r="CD26" s="65" t="s">
        <v>75</v>
      </c>
      <c r="CE26" s="186"/>
      <c r="CF26" s="51"/>
      <c r="CG26" s="51"/>
      <c r="CH26" s="51"/>
      <c r="CI26" s="51"/>
      <c r="CJ26" s="52"/>
      <c r="CK26" s="53"/>
      <c r="CL26" s="51"/>
      <c r="CM26" s="51"/>
      <c r="CN26" s="65" t="s">
        <v>75</v>
      </c>
      <c r="CO26" s="186"/>
      <c r="CP26" s="51"/>
      <c r="CQ26" s="51"/>
      <c r="CR26" s="51"/>
      <c r="CS26" s="51"/>
      <c r="CT26" s="52"/>
      <c r="CU26" s="53"/>
      <c r="CV26" s="51"/>
      <c r="CW26" s="51"/>
      <c r="CX26" s="66" t="s">
        <v>75</v>
      </c>
      <c r="CY26" s="186"/>
      <c r="CZ26" s="60">
        <v>0.8</v>
      </c>
      <c r="DA26" s="60">
        <v>2.5249999999999999</v>
      </c>
      <c r="DB26" s="60"/>
      <c r="DC26" s="60"/>
      <c r="DD26" s="63">
        <v>1.07</v>
      </c>
      <c r="DE26" s="64">
        <v>38</v>
      </c>
      <c r="DF26" s="60">
        <v>24.774999999999999</v>
      </c>
      <c r="DG26" s="60">
        <v>1.7133333333333332</v>
      </c>
      <c r="DH26" s="11" t="s">
        <v>75</v>
      </c>
      <c r="DI26" s="186"/>
      <c r="DJ26" s="57">
        <v>0.77</v>
      </c>
      <c r="DK26" s="57">
        <v>2.19</v>
      </c>
      <c r="DL26" s="57"/>
      <c r="DM26" s="57"/>
      <c r="DN26" s="58">
        <v>0.94</v>
      </c>
      <c r="DO26" s="59">
        <v>49.9</v>
      </c>
      <c r="DP26" s="57">
        <v>15.213888888888887</v>
      </c>
      <c r="DQ26" s="57">
        <v>1.792777777777778</v>
      </c>
      <c r="DT26" s="62"/>
      <c r="DU26" s="62"/>
      <c r="DV26" s="62"/>
    </row>
    <row r="27" spans="2:126" s="23" customFormat="1" x14ac:dyDescent="0.15">
      <c r="B27" s="11" t="s">
        <v>76</v>
      </c>
      <c r="C27" s="186"/>
      <c r="D27" s="51">
        <v>0.7</v>
      </c>
      <c r="E27" s="51">
        <v>1.6</v>
      </c>
      <c r="F27" s="51"/>
      <c r="G27" s="51"/>
      <c r="H27" s="52">
        <v>0.6</v>
      </c>
      <c r="I27" s="53">
        <v>27</v>
      </c>
      <c r="J27" s="51">
        <v>5.4083333333333323</v>
      </c>
      <c r="K27" s="51">
        <v>1</v>
      </c>
      <c r="L27" s="11" t="s">
        <v>76</v>
      </c>
      <c r="M27" s="186"/>
      <c r="N27" s="51">
        <v>1</v>
      </c>
      <c r="O27" s="51">
        <v>2.6</v>
      </c>
      <c r="P27" s="51"/>
      <c r="Q27" s="51"/>
      <c r="R27" s="52">
        <v>0.81</v>
      </c>
      <c r="S27" s="53">
        <v>77</v>
      </c>
      <c r="T27" s="51">
        <v>9.3666666666666671</v>
      </c>
      <c r="U27" s="51">
        <v>1.55</v>
      </c>
      <c r="V27" s="11" t="s">
        <v>76</v>
      </c>
      <c r="W27" s="186"/>
      <c r="X27" s="51">
        <v>0.8</v>
      </c>
      <c r="Y27" s="51">
        <v>2.1</v>
      </c>
      <c r="Z27" s="51"/>
      <c r="AA27" s="51"/>
      <c r="AB27" s="52">
        <v>1.02</v>
      </c>
      <c r="AC27" s="53">
        <v>34</v>
      </c>
      <c r="AD27" s="51">
        <v>18.458333333333332</v>
      </c>
      <c r="AE27" s="51">
        <v>1.1916666666666669</v>
      </c>
      <c r="AF27" s="11" t="s">
        <v>76</v>
      </c>
      <c r="AG27" s="186"/>
      <c r="AH27" s="51">
        <v>0.7</v>
      </c>
      <c r="AI27" s="51">
        <v>1.4</v>
      </c>
      <c r="AJ27" s="51"/>
      <c r="AK27" s="51"/>
      <c r="AL27" s="52">
        <v>0.96</v>
      </c>
      <c r="AM27" s="53">
        <v>20</v>
      </c>
      <c r="AN27" s="51">
        <v>16.266666666666666</v>
      </c>
      <c r="AO27" s="51">
        <v>0.84166666666666667</v>
      </c>
      <c r="AP27" s="11" t="s">
        <v>76</v>
      </c>
      <c r="AQ27" s="186"/>
      <c r="AR27" s="51">
        <v>1.1000000000000001</v>
      </c>
      <c r="AS27" s="57">
        <v>3.8</v>
      </c>
      <c r="AT27" s="57"/>
      <c r="AU27" s="57"/>
      <c r="AV27" s="52">
        <v>1.51</v>
      </c>
      <c r="AW27" s="53">
        <v>100</v>
      </c>
      <c r="AX27" s="51">
        <v>20.583333333333332</v>
      </c>
      <c r="AY27" s="51">
        <v>2.6666666666666674</v>
      </c>
      <c r="AZ27" s="11" t="s">
        <v>76</v>
      </c>
      <c r="BA27" s="186"/>
      <c r="BB27" s="51">
        <v>0.8</v>
      </c>
      <c r="BC27" s="51">
        <v>1.6</v>
      </c>
      <c r="BD27" s="51"/>
      <c r="BE27" s="51"/>
      <c r="BF27" s="52">
        <v>0.59</v>
      </c>
      <c r="BG27" s="53">
        <v>16</v>
      </c>
      <c r="BH27" s="51">
        <v>6.9</v>
      </c>
      <c r="BI27" s="51">
        <v>1.0249999999999999</v>
      </c>
      <c r="BJ27" s="11" t="s">
        <v>76</v>
      </c>
      <c r="BK27" s="186"/>
      <c r="BL27" s="51">
        <v>0.9</v>
      </c>
      <c r="BM27" s="51">
        <v>3.9</v>
      </c>
      <c r="BN27" s="51"/>
      <c r="BO27" s="51"/>
      <c r="BP27" s="52">
        <v>1</v>
      </c>
      <c r="BQ27" s="53">
        <v>74</v>
      </c>
      <c r="BR27" s="53">
        <v>17.791666666666668</v>
      </c>
      <c r="BS27" s="51">
        <v>2.8428333333333335</v>
      </c>
      <c r="BT27" s="11" t="s">
        <v>76</v>
      </c>
      <c r="BU27" s="186"/>
      <c r="BV27" s="51">
        <v>1</v>
      </c>
      <c r="BW27" s="51">
        <v>4.0999999999999996</v>
      </c>
      <c r="BX27" s="51"/>
      <c r="BY27" s="51"/>
      <c r="BZ27" s="52">
        <v>1.1299999999999999</v>
      </c>
      <c r="CA27" s="53">
        <v>75</v>
      </c>
      <c r="CB27" s="22">
        <v>32.75</v>
      </c>
      <c r="CC27" s="51">
        <v>2.5583333333333331</v>
      </c>
      <c r="CD27" s="65" t="s">
        <v>76</v>
      </c>
      <c r="CE27" s="186"/>
      <c r="CF27" s="51"/>
      <c r="CG27" s="51"/>
      <c r="CH27" s="51"/>
      <c r="CI27" s="51"/>
      <c r="CJ27" s="52"/>
      <c r="CK27" s="53"/>
      <c r="CL27" s="51"/>
      <c r="CM27" s="51"/>
      <c r="CN27" s="65" t="s">
        <v>76</v>
      </c>
      <c r="CO27" s="186"/>
      <c r="CP27" s="51"/>
      <c r="CQ27" s="51"/>
      <c r="CR27" s="51"/>
      <c r="CS27" s="51"/>
      <c r="CT27" s="52"/>
      <c r="CU27" s="53"/>
      <c r="CV27" s="51"/>
      <c r="CW27" s="51"/>
      <c r="CX27" s="66" t="s">
        <v>76</v>
      </c>
      <c r="CY27" s="186"/>
      <c r="CZ27" s="60">
        <v>1</v>
      </c>
      <c r="DA27" s="60">
        <v>3.1</v>
      </c>
      <c r="DB27" s="60"/>
      <c r="DC27" s="60"/>
      <c r="DD27" s="63">
        <v>1.1200000000000001</v>
      </c>
      <c r="DE27" s="64">
        <v>47</v>
      </c>
      <c r="DF27" s="60">
        <v>28.274999999999999</v>
      </c>
      <c r="DG27" s="60">
        <v>2.2660833333333334</v>
      </c>
      <c r="DH27" s="11" t="s">
        <v>76</v>
      </c>
      <c r="DI27" s="186"/>
      <c r="DJ27" s="57">
        <v>0.89</v>
      </c>
      <c r="DK27" s="57">
        <v>2.69</v>
      </c>
      <c r="DL27" s="57"/>
      <c r="DM27" s="57"/>
      <c r="DN27" s="58">
        <v>0.97</v>
      </c>
      <c r="DO27" s="59">
        <v>52.2</v>
      </c>
      <c r="DP27" s="57">
        <v>17.311111111111114</v>
      </c>
      <c r="DQ27" s="57">
        <v>1.7713611111111112</v>
      </c>
      <c r="DT27" s="62"/>
      <c r="DU27" s="62"/>
      <c r="DV27" s="62"/>
    </row>
    <row r="28" spans="2:126" s="23" customFormat="1" x14ac:dyDescent="0.15">
      <c r="B28" s="11" t="s">
        <v>77</v>
      </c>
      <c r="C28" s="186"/>
      <c r="D28" s="67">
        <v>0.8</v>
      </c>
      <c r="E28" s="67">
        <v>1.6</v>
      </c>
      <c r="F28" s="67"/>
      <c r="G28" s="67"/>
      <c r="H28" s="68">
        <v>0.63</v>
      </c>
      <c r="I28" s="69">
        <v>38</v>
      </c>
      <c r="J28" s="46">
        <v>10.466666666666667</v>
      </c>
      <c r="K28" s="46">
        <v>1.6916666666666667</v>
      </c>
      <c r="L28" s="11" t="s">
        <v>77</v>
      </c>
      <c r="M28" s="186"/>
      <c r="N28" s="46">
        <v>1</v>
      </c>
      <c r="O28" s="46">
        <v>2.8</v>
      </c>
      <c r="P28" s="46"/>
      <c r="Q28" s="46"/>
      <c r="R28" s="70">
        <v>0.92</v>
      </c>
      <c r="S28" s="33">
        <v>84</v>
      </c>
      <c r="T28" s="46">
        <v>12.791666666666666</v>
      </c>
      <c r="U28" s="46">
        <v>2.4083333333333337</v>
      </c>
      <c r="V28" s="11" t="s">
        <v>77</v>
      </c>
      <c r="W28" s="186"/>
      <c r="X28" s="46">
        <v>1</v>
      </c>
      <c r="Y28" s="46">
        <v>2</v>
      </c>
      <c r="Z28" s="46"/>
      <c r="AA28" s="46"/>
      <c r="AB28" s="70">
        <v>1.29</v>
      </c>
      <c r="AC28" s="33">
        <v>70</v>
      </c>
      <c r="AD28" s="46">
        <v>21.333333333333332</v>
      </c>
      <c r="AE28" s="46">
        <v>1.9583333333333337</v>
      </c>
      <c r="AF28" s="11" t="s">
        <v>77</v>
      </c>
      <c r="AG28" s="186"/>
      <c r="AH28" s="46">
        <v>0.7</v>
      </c>
      <c r="AI28" s="46">
        <v>2</v>
      </c>
      <c r="AJ28" s="46"/>
      <c r="AK28" s="46"/>
      <c r="AL28" s="70">
        <v>1.01</v>
      </c>
      <c r="AM28" s="33">
        <v>36</v>
      </c>
      <c r="AN28" s="67">
        <v>15.675000000000001</v>
      </c>
      <c r="AO28" s="67">
        <v>1.8583333333333332</v>
      </c>
      <c r="AP28" s="11" t="s">
        <v>77</v>
      </c>
      <c r="AQ28" s="186"/>
      <c r="AR28" s="46">
        <v>1</v>
      </c>
      <c r="AS28" s="46">
        <v>3</v>
      </c>
      <c r="AT28" s="46"/>
      <c r="AU28" s="46"/>
      <c r="AV28" s="162">
        <v>1.56</v>
      </c>
      <c r="AW28" s="33">
        <v>100</v>
      </c>
      <c r="AX28" s="46">
        <v>20</v>
      </c>
      <c r="AY28" s="46">
        <v>2.5416666666666665</v>
      </c>
      <c r="AZ28" s="11" t="s">
        <v>77</v>
      </c>
      <c r="BA28" s="186"/>
      <c r="BB28" s="67">
        <v>0.7</v>
      </c>
      <c r="BC28" s="67">
        <v>1.4</v>
      </c>
      <c r="BD28" s="67"/>
      <c r="BE28" s="67"/>
      <c r="BF28" s="68">
        <v>0.56999999999999995</v>
      </c>
      <c r="BG28" s="69">
        <v>15</v>
      </c>
      <c r="BH28" s="46">
        <v>10.591666666666667</v>
      </c>
      <c r="BI28" s="46">
        <v>1.4583333333333333</v>
      </c>
      <c r="BJ28" s="11" t="s">
        <v>77</v>
      </c>
      <c r="BK28" s="186"/>
      <c r="BL28" s="46">
        <v>1.1000000000000001</v>
      </c>
      <c r="BM28" s="46">
        <v>3.9</v>
      </c>
      <c r="BN28" s="46"/>
      <c r="BO28" s="46"/>
      <c r="BP28" s="70">
        <v>1.2</v>
      </c>
      <c r="BQ28" s="33">
        <v>80</v>
      </c>
      <c r="BR28" s="33">
        <v>22.916666666666668</v>
      </c>
      <c r="BS28" s="46">
        <v>3.7033333333333331</v>
      </c>
      <c r="BT28" s="11" t="s">
        <v>77</v>
      </c>
      <c r="BU28" s="186"/>
      <c r="BV28" s="46">
        <v>1</v>
      </c>
      <c r="BW28" s="46">
        <v>3.8</v>
      </c>
      <c r="BX28" s="46"/>
      <c r="BY28" s="46"/>
      <c r="BZ28" s="70">
        <v>1.29</v>
      </c>
      <c r="CA28" s="33">
        <v>83</v>
      </c>
      <c r="CB28" s="17">
        <v>43.416666666666664</v>
      </c>
      <c r="CC28" s="46">
        <v>3.4166666666666665</v>
      </c>
      <c r="CD28" s="65" t="s">
        <v>77</v>
      </c>
      <c r="CE28" s="186"/>
      <c r="CF28" s="46"/>
      <c r="CG28" s="46"/>
      <c r="CH28" s="46"/>
      <c r="CI28" s="46"/>
      <c r="CJ28" s="70"/>
      <c r="CK28" s="33"/>
      <c r="CL28" s="46"/>
      <c r="CM28" s="46"/>
      <c r="CN28" s="65" t="s">
        <v>77</v>
      </c>
      <c r="CO28" s="186"/>
      <c r="CP28" s="46"/>
      <c r="CQ28" s="46"/>
      <c r="CR28" s="46"/>
      <c r="CS28" s="46"/>
      <c r="CT28" s="70"/>
      <c r="CU28" s="33"/>
      <c r="CV28" s="46"/>
      <c r="CW28" s="46"/>
      <c r="CX28" s="66" t="s">
        <v>77</v>
      </c>
      <c r="CY28" s="186"/>
      <c r="CZ28" s="71">
        <v>0.75</v>
      </c>
      <c r="DA28" s="71">
        <v>2.4</v>
      </c>
      <c r="DB28" s="71"/>
      <c r="DC28" s="71"/>
      <c r="DD28" s="72">
        <v>1.1499999999999999</v>
      </c>
      <c r="DE28" s="27">
        <v>39</v>
      </c>
      <c r="DF28" s="71">
        <v>32.916666666666664</v>
      </c>
      <c r="DG28" s="71">
        <v>2.3166666666666669</v>
      </c>
      <c r="DH28" s="11" t="s">
        <v>77</v>
      </c>
      <c r="DI28" s="186"/>
      <c r="DJ28" s="46">
        <v>0.89</v>
      </c>
      <c r="DK28" s="46">
        <v>2.54</v>
      </c>
      <c r="DL28" s="46"/>
      <c r="DM28" s="46"/>
      <c r="DN28" s="70">
        <v>1.07</v>
      </c>
      <c r="DO28" s="33">
        <v>60.56</v>
      </c>
      <c r="DP28" s="46">
        <v>21.123148148148147</v>
      </c>
      <c r="DQ28" s="46">
        <v>2.3725925925925928</v>
      </c>
      <c r="DT28" s="62"/>
      <c r="DU28" s="62"/>
      <c r="DV28" s="62"/>
    </row>
    <row r="29" spans="2:126" s="23" customFormat="1" x14ac:dyDescent="0.15">
      <c r="B29" s="11" t="s">
        <v>78</v>
      </c>
      <c r="C29" s="186"/>
      <c r="D29" s="46">
        <v>0.6</v>
      </c>
      <c r="E29" s="46">
        <v>1.5</v>
      </c>
      <c r="F29" s="46"/>
      <c r="G29" s="46"/>
      <c r="H29" s="70">
        <v>0.57999999999999996</v>
      </c>
      <c r="I29" s="33">
        <v>39</v>
      </c>
      <c r="J29" s="46">
        <v>4.7750000000000004</v>
      </c>
      <c r="K29" s="46">
        <v>1.3666666666666665</v>
      </c>
      <c r="L29" s="11" t="s">
        <v>78</v>
      </c>
      <c r="M29" s="186"/>
      <c r="N29" s="46">
        <v>0.8</v>
      </c>
      <c r="O29" s="46">
        <v>2.4</v>
      </c>
      <c r="P29" s="46"/>
      <c r="Q29" s="46"/>
      <c r="R29" s="70">
        <v>0.81</v>
      </c>
      <c r="S29" s="33">
        <v>62</v>
      </c>
      <c r="T29" s="46">
        <v>9.2583333333333346</v>
      </c>
      <c r="U29" s="46">
        <v>2.1</v>
      </c>
      <c r="V29" s="11" t="s">
        <v>78</v>
      </c>
      <c r="W29" s="186"/>
      <c r="X29" s="46">
        <v>0.9</v>
      </c>
      <c r="Y29" s="46">
        <v>2</v>
      </c>
      <c r="Z29" s="46"/>
      <c r="AA29" s="46"/>
      <c r="AB29" s="70">
        <v>1.17</v>
      </c>
      <c r="AC29" s="33">
        <v>63</v>
      </c>
      <c r="AD29" s="46">
        <v>27.383333333333336</v>
      </c>
      <c r="AE29" s="46">
        <v>1.6833333333333333</v>
      </c>
      <c r="AF29" s="11" t="s">
        <v>78</v>
      </c>
      <c r="AG29" s="186"/>
      <c r="AH29" s="46">
        <v>0.7</v>
      </c>
      <c r="AI29" s="46">
        <v>1.6</v>
      </c>
      <c r="AJ29" s="46"/>
      <c r="AK29" s="46"/>
      <c r="AL29" s="70">
        <v>0.89</v>
      </c>
      <c r="AM29" s="33">
        <v>23</v>
      </c>
      <c r="AN29" s="46">
        <v>11.966666666666667</v>
      </c>
      <c r="AO29" s="46">
        <v>1.4583333333333333</v>
      </c>
      <c r="AP29" s="11" t="s">
        <v>78</v>
      </c>
      <c r="AQ29" s="186"/>
      <c r="AR29" s="46">
        <v>1.1000000000000001</v>
      </c>
      <c r="AS29" s="46">
        <v>3.5</v>
      </c>
      <c r="AT29" s="46"/>
      <c r="AU29" s="46"/>
      <c r="AV29" s="162">
        <v>1.88</v>
      </c>
      <c r="AW29" s="33">
        <v>93</v>
      </c>
      <c r="AX29" s="46">
        <v>23.333333333333332</v>
      </c>
      <c r="AY29" s="46">
        <v>2.9333333333333331</v>
      </c>
      <c r="AZ29" s="11" t="s">
        <v>78</v>
      </c>
      <c r="BA29" s="186"/>
      <c r="BB29" s="67">
        <v>0.7</v>
      </c>
      <c r="BC29" s="67">
        <v>1.4</v>
      </c>
      <c r="BD29" s="67"/>
      <c r="BE29" s="67"/>
      <c r="BF29" s="68">
        <v>0.55000000000000004</v>
      </c>
      <c r="BG29" s="69">
        <v>10</v>
      </c>
      <c r="BH29" s="46">
        <v>7.6749999999999998</v>
      </c>
      <c r="BI29" s="46">
        <v>1.2166666666666668</v>
      </c>
      <c r="BJ29" s="11" t="s">
        <v>78</v>
      </c>
      <c r="BK29" s="186"/>
      <c r="BL29" s="46">
        <v>0.9</v>
      </c>
      <c r="BM29" s="46">
        <v>3.3</v>
      </c>
      <c r="BN29" s="46"/>
      <c r="BO29" s="46"/>
      <c r="BP29" s="46">
        <v>0.89</v>
      </c>
      <c r="BQ29" s="33">
        <v>52</v>
      </c>
      <c r="BR29" s="33">
        <v>21.583333333333332</v>
      </c>
      <c r="BS29" s="46">
        <v>3.1058333333333334</v>
      </c>
      <c r="BT29" s="11" t="s">
        <v>78</v>
      </c>
      <c r="BU29" s="186"/>
      <c r="BV29" s="46">
        <v>1.1000000000000001</v>
      </c>
      <c r="BW29" s="46">
        <v>3.7</v>
      </c>
      <c r="BX29" s="46"/>
      <c r="BY29" s="46"/>
      <c r="BZ29" s="70">
        <v>1.1100000000000001</v>
      </c>
      <c r="CA29" s="33">
        <v>67</v>
      </c>
      <c r="CB29" s="17">
        <v>43.916666666666664</v>
      </c>
      <c r="CC29" s="46">
        <v>3.1083333333333338</v>
      </c>
      <c r="CD29" s="65" t="s">
        <v>78</v>
      </c>
      <c r="CE29" s="186"/>
      <c r="CF29" s="46"/>
      <c r="CG29" s="46"/>
      <c r="CH29" s="46"/>
      <c r="CI29" s="46"/>
      <c r="CJ29" s="70"/>
      <c r="CK29" s="33"/>
      <c r="CL29" s="46"/>
      <c r="CM29" s="46"/>
      <c r="CN29" s="65" t="s">
        <v>78</v>
      </c>
      <c r="CO29" s="186"/>
      <c r="CP29" s="46"/>
      <c r="CQ29" s="46"/>
      <c r="CR29" s="46"/>
      <c r="CS29" s="46"/>
      <c r="CT29" s="70"/>
      <c r="CU29" s="33"/>
      <c r="CV29" s="46"/>
      <c r="CW29" s="46"/>
      <c r="CX29" s="66" t="s">
        <v>78</v>
      </c>
      <c r="CY29" s="186"/>
      <c r="CZ29" s="71">
        <v>0.9</v>
      </c>
      <c r="DA29" s="71">
        <v>2.5</v>
      </c>
      <c r="DB29" s="71"/>
      <c r="DC29" s="71"/>
      <c r="DD29" s="72">
        <v>1.04</v>
      </c>
      <c r="DE29" s="27">
        <v>32</v>
      </c>
      <c r="DF29" s="71">
        <v>32.25</v>
      </c>
      <c r="DG29" s="71">
        <v>1.7166666666666668</v>
      </c>
      <c r="DH29" s="11" t="s">
        <v>78</v>
      </c>
      <c r="DI29" s="186"/>
      <c r="DJ29" s="46">
        <v>0.89</v>
      </c>
      <c r="DK29" s="46">
        <v>2.4</v>
      </c>
      <c r="DL29" s="46"/>
      <c r="DM29" s="46"/>
      <c r="DN29" s="70">
        <v>1.01</v>
      </c>
      <c r="DO29" s="33">
        <v>49</v>
      </c>
      <c r="DP29" s="46">
        <v>20.23796296296296</v>
      </c>
      <c r="DQ29" s="46">
        <v>2.0765740740740739</v>
      </c>
      <c r="DT29" s="62"/>
      <c r="DU29" s="62"/>
      <c r="DV29" s="62"/>
    </row>
    <row r="30" spans="2:126" s="23" customFormat="1" x14ac:dyDescent="0.15">
      <c r="B30" s="11" t="s">
        <v>79</v>
      </c>
      <c r="C30" s="186"/>
      <c r="D30" s="46">
        <v>0.8</v>
      </c>
      <c r="E30" s="46">
        <v>1.7</v>
      </c>
      <c r="F30" s="46"/>
      <c r="G30" s="46"/>
      <c r="H30" s="70">
        <v>0.62</v>
      </c>
      <c r="I30" s="33">
        <v>32</v>
      </c>
      <c r="J30" s="46">
        <v>6.0333333333333323</v>
      </c>
      <c r="K30" s="46">
        <v>1.45</v>
      </c>
      <c r="L30" s="11" t="s">
        <v>79</v>
      </c>
      <c r="M30" s="186"/>
      <c r="N30" s="46">
        <v>0.9</v>
      </c>
      <c r="O30" s="46">
        <v>2.5</v>
      </c>
      <c r="P30" s="46"/>
      <c r="Q30" s="46"/>
      <c r="R30" s="70">
        <v>0.87</v>
      </c>
      <c r="S30" s="33">
        <v>77</v>
      </c>
      <c r="T30" s="46">
        <v>10.941666666666668</v>
      </c>
      <c r="U30" s="46">
        <v>2.2166666666666663</v>
      </c>
      <c r="V30" s="11" t="s">
        <v>79</v>
      </c>
      <c r="W30" s="186"/>
      <c r="X30" s="46">
        <v>0.8</v>
      </c>
      <c r="Y30" s="46">
        <v>1.9</v>
      </c>
      <c r="Z30" s="46"/>
      <c r="AA30" s="46"/>
      <c r="AB30" s="70">
        <v>1.17</v>
      </c>
      <c r="AC30" s="33">
        <v>49</v>
      </c>
      <c r="AD30" s="46">
        <v>22.333333333333332</v>
      </c>
      <c r="AE30" s="46">
        <v>1.7166666666666666</v>
      </c>
      <c r="AF30" s="11" t="s">
        <v>79</v>
      </c>
      <c r="AG30" s="186"/>
      <c r="AH30" s="46">
        <v>0.7</v>
      </c>
      <c r="AI30" s="46">
        <v>1.7</v>
      </c>
      <c r="AJ30" s="46"/>
      <c r="AK30" s="46"/>
      <c r="AL30" s="70">
        <v>0.75</v>
      </c>
      <c r="AM30" s="33">
        <v>30</v>
      </c>
      <c r="AN30" s="46">
        <v>11.683333333333332</v>
      </c>
      <c r="AO30" s="46">
        <v>1.4583333333333333</v>
      </c>
      <c r="AP30" s="11" t="s">
        <v>79</v>
      </c>
      <c r="AQ30" s="186"/>
      <c r="AR30" s="46">
        <v>1.1000000000000001</v>
      </c>
      <c r="AS30" s="46">
        <v>3.4</v>
      </c>
      <c r="AT30" s="46"/>
      <c r="AU30" s="46"/>
      <c r="AV30" s="70">
        <v>1.57</v>
      </c>
      <c r="AW30" s="33">
        <v>103</v>
      </c>
      <c r="AX30" s="46">
        <v>23.4</v>
      </c>
      <c r="AY30" s="46">
        <v>2.6416666666666666</v>
      </c>
      <c r="AZ30" s="11" t="s">
        <v>79</v>
      </c>
      <c r="BA30" s="186"/>
      <c r="BB30" s="46">
        <v>0.7</v>
      </c>
      <c r="BC30" s="46">
        <v>1.9</v>
      </c>
      <c r="BD30" s="46"/>
      <c r="BE30" s="46"/>
      <c r="BF30" s="70">
        <v>0.56999999999999995</v>
      </c>
      <c r="BG30" s="33">
        <v>14</v>
      </c>
      <c r="BH30" s="46">
        <v>9.5500000000000007</v>
      </c>
      <c r="BI30" s="46">
        <v>1.7833333333333332</v>
      </c>
      <c r="BJ30" s="11" t="s">
        <v>79</v>
      </c>
      <c r="BK30" s="186"/>
      <c r="BL30" s="46">
        <v>0.9</v>
      </c>
      <c r="BM30" s="46">
        <v>3.4</v>
      </c>
      <c r="BN30" s="46"/>
      <c r="BO30" s="46"/>
      <c r="BP30" s="46">
        <v>1.06</v>
      </c>
      <c r="BQ30" s="33">
        <v>69</v>
      </c>
      <c r="BR30" s="33">
        <v>19.725000000000001</v>
      </c>
      <c r="BS30" s="46">
        <v>3.1875</v>
      </c>
      <c r="BT30" s="11" t="s">
        <v>79</v>
      </c>
      <c r="BU30" s="186"/>
      <c r="BV30" s="46">
        <v>1.2</v>
      </c>
      <c r="BW30" s="46">
        <v>3.9</v>
      </c>
      <c r="BX30" s="46"/>
      <c r="BY30" s="46"/>
      <c r="BZ30" s="46">
        <v>1.4</v>
      </c>
      <c r="CA30" s="33">
        <v>85</v>
      </c>
      <c r="CB30" s="17">
        <v>52.75</v>
      </c>
      <c r="CC30" s="46">
        <v>3.6</v>
      </c>
      <c r="CD30" s="65" t="s">
        <v>79</v>
      </c>
      <c r="CE30" s="186"/>
      <c r="CF30" s="46"/>
      <c r="CG30" s="46"/>
      <c r="CH30" s="46"/>
      <c r="CI30" s="46"/>
      <c r="CJ30" s="70"/>
      <c r="CK30" s="33"/>
      <c r="CL30" s="46"/>
      <c r="CM30" s="46"/>
      <c r="CN30" s="65" t="s">
        <v>79</v>
      </c>
      <c r="CO30" s="186"/>
      <c r="CP30" s="46"/>
      <c r="CQ30" s="46"/>
      <c r="CR30" s="46"/>
      <c r="CS30" s="46"/>
      <c r="CT30" s="70"/>
      <c r="CU30" s="33"/>
      <c r="CV30" s="46"/>
      <c r="CW30" s="46"/>
      <c r="CX30" s="66" t="s">
        <v>79</v>
      </c>
      <c r="CY30" s="186"/>
      <c r="CZ30" s="71">
        <v>1</v>
      </c>
      <c r="DA30" s="71">
        <v>2.2999999999999998</v>
      </c>
      <c r="DB30" s="71"/>
      <c r="DC30" s="71"/>
      <c r="DD30" s="72">
        <v>1.1100000000000001</v>
      </c>
      <c r="DE30" s="27">
        <v>29</v>
      </c>
      <c r="DF30" s="71">
        <v>33.766666666666673</v>
      </c>
      <c r="DG30" s="71">
        <v>1.7083333333333337</v>
      </c>
      <c r="DH30" s="11" t="s">
        <v>79</v>
      </c>
      <c r="DI30" s="186"/>
      <c r="DJ30" s="46">
        <v>0.89</v>
      </c>
      <c r="DK30" s="46">
        <v>2.5227777777777778</v>
      </c>
      <c r="DL30" s="46"/>
      <c r="DM30" s="46"/>
      <c r="DN30" s="46">
        <v>1.01</v>
      </c>
      <c r="DO30" s="33">
        <v>54</v>
      </c>
      <c r="DP30" s="46">
        <v>21.131481481481483</v>
      </c>
      <c r="DQ30" s="46">
        <v>2.1958333333333333</v>
      </c>
      <c r="DT30" s="62"/>
      <c r="DU30" s="62"/>
      <c r="DV30" s="62"/>
    </row>
    <row r="31" spans="2:126" s="23" customFormat="1" x14ac:dyDescent="0.15">
      <c r="B31" s="11" t="s">
        <v>80</v>
      </c>
      <c r="C31" s="186"/>
      <c r="D31" s="46">
        <v>1</v>
      </c>
      <c r="E31" s="46">
        <v>1.4</v>
      </c>
      <c r="F31" s="46"/>
      <c r="G31" s="46"/>
      <c r="H31" s="70">
        <v>0.75</v>
      </c>
      <c r="I31" s="33">
        <v>36</v>
      </c>
      <c r="J31" s="46">
        <v>5.7166666666666659</v>
      </c>
      <c r="K31" s="46">
        <v>1.3833333333333331</v>
      </c>
      <c r="L31" s="11" t="s">
        <v>80</v>
      </c>
      <c r="M31" s="186"/>
      <c r="N31" s="46">
        <v>1.3</v>
      </c>
      <c r="O31" s="46">
        <v>2.4</v>
      </c>
      <c r="P31" s="46"/>
      <c r="Q31" s="46"/>
      <c r="R31" s="70">
        <v>0.93</v>
      </c>
      <c r="S31" s="33">
        <v>66</v>
      </c>
      <c r="T31" s="46">
        <v>10.766666666666666</v>
      </c>
      <c r="U31" s="46">
        <v>2.291666666666667</v>
      </c>
      <c r="V31" s="11" t="s">
        <v>80</v>
      </c>
      <c r="W31" s="186"/>
      <c r="X31" s="46">
        <v>1.1000000000000001</v>
      </c>
      <c r="Y31" s="46">
        <v>2</v>
      </c>
      <c r="Z31" s="46"/>
      <c r="AA31" s="46"/>
      <c r="AB31" s="70">
        <v>1.17</v>
      </c>
      <c r="AC31" s="33">
        <v>50</v>
      </c>
      <c r="AD31" s="46">
        <v>17</v>
      </c>
      <c r="AE31" s="46">
        <v>1.9166666666666667</v>
      </c>
      <c r="AF31" s="11" t="s">
        <v>80</v>
      </c>
      <c r="AG31" s="186"/>
      <c r="AH31" s="46">
        <v>0.9</v>
      </c>
      <c r="AI31" s="46">
        <v>1.4</v>
      </c>
      <c r="AJ31" s="46"/>
      <c r="AK31" s="46"/>
      <c r="AL31" s="70">
        <v>0.93</v>
      </c>
      <c r="AM31" s="33">
        <v>21</v>
      </c>
      <c r="AN31" s="46">
        <v>9.8916666666666675</v>
      </c>
      <c r="AO31" s="46">
        <v>1.575</v>
      </c>
      <c r="AP31" s="11" t="s">
        <v>80</v>
      </c>
      <c r="AQ31" s="186"/>
      <c r="AR31" s="46">
        <v>1.2</v>
      </c>
      <c r="AS31" s="46">
        <v>2.4</v>
      </c>
      <c r="AT31" s="46"/>
      <c r="AU31" s="46"/>
      <c r="AV31" s="70">
        <v>1.71</v>
      </c>
      <c r="AW31" s="33">
        <v>90</v>
      </c>
      <c r="AX31" s="46">
        <v>21.391666666666666</v>
      </c>
      <c r="AY31" s="46">
        <v>2.5333333333333337</v>
      </c>
      <c r="AZ31" s="11" t="s">
        <v>80</v>
      </c>
      <c r="BA31" s="186"/>
      <c r="BB31" s="46">
        <v>0.8</v>
      </c>
      <c r="BC31" s="46">
        <v>1.1000000000000001</v>
      </c>
      <c r="BD31" s="46"/>
      <c r="BE31" s="46"/>
      <c r="BF31" s="70">
        <v>0.66</v>
      </c>
      <c r="BG31" s="33">
        <v>9</v>
      </c>
      <c r="BH31" s="46">
        <v>5.6083333333333334</v>
      </c>
      <c r="BI31" s="46">
        <v>1.3583333333333334</v>
      </c>
      <c r="BJ31" s="11" t="s">
        <v>80</v>
      </c>
      <c r="BK31" s="186"/>
      <c r="BL31" s="46">
        <v>1.2</v>
      </c>
      <c r="BM31" s="46">
        <v>3.2</v>
      </c>
      <c r="BN31" s="46"/>
      <c r="BO31" s="46"/>
      <c r="BP31" s="70">
        <v>1.01</v>
      </c>
      <c r="BQ31" s="33">
        <v>54</v>
      </c>
      <c r="BR31" s="33">
        <v>17.666666666666668</v>
      </c>
      <c r="BS31" s="46">
        <v>3.62</v>
      </c>
      <c r="BT31" s="11" t="s">
        <v>80</v>
      </c>
      <c r="BU31" s="186"/>
      <c r="BV31" s="46">
        <v>1.2</v>
      </c>
      <c r="BW31" s="46">
        <v>3.4</v>
      </c>
      <c r="BX31" s="46"/>
      <c r="BY31" s="46"/>
      <c r="BZ31" s="46">
        <v>1.17</v>
      </c>
      <c r="CA31" s="33">
        <v>67</v>
      </c>
      <c r="CB31" s="17">
        <v>41.333333333333336</v>
      </c>
      <c r="CC31" s="46">
        <v>3.6416666666666671</v>
      </c>
      <c r="CD31" s="65" t="s">
        <v>80</v>
      </c>
      <c r="CE31" s="186"/>
      <c r="CF31" s="46"/>
      <c r="CG31" s="46"/>
      <c r="CH31" s="46"/>
      <c r="CI31" s="46"/>
      <c r="CJ31" s="70"/>
      <c r="CK31" s="33"/>
      <c r="CL31" s="46"/>
      <c r="CM31" s="46"/>
      <c r="CN31" s="65" t="s">
        <v>80</v>
      </c>
      <c r="CO31" s="186"/>
      <c r="CP31" s="46"/>
      <c r="CQ31" s="46"/>
      <c r="CR31" s="46"/>
      <c r="CS31" s="46"/>
      <c r="CT31" s="70"/>
      <c r="CU31" s="33"/>
      <c r="CV31" s="46"/>
      <c r="CW31" s="46"/>
      <c r="CX31" s="66" t="s">
        <v>80</v>
      </c>
      <c r="CY31" s="186"/>
      <c r="CZ31" s="71">
        <v>1.1000000000000001</v>
      </c>
      <c r="DA31" s="71">
        <v>2.5</v>
      </c>
      <c r="DB31" s="71"/>
      <c r="DC31" s="71"/>
      <c r="DD31" s="71">
        <v>1.1100000000000001</v>
      </c>
      <c r="DE31" s="27">
        <v>35</v>
      </c>
      <c r="DF31" s="71">
        <v>24.516666666666666</v>
      </c>
      <c r="DG31" s="71">
        <v>1.7333333333333334</v>
      </c>
      <c r="DH31" s="11" t="s">
        <v>80</v>
      </c>
      <c r="DI31" s="186"/>
      <c r="DJ31" s="46">
        <v>1.0900000000000001</v>
      </c>
      <c r="DK31" s="46">
        <v>2.2143518518518519</v>
      </c>
      <c r="DL31" s="46"/>
      <c r="DM31" s="46"/>
      <c r="DN31" s="46">
        <v>1.05</v>
      </c>
      <c r="DO31" s="33">
        <v>48</v>
      </c>
      <c r="DP31" s="46">
        <v>17.099074074074071</v>
      </c>
      <c r="DQ31" s="46">
        <v>2.2281481481481484</v>
      </c>
      <c r="DT31" s="62"/>
      <c r="DU31" s="62"/>
      <c r="DV31" s="62"/>
    </row>
    <row r="32" spans="2:126" s="23" customFormat="1" x14ac:dyDescent="0.15">
      <c r="B32" s="11" t="s">
        <v>81</v>
      </c>
      <c r="C32" s="186"/>
      <c r="D32" s="46">
        <v>0.9</v>
      </c>
      <c r="E32" s="46">
        <v>1.3</v>
      </c>
      <c r="F32" s="46"/>
      <c r="G32" s="46"/>
      <c r="H32" s="70">
        <v>0.71</v>
      </c>
      <c r="I32" s="33">
        <v>27</v>
      </c>
      <c r="J32" s="46">
        <v>11.966666666666667</v>
      </c>
      <c r="K32" s="46">
        <v>1.7475000000000001</v>
      </c>
      <c r="L32" s="11" t="s">
        <v>81</v>
      </c>
      <c r="M32" s="186"/>
      <c r="N32" s="46">
        <v>1</v>
      </c>
      <c r="O32" s="46">
        <v>2.5</v>
      </c>
      <c r="P32" s="46"/>
      <c r="Q32" s="46"/>
      <c r="R32" s="70">
        <v>0.89</v>
      </c>
      <c r="S32" s="33">
        <v>66</v>
      </c>
      <c r="T32" s="46">
        <v>12.1</v>
      </c>
      <c r="U32" s="46">
        <v>2.6391666666666667</v>
      </c>
      <c r="V32" s="11" t="s">
        <v>81</v>
      </c>
      <c r="W32" s="186"/>
      <c r="X32" s="46">
        <v>1</v>
      </c>
      <c r="Y32" s="46">
        <v>1.7</v>
      </c>
      <c r="Z32" s="46"/>
      <c r="AA32" s="46"/>
      <c r="AB32" s="46">
        <v>1.22</v>
      </c>
      <c r="AC32" s="33">
        <v>34</v>
      </c>
      <c r="AD32" s="46">
        <v>18.508333333333333</v>
      </c>
      <c r="AE32" s="46">
        <v>2.0433333333333334</v>
      </c>
      <c r="AF32" s="11" t="s">
        <v>81</v>
      </c>
      <c r="AG32" s="186"/>
      <c r="AH32" s="46">
        <v>0.9</v>
      </c>
      <c r="AI32" s="46">
        <v>1.2</v>
      </c>
      <c r="AJ32" s="46"/>
      <c r="AK32" s="46"/>
      <c r="AL32" s="70">
        <v>1.02</v>
      </c>
      <c r="AM32" s="33">
        <v>20</v>
      </c>
      <c r="AN32" s="46">
        <v>8.15</v>
      </c>
      <c r="AO32" s="46">
        <v>1.9766666666666666</v>
      </c>
      <c r="AP32" s="11" t="s">
        <v>81</v>
      </c>
      <c r="AQ32" s="186"/>
      <c r="AR32" s="46">
        <v>1.2</v>
      </c>
      <c r="AS32" s="46">
        <v>2.8</v>
      </c>
      <c r="AT32" s="46"/>
      <c r="AU32" s="46"/>
      <c r="AV32" s="162">
        <v>1.67</v>
      </c>
      <c r="AW32" s="33">
        <v>94</v>
      </c>
      <c r="AX32" s="46">
        <v>21.783333333333331</v>
      </c>
      <c r="AY32" s="46">
        <v>3.2124999999999999</v>
      </c>
      <c r="AZ32" s="11" t="s">
        <v>81</v>
      </c>
      <c r="BA32" s="186"/>
      <c r="BB32" s="46">
        <v>0.8</v>
      </c>
      <c r="BC32" s="46">
        <v>1.2</v>
      </c>
      <c r="BD32" s="46"/>
      <c r="BE32" s="46"/>
      <c r="BF32" s="70">
        <v>0.72</v>
      </c>
      <c r="BG32" s="33">
        <v>15</v>
      </c>
      <c r="BH32" s="46">
        <v>5.5250000000000004</v>
      </c>
      <c r="BI32" s="46">
        <v>1.825</v>
      </c>
      <c r="BJ32" s="11" t="s">
        <v>81</v>
      </c>
      <c r="BK32" s="186"/>
      <c r="BL32" s="46">
        <v>1</v>
      </c>
      <c r="BM32" s="46">
        <v>3.4</v>
      </c>
      <c r="BN32" s="46"/>
      <c r="BO32" s="46"/>
      <c r="BP32" s="46">
        <v>1.0900000000000001</v>
      </c>
      <c r="BQ32" s="33">
        <v>67</v>
      </c>
      <c r="BR32" s="33">
        <v>15</v>
      </c>
      <c r="BS32" s="46">
        <v>3.7258333333333336</v>
      </c>
      <c r="BT32" s="11" t="s">
        <v>81</v>
      </c>
      <c r="BU32" s="186"/>
      <c r="BV32" s="46">
        <v>1.1000000000000001</v>
      </c>
      <c r="BW32" s="46">
        <v>3.8</v>
      </c>
      <c r="BX32" s="46"/>
      <c r="BY32" s="46"/>
      <c r="BZ32" s="46">
        <v>1.22</v>
      </c>
      <c r="CA32" s="33">
        <v>78</v>
      </c>
      <c r="CB32" s="17">
        <v>38.75</v>
      </c>
      <c r="CC32" s="46">
        <v>3.9383333333333339</v>
      </c>
      <c r="CD32" s="65" t="s">
        <v>81</v>
      </c>
      <c r="CE32" s="186"/>
      <c r="CF32" s="46"/>
      <c r="CG32" s="46"/>
      <c r="CH32" s="46"/>
      <c r="CI32" s="46"/>
      <c r="CJ32" s="70"/>
      <c r="CK32" s="33"/>
      <c r="CL32" s="46"/>
      <c r="CM32" s="46"/>
      <c r="CN32" s="65" t="s">
        <v>81</v>
      </c>
      <c r="CO32" s="186"/>
      <c r="CP32" s="46"/>
      <c r="CQ32" s="46"/>
      <c r="CR32" s="46"/>
      <c r="CS32" s="46"/>
      <c r="CT32" s="70"/>
      <c r="CU32" s="33"/>
      <c r="CV32" s="46"/>
      <c r="CW32" s="46"/>
      <c r="CX32" s="66" t="s">
        <v>81</v>
      </c>
      <c r="CY32" s="186"/>
      <c r="CZ32" s="71">
        <v>0.9</v>
      </c>
      <c r="DA32" s="71">
        <v>2.5</v>
      </c>
      <c r="DB32" s="71"/>
      <c r="DC32" s="71"/>
      <c r="DD32" s="71">
        <v>1.1499999999999999</v>
      </c>
      <c r="DE32" s="27">
        <v>31</v>
      </c>
      <c r="DF32" s="71">
        <v>27.033333333333331</v>
      </c>
      <c r="DG32" s="71">
        <v>1.2333333333333332</v>
      </c>
      <c r="DH32" s="11" t="s">
        <v>81</v>
      </c>
      <c r="DI32" s="186"/>
      <c r="DJ32" s="46">
        <v>0.96</v>
      </c>
      <c r="DK32" s="46">
        <v>2.2999999999999998</v>
      </c>
      <c r="DL32" s="46"/>
      <c r="DM32" s="46"/>
      <c r="DN32" s="46">
        <v>1.08</v>
      </c>
      <c r="DO32" s="33">
        <v>48</v>
      </c>
      <c r="DP32" s="46">
        <v>17.646296296296295</v>
      </c>
      <c r="DQ32" s="46">
        <v>2.4824074074074072</v>
      </c>
      <c r="DT32" s="62"/>
      <c r="DU32" s="62"/>
      <c r="DV32" s="62"/>
    </row>
    <row r="33" spans="1:126" s="23" customFormat="1" x14ac:dyDescent="0.15">
      <c r="B33" s="11" t="s">
        <v>82</v>
      </c>
      <c r="C33" s="186"/>
      <c r="D33" s="46">
        <v>0.9</v>
      </c>
      <c r="E33" s="46">
        <v>1.4</v>
      </c>
      <c r="F33" s="46"/>
      <c r="G33" s="46"/>
      <c r="H33" s="70">
        <v>0.84</v>
      </c>
      <c r="I33" s="33">
        <v>41</v>
      </c>
      <c r="J33" s="46">
        <v>4.95</v>
      </c>
      <c r="K33" s="46">
        <v>1.75</v>
      </c>
      <c r="L33" s="11" t="s">
        <v>82</v>
      </c>
      <c r="M33" s="186"/>
      <c r="N33" s="46">
        <v>1</v>
      </c>
      <c r="O33" s="46">
        <v>2.6</v>
      </c>
      <c r="P33" s="46"/>
      <c r="Q33" s="46"/>
      <c r="R33" s="70">
        <v>1.06</v>
      </c>
      <c r="S33" s="33">
        <v>62</v>
      </c>
      <c r="T33" s="46">
        <v>11.9</v>
      </c>
      <c r="U33" s="46">
        <v>2.4916666666666667</v>
      </c>
      <c r="V33" s="11" t="s">
        <v>82</v>
      </c>
      <c r="W33" s="186"/>
      <c r="X33" s="46">
        <v>0.9</v>
      </c>
      <c r="Y33" s="46">
        <v>2</v>
      </c>
      <c r="Z33" s="46"/>
      <c r="AA33" s="46"/>
      <c r="AB33" s="46">
        <v>1.1599999999999999</v>
      </c>
      <c r="AC33" s="33">
        <v>47</v>
      </c>
      <c r="AD33" s="46">
        <v>19.833333333333332</v>
      </c>
      <c r="AE33" s="46">
        <v>1.966666666666667</v>
      </c>
      <c r="AF33" s="11" t="s">
        <v>82</v>
      </c>
      <c r="AG33" s="186"/>
      <c r="AH33" s="46">
        <v>0.9</v>
      </c>
      <c r="AI33" s="46">
        <v>1.5</v>
      </c>
      <c r="AJ33" s="46"/>
      <c r="AK33" s="46"/>
      <c r="AL33" s="70">
        <v>0.98</v>
      </c>
      <c r="AM33" s="33">
        <v>22</v>
      </c>
      <c r="AN33" s="46">
        <v>9.6583333333333332</v>
      </c>
      <c r="AO33" s="46">
        <v>1.8833333333333331</v>
      </c>
      <c r="AP33" s="11" t="s">
        <v>82</v>
      </c>
      <c r="AQ33" s="186"/>
      <c r="AR33" s="46">
        <v>1.1000000000000001</v>
      </c>
      <c r="AS33" s="46">
        <v>3.2</v>
      </c>
      <c r="AT33" s="46"/>
      <c r="AU33" s="46"/>
      <c r="AV33" s="162">
        <v>1.62</v>
      </c>
      <c r="AW33" s="33">
        <v>94</v>
      </c>
      <c r="AX33" s="46">
        <v>30.283333333333331</v>
      </c>
      <c r="AY33" s="46">
        <v>3.1</v>
      </c>
      <c r="AZ33" s="11" t="s">
        <v>82</v>
      </c>
      <c r="BA33" s="186"/>
      <c r="BB33" s="46">
        <v>0.9</v>
      </c>
      <c r="BC33" s="46">
        <v>1.6</v>
      </c>
      <c r="BD33" s="46"/>
      <c r="BE33" s="46"/>
      <c r="BF33" s="70">
        <v>0.61</v>
      </c>
      <c r="BG33" s="33">
        <v>17</v>
      </c>
      <c r="BH33" s="46">
        <v>7.7333333333333316</v>
      </c>
      <c r="BI33" s="46">
        <v>2.125</v>
      </c>
      <c r="BJ33" s="11" t="s">
        <v>82</v>
      </c>
      <c r="BK33" s="186"/>
      <c r="BL33" s="46">
        <v>1</v>
      </c>
      <c r="BM33" s="46">
        <v>3.7</v>
      </c>
      <c r="BN33" s="46"/>
      <c r="BO33" s="46"/>
      <c r="BP33" s="46">
        <v>1.01</v>
      </c>
      <c r="BQ33" s="33">
        <v>69</v>
      </c>
      <c r="BR33" s="33">
        <v>16.333333333333332</v>
      </c>
      <c r="BS33" s="46">
        <v>3.6</v>
      </c>
      <c r="BT33" s="11" t="s">
        <v>82</v>
      </c>
      <c r="BU33" s="186"/>
      <c r="BV33" s="46">
        <v>1.1000000000000001</v>
      </c>
      <c r="BW33" s="46">
        <v>4.0999999999999996</v>
      </c>
      <c r="BX33" s="46"/>
      <c r="BY33" s="46"/>
      <c r="BZ33" s="46">
        <v>1.28</v>
      </c>
      <c r="CA33" s="33">
        <v>79</v>
      </c>
      <c r="CB33" s="17">
        <v>46.25</v>
      </c>
      <c r="CC33" s="46">
        <v>4.0250000000000004</v>
      </c>
      <c r="CD33" s="65" t="s">
        <v>82</v>
      </c>
      <c r="CE33" s="186"/>
      <c r="CF33" s="46"/>
      <c r="CG33" s="46"/>
      <c r="CH33" s="46"/>
      <c r="CI33" s="46"/>
      <c r="CJ33" s="70"/>
      <c r="CK33" s="33"/>
      <c r="CL33" s="46"/>
      <c r="CM33" s="46"/>
      <c r="CN33" s="65" t="s">
        <v>82</v>
      </c>
      <c r="CO33" s="186"/>
      <c r="CP33" s="46"/>
      <c r="CQ33" s="46"/>
      <c r="CR33" s="46"/>
      <c r="CS33" s="46"/>
      <c r="CT33" s="70"/>
      <c r="CU33" s="33"/>
      <c r="CV33" s="46"/>
      <c r="CW33" s="46"/>
      <c r="CX33" s="66" t="s">
        <v>82</v>
      </c>
      <c r="CY33" s="186"/>
      <c r="CZ33" s="71">
        <v>1.1000000000000001</v>
      </c>
      <c r="DA33" s="71">
        <v>3</v>
      </c>
      <c r="DB33" s="71"/>
      <c r="DC33" s="71"/>
      <c r="DD33" s="71">
        <v>1.1399999999999999</v>
      </c>
      <c r="DE33" s="27">
        <v>36</v>
      </c>
      <c r="DF33" s="71">
        <v>40.6</v>
      </c>
      <c r="DG33" s="71">
        <v>1.4</v>
      </c>
      <c r="DH33" s="11" t="s">
        <v>82</v>
      </c>
      <c r="DI33" s="186"/>
      <c r="DJ33" s="46">
        <v>0.98</v>
      </c>
      <c r="DK33" s="46">
        <v>2.5666666666666669</v>
      </c>
      <c r="DL33" s="46"/>
      <c r="DM33" s="46"/>
      <c r="DN33" s="46">
        <v>1.08</v>
      </c>
      <c r="DO33" s="33">
        <v>52</v>
      </c>
      <c r="DP33" s="46">
        <v>20.837962962962962</v>
      </c>
      <c r="DQ33" s="46">
        <v>2.4824074074074076</v>
      </c>
      <c r="DT33" s="62"/>
      <c r="DU33" s="62"/>
      <c r="DV33" s="62"/>
    </row>
    <row r="34" spans="1:126" s="23" customFormat="1" x14ac:dyDescent="0.15">
      <c r="B34" s="11" t="s">
        <v>83</v>
      </c>
      <c r="C34" s="186"/>
      <c r="D34" s="46">
        <v>0.8</v>
      </c>
      <c r="E34" s="46">
        <v>1.4</v>
      </c>
      <c r="F34" s="46"/>
      <c r="G34" s="46"/>
      <c r="H34" s="70">
        <v>0.64</v>
      </c>
      <c r="I34" s="33">
        <v>36</v>
      </c>
      <c r="J34" s="46">
        <v>5.0083333333333346</v>
      </c>
      <c r="K34" s="46">
        <v>1.7083333333333333</v>
      </c>
      <c r="L34" s="11" t="s">
        <v>83</v>
      </c>
      <c r="M34" s="186"/>
      <c r="N34" s="46">
        <v>0.8</v>
      </c>
      <c r="O34" s="46">
        <v>2.2999999999999998</v>
      </c>
      <c r="P34" s="46"/>
      <c r="Q34" s="46"/>
      <c r="R34" s="70">
        <v>0.88</v>
      </c>
      <c r="S34" s="33">
        <v>63</v>
      </c>
      <c r="T34" s="46">
        <v>10.725</v>
      </c>
      <c r="U34" s="46">
        <v>2.2333333333333334</v>
      </c>
      <c r="V34" s="11" t="s">
        <v>83</v>
      </c>
      <c r="W34" s="186"/>
      <c r="X34" s="46">
        <v>0.9</v>
      </c>
      <c r="Y34" s="46">
        <v>1.6</v>
      </c>
      <c r="Z34" s="46"/>
      <c r="AA34" s="46"/>
      <c r="AB34" s="46">
        <v>1.1000000000000001</v>
      </c>
      <c r="AC34" s="33">
        <v>42</v>
      </c>
      <c r="AD34" s="46">
        <v>16.5</v>
      </c>
      <c r="AE34" s="46">
        <v>1.8</v>
      </c>
      <c r="AF34" s="11" t="s">
        <v>83</v>
      </c>
      <c r="AG34" s="186"/>
      <c r="AH34" s="46">
        <v>0.8</v>
      </c>
      <c r="AI34" s="46">
        <v>1.3</v>
      </c>
      <c r="AJ34" s="46"/>
      <c r="AK34" s="46"/>
      <c r="AL34" s="46">
        <v>1</v>
      </c>
      <c r="AM34" s="33">
        <v>24</v>
      </c>
      <c r="AN34" s="46">
        <v>9.875</v>
      </c>
      <c r="AO34" s="46">
        <v>1.8166666666666664</v>
      </c>
      <c r="AP34" s="11" t="s">
        <v>83</v>
      </c>
      <c r="AQ34" s="186"/>
      <c r="AR34" s="46">
        <v>0.9</v>
      </c>
      <c r="AS34" s="46">
        <v>2.9</v>
      </c>
      <c r="AT34" s="46"/>
      <c r="AU34" s="46"/>
      <c r="AV34" s="70">
        <v>1.5</v>
      </c>
      <c r="AW34" s="33">
        <v>100</v>
      </c>
      <c r="AX34" s="46">
        <v>16.95</v>
      </c>
      <c r="AY34" s="46">
        <v>2.75</v>
      </c>
      <c r="AZ34" s="11" t="s">
        <v>83</v>
      </c>
      <c r="BA34" s="186"/>
      <c r="BB34" s="46">
        <v>0.9</v>
      </c>
      <c r="BC34" s="46">
        <v>1.2</v>
      </c>
      <c r="BD34" s="46"/>
      <c r="BE34" s="46"/>
      <c r="BF34" s="70">
        <v>0.71</v>
      </c>
      <c r="BG34" s="33">
        <v>15</v>
      </c>
      <c r="BH34" s="46">
        <v>7.9083333333333323</v>
      </c>
      <c r="BI34" s="46">
        <v>1.7166666666666666</v>
      </c>
      <c r="BJ34" s="11" t="s">
        <v>83</v>
      </c>
      <c r="BK34" s="186"/>
      <c r="BL34" s="46">
        <v>0.9</v>
      </c>
      <c r="BM34" s="46">
        <v>3.4</v>
      </c>
      <c r="BN34" s="46"/>
      <c r="BO34" s="46"/>
      <c r="BP34" s="46">
        <v>0.85</v>
      </c>
      <c r="BQ34" s="33">
        <v>69</v>
      </c>
      <c r="BR34" s="33">
        <v>16.416666666666668</v>
      </c>
      <c r="BS34" s="46">
        <v>3.625</v>
      </c>
      <c r="BT34" s="11" t="s">
        <v>83</v>
      </c>
      <c r="BU34" s="186"/>
      <c r="BV34" s="46">
        <v>1</v>
      </c>
      <c r="BW34" s="46">
        <v>3.6</v>
      </c>
      <c r="BX34" s="46"/>
      <c r="BY34" s="46"/>
      <c r="BZ34" s="46">
        <v>1</v>
      </c>
      <c r="CA34" s="33">
        <v>69</v>
      </c>
      <c r="CB34" s="17">
        <v>44.475000000000001</v>
      </c>
      <c r="CC34" s="46">
        <v>3.5666666666666664</v>
      </c>
      <c r="CD34" s="65" t="s">
        <v>83</v>
      </c>
      <c r="CE34" s="186"/>
      <c r="CF34" s="46">
        <v>0.76666666666666661</v>
      </c>
      <c r="CG34" s="46">
        <v>2.9583333333333335</v>
      </c>
      <c r="CH34" s="46"/>
      <c r="CI34" s="46"/>
      <c r="CJ34" s="70">
        <v>0.91583333333333339</v>
      </c>
      <c r="CK34" s="33">
        <v>28.5</v>
      </c>
      <c r="CL34" s="46">
        <v>39.608333333333341</v>
      </c>
      <c r="CM34" s="46">
        <v>1.2833333333333334</v>
      </c>
      <c r="CN34" s="65" t="s">
        <v>83</v>
      </c>
      <c r="CO34" s="186"/>
      <c r="CP34" s="46">
        <v>0.81666666666666676</v>
      </c>
      <c r="CQ34" s="46">
        <v>2.416666666666667</v>
      </c>
      <c r="CR34" s="46"/>
      <c r="CS34" s="46"/>
      <c r="CT34" s="70">
        <v>1.0858333333333332</v>
      </c>
      <c r="CU34" s="33">
        <v>36.3333333333333</v>
      </c>
      <c r="CV34" s="46">
        <v>7.541666666666667</v>
      </c>
      <c r="CW34" s="46">
        <v>2.6333333333333333</v>
      </c>
      <c r="CX34" s="66" t="s">
        <v>83</v>
      </c>
      <c r="CY34" s="186"/>
      <c r="CZ34" s="71">
        <f t="shared" ref="CZ34:CZ36" si="0">AVERAGE(CP34,CF34)</f>
        <v>0.79166666666666674</v>
      </c>
      <c r="DA34" s="71">
        <f t="shared" ref="DA34:DA36" si="1">AVERAGE(CQ34,CG34)</f>
        <v>2.6875</v>
      </c>
      <c r="DB34" s="71"/>
      <c r="DC34" s="71"/>
      <c r="DD34" s="71">
        <f t="shared" ref="DD34:DD36" si="2">AVERAGE(CT34,CJ34)</f>
        <v>1.0008333333333332</v>
      </c>
      <c r="DE34" s="27">
        <f t="shared" ref="DE34:DE36" si="3">AVERAGE(CU34,CK34)</f>
        <v>32.41666666666665</v>
      </c>
      <c r="DF34" s="71">
        <f t="shared" ref="DF34:DF36" si="4">AVERAGE(CV34,CL34)</f>
        <v>23.575000000000003</v>
      </c>
      <c r="DG34" s="71">
        <f t="shared" ref="DG34:DG36" si="5">AVERAGE(CW34,CM34)</f>
        <v>1.9583333333333335</v>
      </c>
      <c r="DH34" s="11" t="s">
        <v>83</v>
      </c>
      <c r="DI34" s="186"/>
      <c r="DJ34" s="46">
        <v>0.87</v>
      </c>
      <c r="DK34" s="46">
        <v>2.2666666666666666</v>
      </c>
      <c r="DL34" s="46"/>
      <c r="DM34" s="46"/>
      <c r="DN34" s="46">
        <v>0.97</v>
      </c>
      <c r="DO34" s="33">
        <v>50</v>
      </c>
      <c r="DP34" s="46">
        <v>16.825925925925926</v>
      </c>
      <c r="DQ34" s="46">
        <v>2.3527777777777779</v>
      </c>
      <c r="DT34" s="62"/>
      <c r="DU34" s="62"/>
      <c r="DV34" s="62"/>
    </row>
    <row r="35" spans="1:126" x14ac:dyDescent="0.15">
      <c r="B35" s="11" t="s">
        <v>84</v>
      </c>
      <c r="C35" s="186"/>
      <c r="D35" s="46">
        <v>0.86666666666666659</v>
      </c>
      <c r="E35" s="46">
        <v>1.4583333333333333</v>
      </c>
      <c r="F35" s="46"/>
      <c r="G35" s="46"/>
      <c r="H35" s="70">
        <v>0.70583333333333342</v>
      </c>
      <c r="I35" s="33">
        <v>32.8333333333333</v>
      </c>
      <c r="J35" s="46">
        <v>5.666666666666667</v>
      </c>
      <c r="K35" s="46">
        <v>0.91416666666666668</v>
      </c>
      <c r="L35" s="11" t="s">
        <v>84</v>
      </c>
      <c r="M35" s="186"/>
      <c r="N35" s="46">
        <v>1.0333333333333334</v>
      </c>
      <c r="O35" s="46">
        <v>2.1583333333333337</v>
      </c>
      <c r="P35" s="46"/>
      <c r="Q35" s="46"/>
      <c r="R35" s="46">
        <v>0.9375</v>
      </c>
      <c r="S35" s="33">
        <v>63.25</v>
      </c>
      <c r="T35" s="46">
        <v>10.683333333333332</v>
      </c>
      <c r="U35" s="46">
        <v>1.4166666666666667</v>
      </c>
      <c r="V35" s="11" t="s">
        <v>84</v>
      </c>
      <c r="W35" s="186"/>
      <c r="X35" s="46">
        <v>0.93333333333333313</v>
      </c>
      <c r="Y35" s="46">
        <v>1.6583333333333334</v>
      </c>
      <c r="Z35" s="46"/>
      <c r="AA35" s="46"/>
      <c r="AB35" s="46">
        <v>1.075</v>
      </c>
      <c r="AC35" s="33">
        <v>47.25</v>
      </c>
      <c r="AD35" s="46">
        <v>14.975</v>
      </c>
      <c r="AE35" s="46">
        <v>1.0166666666666668</v>
      </c>
      <c r="AF35" s="11" t="s">
        <v>84</v>
      </c>
      <c r="AG35" s="186"/>
      <c r="AH35" s="46">
        <v>0.8</v>
      </c>
      <c r="AI35" s="46">
        <v>1.1083333333333334</v>
      </c>
      <c r="AJ35" s="46"/>
      <c r="AK35" s="46"/>
      <c r="AL35" s="70">
        <v>0.96166666666666656</v>
      </c>
      <c r="AM35" s="33">
        <v>20</v>
      </c>
      <c r="AN35" s="46">
        <v>10.216666666666667</v>
      </c>
      <c r="AO35" s="46">
        <v>0.8125</v>
      </c>
      <c r="AP35" s="11" t="s">
        <v>84</v>
      </c>
      <c r="AQ35" s="186"/>
      <c r="AR35" s="46">
        <v>1.2749999999999999</v>
      </c>
      <c r="AS35" s="46">
        <v>2.875</v>
      </c>
      <c r="AT35" s="46"/>
      <c r="AU35" s="46"/>
      <c r="AV35" s="70">
        <v>1.5833333333333333</v>
      </c>
      <c r="AW35" s="33">
        <v>95.4166666666666</v>
      </c>
      <c r="AX35" s="46">
        <v>16.191666666666666</v>
      </c>
      <c r="AY35" s="46">
        <v>2.0833333333333335</v>
      </c>
      <c r="AZ35" s="11" t="s">
        <v>84</v>
      </c>
      <c r="BA35" s="186"/>
      <c r="BB35" s="46">
        <v>1.1416666666666668</v>
      </c>
      <c r="BC35" s="46">
        <v>1.7333333333333334</v>
      </c>
      <c r="BD35" s="46"/>
      <c r="BE35" s="46"/>
      <c r="BF35" s="70">
        <v>0.61333333333333329</v>
      </c>
      <c r="BG35" s="33">
        <v>14.6666666666667</v>
      </c>
      <c r="BH35" s="46">
        <v>8.1999999999999993</v>
      </c>
      <c r="BI35" s="46">
        <v>1.2250000000000001</v>
      </c>
      <c r="BJ35" s="11" t="s">
        <v>84</v>
      </c>
      <c r="BK35" s="186"/>
      <c r="BL35" s="46">
        <v>1.125</v>
      </c>
      <c r="BM35" s="46">
        <v>3.5750000000000002</v>
      </c>
      <c r="BN35" s="46"/>
      <c r="BO35" s="46"/>
      <c r="BP35" s="46">
        <v>1.1008333333333333</v>
      </c>
      <c r="BQ35" s="33">
        <v>62.3333333333333</v>
      </c>
      <c r="BR35" s="33">
        <v>20.166666666666668</v>
      </c>
      <c r="BS35" s="46">
        <v>2.6583333333333337</v>
      </c>
      <c r="BT35" s="11" t="s">
        <v>84</v>
      </c>
      <c r="BU35" s="186"/>
      <c r="BV35" s="46">
        <v>1.325</v>
      </c>
      <c r="BW35" s="46">
        <v>3.6833333333333331</v>
      </c>
      <c r="BX35" s="46"/>
      <c r="BY35" s="46"/>
      <c r="BZ35" s="46">
        <v>1.2883333333333333</v>
      </c>
      <c r="CA35" s="33">
        <v>76.3333333333334</v>
      </c>
      <c r="CB35" s="17">
        <v>52.333333333333336</v>
      </c>
      <c r="CC35" s="46">
        <v>2.6749999999999998</v>
      </c>
      <c r="CD35" s="65" t="s">
        <v>84</v>
      </c>
      <c r="CE35" s="186"/>
      <c r="CF35" s="46">
        <v>0.8</v>
      </c>
      <c r="CG35" s="46">
        <v>2.7</v>
      </c>
      <c r="CH35" s="46"/>
      <c r="CI35" s="46"/>
      <c r="CJ35" s="70">
        <v>1.42</v>
      </c>
      <c r="CK35" s="33">
        <v>18</v>
      </c>
      <c r="CL35" s="46">
        <v>40.1</v>
      </c>
      <c r="CM35" s="46">
        <v>1.1000000000000001</v>
      </c>
      <c r="CN35" s="65" t="s">
        <v>84</v>
      </c>
      <c r="CO35" s="186"/>
      <c r="CP35" s="46">
        <v>1.1416666666666666</v>
      </c>
      <c r="CQ35" s="46">
        <v>2.3083333333333331</v>
      </c>
      <c r="CR35" s="46"/>
      <c r="CS35" s="46"/>
      <c r="CT35" s="70">
        <v>1.0541666666666669</v>
      </c>
      <c r="CU35" s="33">
        <v>39</v>
      </c>
      <c r="CV35" s="46">
        <v>8.7666666666666675</v>
      </c>
      <c r="CW35" s="46">
        <v>1.6833333333333336</v>
      </c>
      <c r="CX35" s="66" t="s">
        <v>84</v>
      </c>
      <c r="CY35" s="46"/>
      <c r="CZ35" s="46">
        <f t="shared" si="0"/>
        <v>0.97083333333333333</v>
      </c>
      <c r="DA35" s="46">
        <f t="shared" si="1"/>
        <v>2.5041666666666664</v>
      </c>
      <c r="DB35" s="46"/>
      <c r="DC35" s="46"/>
      <c r="DD35" s="46">
        <f t="shared" si="2"/>
        <v>1.2370833333333335</v>
      </c>
      <c r="DE35" s="33">
        <f t="shared" si="3"/>
        <v>28.5</v>
      </c>
      <c r="DF35" s="46">
        <f t="shared" si="4"/>
        <v>24.433333333333334</v>
      </c>
      <c r="DG35" s="46">
        <f t="shared" si="5"/>
        <v>1.3916666666666668</v>
      </c>
      <c r="DH35" s="11" t="s">
        <v>84</v>
      </c>
      <c r="DI35" s="186"/>
      <c r="DJ35" s="46">
        <v>1.0523148148148147</v>
      </c>
      <c r="DK35" s="46">
        <v>2.3060185185185187</v>
      </c>
      <c r="DL35" s="46"/>
      <c r="DM35" s="46"/>
      <c r="DN35" s="46">
        <v>1.0558796296296298</v>
      </c>
      <c r="DO35" s="33">
        <v>48.953703703703695</v>
      </c>
      <c r="DP35" s="46">
        <v>18.096296296296298</v>
      </c>
      <c r="DQ35" s="46">
        <v>1.577037037037037</v>
      </c>
      <c r="DR35" s="23"/>
      <c r="DT35" s="62"/>
      <c r="DU35" s="62"/>
      <c r="DV35" s="62"/>
    </row>
    <row r="36" spans="1:126" x14ac:dyDescent="0.15">
      <c r="A36" s="25"/>
      <c r="B36" s="11" t="s">
        <v>60</v>
      </c>
      <c r="C36" s="186"/>
      <c r="D36" s="46">
        <v>0.79166666666666663</v>
      </c>
      <c r="E36" s="46">
        <v>1.325</v>
      </c>
      <c r="F36" s="46"/>
      <c r="G36" s="46"/>
      <c r="H36" s="70">
        <v>0.67333333333333334</v>
      </c>
      <c r="I36" s="33">
        <v>29</v>
      </c>
      <c r="J36" s="46">
        <v>5.45</v>
      </c>
      <c r="K36" s="46">
        <v>0.7416666666666667</v>
      </c>
      <c r="L36" s="11" t="s">
        <v>60</v>
      </c>
      <c r="M36" s="186"/>
      <c r="N36" s="46">
        <v>0.94166666666666676</v>
      </c>
      <c r="O36" s="46">
        <v>1.95</v>
      </c>
      <c r="P36" s="46"/>
      <c r="Q36" s="46"/>
      <c r="R36" s="70">
        <v>0.87</v>
      </c>
      <c r="S36" s="33">
        <v>62.5</v>
      </c>
      <c r="T36" s="46">
        <v>9.8166666666666682</v>
      </c>
      <c r="U36" s="46">
        <v>1.3166666666666667</v>
      </c>
      <c r="V36" s="11" t="s">
        <v>60</v>
      </c>
      <c r="W36" s="186"/>
      <c r="X36" s="46">
        <v>0.83333333333333315</v>
      </c>
      <c r="Y36" s="46">
        <v>1.4833333333333332</v>
      </c>
      <c r="Z36" s="46"/>
      <c r="AA36" s="46"/>
      <c r="AB36" s="46">
        <v>1.1575</v>
      </c>
      <c r="AC36" s="33">
        <v>43.5</v>
      </c>
      <c r="AD36" s="46">
        <v>15.975</v>
      </c>
      <c r="AE36" s="46">
        <v>0.95</v>
      </c>
      <c r="AF36" s="11" t="s">
        <v>60</v>
      </c>
      <c r="AG36" s="186"/>
      <c r="AH36" s="46">
        <v>0.72499999999999998</v>
      </c>
      <c r="AI36" s="46">
        <v>1.3166666666666667</v>
      </c>
      <c r="AJ36" s="46"/>
      <c r="AK36" s="46"/>
      <c r="AL36" s="46">
        <v>0.8566666666666668</v>
      </c>
      <c r="AM36" s="33">
        <v>22</v>
      </c>
      <c r="AN36" s="46">
        <v>8.5250000000000004</v>
      </c>
      <c r="AO36" s="46">
        <v>0.875</v>
      </c>
      <c r="AP36" s="11" t="s">
        <v>60</v>
      </c>
      <c r="AQ36" s="186"/>
      <c r="AR36" s="46">
        <v>1.0333333333333334</v>
      </c>
      <c r="AS36" s="46">
        <v>2.8666666666666671</v>
      </c>
      <c r="AT36" s="46"/>
      <c r="AU36" s="46"/>
      <c r="AV36" s="162">
        <v>1.4191666666666665</v>
      </c>
      <c r="AW36" s="33">
        <v>98.9166666666667</v>
      </c>
      <c r="AX36" s="46">
        <v>14.125</v>
      </c>
      <c r="AY36" s="46">
        <v>1.9666666666666668</v>
      </c>
      <c r="AZ36" s="11" t="s">
        <v>60</v>
      </c>
      <c r="BA36" s="186"/>
      <c r="BB36" s="46">
        <v>0.8</v>
      </c>
      <c r="BC36" s="46">
        <v>1.35</v>
      </c>
      <c r="BD36" s="46"/>
      <c r="BE36" s="46"/>
      <c r="BF36" s="70">
        <v>0.56666666666666676</v>
      </c>
      <c r="BG36" s="33">
        <v>15.0833333333333</v>
      </c>
      <c r="BH36" s="46">
        <v>5.7666666666666666</v>
      </c>
      <c r="BI36" s="46">
        <v>0.84166666666666679</v>
      </c>
      <c r="BJ36" s="11" t="s">
        <v>60</v>
      </c>
      <c r="BK36" s="186"/>
      <c r="BL36" s="46">
        <v>1.05</v>
      </c>
      <c r="BM36" s="46">
        <v>3.7250000000000001</v>
      </c>
      <c r="BN36" s="46"/>
      <c r="BO36" s="46"/>
      <c r="BP36" s="70">
        <v>1.0408333333333331</v>
      </c>
      <c r="BQ36" s="33">
        <v>73.25</v>
      </c>
      <c r="BR36" s="33">
        <v>16</v>
      </c>
      <c r="BS36" s="46">
        <v>2.6333333333333333</v>
      </c>
      <c r="BT36" s="11" t="s">
        <v>60</v>
      </c>
      <c r="BU36" s="186"/>
      <c r="BV36" s="46">
        <v>1.3083333333333333</v>
      </c>
      <c r="BW36" s="46">
        <v>3.9916666666666658</v>
      </c>
      <c r="BX36" s="46"/>
      <c r="BY36" s="46"/>
      <c r="BZ36" s="46">
        <v>1.0325</v>
      </c>
      <c r="CA36" s="33">
        <v>93</v>
      </c>
      <c r="CB36" s="17">
        <v>38.333333333333336</v>
      </c>
      <c r="CC36" s="46">
        <v>2.8250000000000002</v>
      </c>
      <c r="CD36" s="65" t="s">
        <v>60</v>
      </c>
      <c r="CE36" s="186"/>
      <c r="CF36" s="46">
        <v>0.61666666666666659</v>
      </c>
      <c r="CG36" s="46">
        <v>2.4083333333333337</v>
      </c>
      <c r="CH36" s="46"/>
      <c r="CI36" s="46"/>
      <c r="CJ36" s="70">
        <v>0.83666666666666656</v>
      </c>
      <c r="CK36" s="33">
        <v>27</v>
      </c>
      <c r="CL36" s="46">
        <v>31.641666666666662</v>
      </c>
      <c r="CM36" s="46">
        <v>1.2</v>
      </c>
      <c r="CN36" s="65" t="s">
        <v>60</v>
      </c>
      <c r="CO36" s="186"/>
      <c r="CP36" s="46">
        <v>0.94166666666666654</v>
      </c>
      <c r="CQ36" s="46">
        <v>2.1166666666666667</v>
      </c>
      <c r="CR36" s="46"/>
      <c r="CS36" s="46"/>
      <c r="CT36" s="70">
        <v>1.06</v>
      </c>
      <c r="CU36" s="33">
        <v>37</v>
      </c>
      <c r="CV36" s="46">
        <v>8.0833333333333339</v>
      </c>
      <c r="CW36" s="46">
        <v>1.4833333333333334</v>
      </c>
      <c r="CX36" s="66" t="s">
        <v>60</v>
      </c>
      <c r="CY36" s="46"/>
      <c r="CZ36" s="46">
        <f t="shared" si="0"/>
        <v>0.77916666666666656</v>
      </c>
      <c r="DA36" s="46">
        <f t="shared" si="1"/>
        <v>2.2625000000000002</v>
      </c>
      <c r="DB36" s="46"/>
      <c r="DC36" s="46"/>
      <c r="DD36" s="46">
        <f t="shared" si="2"/>
        <v>0.94833333333333325</v>
      </c>
      <c r="DE36" s="33">
        <f t="shared" si="3"/>
        <v>32</v>
      </c>
      <c r="DF36" s="46">
        <f t="shared" si="4"/>
        <v>19.862499999999997</v>
      </c>
      <c r="DG36" s="46">
        <f t="shared" si="5"/>
        <v>1.3416666666666668</v>
      </c>
      <c r="DH36" s="11" t="s">
        <v>60</v>
      </c>
      <c r="DI36" s="186"/>
      <c r="DJ36" s="46">
        <v>0.93611111111111123</v>
      </c>
      <c r="DK36" s="46">
        <v>2.2361111111111112</v>
      </c>
      <c r="DL36" s="46"/>
      <c r="DM36" s="46"/>
      <c r="DN36" s="70">
        <v>0.96407407407407397</v>
      </c>
      <c r="DO36" s="33">
        <v>42.37144444444445</v>
      </c>
      <c r="DP36" s="46">
        <v>13.56388888888889</v>
      </c>
      <c r="DQ36" s="46">
        <v>1.5148148148148151</v>
      </c>
      <c r="DR36" s="23"/>
      <c r="DT36" s="62"/>
      <c r="DU36" s="62"/>
      <c r="DV36" s="62"/>
    </row>
    <row r="37" spans="1:126" x14ac:dyDescent="0.15">
      <c r="A37" s="25"/>
      <c r="B37" s="11" t="s">
        <v>88</v>
      </c>
      <c r="C37" s="186"/>
      <c r="D37" s="46">
        <v>0.76666666666666661</v>
      </c>
      <c r="E37" s="46">
        <v>1.4583333333333333</v>
      </c>
      <c r="F37" s="46"/>
      <c r="G37" s="46"/>
      <c r="H37" s="70">
        <v>0.5741666666666666</v>
      </c>
      <c r="I37" s="33">
        <v>28.8333333333333</v>
      </c>
      <c r="J37" s="46">
        <v>6.041666666666667</v>
      </c>
      <c r="K37" s="46">
        <v>0.76666666666666661</v>
      </c>
      <c r="L37" s="11" t="s">
        <v>88</v>
      </c>
      <c r="M37" s="186"/>
      <c r="N37" s="46">
        <v>0.85833333333333339</v>
      </c>
      <c r="O37" s="46">
        <v>2.2833333333333337</v>
      </c>
      <c r="P37" s="46"/>
      <c r="Q37" s="46"/>
      <c r="R37" s="70">
        <v>0.75666666666666671</v>
      </c>
      <c r="S37" s="33">
        <v>66.9166666666667</v>
      </c>
      <c r="T37" s="46">
        <v>10.366666666666667</v>
      </c>
      <c r="U37" s="46">
        <v>1.375</v>
      </c>
      <c r="V37" s="11" t="s">
        <v>88</v>
      </c>
      <c r="W37" s="186"/>
      <c r="X37" s="46">
        <v>0.76666666666666661</v>
      </c>
      <c r="Y37" s="46">
        <v>1.8833333333333335</v>
      </c>
      <c r="Z37" s="46"/>
      <c r="AA37" s="46"/>
      <c r="AB37" s="46">
        <v>1.0900000000000001</v>
      </c>
      <c r="AC37" s="33">
        <v>42.75</v>
      </c>
      <c r="AD37" s="46">
        <v>15.083333333333334</v>
      </c>
      <c r="AE37" s="46">
        <v>1</v>
      </c>
      <c r="AF37" s="11" t="s">
        <v>88</v>
      </c>
      <c r="AG37" s="186"/>
      <c r="AH37" s="46">
        <v>0.73333333333333339</v>
      </c>
      <c r="AI37" s="46">
        <v>1.2166666666666666</v>
      </c>
      <c r="AJ37" s="46"/>
      <c r="AK37" s="46"/>
      <c r="AL37" s="70">
        <v>0.77833333333333332</v>
      </c>
      <c r="AM37" s="33">
        <v>18.8333333333333</v>
      </c>
      <c r="AN37" s="46">
        <v>9.4916666666666671</v>
      </c>
      <c r="AO37" s="46">
        <v>0.71666666666666667</v>
      </c>
      <c r="AP37" s="11" t="s">
        <v>88</v>
      </c>
      <c r="AQ37" s="186"/>
      <c r="AR37" s="46">
        <v>1.1583333333333332</v>
      </c>
      <c r="AS37" s="46">
        <v>3.1166666666666667</v>
      </c>
      <c r="AT37" s="46"/>
      <c r="AU37" s="46"/>
      <c r="AV37" s="162">
        <v>1.3125</v>
      </c>
      <c r="AW37" s="33">
        <v>101.25</v>
      </c>
      <c r="AX37" s="46">
        <v>12.175000000000001</v>
      </c>
      <c r="AY37" s="46">
        <v>1.9333333333333338</v>
      </c>
      <c r="AZ37" s="11" t="s">
        <v>88</v>
      </c>
      <c r="BA37" s="186"/>
      <c r="BB37" s="46">
        <v>0.72499999999999998</v>
      </c>
      <c r="BC37" s="46">
        <v>1.4</v>
      </c>
      <c r="BD37" s="46"/>
      <c r="BE37" s="46"/>
      <c r="BF37" s="70">
        <v>0.45750000000000002</v>
      </c>
      <c r="BG37" s="33">
        <v>13.6666666666667</v>
      </c>
      <c r="BH37" s="46">
        <v>7.6416666666666666</v>
      </c>
      <c r="BI37" s="46">
        <v>0.77500000000000002</v>
      </c>
      <c r="BJ37" s="11" t="s">
        <v>88</v>
      </c>
      <c r="BK37" s="186"/>
      <c r="BL37" s="46">
        <v>0.97499999999999998</v>
      </c>
      <c r="BM37" s="46">
        <v>3.5666666666666664</v>
      </c>
      <c r="BN37" s="46"/>
      <c r="BO37" s="46"/>
      <c r="BP37" s="46">
        <v>0.89749999999999996</v>
      </c>
      <c r="BQ37" s="33">
        <v>68.4166666666667</v>
      </c>
      <c r="BR37" s="33">
        <v>15.566666666666668</v>
      </c>
      <c r="BS37" s="46">
        <v>2.4083333333333337</v>
      </c>
      <c r="BT37" s="11" t="s">
        <v>88</v>
      </c>
      <c r="BU37" s="186"/>
      <c r="BV37" s="46">
        <v>1.3416666666666668</v>
      </c>
      <c r="BW37" s="46">
        <v>4.3250000000000002</v>
      </c>
      <c r="BX37" s="46"/>
      <c r="BY37" s="46"/>
      <c r="BZ37" s="46">
        <v>0.97583333333333322</v>
      </c>
      <c r="CA37" s="33">
        <v>91.1666666666667</v>
      </c>
      <c r="CB37" s="17">
        <v>38</v>
      </c>
      <c r="CC37" s="46">
        <v>2.75</v>
      </c>
      <c r="CD37" s="65" t="s">
        <v>88</v>
      </c>
      <c r="CE37" s="186"/>
      <c r="CF37" s="46">
        <v>0.59166666666666667</v>
      </c>
      <c r="CG37" s="46">
        <v>2.3666666666666667</v>
      </c>
      <c r="CH37" s="46"/>
      <c r="CI37" s="46"/>
      <c r="CJ37" s="70">
        <v>0.75749999999999995</v>
      </c>
      <c r="CK37" s="33">
        <v>22.25</v>
      </c>
      <c r="CL37" s="46">
        <v>32.825000000000003</v>
      </c>
      <c r="CM37" s="46">
        <v>1.1666666666666667</v>
      </c>
      <c r="CN37" s="65" t="s">
        <v>88</v>
      </c>
      <c r="CO37" s="186"/>
      <c r="CP37" s="46">
        <v>0.90833333333333333</v>
      </c>
      <c r="CQ37" s="46">
        <v>2.5083333333333333</v>
      </c>
      <c r="CR37" s="46"/>
      <c r="CS37" s="46"/>
      <c r="CT37" s="70">
        <v>0.94166666666666654</v>
      </c>
      <c r="CU37" s="33">
        <v>41.75</v>
      </c>
      <c r="CV37" s="46">
        <v>8.5833333333333339</v>
      </c>
      <c r="CW37" s="46">
        <v>1.575</v>
      </c>
      <c r="CX37" s="66" t="s">
        <v>88</v>
      </c>
      <c r="CY37" s="33"/>
      <c r="CZ37" s="46">
        <f t="shared" ref="CZ37:CZ50" si="6">AVERAGE(ROUND(CP37,2),ROUND(CF37,2))</f>
        <v>0.75</v>
      </c>
      <c r="DA37" s="46">
        <f t="shared" ref="DA37:DA50" si="7">AVERAGE(ROUND(CQ37,2),ROUND(CG37,2))</f>
        <v>2.44</v>
      </c>
      <c r="DB37" s="33"/>
      <c r="DC37" s="46"/>
      <c r="DD37" s="70">
        <f t="shared" ref="DD37:DD50" si="8">AVERAGE(ROUND(CT37,2),ROUND(CJ37,2))</f>
        <v>0.85</v>
      </c>
      <c r="DE37" s="33">
        <f t="shared" ref="DE37:DE45" si="9">AVERAGE(ROUND(CU37,2),ROUND(CK37,2))</f>
        <v>32</v>
      </c>
      <c r="DF37" s="46">
        <f t="shared" ref="DF37:DF50" si="10">AVERAGE(ROUND(CV37,2),ROUND(CL37,2))</f>
        <v>20.704999999999998</v>
      </c>
      <c r="DG37" s="46">
        <f t="shared" ref="DG37:DG45" si="11">AVERAGE(ROUND(CW37,2),ROUND(CM37,2))</f>
        <v>1.375</v>
      </c>
      <c r="DH37" s="11" t="s">
        <v>88</v>
      </c>
      <c r="DI37" s="46"/>
      <c r="DJ37" s="46">
        <f t="shared" ref="DJ37:DJ50" si="12">AVERAGE(ROUND(D37,2),ROUND(N37,2),ROUND(X37,2),ROUND(AH37,2),ROUND(AR37,2),ROUND(BB37,2),ROUND(BL37,2),ROUND(BV37,2),ROUND(CZ37,2))</f>
        <v>0.89888888888888885</v>
      </c>
      <c r="DK37" s="46">
        <f t="shared" ref="DK37:DK50" si="13">AVERAGE(ROUND(E37,2),ROUND(O37,2),ROUND(Y37,2),ROUND(AI37,2),ROUND(AS37,2),ROUND(BC37,2),ROUND(BM37,2),ROUND(BW37,2),ROUND(DA37,2))</f>
        <v>2.411111111111111</v>
      </c>
      <c r="DL37" s="46"/>
      <c r="DM37" s="46"/>
      <c r="DN37" s="46">
        <f t="shared" ref="DN37:DN50" si="14">AVERAGE(ROUND(H37,2),ROUND(R37,2),ROUND(AB37,2),ROUND(AL37,2),ROUND(AV37,2),ROUND(BF37,2),ROUND(BP37,2),ROUND(BZ37,2),ROUND(DD37,2))</f>
        <v>0.85555555555555551</v>
      </c>
      <c r="DO37" s="33">
        <f t="shared" ref="DO37:DO50" si="15">AVERAGE(ROUND(I37,2),ROUND(S37,2),ROUND(AC37,2),ROUND(AM37,2),ROUND(AW37,2),ROUND(BG37,2),ROUND(BQ37,2),ROUND(CA37,2),ROUND(DE37,2))</f>
        <v>51.537777777777784</v>
      </c>
      <c r="DP37" s="46">
        <f t="shared" ref="DP37:DP50" si="16">AVERAGE(ROUND(J37,2),ROUND(T37,2),ROUND(AD37,2),ROUND(AN37,2),ROUND(AX37,2),ROUND(BH37,2),ROUND(BR37,2),ROUND(CB37,2),ROUND(DF37,2))</f>
        <v>15.00888888888889</v>
      </c>
      <c r="DQ37" s="46">
        <f t="shared" ref="DQ37:DQ50" si="17">AVERAGE(ROUND(K37,2),ROUND(U37,2),ROUND(AE37,2),ROUND(AO37,2),ROUND(AY37,2),ROUND(BI37,2),ROUND(BS37,2),ROUND(CC37,2),ROUND(DG37,2))</f>
        <v>1.4577777777777778</v>
      </c>
      <c r="DR37" s="23"/>
      <c r="DT37" s="62"/>
      <c r="DU37" s="62"/>
      <c r="DV37" s="62"/>
    </row>
    <row r="38" spans="1:126" x14ac:dyDescent="0.15">
      <c r="A38" s="25"/>
      <c r="B38" s="11" t="s">
        <v>93</v>
      </c>
      <c r="C38" s="186"/>
      <c r="D38" s="46">
        <v>0.59166666666666667</v>
      </c>
      <c r="E38" s="46">
        <v>1.2833333333333334</v>
      </c>
      <c r="F38" s="46"/>
      <c r="G38" s="46"/>
      <c r="H38" s="70">
        <v>0.52</v>
      </c>
      <c r="I38" s="33">
        <v>28</v>
      </c>
      <c r="J38" s="46">
        <v>4.6833333333333336</v>
      </c>
      <c r="K38" s="46">
        <v>0.70833333333333337</v>
      </c>
      <c r="L38" s="11" t="s">
        <v>93</v>
      </c>
      <c r="M38" s="186"/>
      <c r="N38" s="46">
        <v>0.625</v>
      </c>
      <c r="O38" s="46">
        <v>2.6416666666666666</v>
      </c>
      <c r="P38" s="46"/>
      <c r="Q38" s="46"/>
      <c r="R38" s="70">
        <v>0.6366666666666666</v>
      </c>
      <c r="S38" s="33">
        <v>66</v>
      </c>
      <c r="T38" s="46">
        <v>8.6416666666666657</v>
      </c>
      <c r="U38" s="46">
        <v>1.2166666666666668</v>
      </c>
      <c r="V38" s="11" t="s">
        <v>93</v>
      </c>
      <c r="W38" s="186"/>
      <c r="X38" s="46">
        <v>0.58333333333333337</v>
      </c>
      <c r="Y38" s="46">
        <v>1.8083333333333336</v>
      </c>
      <c r="Z38" s="46"/>
      <c r="AA38" s="46"/>
      <c r="AB38" s="46">
        <v>0.97250000000000003</v>
      </c>
      <c r="AC38" s="33">
        <v>40</v>
      </c>
      <c r="AD38" s="46">
        <v>12.666666666666666</v>
      </c>
      <c r="AE38" s="46">
        <v>0.89166666666666672</v>
      </c>
      <c r="AF38" s="11" t="s">
        <v>93</v>
      </c>
      <c r="AG38" s="186"/>
      <c r="AH38" s="46">
        <v>0.6</v>
      </c>
      <c r="AI38" s="46">
        <v>1.2333333333333332</v>
      </c>
      <c r="AJ38" s="46"/>
      <c r="AK38" s="46"/>
      <c r="AL38" s="70">
        <v>0.77916666666666679</v>
      </c>
      <c r="AM38" s="33">
        <v>22</v>
      </c>
      <c r="AN38" s="46">
        <v>9.1333333333333346</v>
      </c>
      <c r="AO38" s="46">
        <v>0.68333333333333324</v>
      </c>
      <c r="AP38" s="11" t="s">
        <v>93</v>
      </c>
      <c r="AQ38" s="186"/>
      <c r="AR38" s="46">
        <v>0.93333333333333324</v>
      </c>
      <c r="AS38" s="46">
        <v>3.1083333333333329</v>
      </c>
      <c r="AT38" s="46"/>
      <c r="AU38" s="46"/>
      <c r="AV38" s="70">
        <v>1.2549999999999999</v>
      </c>
      <c r="AW38" s="33">
        <v>95</v>
      </c>
      <c r="AX38" s="46">
        <v>13.25</v>
      </c>
      <c r="AY38" s="46">
        <v>1.5166666666666666</v>
      </c>
      <c r="AZ38" s="11" t="s">
        <v>93</v>
      </c>
      <c r="BA38" s="186"/>
      <c r="BB38" s="46">
        <v>0.55833333333333324</v>
      </c>
      <c r="BC38" s="46">
        <v>1.4916666666666669</v>
      </c>
      <c r="BD38" s="46"/>
      <c r="BE38" s="46"/>
      <c r="BF38" s="70">
        <v>0.40250000000000002</v>
      </c>
      <c r="BG38" s="33">
        <v>14</v>
      </c>
      <c r="BH38" s="46">
        <v>5</v>
      </c>
      <c r="BI38" s="46">
        <v>0.7583333333333333</v>
      </c>
      <c r="BJ38" s="11" t="s">
        <v>93</v>
      </c>
      <c r="BK38" s="186"/>
      <c r="BL38" s="46">
        <v>0.77500000000000002</v>
      </c>
      <c r="BM38" s="46">
        <v>3.85</v>
      </c>
      <c r="BN38" s="46"/>
      <c r="BO38" s="46"/>
      <c r="BP38" s="46">
        <v>0.78166666666666662</v>
      </c>
      <c r="BQ38" s="33">
        <v>65</v>
      </c>
      <c r="BR38" s="33">
        <v>15.416666666666666</v>
      </c>
      <c r="BS38" s="46">
        <v>2.2333333333333338</v>
      </c>
      <c r="BT38" s="11" t="s">
        <v>93</v>
      </c>
      <c r="BU38" s="186"/>
      <c r="BV38" s="46">
        <v>0.83333333333333337</v>
      </c>
      <c r="BW38" s="46">
        <v>4.2583333333333329</v>
      </c>
      <c r="BX38" s="46"/>
      <c r="BY38" s="46"/>
      <c r="BZ38" s="46">
        <v>0.83750000000000002</v>
      </c>
      <c r="CA38" s="33">
        <v>86</v>
      </c>
      <c r="CB38" s="17">
        <v>38</v>
      </c>
      <c r="CC38" s="46">
        <v>2.2333333333333334</v>
      </c>
      <c r="CD38" s="65" t="s">
        <v>93</v>
      </c>
      <c r="CE38" s="186"/>
      <c r="CF38" s="46">
        <v>0.59166666666666679</v>
      </c>
      <c r="CG38" s="46">
        <v>2.375</v>
      </c>
      <c r="CH38" s="46"/>
      <c r="CI38" s="46"/>
      <c r="CJ38" s="70">
        <v>0.78833333333333344</v>
      </c>
      <c r="CK38" s="33">
        <v>26</v>
      </c>
      <c r="CL38" s="46">
        <v>36.93333333333333</v>
      </c>
      <c r="CM38" s="46">
        <v>1.1083333333333332</v>
      </c>
      <c r="CN38" s="65" t="s">
        <v>93</v>
      </c>
      <c r="CO38" s="186"/>
      <c r="CP38" s="46">
        <v>0.64166666666666672</v>
      </c>
      <c r="CQ38" s="46">
        <v>2.416666666666667</v>
      </c>
      <c r="CR38" s="46"/>
      <c r="CS38" s="46"/>
      <c r="CT38" s="70">
        <v>0.79666666666666652</v>
      </c>
      <c r="CU38" s="33">
        <v>36</v>
      </c>
      <c r="CV38" s="46">
        <v>9.4833333333333343</v>
      </c>
      <c r="CW38" s="46">
        <v>1.4166666666666667</v>
      </c>
      <c r="CX38" s="66" t="s">
        <v>93</v>
      </c>
      <c r="CY38" s="33"/>
      <c r="CZ38" s="46">
        <f t="shared" si="6"/>
        <v>0.61499999999999999</v>
      </c>
      <c r="DA38" s="46">
        <f t="shared" si="7"/>
        <v>2.4</v>
      </c>
      <c r="DB38" s="33"/>
      <c r="DC38" s="46"/>
      <c r="DD38" s="70">
        <f t="shared" si="8"/>
        <v>0.79500000000000004</v>
      </c>
      <c r="DE38" s="33">
        <f t="shared" si="9"/>
        <v>31</v>
      </c>
      <c r="DF38" s="46">
        <f t="shared" si="10"/>
        <v>23.204999999999998</v>
      </c>
      <c r="DG38" s="46">
        <f t="shared" si="11"/>
        <v>1.2650000000000001</v>
      </c>
      <c r="DH38" s="11" t="s">
        <v>93</v>
      </c>
      <c r="DI38" s="46"/>
      <c r="DJ38" s="46">
        <f t="shared" si="12"/>
        <v>0.68</v>
      </c>
      <c r="DK38" s="46">
        <f t="shared" si="13"/>
        <v>2.4522222222222223</v>
      </c>
      <c r="DL38" s="46"/>
      <c r="DM38" s="46"/>
      <c r="DN38" s="70">
        <f t="shared" si="14"/>
        <v>0.77666666666666673</v>
      </c>
      <c r="DO38" s="46">
        <f t="shared" si="15"/>
        <v>49.666666666666664</v>
      </c>
      <c r="DP38" s="46">
        <f t="shared" si="16"/>
        <v>14.444444444444445</v>
      </c>
      <c r="DQ38" s="46">
        <f t="shared" si="17"/>
        <v>1.278888888888889</v>
      </c>
      <c r="DR38" s="23"/>
      <c r="DT38" s="62"/>
      <c r="DU38" s="62"/>
      <c r="DV38" s="62"/>
    </row>
    <row r="39" spans="1:126" x14ac:dyDescent="0.15">
      <c r="A39" s="25"/>
      <c r="B39" s="11" t="s">
        <v>96</v>
      </c>
      <c r="C39" s="186"/>
      <c r="D39" s="46">
        <v>0.71666666666666667</v>
      </c>
      <c r="E39" s="46">
        <v>1.425</v>
      </c>
      <c r="F39" s="46"/>
      <c r="G39" s="46"/>
      <c r="H39" s="70">
        <v>0.56000000000000005</v>
      </c>
      <c r="I39" s="33">
        <v>27</v>
      </c>
      <c r="J39" s="46">
        <v>4.4000000000000004</v>
      </c>
      <c r="K39" s="46">
        <v>0.50833333333333341</v>
      </c>
      <c r="L39" s="11" t="s">
        <v>96</v>
      </c>
      <c r="M39" s="186"/>
      <c r="N39" s="46">
        <v>1</v>
      </c>
      <c r="O39" s="46">
        <v>2.2999999999999998</v>
      </c>
      <c r="P39" s="46"/>
      <c r="Q39" s="46"/>
      <c r="R39" s="70">
        <v>0.72333333333333327</v>
      </c>
      <c r="S39" s="33">
        <v>60</v>
      </c>
      <c r="T39" s="46">
        <v>10.016666666666666</v>
      </c>
      <c r="U39" s="46">
        <v>0.9</v>
      </c>
      <c r="V39" s="11" t="s">
        <v>96</v>
      </c>
      <c r="W39" s="186"/>
      <c r="X39" s="46">
        <v>0.8</v>
      </c>
      <c r="Y39" s="46">
        <v>1.5166666666666666</v>
      </c>
      <c r="Z39" s="46"/>
      <c r="AA39" s="46"/>
      <c r="AB39" s="46">
        <v>1</v>
      </c>
      <c r="AC39" s="33">
        <v>36</v>
      </c>
      <c r="AD39" s="46">
        <v>18</v>
      </c>
      <c r="AE39" s="46">
        <v>0.64166666666666661</v>
      </c>
      <c r="AF39" s="11" t="s">
        <v>96</v>
      </c>
      <c r="AG39" s="186"/>
      <c r="AH39" s="46">
        <v>0.8</v>
      </c>
      <c r="AI39" s="46">
        <v>1.3</v>
      </c>
      <c r="AJ39" s="46"/>
      <c r="AK39" s="46"/>
      <c r="AL39" s="70">
        <v>0.91333333333333322</v>
      </c>
      <c r="AM39" s="33">
        <v>23</v>
      </c>
      <c r="AN39" s="46">
        <v>9.3000000000000007</v>
      </c>
      <c r="AO39" s="46">
        <v>0.51666666666666661</v>
      </c>
      <c r="AP39" s="11" t="s">
        <v>96</v>
      </c>
      <c r="AQ39" s="186"/>
      <c r="AR39" s="46">
        <v>1.2</v>
      </c>
      <c r="AS39" s="46">
        <v>2.5</v>
      </c>
      <c r="AT39" s="46"/>
      <c r="AU39" s="46"/>
      <c r="AV39" s="70">
        <v>1.325</v>
      </c>
      <c r="AW39" s="33">
        <v>92</v>
      </c>
      <c r="AX39" s="46">
        <v>13</v>
      </c>
      <c r="AY39" s="46">
        <v>1.2166666666666666</v>
      </c>
      <c r="AZ39" s="11" t="s">
        <v>96</v>
      </c>
      <c r="BA39" s="186"/>
      <c r="BB39" s="46">
        <v>1.1166666666666667</v>
      </c>
      <c r="BC39" s="46">
        <v>1.5</v>
      </c>
      <c r="BD39" s="46"/>
      <c r="BE39" s="46"/>
      <c r="BF39" s="70">
        <v>0.57999999999999996</v>
      </c>
      <c r="BG39" s="33">
        <v>39</v>
      </c>
      <c r="BH39" s="46">
        <v>4.8</v>
      </c>
      <c r="BI39" s="46">
        <v>0.60833333333333328</v>
      </c>
      <c r="BJ39" s="11" t="s">
        <v>96</v>
      </c>
      <c r="BK39" s="196"/>
      <c r="BL39" s="46">
        <v>1.1000000000000001</v>
      </c>
      <c r="BM39" s="46">
        <v>3.2</v>
      </c>
      <c r="BN39" s="46"/>
      <c r="BO39" s="46"/>
      <c r="BP39" s="70">
        <v>0.78</v>
      </c>
      <c r="BQ39" s="73">
        <v>56</v>
      </c>
      <c r="BR39" s="33">
        <v>15.483333333333334</v>
      </c>
      <c r="BS39" s="46">
        <v>1.8333333333333333</v>
      </c>
      <c r="BT39" s="11" t="s">
        <v>96</v>
      </c>
      <c r="BU39" s="186"/>
      <c r="BV39" s="46">
        <v>1.5333333333333334</v>
      </c>
      <c r="BW39" s="46">
        <v>3.8</v>
      </c>
      <c r="BX39" s="46"/>
      <c r="BY39" s="46"/>
      <c r="BZ39" s="70">
        <v>0.81</v>
      </c>
      <c r="CA39" s="33">
        <v>86</v>
      </c>
      <c r="CB39" s="17">
        <v>42.333333333333336</v>
      </c>
      <c r="CC39" s="46">
        <v>1.9</v>
      </c>
      <c r="CD39" s="65" t="s">
        <v>96</v>
      </c>
      <c r="CE39" s="186"/>
      <c r="CF39" s="46">
        <v>0.6</v>
      </c>
      <c r="CG39" s="46">
        <v>2.4</v>
      </c>
      <c r="CH39" s="46"/>
      <c r="CI39" s="46"/>
      <c r="CJ39" s="70">
        <v>0.84</v>
      </c>
      <c r="CK39" s="33">
        <v>31</v>
      </c>
      <c r="CL39" s="46">
        <v>38.6</v>
      </c>
      <c r="CM39" s="46">
        <v>1.1000000000000001</v>
      </c>
      <c r="CN39" s="65" t="s">
        <v>96</v>
      </c>
      <c r="CO39" s="186"/>
      <c r="CP39" s="46">
        <v>1.0333333333333334</v>
      </c>
      <c r="CQ39" s="46">
        <v>2.2999999999999998</v>
      </c>
      <c r="CR39" s="46"/>
      <c r="CS39" s="46"/>
      <c r="CT39" s="70">
        <v>0.92</v>
      </c>
      <c r="CU39" s="73">
        <v>36</v>
      </c>
      <c r="CV39" s="46">
        <v>8.3166666666666664</v>
      </c>
      <c r="CW39" s="46">
        <v>1.1000000000000001</v>
      </c>
      <c r="CX39" s="66" t="s">
        <v>96</v>
      </c>
      <c r="CY39" s="33"/>
      <c r="CZ39" s="46">
        <f t="shared" si="6"/>
        <v>0.81499999999999995</v>
      </c>
      <c r="DA39" s="46">
        <f t="shared" si="7"/>
        <v>2.3499999999999996</v>
      </c>
      <c r="DB39" s="33"/>
      <c r="DC39" s="46"/>
      <c r="DD39" s="70">
        <f t="shared" si="8"/>
        <v>0.88</v>
      </c>
      <c r="DE39" s="33">
        <f t="shared" si="9"/>
        <v>33.5</v>
      </c>
      <c r="DF39" s="46">
        <f t="shared" si="10"/>
        <v>23.46</v>
      </c>
      <c r="DG39" s="46">
        <f t="shared" si="11"/>
        <v>1.1000000000000001</v>
      </c>
      <c r="DH39" s="11" t="s">
        <v>96</v>
      </c>
      <c r="DI39" s="46"/>
      <c r="DJ39" s="46">
        <f t="shared" si="12"/>
        <v>1.01</v>
      </c>
      <c r="DK39" s="46">
        <f t="shared" si="13"/>
        <v>2.2111111111111112</v>
      </c>
      <c r="DL39" s="46"/>
      <c r="DM39" s="46"/>
      <c r="DN39" s="70">
        <f t="shared" si="14"/>
        <v>0.84111111111111125</v>
      </c>
      <c r="DO39" s="46">
        <f t="shared" si="15"/>
        <v>50.277777777777779</v>
      </c>
      <c r="DP39" s="46">
        <f t="shared" si="16"/>
        <v>15.643333333333333</v>
      </c>
      <c r="DQ39" s="46">
        <f t="shared" si="17"/>
        <v>1.0255555555555556</v>
      </c>
      <c r="DR39" s="23"/>
      <c r="DT39" s="62"/>
      <c r="DU39" s="62"/>
      <c r="DV39" s="62"/>
    </row>
    <row r="40" spans="1:126" x14ac:dyDescent="0.15">
      <c r="A40" s="25"/>
      <c r="B40" s="11" t="s">
        <v>94</v>
      </c>
      <c r="C40" s="193">
        <v>10</v>
      </c>
      <c r="D40" s="46">
        <v>0.6</v>
      </c>
      <c r="E40" s="46">
        <v>1.2</v>
      </c>
      <c r="F40" s="33">
        <v>2</v>
      </c>
      <c r="G40" s="46"/>
      <c r="H40" s="70">
        <v>0.51</v>
      </c>
      <c r="I40" s="33">
        <v>23</v>
      </c>
      <c r="J40" s="46">
        <v>4.4000000000000004</v>
      </c>
      <c r="K40" s="46">
        <v>0.5</v>
      </c>
      <c r="L40" s="11" t="s">
        <v>94</v>
      </c>
      <c r="M40" s="193">
        <v>10</v>
      </c>
      <c r="N40" s="46">
        <v>0.8</v>
      </c>
      <c r="O40" s="46">
        <v>2</v>
      </c>
      <c r="P40" s="33">
        <v>3</v>
      </c>
      <c r="Q40" s="46"/>
      <c r="R40" s="70">
        <v>0.66</v>
      </c>
      <c r="S40" s="33">
        <v>57</v>
      </c>
      <c r="T40" s="46">
        <v>7.6</v>
      </c>
      <c r="U40" s="46">
        <v>1.1000000000000001</v>
      </c>
      <c r="V40" s="11" t="s">
        <v>94</v>
      </c>
      <c r="W40" s="193">
        <v>10</v>
      </c>
      <c r="X40" s="46">
        <v>0.7</v>
      </c>
      <c r="Y40" s="46">
        <v>1.4</v>
      </c>
      <c r="Z40" s="33">
        <v>1</v>
      </c>
      <c r="AA40" s="46"/>
      <c r="AB40" s="46">
        <v>0.95</v>
      </c>
      <c r="AC40" s="33">
        <v>35</v>
      </c>
      <c r="AD40" s="46">
        <v>12</v>
      </c>
      <c r="AE40" s="46">
        <v>0.7</v>
      </c>
      <c r="AF40" s="11" t="s">
        <v>94</v>
      </c>
      <c r="AG40" s="193">
        <v>10</v>
      </c>
      <c r="AH40" s="46">
        <v>0.6</v>
      </c>
      <c r="AI40" s="46">
        <v>1.4</v>
      </c>
      <c r="AJ40" s="33">
        <v>3</v>
      </c>
      <c r="AK40" s="46"/>
      <c r="AL40" s="70">
        <v>0.8</v>
      </c>
      <c r="AM40" s="33">
        <v>22</v>
      </c>
      <c r="AN40" s="46">
        <v>7.6</v>
      </c>
      <c r="AO40" s="46">
        <v>0.6</v>
      </c>
      <c r="AP40" s="11" t="s">
        <v>94</v>
      </c>
      <c r="AQ40" s="193">
        <v>9.4</v>
      </c>
      <c r="AR40" s="46">
        <v>0.9</v>
      </c>
      <c r="AS40" s="46">
        <v>2.7</v>
      </c>
      <c r="AT40" s="33">
        <v>3</v>
      </c>
      <c r="AU40" s="46"/>
      <c r="AV40" s="162">
        <v>1.1000000000000001</v>
      </c>
      <c r="AW40" s="33">
        <v>87</v>
      </c>
      <c r="AX40" s="46">
        <v>10</v>
      </c>
      <c r="AY40" s="46">
        <v>1.5</v>
      </c>
      <c r="AZ40" s="11" t="s">
        <v>94</v>
      </c>
      <c r="BA40" s="196">
        <v>9.6999999999999993</v>
      </c>
      <c r="BB40" s="46">
        <v>0.5</v>
      </c>
      <c r="BC40" s="46">
        <v>1.3</v>
      </c>
      <c r="BD40" s="199">
        <v>4</v>
      </c>
      <c r="BE40" s="46"/>
      <c r="BF40" s="70">
        <v>0.54</v>
      </c>
      <c r="BG40" s="33">
        <v>21</v>
      </c>
      <c r="BH40" s="46">
        <v>4</v>
      </c>
      <c r="BI40" s="46">
        <v>0.6</v>
      </c>
      <c r="BJ40" s="11" t="s">
        <v>94</v>
      </c>
      <c r="BK40" s="196">
        <v>9.4</v>
      </c>
      <c r="BL40" s="46">
        <v>0.8</v>
      </c>
      <c r="BM40" s="46">
        <v>3.6</v>
      </c>
      <c r="BN40" s="33">
        <v>5</v>
      </c>
      <c r="BO40" s="46"/>
      <c r="BP40" s="70">
        <v>0.84</v>
      </c>
      <c r="BQ40" s="73">
        <v>67</v>
      </c>
      <c r="BR40" s="33">
        <v>13</v>
      </c>
      <c r="BS40" s="46">
        <v>2.2000000000000002</v>
      </c>
      <c r="BT40" s="11" t="s">
        <v>94</v>
      </c>
      <c r="BU40" s="196">
        <v>8.5</v>
      </c>
      <c r="BV40" s="46">
        <v>1</v>
      </c>
      <c r="BW40" s="46">
        <v>4.2</v>
      </c>
      <c r="BX40" s="33">
        <v>11</v>
      </c>
      <c r="BY40" s="46"/>
      <c r="BZ40" s="70">
        <v>0.91</v>
      </c>
      <c r="CA40" s="33">
        <v>93</v>
      </c>
      <c r="CB40" s="17">
        <v>33</v>
      </c>
      <c r="CC40" s="46">
        <v>2.6</v>
      </c>
      <c r="CD40" s="65" t="s">
        <v>94</v>
      </c>
      <c r="CE40" s="196">
        <v>11</v>
      </c>
      <c r="CF40" s="46">
        <v>0.8</v>
      </c>
      <c r="CG40" s="46">
        <v>2.5</v>
      </c>
      <c r="CH40" s="33">
        <v>4</v>
      </c>
      <c r="CI40" s="46"/>
      <c r="CJ40" s="70">
        <v>0.78</v>
      </c>
      <c r="CK40" s="33">
        <v>24</v>
      </c>
      <c r="CL40" s="46">
        <v>30.8</v>
      </c>
      <c r="CM40" s="46">
        <v>1</v>
      </c>
      <c r="CN40" s="65" t="s">
        <v>94</v>
      </c>
      <c r="CO40" s="196">
        <v>10</v>
      </c>
      <c r="CP40" s="46">
        <v>0.6</v>
      </c>
      <c r="CQ40" s="46">
        <v>2.1</v>
      </c>
      <c r="CR40" s="33">
        <v>4</v>
      </c>
      <c r="CS40" s="46"/>
      <c r="CT40" s="70">
        <v>0.85</v>
      </c>
      <c r="CU40" s="73">
        <v>33</v>
      </c>
      <c r="CV40" s="46">
        <v>7.4</v>
      </c>
      <c r="CW40" s="46">
        <v>1.3</v>
      </c>
      <c r="CX40" s="66" t="s">
        <v>94</v>
      </c>
      <c r="CY40" s="76">
        <f t="shared" ref="CY40:CY44" si="18">AVERAGE(ROUND(CO40,2),ROUND(CE40,2))</f>
        <v>10.5</v>
      </c>
      <c r="CZ40" s="74">
        <f t="shared" si="6"/>
        <v>0.7</v>
      </c>
      <c r="DA40" s="74">
        <f t="shared" si="7"/>
        <v>2.2999999999999998</v>
      </c>
      <c r="DB40" s="76">
        <f t="shared" ref="DB40:DB50" si="19">AVERAGE(ROUND(CR40,2),ROUND(CH40,2))</f>
        <v>4</v>
      </c>
      <c r="DC40" s="74"/>
      <c r="DD40" s="75">
        <f t="shared" si="8"/>
        <v>0.81499999999999995</v>
      </c>
      <c r="DE40" s="76">
        <f t="shared" si="9"/>
        <v>28.5</v>
      </c>
      <c r="DF40" s="74">
        <f t="shared" si="10"/>
        <v>19.100000000000001</v>
      </c>
      <c r="DG40" s="74">
        <f t="shared" si="11"/>
        <v>1.1499999999999999</v>
      </c>
      <c r="DH40" s="11" t="s">
        <v>94</v>
      </c>
      <c r="DI40" s="74">
        <f t="shared" ref="DI40:DI50" si="20">AVERAGE(ROUND(C40,2),ROUND(M40,2),ROUND(W40,2),ROUND(AG40,2),ROUND(AQ40,2),ROUND(BA40,2),ROUND(BK40,2),ROUND(BU40,2),ROUND(CY40,2))</f>
        <v>9.7222222222222214</v>
      </c>
      <c r="DJ40" s="74">
        <f t="shared" si="12"/>
        <v>0.73333333333333328</v>
      </c>
      <c r="DK40" s="74">
        <f t="shared" si="13"/>
        <v>2.2333333333333334</v>
      </c>
      <c r="DL40" s="74">
        <f t="shared" ref="DL40:DL50" si="21">AVERAGE(ROUND(F40,2),ROUND(P40,2),ROUND(Z40,2),ROUND(AJ40,2),ROUND(AT40,2),ROUND(BD40,2),ROUND(BN40,2),ROUND(BX40,2),ROUND(DB40,2))</f>
        <v>4</v>
      </c>
      <c r="DM40" s="74"/>
      <c r="DN40" s="75">
        <f t="shared" si="14"/>
        <v>0.79222222222222216</v>
      </c>
      <c r="DO40" s="74">
        <f t="shared" si="15"/>
        <v>48.166666666666664</v>
      </c>
      <c r="DP40" s="74">
        <f t="shared" si="16"/>
        <v>12.299999999999999</v>
      </c>
      <c r="DQ40" s="74">
        <f t="shared" si="17"/>
        <v>1.2166666666666668</v>
      </c>
      <c r="DR40" s="23"/>
      <c r="DT40" s="62"/>
      <c r="DU40" s="62"/>
      <c r="DV40" s="62"/>
    </row>
    <row r="41" spans="1:126" x14ac:dyDescent="0.15">
      <c r="B41" s="11" t="s">
        <v>97</v>
      </c>
      <c r="C41" s="193">
        <v>10.8</v>
      </c>
      <c r="D41" s="46">
        <v>0.67499999999999993</v>
      </c>
      <c r="E41" s="46">
        <v>1.3166666666666667</v>
      </c>
      <c r="F41" s="33">
        <v>7</v>
      </c>
      <c r="G41" s="46"/>
      <c r="H41" s="70">
        <v>0.51416666666666677</v>
      </c>
      <c r="I41" s="33">
        <v>29.75</v>
      </c>
      <c r="J41" s="46">
        <v>4.916666666666667</v>
      </c>
      <c r="K41" s="46">
        <v>0.66666666666666663</v>
      </c>
      <c r="L41" s="11" t="s">
        <v>97</v>
      </c>
      <c r="M41" s="193">
        <v>10.1</v>
      </c>
      <c r="N41" s="46">
        <v>0.70833333333333337</v>
      </c>
      <c r="O41" s="46">
        <v>1.9833333333333334</v>
      </c>
      <c r="P41" s="33">
        <v>5</v>
      </c>
      <c r="Q41" s="46"/>
      <c r="R41" s="70">
        <v>0.64249999999999996</v>
      </c>
      <c r="S41" s="33">
        <v>65.3333333333333</v>
      </c>
      <c r="T41" s="46">
        <v>7.8</v>
      </c>
      <c r="U41" s="46">
        <v>1.125</v>
      </c>
      <c r="V41" s="11" t="s">
        <v>97</v>
      </c>
      <c r="W41" s="193">
        <v>10.6</v>
      </c>
      <c r="X41" s="46">
        <v>0.71666666666666667</v>
      </c>
      <c r="Y41" s="46">
        <v>1.3583333333333334</v>
      </c>
      <c r="Z41" s="33">
        <v>2</v>
      </c>
      <c r="AA41" s="46"/>
      <c r="AB41" s="46">
        <v>0.90249999999999997</v>
      </c>
      <c r="AC41" s="33">
        <v>34.4166666666667</v>
      </c>
      <c r="AD41" s="46">
        <v>13.083333333333334</v>
      </c>
      <c r="AE41" s="46">
        <v>0.73333333333333328</v>
      </c>
      <c r="AF41" s="11" t="s">
        <v>97</v>
      </c>
      <c r="AG41" s="193">
        <v>11.5</v>
      </c>
      <c r="AH41" s="46">
        <v>0.71666666666666679</v>
      </c>
      <c r="AI41" s="46">
        <v>1.4583333333333333</v>
      </c>
      <c r="AJ41" s="33">
        <v>2</v>
      </c>
      <c r="AK41" s="46"/>
      <c r="AL41" s="70">
        <v>0.7416666666666667</v>
      </c>
      <c r="AM41" s="33">
        <v>21.75</v>
      </c>
      <c r="AN41" s="46">
        <v>9.0499999999999989</v>
      </c>
      <c r="AO41" s="46">
        <v>0.70833333333333337</v>
      </c>
      <c r="AP41" s="11" t="s">
        <v>97</v>
      </c>
      <c r="AQ41" s="193">
        <v>9.1999999999999993</v>
      </c>
      <c r="AR41" s="46">
        <v>1.2</v>
      </c>
      <c r="AS41" s="46">
        <v>2.8916666666666671</v>
      </c>
      <c r="AT41" s="33">
        <v>5</v>
      </c>
      <c r="AU41" s="46"/>
      <c r="AV41" s="162">
        <v>1.2141666666666666</v>
      </c>
      <c r="AW41" s="33">
        <v>99.3333333333333</v>
      </c>
      <c r="AX41" s="46">
        <v>11.966666666666701</v>
      </c>
      <c r="AY41" s="46">
        <v>1.69166666666667</v>
      </c>
      <c r="AZ41" s="11" t="s">
        <v>97</v>
      </c>
      <c r="BA41" s="196">
        <v>9.5</v>
      </c>
      <c r="BB41" s="160">
        <v>0.85833333333333328</v>
      </c>
      <c r="BC41" s="160">
        <v>1.2749999999999999</v>
      </c>
      <c r="BD41" s="199">
        <v>2</v>
      </c>
      <c r="BE41" s="160"/>
      <c r="BF41" s="70">
        <v>0.51666666666666672</v>
      </c>
      <c r="BG41" s="33">
        <v>22.1666666666667</v>
      </c>
      <c r="BH41" s="46">
        <v>5.3</v>
      </c>
      <c r="BI41" s="46">
        <v>0.79166666666666663</v>
      </c>
      <c r="BJ41" s="11" t="s">
        <v>97</v>
      </c>
      <c r="BK41" s="196">
        <v>9.3000000000000007</v>
      </c>
      <c r="BL41" s="46">
        <v>0.79166666666666663</v>
      </c>
      <c r="BM41" s="46">
        <v>3.4083333333333337</v>
      </c>
      <c r="BN41" s="33">
        <v>5</v>
      </c>
      <c r="BO41" s="46"/>
      <c r="BP41" s="70">
        <v>0.80750000000000011</v>
      </c>
      <c r="BQ41" s="73">
        <v>66.4166666666667</v>
      </c>
      <c r="BR41" s="33">
        <v>14.4</v>
      </c>
      <c r="BS41" s="46">
        <v>2.2499999999999996</v>
      </c>
      <c r="BT41" s="11" t="s">
        <v>97</v>
      </c>
      <c r="BU41" s="196">
        <v>8.5</v>
      </c>
      <c r="BV41" s="46">
        <v>1.0416666666666667</v>
      </c>
      <c r="BW41" s="46">
        <v>4.1833333333333336</v>
      </c>
      <c r="BX41" s="33">
        <v>11</v>
      </c>
      <c r="BY41" s="46"/>
      <c r="BZ41" s="70">
        <v>0.94750000000000012</v>
      </c>
      <c r="CA41" s="33">
        <v>93.5833333333333</v>
      </c>
      <c r="CB41" s="17">
        <v>39.333333333333336</v>
      </c>
      <c r="CC41" s="46">
        <v>2.6916666666666664</v>
      </c>
      <c r="CD41" s="77" t="s">
        <v>97</v>
      </c>
      <c r="CE41" s="196">
        <v>10.4</v>
      </c>
      <c r="CF41" s="46">
        <v>0.67499999999999993</v>
      </c>
      <c r="CG41" s="46">
        <v>2.3666666666666667</v>
      </c>
      <c r="CH41" s="33">
        <v>4</v>
      </c>
      <c r="CI41" s="46"/>
      <c r="CJ41" s="70">
        <v>0.75250000000000006</v>
      </c>
      <c r="CK41" s="33">
        <v>23.1666666666667</v>
      </c>
      <c r="CL41" s="46">
        <v>35.408333333333339</v>
      </c>
      <c r="CM41" s="46">
        <v>1.075</v>
      </c>
      <c r="CN41" s="65" t="s">
        <v>97</v>
      </c>
      <c r="CO41" s="196">
        <v>9.9</v>
      </c>
      <c r="CP41" s="46">
        <v>0.73333333333333328</v>
      </c>
      <c r="CQ41" s="46">
        <v>2.4333333333333336</v>
      </c>
      <c r="CR41" s="33">
        <v>5</v>
      </c>
      <c r="CS41" s="46"/>
      <c r="CT41" s="70">
        <v>0.85</v>
      </c>
      <c r="CU41" s="73">
        <v>36.8333333333333</v>
      </c>
      <c r="CV41" s="46">
        <v>8</v>
      </c>
      <c r="CW41" s="46">
        <v>1.4583333333333333</v>
      </c>
      <c r="CX41" s="66" t="s">
        <v>97</v>
      </c>
      <c r="CY41" s="27">
        <f t="shared" si="18"/>
        <v>10.15</v>
      </c>
      <c r="CZ41" s="71">
        <f t="shared" si="6"/>
        <v>0.70500000000000007</v>
      </c>
      <c r="DA41" s="71">
        <f t="shared" si="7"/>
        <v>2.4000000000000004</v>
      </c>
      <c r="DB41" s="27">
        <f t="shared" si="19"/>
        <v>4.5</v>
      </c>
      <c r="DC41" s="71"/>
      <c r="DD41" s="72">
        <f t="shared" si="8"/>
        <v>0.8</v>
      </c>
      <c r="DE41" s="27">
        <f t="shared" si="9"/>
        <v>30</v>
      </c>
      <c r="DF41" s="71">
        <f t="shared" si="10"/>
        <v>21.704999999999998</v>
      </c>
      <c r="DG41" s="71">
        <f t="shared" si="11"/>
        <v>1.27</v>
      </c>
      <c r="DH41" s="11" t="s">
        <v>97</v>
      </c>
      <c r="DI41" s="46">
        <f t="shared" si="20"/>
        <v>9.9611111111111121</v>
      </c>
      <c r="DJ41" s="46">
        <f t="shared" si="12"/>
        <v>0.8255555555555556</v>
      </c>
      <c r="DK41" s="46">
        <f t="shared" si="13"/>
        <v>2.253333333333333</v>
      </c>
      <c r="DL41" s="46">
        <f t="shared" si="21"/>
        <v>4.833333333333333</v>
      </c>
      <c r="DM41" s="46"/>
      <c r="DN41" s="70">
        <f t="shared" si="14"/>
        <v>0.78666666666666663</v>
      </c>
      <c r="DO41" s="46">
        <f t="shared" si="15"/>
        <v>51.416666666666664</v>
      </c>
      <c r="DP41" s="46">
        <f t="shared" si="16"/>
        <v>14.173333333333334</v>
      </c>
      <c r="DQ41" s="46">
        <f t="shared" si="17"/>
        <v>1.3255555555555556</v>
      </c>
      <c r="DR41" s="23"/>
      <c r="DT41" s="62"/>
      <c r="DU41" s="62"/>
      <c r="DV41" s="62"/>
    </row>
    <row r="42" spans="1:126" x14ac:dyDescent="0.15">
      <c r="A42" s="26" t="s">
        <v>16</v>
      </c>
      <c r="B42" s="11" t="s">
        <v>105</v>
      </c>
      <c r="C42" s="193">
        <v>10.6</v>
      </c>
      <c r="D42" s="46">
        <v>0.8</v>
      </c>
      <c r="E42" s="46">
        <v>1.5</v>
      </c>
      <c r="F42" s="33">
        <v>6</v>
      </c>
      <c r="G42" s="46"/>
      <c r="H42" s="70">
        <v>0.48</v>
      </c>
      <c r="I42" s="33">
        <v>25</v>
      </c>
      <c r="J42" s="46">
        <v>5.4</v>
      </c>
      <c r="K42" s="46">
        <v>1</v>
      </c>
      <c r="L42" s="11" t="s">
        <v>105</v>
      </c>
      <c r="M42" s="193">
        <v>10</v>
      </c>
      <c r="N42" s="46">
        <v>0.9</v>
      </c>
      <c r="O42" s="46">
        <v>2.6</v>
      </c>
      <c r="P42" s="33">
        <v>6</v>
      </c>
      <c r="Q42" s="46"/>
      <c r="R42" s="70">
        <v>0.68</v>
      </c>
      <c r="S42" s="33">
        <v>50</v>
      </c>
      <c r="T42" s="46">
        <v>9.1</v>
      </c>
      <c r="U42" s="46">
        <v>1.6</v>
      </c>
      <c r="V42" s="11" t="s">
        <v>105</v>
      </c>
      <c r="W42" s="193">
        <v>10.3</v>
      </c>
      <c r="X42" s="46">
        <v>0.71666666666666667</v>
      </c>
      <c r="Y42" s="46">
        <v>1.6</v>
      </c>
      <c r="Z42" s="33">
        <v>2</v>
      </c>
      <c r="AA42" s="46"/>
      <c r="AB42" s="70">
        <v>0.81</v>
      </c>
      <c r="AC42" s="33">
        <v>29</v>
      </c>
      <c r="AD42" s="46">
        <v>23</v>
      </c>
      <c r="AE42" s="46">
        <v>1</v>
      </c>
      <c r="AF42" s="11" t="s">
        <v>105</v>
      </c>
      <c r="AG42" s="193">
        <v>11.6</v>
      </c>
      <c r="AH42" s="46">
        <v>0.71666666666666679</v>
      </c>
      <c r="AI42" s="46">
        <v>1.1000000000000001</v>
      </c>
      <c r="AJ42" s="33">
        <v>2</v>
      </c>
      <c r="AK42" s="46"/>
      <c r="AL42" s="70">
        <v>0.62</v>
      </c>
      <c r="AM42" s="33">
        <v>14</v>
      </c>
      <c r="AN42" s="46">
        <v>9.6999999999999993</v>
      </c>
      <c r="AO42" s="46">
        <v>0.8</v>
      </c>
      <c r="AP42" s="11" t="s">
        <v>105</v>
      </c>
      <c r="AQ42" s="193">
        <v>9.8000000000000007</v>
      </c>
      <c r="AR42" s="46">
        <v>1.4</v>
      </c>
      <c r="AS42" s="46">
        <v>3.6</v>
      </c>
      <c r="AT42" s="33">
        <v>7</v>
      </c>
      <c r="AU42" s="46"/>
      <c r="AV42" s="70">
        <v>1.3</v>
      </c>
      <c r="AW42" s="33">
        <v>94</v>
      </c>
      <c r="AX42" s="46">
        <v>14</v>
      </c>
      <c r="AY42" s="46">
        <v>2.5</v>
      </c>
      <c r="AZ42" s="11" t="s">
        <v>105</v>
      </c>
      <c r="BA42" s="196">
        <v>10</v>
      </c>
      <c r="BB42" s="46">
        <v>1.1000000000000001</v>
      </c>
      <c r="BC42" s="46">
        <v>1.5</v>
      </c>
      <c r="BD42" s="33">
        <v>2</v>
      </c>
      <c r="BE42" s="46"/>
      <c r="BF42" s="70">
        <v>0.43</v>
      </c>
      <c r="BG42" s="33">
        <v>14</v>
      </c>
      <c r="BH42" s="46">
        <v>5.2</v>
      </c>
      <c r="BI42" s="46">
        <v>1</v>
      </c>
      <c r="BJ42" s="11" t="s">
        <v>105</v>
      </c>
      <c r="BK42" s="196">
        <v>9.6999999999999993</v>
      </c>
      <c r="BL42" s="46">
        <v>1</v>
      </c>
      <c r="BM42" s="46">
        <v>4.3</v>
      </c>
      <c r="BN42" s="33">
        <v>18</v>
      </c>
      <c r="BO42" s="46"/>
      <c r="BP42" s="70">
        <v>0.94</v>
      </c>
      <c r="BQ42" s="73">
        <v>62</v>
      </c>
      <c r="BR42" s="33">
        <v>15</v>
      </c>
      <c r="BS42" s="46">
        <v>3</v>
      </c>
      <c r="BT42" s="11" t="s">
        <v>105</v>
      </c>
      <c r="BU42" s="196">
        <v>8.5</v>
      </c>
      <c r="BV42" s="46">
        <v>1.1000000000000001</v>
      </c>
      <c r="BW42" s="46">
        <v>4.3</v>
      </c>
      <c r="BX42" s="33">
        <v>11</v>
      </c>
      <c r="BY42" s="46"/>
      <c r="BZ42" s="70">
        <v>1.2</v>
      </c>
      <c r="CA42" s="33">
        <v>67</v>
      </c>
      <c r="CB42" s="33">
        <v>37</v>
      </c>
      <c r="CC42" s="46">
        <v>2.9</v>
      </c>
      <c r="CD42" s="77" t="s">
        <v>105</v>
      </c>
      <c r="CE42" s="196">
        <v>10.6</v>
      </c>
      <c r="CF42" s="46">
        <v>0.6</v>
      </c>
      <c r="CG42" s="46">
        <v>2.5</v>
      </c>
      <c r="CH42" s="33">
        <v>6</v>
      </c>
      <c r="CI42" s="46"/>
      <c r="CJ42" s="70">
        <v>0.74</v>
      </c>
      <c r="CK42" s="33">
        <v>24</v>
      </c>
      <c r="CL42" s="46">
        <v>29.4</v>
      </c>
      <c r="CM42" s="46">
        <v>1.075</v>
      </c>
      <c r="CN42" s="65" t="s">
        <v>105</v>
      </c>
      <c r="CO42" s="196">
        <v>10.1</v>
      </c>
      <c r="CP42" s="46">
        <v>0.73333333333333328</v>
      </c>
      <c r="CQ42" s="46">
        <v>2.6</v>
      </c>
      <c r="CR42" s="33">
        <v>6</v>
      </c>
      <c r="CS42" s="46"/>
      <c r="CT42" s="70">
        <v>0.72</v>
      </c>
      <c r="CU42" s="73">
        <v>27</v>
      </c>
      <c r="CV42" s="46">
        <v>10.3</v>
      </c>
      <c r="CW42" s="46">
        <v>1.7</v>
      </c>
      <c r="CX42" s="66" t="s">
        <v>105</v>
      </c>
      <c r="CY42" s="33">
        <f t="shared" si="18"/>
        <v>10.35</v>
      </c>
      <c r="CZ42" s="46">
        <f t="shared" si="6"/>
        <v>0.66500000000000004</v>
      </c>
      <c r="DA42" s="46">
        <f t="shared" si="7"/>
        <v>2.5499999999999998</v>
      </c>
      <c r="DB42" s="33">
        <f t="shared" si="19"/>
        <v>6</v>
      </c>
      <c r="DC42" s="46"/>
      <c r="DD42" s="70">
        <f t="shared" si="8"/>
        <v>0.73</v>
      </c>
      <c r="DE42" s="33">
        <f t="shared" si="9"/>
        <v>25.5</v>
      </c>
      <c r="DF42" s="46">
        <f t="shared" si="10"/>
        <v>19.850000000000001</v>
      </c>
      <c r="DG42" s="46">
        <f t="shared" si="11"/>
        <v>1.3900000000000001</v>
      </c>
      <c r="DH42" s="11" t="s">
        <v>105</v>
      </c>
      <c r="DI42" s="46">
        <f t="shared" si="20"/>
        <v>10.094444444444443</v>
      </c>
      <c r="DJ42" s="46">
        <f t="shared" si="12"/>
        <v>0.9344444444444443</v>
      </c>
      <c r="DK42" s="46">
        <f t="shared" si="13"/>
        <v>2.5611111111111113</v>
      </c>
      <c r="DL42" s="46">
        <f t="shared" si="21"/>
        <v>6.666666666666667</v>
      </c>
      <c r="DM42" s="46"/>
      <c r="DN42" s="70">
        <f t="shared" si="14"/>
        <v>0.79888888888888887</v>
      </c>
      <c r="DO42" s="46">
        <f t="shared" si="15"/>
        <v>42.277777777777779</v>
      </c>
      <c r="DP42" s="46">
        <f t="shared" si="16"/>
        <v>15.361111111111111</v>
      </c>
      <c r="DQ42" s="46">
        <f t="shared" si="17"/>
        <v>1.6877777777777778</v>
      </c>
      <c r="DR42" s="23"/>
      <c r="DT42" s="62"/>
      <c r="DU42" s="62"/>
      <c r="DV42" s="62"/>
    </row>
    <row r="43" spans="1:126" x14ac:dyDescent="0.15">
      <c r="A43" s="26" t="s">
        <v>7</v>
      </c>
      <c r="B43" s="11" t="s">
        <v>106</v>
      </c>
      <c r="C43" s="193">
        <v>10</v>
      </c>
      <c r="D43" s="46">
        <v>0.80833333333333357</v>
      </c>
      <c r="E43" s="46">
        <v>1.2416666666666669</v>
      </c>
      <c r="F43" s="33">
        <v>1</v>
      </c>
      <c r="G43" s="46"/>
      <c r="H43" s="70">
        <v>0.44750000000000006</v>
      </c>
      <c r="I43" s="33">
        <v>23</v>
      </c>
      <c r="J43" s="46">
        <v>4.3916666666666657</v>
      </c>
      <c r="K43" s="46">
        <v>0.4524999999999999</v>
      </c>
      <c r="L43" s="11" t="s">
        <v>106</v>
      </c>
      <c r="M43" s="193">
        <v>10</v>
      </c>
      <c r="N43" s="46">
        <v>0.99999999999999989</v>
      </c>
      <c r="O43" s="46">
        <v>2.4833333333333338</v>
      </c>
      <c r="P43" s="33">
        <v>5</v>
      </c>
      <c r="Q43" s="46"/>
      <c r="R43" s="70">
        <v>0.57666666666666677</v>
      </c>
      <c r="S43" s="33">
        <v>60</v>
      </c>
      <c r="T43" s="46">
        <v>7.0333333333333323</v>
      </c>
      <c r="U43" s="46">
        <v>1.1591666666666669</v>
      </c>
      <c r="V43" s="11" t="s">
        <v>106</v>
      </c>
      <c r="W43" s="193">
        <v>10</v>
      </c>
      <c r="X43" s="46">
        <v>0.85833333333333339</v>
      </c>
      <c r="Y43" s="46">
        <v>1.8583333333333334</v>
      </c>
      <c r="Z43" s="33">
        <v>2</v>
      </c>
      <c r="AA43" s="46"/>
      <c r="AB43" s="70">
        <v>0.82750000000000012</v>
      </c>
      <c r="AC43" s="33">
        <v>36</v>
      </c>
      <c r="AD43" s="46">
        <v>13</v>
      </c>
      <c r="AE43" s="46">
        <v>0.79166666666666663</v>
      </c>
      <c r="AF43" s="11" t="s">
        <v>106</v>
      </c>
      <c r="AG43" s="193">
        <v>10</v>
      </c>
      <c r="AH43" s="46">
        <v>0.81666666666666654</v>
      </c>
      <c r="AI43" s="46">
        <v>1.4083333333333332</v>
      </c>
      <c r="AJ43" s="33">
        <v>1</v>
      </c>
      <c r="AK43" s="46"/>
      <c r="AL43" s="70">
        <v>0.6283333333333333</v>
      </c>
      <c r="AM43" s="33">
        <v>17</v>
      </c>
      <c r="AN43" s="46">
        <v>9.1083333333333325</v>
      </c>
      <c r="AO43" s="46">
        <v>0.65666666666666662</v>
      </c>
      <c r="AP43" s="11" t="s">
        <v>106</v>
      </c>
      <c r="AQ43" s="193">
        <v>9.6</v>
      </c>
      <c r="AR43" s="46">
        <v>1.1333333333333333</v>
      </c>
      <c r="AS43" s="46">
        <v>3.1500000000000004</v>
      </c>
      <c r="AT43" s="33">
        <v>5</v>
      </c>
      <c r="AU43" s="46"/>
      <c r="AV43" s="70">
        <v>1.0708333333333331</v>
      </c>
      <c r="AW43" s="33">
        <v>80</v>
      </c>
      <c r="AX43" s="46">
        <v>11.108333333333333</v>
      </c>
      <c r="AY43" s="46">
        <v>1.4533333333333334</v>
      </c>
      <c r="AZ43" s="11" t="s">
        <v>106</v>
      </c>
      <c r="BA43" s="196">
        <v>9.9</v>
      </c>
      <c r="BB43" s="46">
        <v>0.85</v>
      </c>
      <c r="BC43" s="46">
        <v>1.3</v>
      </c>
      <c r="BD43" s="33">
        <v>1</v>
      </c>
      <c r="BE43" s="46"/>
      <c r="BF43" s="70">
        <v>0.47</v>
      </c>
      <c r="BG43" s="33">
        <v>13</v>
      </c>
      <c r="BH43" s="46">
        <v>4.4666666666666668</v>
      </c>
      <c r="BI43" s="46">
        <v>0.60833333333333339</v>
      </c>
      <c r="BJ43" s="11" t="s">
        <v>106</v>
      </c>
      <c r="BK43" s="196">
        <v>9.9</v>
      </c>
      <c r="BL43" s="46">
        <v>0.9916666666666667</v>
      </c>
      <c r="BM43" s="46">
        <v>3.6666666666666665</v>
      </c>
      <c r="BN43" s="33">
        <v>11</v>
      </c>
      <c r="BO43" s="46"/>
      <c r="BP43" s="70">
        <v>0.6775000000000001</v>
      </c>
      <c r="BQ43" s="73">
        <v>63</v>
      </c>
      <c r="BR43" s="33">
        <v>13.908333333333333</v>
      </c>
      <c r="BS43" s="46">
        <v>2.229166666666667</v>
      </c>
      <c r="BT43" s="11" t="s">
        <v>106</v>
      </c>
      <c r="BU43" s="196">
        <v>8.9</v>
      </c>
      <c r="BV43" s="46">
        <v>1.2</v>
      </c>
      <c r="BW43" s="46">
        <v>4.1499999999999995</v>
      </c>
      <c r="BX43" s="33">
        <v>13</v>
      </c>
      <c r="BY43" s="46"/>
      <c r="BZ43" s="70">
        <v>0.73749999999999982</v>
      </c>
      <c r="CA43" s="33">
        <v>91</v>
      </c>
      <c r="CB43" s="33">
        <v>36.25</v>
      </c>
      <c r="CC43" s="46">
        <v>2.3808333333333334</v>
      </c>
      <c r="CD43" s="77" t="s">
        <v>106</v>
      </c>
      <c r="CE43" s="196">
        <v>11</v>
      </c>
      <c r="CF43" s="46">
        <v>0.8</v>
      </c>
      <c r="CG43" s="46">
        <v>2.2999999999999998</v>
      </c>
      <c r="CH43" s="33">
        <v>3</v>
      </c>
      <c r="CI43" s="46"/>
      <c r="CJ43" s="70">
        <v>0.72</v>
      </c>
      <c r="CK43" s="33">
        <v>25</v>
      </c>
      <c r="CL43" s="46">
        <v>28.4</v>
      </c>
      <c r="CM43" s="46">
        <v>1.2</v>
      </c>
      <c r="CN43" s="65" t="s">
        <v>106</v>
      </c>
      <c r="CO43" s="196">
        <v>10</v>
      </c>
      <c r="CP43" s="46">
        <v>0.88333333333333364</v>
      </c>
      <c r="CQ43" s="46">
        <v>2.1833333333333336</v>
      </c>
      <c r="CR43" s="33">
        <v>2</v>
      </c>
      <c r="CS43" s="46"/>
      <c r="CT43" s="70">
        <v>0.69666666666666666</v>
      </c>
      <c r="CU43" s="73">
        <v>22</v>
      </c>
      <c r="CV43" s="46">
        <v>7.0166666666666657</v>
      </c>
      <c r="CW43" s="46">
        <v>1.165</v>
      </c>
      <c r="CX43" s="66" t="s">
        <v>106</v>
      </c>
      <c r="CY43" s="33">
        <f t="shared" si="18"/>
        <v>10.5</v>
      </c>
      <c r="CZ43" s="46">
        <f t="shared" si="6"/>
        <v>0.84000000000000008</v>
      </c>
      <c r="DA43" s="46">
        <f t="shared" si="7"/>
        <v>2.2400000000000002</v>
      </c>
      <c r="DB43" s="33">
        <f t="shared" si="19"/>
        <v>2.5</v>
      </c>
      <c r="DC43" s="46"/>
      <c r="DD43" s="70">
        <f t="shared" si="8"/>
        <v>0.71</v>
      </c>
      <c r="DE43" s="33">
        <f t="shared" si="9"/>
        <v>23.5</v>
      </c>
      <c r="DF43" s="46">
        <f t="shared" si="10"/>
        <v>17.71</v>
      </c>
      <c r="DG43" s="46">
        <f t="shared" si="11"/>
        <v>1.1850000000000001</v>
      </c>
      <c r="DH43" s="11" t="s">
        <v>106</v>
      </c>
      <c r="DI43" s="46">
        <f t="shared" si="20"/>
        <v>9.8666666666666671</v>
      </c>
      <c r="DJ43" s="46">
        <f t="shared" si="12"/>
        <v>0.94444444444444442</v>
      </c>
      <c r="DK43" s="46">
        <f t="shared" si="13"/>
        <v>2.3888888888888888</v>
      </c>
      <c r="DL43" s="46">
        <f t="shared" si="21"/>
        <v>4.6111111111111107</v>
      </c>
      <c r="DM43" s="46"/>
      <c r="DN43" s="70">
        <f t="shared" si="14"/>
        <v>0.68444444444444441</v>
      </c>
      <c r="DO43" s="46">
        <f t="shared" si="15"/>
        <v>45.166666666666664</v>
      </c>
      <c r="DP43" s="46">
        <f t="shared" si="16"/>
        <v>12.997777777777777</v>
      </c>
      <c r="DQ43" s="46">
        <f t="shared" si="17"/>
        <v>1.2133333333333334</v>
      </c>
      <c r="DR43" s="23"/>
      <c r="DT43" s="62"/>
      <c r="DU43" s="62"/>
      <c r="DV43" s="62"/>
    </row>
    <row r="44" spans="1:126" x14ac:dyDescent="0.15">
      <c r="A44" s="26"/>
      <c r="B44" s="15" t="s">
        <v>98</v>
      </c>
      <c r="C44" s="194">
        <v>10</v>
      </c>
      <c r="D44" s="161">
        <v>0.7</v>
      </c>
      <c r="E44" s="161">
        <v>1.3</v>
      </c>
      <c r="F44" s="166">
        <v>2</v>
      </c>
      <c r="G44" s="161"/>
      <c r="H44" s="239">
        <v>0.56999999999999995</v>
      </c>
      <c r="I44" s="27">
        <v>29</v>
      </c>
      <c r="J44" s="163">
        <v>4.7</v>
      </c>
      <c r="K44" s="164">
        <v>0.7</v>
      </c>
      <c r="L44" s="15" t="s">
        <v>98</v>
      </c>
      <c r="M44" s="194">
        <v>10</v>
      </c>
      <c r="N44" s="161">
        <v>0.8</v>
      </c>
      <c r="O44" s="161">
        <v>2.4</v>
      </c>
      <c r="P44" s="166">
        <v>6</v>
      </c>
      <c r="Q44" s="161"/>
      <c r="R44" s="239">
        <v>0.7</v>
      </c>
      <c r="S44" s="27">
        <v>70</v>
      </c>
      <c r="T44" s="165">
        <v>7.3</v>
      </c>
      <c r="U44" s="164">
        <v>1.2</v>
      </c>
      <c r="V44" s="15" t="s">
        <v>98</v>
      </c>
      <c r="W44" s="194">
        <v>10</v>
      </c>
      <c r="X44" s="161">
        <v>0.7</v>
      </c>
      <c r="Y44" s="161">
        <v>1.6</v>
      </c>
      <c r="Z44" s="166">
        <v>2</v>
      </c>
      <c r="AA44" s="161"/>
      <c r="AB44" s="239">
        <v>0.96</v>
      </c>
      <c r="AC44" s="27">
        <v>42</v>
      </c>
      <c r="AD44" s="71">
        <v>12</v>
      </c>
      <c r="AE44" s="164">
        <v>0.8</v>
      </c>
      <c r="AF44" s="15" t="s">
        <v>98</v>
      </c>
      <c r="AG44" s="194">
        <v>11</v>
      </c>
      <c r="AH44" s="161">
        <v>0.7</v>
      </c>
      <c r="AI44" s="161">
        <v>1.4</v>
      </c>
      <c r="AJ44" s="166">
        <v>1</v>
      </c>
      <c r="AK44" s="161"/>
      <c r="AL44" s="239">
        <v>0.64</v>
      </c>
      <c r="AM44" s="27">
        <v>21</v>
      </c>
      <c r="AN44" s="165">
        <v>7.7</v>
      </c>
      <c r="AO44" s="164">
        <v>0.7</v>
      </c>
      <c r="AP44" s="15" t="s">
        <v>98</v>
      </c>
      <c r="AQ44" s="194">
        <v>9.6</v>
      </c>
      <c r="AR44" s="161">
        <v>1.1000000000000001</v>
      </c>
      <c r="AS44" s="161">
        <v>2.7</v>
      </c>
      <c r="AT44" s="166">
        <v>5</v>
      </c>
      <c r="AU44" s="161"/>
      <c r="AV44" s="239">
        <v>1.2</v>
      </c>
      <c r="AW44" s="27">
        <v>100</v>
      </c>
      <c r="AX44" s="166">
        <v>12</v>
      </c>
      <c r="AY44" s="164">
        <v>1.5</v>
      </c>
      <c r="AZ44" s="15" t="s">
        <v>98</v>
      </c>
      <c r="BA44" s="197">
        <v>10</v>
      </c>
      <c r="BB44" s="148">
        <v>0.8</v>
      </c>
      <c r="BC44" s="148">
        <v>1.5</v>
      </c>
      <c r="BD44" s="168">
        <v>3</v>
      </c>
      <c r="BE44" s="148"/>
      <c r="BF44" s="240">
        <v>0.42</v>
      </c>
      <c r="BG44" s="27">
        <v>20</v>
      </c>
      <c r="BH44" s="167">
        <v>4.7</v>
      </c>
      <c r="BI44" s="149">
        <v>0.7</v>
      </c>
      <c r="BJ44" s="15" t="s">
        <v>98</v>
      </c>
      <c r="BK44" s="197">
        <v>9.6999999999999993</v>
      </c>
      <c r="BL44" s="148">
        <v>0.9</v>
      </c>
      <c r="BM44" s="148">
        <v>3.7</v>
      </c>
      <c r="BN44" s="168">
        <v>8</v>
      </c>
      <c r="BO44" s="148"/>
      <c r="BP44" s="240">
        <v>0.79</v>
      </c>
      <c r="BQ44" s="78">
        <v>74</v>
      </c>
      <c r="BR44" s="168">
        <v>12</v>
      </c>
      <c r="BS44" s="149">
        <v>2.4</v>
      </c>
      <c r="BT44" s="15" t="s">
        <v>98</v>
      </c>
      <c r="BU44" s="197">
        <v>9.1999999999999993</v>
      </c>
      <c r="BV44" s="148">
        <v>1.2</v>
      </c>
      <c r="BW44" s="148">
        <v>4.0999999999999996</v>
      </c>
      <c r="BX44" s="168">
        <v>9</v>
      </c>
      <c r="BY44" s="148"/>
      <c r="BZ44" s="240">
        <v>0.83</v>
      </c>
      <c r="CA44" s="27">
        <v>89</v>
      </c>
      <c r="CB44" s="168">
        <v>28</v>
      </c>
      <c r="CC44" s="149">
        <v>2.5</v>
      </c>
      <c r="CD44" s="79" t="s">
        <v>98</v>
      </c>
      <c r="CE44" s="197">
        <v>11</v>
      </c>
      <c r="CF44" s="71">
        <v>0.7</v>
      </c>
      <c r="CG44" s="71">
        <v>2.4</v>
      </c>
      <c r="CH44" s="27">
        <v>3</v>
      </c>
      <c r="CI44" s="71"/>
      <c r="CJ44" s="72">
        <v>0.64</v>
      </c>
      <c r="CK44" s="27">
        <v>25</v>
      </c>
      <c r="CL44" s="71">
        <v>32.4</v>
      </c>
      <c r="CM44" s="71">
        <v>1.2</v>
      </c>
      <c r="CN44" s="80" t="s">
        <v>98</v>
      </c>
      <c r="CO44" s="197">
        <v>10</v>
      </c>
      <c r="CP44" s="148">
        <v>0.7</v>
      </c>
      <c r="CQ44" s="148">
        <v>2.2000000000000002</v>
      </c>
      <c r="CR44" s="168">
        <v>2</v>
      </c>
      <c r="CS44" s="148"/>
      <c r="CT44" s="240">
        <v>0.74</v>
      </c>
      <c r="CU44" s="78">
        <v>23</v>
      </c>
      <c r="CV44" s="167">
        <v>7.3</v>
      </c>
      <c r="CW44" s="149">
        <v>1.2</v>
      </c>
      <c r="CX44" s="81" t="s">
        <v>106</v>
      </c>
      <c r="CY44" s="27">
        <f t="shared" si="18"/>
        <v>10.5</v>
      </c>
      <c r="CZ44" s="71">
        <f t="shared" si="6"/>
        <v>0.7</v>
      </c>
      <c r="DA44" s="71">
        <f t="shared" si="7"/>
        <v>2.2999999999999998</v>
      </c>
      <c r="DB44" s="27">
        <f t="shared" si="19"/>
        <v>2.5</v>
      </c>
      <c r="DC44" s="71"/>
      <c r="DD44" s="72">
        <f t="shared" si="8"/>
        <v>0.69</v>
      </c>
      <c r="DE44" s="27">
        <f t="shared" si="9"/>
        <v>24</v>
      </c>
      <c r="DF44" s="71">
        <f t="shared" si="10"/>
        <v>19.849999999999998</v>
      </c>
      <c r="DG44" s="71">
        <f t="shared" si="11"/>
        <v>1.2</v>
      </c>
      <c r="DH44" s="82" t="s">
        <v>106</v>
      </c>
      <c r="DI44" s="46">
        <f t="shared" si="20"/>
        <v>10</v>
      </c>
      <c r="DJ44" s="46">
        <f t="shared" si="12"/>
        <v>0.84444444444444455</v>
      </c>
      <c r="DK44" s="46">
        <f t="shared" si="13"/>
        <v>2.3333333333333339</v>
      </c>
      <c r="DL44" s="46">
        <f t="shared" si="21"/>
        <v>4.2777777777777777</v>
      </c>
      <c r="DM44" s="46"/>
      <c r="DN44" s="70">
        <f t="shared" si="14"/>
        <v>0.75555555555555565</v>
      </c>
      <c r="DO44" s="46">
        <f t="shared" si="15"/>
        <v>52.111111111111114</v>
      </c>
      <c r="DP44" s="46">
        <f t="shared" si="16"/>
        <v>12.027777777777779</v>
      </c>
      <c r="DQ44" s="46">
        <f t="shared" si="17"/>
        <v>1.2999999999999998</v>
      </c>
      <c r="DT44" s="62"/>
      <c r="DU44" s="62"/>
      <c r="DV44" s="62"/>
    </row>
    <row r="45" spans="1:126" x14ac:dyDescent="0.15">
      <c r="A45" s="26"/>
      <c r="B45" s="15" t="s">
        <v>103</v>
      </c>
      <c r="C45" s="194">
        <v>10.508333333333333</v>
      </c>
      <c r="D45" s="161">
        <v>0.7</v>
      </c>
      <c r="E45" s="161">
        <v>1.5</v>
      </c>
      <c r="F45" s="166">
        <v>6</v>
      </c>
      <c r="G45" s="161"/>
      <c r="H45" s="239">
        <v>0.46</v>
      </c>
      <c r="I45" s="27">
        <v>26</v>
      </c>
      <c r="J45" s="163">
        <v>4.8</v>
      </c>
      <c r="K45" s="164">
        <v>0.7</v>
      </c>
      <c r="L45" s="15" t="s">
        <v>103</v>
      </c>
      <c r="M45" s="194">
        <v>9.7916666666666661</v>
      </c>
      <c r="N45" s="161">
        <v>1</v>
      </c>
      <c r="O45" s="161">
        <v>2.2999999999999998</v>
      </c>
      <c r="P45" s="166">
        <v>5</v>
      </c>
      <c r="Q45" s="161"/>
      <c r="R45" s="239">
        <v>0.57999999999999996</v>
      </c>
      <c r="S45" s="27">
        <v>60</v>
      </c>
      <c r="T45" s="161">
        <v>7.8</v>
      </c>
      <c r="U45" s="164">
        <v>1.1000000000000001</v>
      </c>
      <c r="V45" s="15" t="s">
        <v>103</v>
      </c>
      <c r="W45" s="194">
        <v>10.016666666666667</v>
      </c>
      <c r="X45" s="161">
        <v>0.7</v>
      </c>
      <c r="Y45" s="161">
        <v>1.5</v>
      </c>
      <c r="Z45" s="166">
        <v>2</v>
      </c>
      <c r="AA45" s="161"/>
      <c r="AB45" s="239">
        <v>0.78</v>
      </c>
      <c r="AC45" s="27">
        <v>33</v>
      </c>
      <c r="AD45" s="71">
        <v>15</v>
      </c>
      <c r="AE45" s="164">
        <v>0.8</v>
      </c>
      <c r="AF45" s="15" t="s">
        <v>103</v>
      </c>
      <c r="AG45" s="194">
        <v>10.641666666666666</v>
      </c>
      <c r="AH45" s="161">
        <v>0.7</v>
      </c>
      <c r="AI45" s="161">
        <v>1.4</v>
      </c>
      <c r="AJ45" s="166">
        <v>2</v>
      </c>
      <c r="AK45" s="161"/>
      <c r="AL45" s="239">
        <v>0.56000000000000005</v>
      </c>
      <c r="AM45" s="27">
        <v>17</v>
      </c>
      <c r="AN45" s="161">
        <v>8.5</v>
      </c>
      <c r="AO45" s="164">
        <v>0.7</v>
      </c>
      <c r="AP45" s="15" t="s">
        <v>103</v>
      </c>
      <c r="AQ45" s="194">
        <v>9.2249999999999996</v>
      </c>
      <c r="AR45" s="161">
        <v>1</v>
      </c>
      <c r="AS45" s="161">
        <v>3.1</v>
      </c>
      <c r="AT45" s="166">
        <v>6</v>
      </c>
      <c r="AU45" s="161"/>
      <c r="AV45" s="239">
        <v>1.3</v>
      </c>
      <c r="AW45" s="27">
        <v>94</v>
      </c>
      <c r="AX45" s="169">
        <v>14</v>
      </c>
      <c r="AY45" s="164">
        <v>1.6</v>
      </c>
      <c r="AZ45" s="15" t="s">
        <v>103</v>
      </c>
      <c r="BA45" s="197">
        <v>10.000000000000002</v>
      </c>
      <c r="BB45" s="148">
        <v>0.7</v>
      </c>
      <c r="BC45" s="148">
        <v>1.4</v>
      </c>
      <c r="BD45" s="168">
        <v>2</v>
      </c>
      <c r="BE45" s="148"/>
      <c r="BF45" s="240">
        <v>0.44</v>
      </c>
      <c r="BG45" s="27">
        <v>14</v>
      </c>
      <c r="BH45" s="148">
        <v>5.0999999999999996</v>
      </c>
      <c r="BI45" s="149">
        <v>0.6</v>
      </c>
      <c r="BJ45" s="15" t="s">
        <v>103</v>
      </c>
      <c r="BK45" s="197">
        <v>9.4833333333333325</v>
      </c>
      <c r="BL45" s="148">
        <v>0.9</v>
      </c>
      <c r="BM45" s="148">
        <v>3.8</v>
      </c>
      <c r="BN45" s="168">
        <v>5</v>
      </c>
      <c r="BO45" s="148"/>
      <c r="BP45" s="240">
        <v>0.78</v>
      </c>
      <c r="BQ45" s="78">
        <v>70</v>
      </c>
      <c r="BR45" s="170">
        <v>15</v>
      </c>
      <c r="BS45" s="149">
        <v>2.2000000000000002</v>
      </c>
      <c r="BT45" s="15" t="s">
        <v>103</v>
      </c>
      <c r="BU45" s="197">
        <v>9.0333333333333332</v>
      </c>
      <c r="BV45" s="148">
        <v>1.1000000000000001</v>
      </c>
      <c r="BW45" s="148">
        <v>4.4000000000000004</v>
      </c>
      <c r="BX45" s="168">
        <v>11</v>
      </c>
      <c r="BY45" s="148"/>
      <c r="BZ45" s="240">
        <v>0.85</v>
      </c>
      <c r="CA45" s="27">
        <v>100</v>
      </c>
      <c r="CB45" s="170">
        <v>37</v>
      </c>
      <c r="CC45" s="149">
        <v>2.5</v>
      </c>
      <c r="CD45" s="79" t="s">
        <v>103</v>
      </c>
      <c r="CE45" s="197">
        <v>10.325000000000001</v>
      </c>
      <c r="CF45" s="71">
        <v>0.7</v>
      </c>
      <c r="CG45" s="71">
        <v>2.2999999999999998</v>
      </c>
      <c r="CH45" s="27">
        <v>4</v>
      </c>
      <c r="CI45" s="71"/>
      <c r="CJ45" s="72">
        <v>0.66</v>
      </c>
      <c r="CK45" s="27">
        <v>26</v>
      </c>
      <c r="CL45" s="71">
        <v>33.9</v>
      </c>
      <c r="CM45" s="71">
        <v>1.2</v>
      </c>
      <c r="CN45" s="80" t="s">
        <v>103</v>
      </c>
      <c r="CO45" s="197">
        <v>10.008333333333333</v>
      </c>
      <c r="CP45" s="148">
        <v>0.7</v>
      </c>
      <c r="CQ45" s="148">
        <v>2.2999999999999998</v>
      </c>
      <c r="CR45" s="168">
        <v>4</v>
      </c>
      <c r="CS45" s="148"/>
      <c r="CT45" s="240">
        <v>0.75</v>
      </c>
      <c r="CU45" s="78">
        <v>30</v>
      </c>
      <c r="CV45" s="148">
        <v>8</v>
      </c>
      <c r="CW45" s="149">
        <v>1.3</v>
      </c>
      <c r="CX45" s="81" t="s">
        <v>103</v>
      </c>
      <c r="CY45" s="27">
        <f>AVERAGE(ROUND(CO45,2),ROUND(CE45,2))</f>
        <v>10.17</v>
      </c>
      <c r="CZ45" s="71">
        <f t="shared" si="6"/>
        <v>0.7</v>
      </c>
      <c r="DA45" s="71">
        <f t="shared" si="7"/>
        <v>2.2999999999999998</v>
      </c>
      <c r="DB45" s="27">
        <f t="shared" si="19"/>
        <v>4</v>
      </c>
      <c r="DC45" s="71"/>
      <c r="DD45" s="72">
        <f t="shared" si="8"/>
        <v>0.70500000000000007</v>
      </c>
      <c r="DE45" s="27">
        <f t="shared" si="9"/>
        <v>28</v>
      </c>
      <c r="DF45" s="71">
        <f t="shared" si="10"/>
        <v>20.95</v>
      </c>
      <c r="DG45" s="71">
        <f t="shared" si="11"/>
        <v>1.25</v>
      </c>
      <c r="DH45" s="82" t="s">
        <v>103</v>
      </c>
      <c r="DI45" s="46">
        <f t="shared" si="20"/>
        <v>9.8744444444444444</v>
      </c>
      <c r="DJ45" s="46">
        <f t="shared" si="12"/>
        <v>0.83333333333333348</v>
      </c>
      <c r="DK45" s="46">
        <f t="shared" si="13"/>
        <v>2.411111111111111</v>
      </c>
      <c r="DL45" s="46">
        <f t="shared" si="21"/>
        <v>4.7777777777777777</v>
      </c>
      <c r="DM45" s="46"/>
      <c r="DN45" s="70">
        <f t="shared" si="14"/>
        <v>0.71777777777777774</v>
      </c>
      <c r="DO45" s="46">
        <f t="shared" si="15"/>
        <v>49.111111111111114</v>
      </c>
      <c r="DP45" s="46">
        <f t="shared" si="16"/>
        <v>14.238888888888889</v>
      </c>
      <c r="DQ45" s="46">
        <f t="shared" si="17"/>
        <v>1.2722222222222221</v>
      </c>
      <c r="DT45" s="62"/>
      <c r="DU45" s="62"/>
      <c r="DV45" s="62"/>
    </row>
    <row r="46" spans="1:126" x14ac:dyDescent="0.15">
      <c r="A46" s="26"/>
      <c r="B46" s="15" t="s">
        <v>104</v>
      </c>
      <c r="C46" s="194">
        <v>9.8583333333333325</v>
      </c>
      <c r="D46" s="161">
        <v>0.6333333333333333</v>
      </c>
      <c r="E46" s="161">
        <v>1.2916666666666667</v>
      </c>
      <c r="F46" s="166">
        <v>5</v>
      </c>
      <c r="G46" s="161"/>
      <c r="H46" s="239">
        <v>0.48083333333333328</v>
      </c>
      <c r="I46" s="27">
        <v>21.3333333333333</v>
      </c>
      <c r="J46" s="163">
        <v>4.541666666666667</v>
      </c>
      <c r="K46" s="164">
        <v>0.47500000000000009</v>
      </c>
      <c r="L46" s="15" t="s">
        <v>104</v>
      </c>
      <c r="M46" s="194">
        <v>9.4583333333333339</v>
      </c>
      <c r="N46" s="161">
        <v>0.68333333333333324</v>
      </c>
      <c r="O46" s="161">
        <v>2.0083333333333333</v>
      </c>
      <c r="P46" s="166">
        <v>4</v>
      </c>
      <c r="Q46" s="161"/>
      <c r="R46" s="239">
        <v>0.61916666666666675</v>
      </c>
      <c r="S46" s="27">
        <v>49.0833333333333</v>
      </c>
      <c r="T46" s="161">
        <v>7.7333333333333334</v>
      </c>
      <c r="U46" s="164">
        <v>0.95833333333333315</v>
      </c>
      <c r="V46" s="15" t="s">
        <v>104</v>
      </c>
      <c r="W46" s="194">
        <v>9.9416666666666682</v>
      </c>
      <c r="X46" s="161">
        <v>0.59166666666666667</v>
      </c>
      <c r="Y46" s="161">
        <v>1.3333333333333333</v>
      </c>
      <c r="Z46" s="166">
        <v>1</v>
      </c>
      <c r="AA46" s="161"/>
      <c r="AB46" s="239">
        <v>0.87083333333333324</v>
      </c>
      <c r="AC46" s="27">
        <v>25.5</v>
      </c>
      <c r="AD46" s="71">
        <v>12.341666666666667</v>
      </c>
      <c r="AE46" s="164">
        <v>0.63333333333333341</v>
      </c>
      <c r="AF46" s="15" t="s">
        <v>104</v>
      </c>
      <c r="AG46" s="194">
        <v>9.3250000000000011</v>
      </c>
      <c r="AH46" s="161">
        <v>0.60833333333333328</v>
      </c>
      <c r="AI46" s="161">
        <v>1.1666666666666667</v>
      </c>
      <c r="AJ46" s="166">
        <v>1</v>
      </c>
      <c r="AK46" s="161"/>
      <c r="AL46" s="239">
        <v>0.65666666666666673</v>
      </c>
      <c r="AM46" s="27">
        <v>17.0833333333333</v>
      </c>
      <c r="AN46" s="161">
        <v>7.6416666666666666</v>
      </c>
      <c r="AO46" s="164">
        <v>0.50833333333333341</v>
      </c>
      <c r="AP46" s="15" t="s">
        <v>104</v>
      </c>
      <c r="AQ46" s="194">
        <v>9.85</v>
      </c>
      <c r="AR46" s="161">
        <v>0.8833333333333333</v>
      </c>
      <c r="AS46" s="161">
        <v>2.9999999999999996</v>
      </c>
      <c r="AT46" s="166">
        <v>5</v>
      </c>
      <c r="AU46" s="161"/>
      <c r="AV46" s="239">
        <v>1.1866666666666665</v>
      </c>
      <c r="AW46" s="27">
        <v>72</v>
      </c>
      <c r="AX46" s="169">
        <v>11.358333333333334</v>
      </c>
      <c r="AY46" s="164">
        <v>1.5083333333333335</v>
      </c>
      <c r="AZ46" s="15" t="s">
        <v>104</v>
      </c>
      <c r="BA46" s="197">
        <v>10.133333333333333</v>
      </c>
      <c r="BB46" s="148">
        <v>0.59166666666666667</v>
      </c>
      <c r="BC46" s="148">
        <v>0.93333333333333324</v>
      </c>
      <c r="BD46" s="168">
        <v>1</v>
      </c>
      <c r="BE46" s="148"/>
      <c r="BF46" s="240">
        <v>0.59666666666666657</v>
      </c>
      <c r="BG46" s="27">
        <v>13.1666666666667</v>
      </c>
      <c r="BH46" s="148">
        <v>5.0750000000000002</v>
      </c>
      <c r="BI46" s="149">
        <v>0.42500000000000004</v>
      </c>
      <c r="BJ46" s="15" t="s">
        <v>104</v>
      </c>
      <c r="BK46" s="197">
        <v>9.15</v>
      </c>
      <c r="BL46" s="148">
        <v>0.66666666666666663</v>
      </c>
      <c r="BM46" s="148">
        <v>3.3666666666666671</v>
      </c>
      <c r="BN46" s="168">
        <v>6</v>
      </c>
      <c r="BO46" s="148"/>
      <c r="BP46" s="240">
        <v>0.71083333333333343</v>
      </c>
      <c r="BQ46" s="78">
        <v>55.5</v>
      </c>
      <c r="BR46" s="170">
        <v>11.799999999999999</v>
      </c>
      <c r="BS46" s="149">
        <v>1.8000000000000005</v>
      </c>
      <c r="BT46" s="15" t="s">
        <v>104</v>
      </c>
      <c r="BU46" s="197">
        <v>8.0416666666666661</v>
      </c>
      <c r="BV46" s="148">
        <v>0.79166666666666663</v>
      </c>
      <c r="BW46" s="148">
        <v>4.1000000000000005</v>
      </c>
      <c r="BX46" s="168">
        <v>9</v>
      </c>
      <c r="BY46" s="148"/>
      <c r="BZ46" s="240">
        <v>0.88750000000000007</v>
      </c>
      <c r="CA46" s="27">
        <v>78.25</v>
      </c>
      <c r="CB46" s="170">
        <v>36.75</v>
      </c>
      <c r="CC46" s="149">
        <v>2.125</v>
      </c>
      <c r="CD46" s="79" t="s">
        <v>104</v>
      </c>
      <c r="CE46" s="197">
        <v>11</v>
      </c>
      <c r="CF46" s="71">
        <v>0.53333333333333355</v>
      </c>
      <c r="CG46" s="71">
        <v>1.9749999999999999</v>
      </c>
      <c r="CH46" s="27">
        <v>4</v>
      </c>
      <c r="CI46" s="71"/>
      <c r="CJ46" s="72">
        <v>0.61</v>
      </c>
      <c r="CK46" s="27">
        <v>23</v>
      </c>
      <c r="CL46" s="71">
        <v>36.775000000000006</v>
      </c>
      <c r="CM46" s="71">
        <v>1.0999999999999999</v>
      </c>
      <c r="CN46" s="80" t="s">
        <v>104</v>
      </c>
      <c r="CO46" s="197">
        <v>9.4749999999999996</v>
      </c>
      <c r="CP46" s="148">
        <v>0.66666666666666663</v>
      </c>
      <c r="CQ46" s="148">
        <v>2.5416666666666665</v>
      </c>
      <c r="CR46" s="168">
        <v>3</v>
      </c>
      <c r="CS46" s="148"/>
      <c r="CT46" s="240">
        <v>0.72750000000000004</v>
      </c>
      <c r="CU46" s="78">
        <v>24.8333333333333</v>
      </c>
      <c r="CV46" s="148">
        <v>8.5166666666666675</v>
      </c>
      <c r="CW46" s="149">
        <v>1.2583333333333335</v>
      </c>
      <c r="CX46" s="81" t="s">
        <v>104</v>
      </c>
      <c r="CY46" s="27">
        <f t="shared" ref="CY46:CY50" si="22">AVERAGE(ROUND(CO46,2),ROUND(CE46,2))</f>
        <v>10.24</v>
      </c>
      <c r="CZ46" s="71">
        <f t="shared" si="6"/>
        <v>0.60000000000000009</v>
      </c>
      <c r="DA46" s="71">
        <f t="shared" si="7"/>
        <v>2.2599999999999998</v>
      </c>
      <c r="DB46" s="27">
        <f t="shared" si="19"/>
        <v>3.5</v>
      </c>
      <c r="DC46" s="71"/>
      <c r="DD46" s="72">
        <f t="shared" si="8"/>
        <v>0.66999999999999993</v>
      </c>
      <c r="DE46" s="27">
        <f t="shared" ref="DE46:DE51" si="23">AVERAGE(ROUND(CU46,2),ROUND(CK46,2))</f>
        <v>23.914999999999999</v>
      </c>
      <c r="DF46" s="71">
        <f t="shared" si="10"/>
        <v>22.65</v>
      </c>
      <c r="DG46" s="71">
        <f t="shared" ref="DG46:DG51" si="24">AVERAGE(ROUND(CW46,2),ROUND(CM46,2))</f>
        <v>1.1800000000000002</v>
      </c>
      <c r="DH46" s="82" t="s">
        <v>104</v>
      </c>
      <c r="DI46" s="46">
        <f t="shared" si="20"/>
        <v>9.5555555555555536</v>
      </c>
      <c r="DJ46" s="46">
        <f t="shared" si="12"/>
        <v>0.67111111111111099</v>
      </c>
      <c r="DK46" s="46">
        <f t="shared" si="13"/>
        <v>2.1622222222222223</v>
      </c>
      <c r="DL46" s="46">
        <f t="shared" si="21"/>
        <v>3.9444444444444446</v>
      </c>
      <c r="DM46" s="46"/>
      <c r="DN46" s="70">
        <f t="shared" si="14"/>
        <v>0.74333333333333329</v>
      </c>
      <c r="DO46" s="46">
        <f t="shared" si="15"/>
        <v>39.536666666666662</v>
      </c>
      <c r="DP46" s="46">
        <f t="shared" si="16"/>
        <v>13.32111111111111</v>
      </c>
      <c r="DQ46" s="46">
        <f t="shared" si="17"/>
        <v>1.0699999999999998</v>
      </c>
    </row>
    <row r="47" spans="1:126" x14ac:dyDescent="0.15">
      <c r="A47" s="26"/>
      <c r="B47" s="15" t="s">
        <v>108</v>
      </c>
      <c r="C47" s="194">
        <v>10.225</v>
      </c>
      <c r="D47" s="161">
        <v>0.68333333333333324</v>
      </c>
      <c r="E47" s="161">
        <v>1.3499999999999999</v>
      </c>
      <c r="F47" s="166">
        <v>2</v>
      </c>
      <c r="G47" s="161"/>
      <c r="H47" s="239">
        <v>0.53916666666666668</v>
      </c>
      <c r="I47" s="27">
        <v>32.416666666666679</v>
      </c>
      <c r="J47" s="164">
        <v>4.9083333333333332</v>
      </c>
      <c r="K47" s="164">
        <v>0.54166666666666685</v>
      </c>
      <c r="L47" s="15" t="str">
        <f>B47</f>
        <v>R元</v>
      </c>
      <c r="M47" s="194">
        <v>9.7750000000000004</v>
      </c>
      <c r="N47" s="161">
        <v>0.84166666666666667</v>
      </c>
      <c r="O47" s="161">
        <v>2.15</v>
      </c>
      <c r="P47" s="166">
        <v>4</v>
      </c>
      <c r="Q47" s="161"/>
      <c r="R47" s="239">
        <v>0.67749999999999988</v>
      </c>
      <c r="S47" s="27">
        <v>57.08333333333335</v>
      </c>
      <c r="T47" s="164">
        <v>7.4999999999999991</v>
      </c>
      <c r="U47" s="164">
        <v>0.90833333333333321</v>
      </c>
      <c r="V47" s="15" t="str">
        <f>B47</f>
        <v>R元</v>
      </c>
      <c r="W47" s="194">
        <v>9.9333333333333336</v>
      </c>
      <c r="X47" s="161">
        <v>0.66666666666666663</v>
      </c>
      <c r="Y47" s="161">
        <v>1.5416666666666663</v>
      </c>
      <c r="Z47" s="166">
        <v>2</v>
      </c>
      <c r="AA47" s="161"/>
      <c r="AB47" s="239">
        <v>0.78333333333333333</v>
      </c>
      <c r="AC47" s="27">
        <v>30.750000000000011</v>
      </c>
      <c r="AD47" s="164">
        <v>11.816666666666668</v>
      </c>
      <c r="AE47" s="164">
        <v>0.64166666666666661</v>
      </c>
      <c r="AF47" s="15" t="str">
        <f>B47</f>
        <v>R元</v>
      </c>
      <c r="AG47" s="194">
        <v>10.341666666666667</v>
      </c>
      <c r="AH47" s="161">
        <v>0.71666666666666667</v>
      </c>
      <c r="AI47" s="161">
        <v>1.3833333333333331</v>
      </c>
      <c r="AJ47" s="166">
        <v>1</v>
      </c>
      <c r="AK47" s="161"/>
      <c r="AL47" s="239">
        <v>0.63</v>
      </c>
      <c r="AM47" s="27">
        <v>20.249999999999993</v>
      </c>
      <c r="AN47" s="164">
        <v>8.9666666666666668</v>
      </c>
      <c r="AO47" s="164">
        <v>0.53333333333333333</v>
      </c>
      <c r="AP47" s="15" t="str">
        <f>B47</f>
        <v>R元</v>
      </c>
      <c r="AQ47" s="194">
        <v>9.4166666666666661</v>
      </c>
      <c r="AR47" s="161">
        <v>1.091666666666667</v>
      </c>
      <c r="AS47" s="161">
        <v>3.0500000000000007</v>
      </c>
      <c r="AT47" s="166">
        <v>5</v>
      </c>
      <c r="AU47" s="161"/>
      <c r="AV47" s="239">
        <v>1.0791666666666666</v>
      </c>
      <c r="AW47" s="27">
        <v>75.666666666666686</v>
      </c>
      <c r="AX47" s="164">
        <v>12.958333333333334</v>
      </c>
      <c r="AY47" s="164">
        <v>1.4083333333333332</v>
      </c>
      <c r="AZ47" s="15" t="str">
        <f>B47</f>
        <v>R元</v>
      </c>
      <c r="BA47" s="197">
        <v>9.9333333333333336</v>
      </c>
      <c r="BB47" s="161">
        <v>0.67499999999999993</v>
      </c>
      <c r="BC47" s="161">
        <v>1.2916666666666665</v>
      </c>
      <c r="BD47" s="166">
        <v>1</v>
      </c>
      <c r="BE47" s="161"/>
      <c r="BF47" s="241">
        <v>0.48666666666666664</v>
      </c>
      <c r="BG47" s="27">
        <v>15.916666666666673</v>
      </c>
      <c r="BH47" s="164">
        <v>5.333333333333333</v>
      </c>
      <c r="BI47" s="164">
        <v>0.50000000000000011</v>
      </c>
      <c r="BJ47" s="15" t="str">
        <f>B47</f>
        <v>R元</v>
      </c>
      <c r="BK47" s="197">
        <v>9.3666666666666671</v>
      </c>
      <c r="BL47" s="161">
        <v>0.90833333333333355</v>
      </c>
      <c r="BM47" s="161">
        <v>3.3083333333333331</v>
      </c>
      <c r="BN47" s="166">
        <v>5</v>
      </c>
      <c r="BO47" s="161"/>
      <c r="BP47" s="241">
        <v>0.72750000000000004</v>
      </c>
      <c r="BQ47" s="27">
        <v>55.583333333333343</v>
      </c>
      <c r="BR47" s="164">
        <v>14.816666666666668</v>
      </c>
      <c r="BS47" s="164">
        <v>1.8416666666666668</v>
      </c>
      <c r="BT47" s="15" t="str">
        <f>B47</f>
        <v>R元</v>
      </c>
      <c r="BU47" s="197">
        <v>8.5916666666666668</v>
      </c>
      <c r="BV47" s="161">
        <v>1.1166666666666665</v>
      </c>
      <c r="BW47" s="161">
        <v>4.2583333333333337</v>
      </c>
      <c r="BX47" s="166">
        <v>12</v>
      </c>
      <c r="BY47" s="161"/>
      <c r="BZ47" s="241">
        <v>0.75916666666666666</v>
      </c>
      <c r="CA47" s="27">
        <v>95.25</v>
      </c>
      <c r="CB47" s="164">
        <v>33.416666666666664</v>
      </c>
      <c r="CC47" s="164">
        <v>2.2833333333333337</v>
      </c>
      <c r="CD47" s="79" t="s">
        <v>107</v>
      </c>
      <c r="CE47" s="197">
        <v>9.4</v>
      </c>
      <c r="CF47" s="161">
        <v>0.6083333333333335</v>
      </c>
      <c r="CG47" s="161">
        <v>2.3499999999999996</v>
      </c>
      <c r="CH47" s="166">
        <v>3</v>
      </c>
      <c r="CI47" s="161"/>
      <c r="CJ47" s="241">
        <v>0.56999999999999995</v>
      </c>
      <c r="CK47" s="27">
        <v>23.500000000000004</v>
      </c>
      <c r="CL47" s="164">
        <v>35.758333333333333</v>
      </c>
      <c r="CM47" s="164">
        <v>1.2416666666666667</v>
      </c>
      <c r="CN47" s="80" t="s">
        <v>107</v>
      </c>
      <c r="CO47" s="197">
        <v>10.166666666666666</v>
      </c>
      <c r="CP47" s="161">
        <v>0.68333333333333324</v>
      </c>
      <c r="CQ47" s="161">
        <v>2.1999999999999997</v>
      </c>
      <c r="CR47" s="166">
        <v>2</v>
      </c>
      <c r="CS47" s="161"/>
      <c r="CT47" s="241">
        <v>0.69833333333333325</v>
      </c>
      <c r="CU47" s="27">
        <v>27.833333333333339</v>
      </c>
      <c r="CV47" s="164">
        <v>7.7833333333333341</v>
      </c>
      <c r="CW47" s="164">
        <v>1.0999999999999999</v>
      </c>
      <c r="CX47" s="81" t="s">
        <v>107</v>
      </c>
      <c r="CY47" s="27">
        <f t="shared" si="22"/>
        <v>9.7850000000000001</v>
      </c>
      <c r="CZ47" s="71">
        <f t="shared" si="6"/>
        <v>0.64500000000000002</v>
      </c>
      <c r="DA47" s="71">
        <f t="shared" si="7"/>
        <v>2.2750000000000004</v>
      </c>
      <c r="DB47" s="27">
        <f t="shared" si="19"/>
        <v>2.5</v>
      </c>
      <c r="DC47" s="71"/>
      <c r="DD47" s="72">
        <f t="shared" si="8"/>
        <v>0.63500000000000001</v>
      </c>
      <c r="DE47" s="27">
        <f t="shared" si="23"/>
        <v>25.664999999999999</v>
      </c>
      <c r="DF47" s="71">
        <f t="shared" si="10"/>
        <v>21.77</v>
      </c>
      <c r="DG47" s="71">
        <f t="shared" si="24"/>
        <v>1.17</v>
      </c>
      <c r="DH47" s="82" t="s">
        <v>107</v>
      </c>
      <c r="DI47" s="46">
        <f t="shared" si="20"/>
        <v>9.7088888888888878</v>
      </c>
      <c r="DJ47" s="46">
        <f t="shared" si="12"/>
        <v>0.81777777777777783</v>
      </c>
      <c r="DK47" s="46">
        <f t="shared" si="13"/>
        <v>2.29</v>
      </c>
      <c r="DL47" s="46">
        <f t="shared" si="21"/>
        <v>3.8333333333333335</v>
      </c>
      <c r="DM47" s="46"/>
      <c r="DN47" s="70">
        <f t="shared" si="14"/>
        <v>0.70333333333333325</v>
      </c>
      <c r="DO47" s="46">
        <f t="shared" si="15"/>
        <v>45.398888888888891</v>
      </c>
      <c r="DP47" s="46">
        <f t="shared" si="16"/>
        <v>13.5</v>
      </c>
      <c r="DQ47" s="46">
        <f t="shared" si="17"/>
        <v>1.0911111111111111</v>
      </c>
    </row>
    <row r="48" spans="1:126" x14ac:dyDescent="0.15">
      <c r="A48" s="26"/>
      <c r="B48" s="15" t="s">
        <v>117</v>
      </c>
      <c r="C48" s="194">
        <v>10.225</v>
      </c>
      <c r="D48" s="161">
        <v>0.69166666666666654</v>
      </c>
      <c r="E48" s="161">
        <v>1.4249999999999998</v>
      </c>
      <c r="F48" s="166">
        <v>7</v>
      </c>
      <c r="G48" s="161"/>
      <c r="H48" s="239">
        <v>0.5441666666666668</v>
      </c>
      <c r="I48" s="27">
        <v>29.750000000000011</v>
      </c>
      <c r="J48" s="164">
        <v>5.2749999999999995</v>
      </c>
      <c r="K48" s="164">
        <v>0.58333333333333337</v>
      </c>
      <c r="L48" s="15" t="s">
        <v>117</v>
      </c>
      <c r="M48" s="194">
        <v>9.6416666666666675</v>
      </c>
      <c r="N48" s="161">
        <v>0.90833333333333355</v>
      </c>
      <c r="O48" s="161">
        <v>2.1916666666666669</v>
      </c>
      <c r="P48" s="166">
        <v>4</v>
      </c>
      <c r="Q48" s="161"/>
      <c r="R48" s="239">
        <v>0.66583333333333339</v>
      </c>
      <c r="S48" s="27">
        <v>53.333333333333343</v>
      </c>
      <c r="T48" s="164">
        <v>8.4916666666666671</v>
      </c>
      <c r="U48" s="164">
        <v>0.98333333333333328</v>
      </c>
      <c r="V48" s="15" t="s">
        <v>117</v>
      </c>
      <c r="W48" s="194">
        <v>10.066666666666668</v>
      </c>
      <c r="X48" s="161">
        <v>0.69999999999999984</v>
      </c>
      <c r="Y48" s="161">
        <v>1.4999999999999998</v>
      </c>
      <c r="Z48" s="166">
        <v>2</v>
      </c>
      <c r="AA48" s="161"/>
      <c r="AB48" s="239">
        <v>0.78833333333333322</v>
      </c>
      <c r="AC48" s="27">
        <v>34.166666666666679</v>
      </c>
      <c r="AD48" s="164">
        <v>12.858333333333334</v>
      </c>
      <c r="AE48" s="164">
        <v>0.66666666666666663</v>
      </c>
      <c r="AF48" s="15" t="s">
        <v>117</v>
      </c>
      <c r="AG48" s="194">
        <v>10.158333333333333</v>
      </c>
      <c r="AH48" s="161">
        <v>0.75</v>
      </c>
      <c r="AI48" s="161">
        <v>1.3833333333333335</v>
      </c>
      <c r="AJ48" s="166">
        <v>2</v>
      </c>
      <c r="AK48" s="161"/>
      <c r="AL48" s="239">
        <v>0.62666666666666671</v>
      </c>
      <c r="AM48" s="27">
        <v>23.416666666666668</v>
      </c>
      <c r="AN48" s="164">
        <v>8.4083333333333332</v>
      </c>
      <c r="AO48" s="164">
        <v>0.55833333333333346</v>
      </c>
      <c r="AP48" s="15" t="s">
        <v>117</v>
      </c>
      <c r="AQ48" s="194">
        <v>9.3250000000000011</v>
      </c>
      <c r="AR48" s="161">
        <v>1.0083333333333333</v>
      </c>
      <c r="AS48" s="161">
        <v>2.8249999999999997</v>
      </c>
      <c r="AT48" s="166">
        <v>5</v>
      </c>
      <c r="AU48" s="161"/>
      <c r="AV48" s="239">
        <v>1.0858333333333334</v>
      </c>
      <c r="AW48" s="27">
        <v>66.166666666666686</v>
      </c>
      <c r="AX48" s="164">
        <v>12.825000000000001</v>
      </c>
      <c r="AY48" s="164">
        <v>1.3666666666666665</v>
      </c>
      <c r="AZ48" s="15" t="s">
        <v>117</v>
      </c>
      <c r="BA48" s="197">
        <v>10.133333333333333</v>
      </c>
      <c r="BB48" s="161">
        <v>0.64166666666666661</v>
      </c>
      <c r="BC48" s="161">
        <v>1.3083333333333331</v>
      </c>
      <c r="BD48" s="166">
        <v>1</v>
      </c>
      <c r="BE48" s="161"/>
      <c r="BF48" s="241">
        <v>0.5116666666666666</v>
      </c>
      <c r="BG48" s="27">
        <v>13.41666666666667</v>
      </c>
      <c r="BH48" s="164">
        <v>5.2333333333333334</v>
      </c>
      <c r="BI48" s="164">
        <v>0.50833333333333341</v>
      </c>
      <c r="BJ48" s="15" t="s">
        <v>117</v>
      </c>
      <c r="BK48" s="197">
        <v>9.7000000000000011</v>
      </c>
      <c r="BL48" s="161">
        <v>0.91666666666666663</v>
      </c>
      <c r="BM48" s="161">
        <v>3.4250000000000003</v>
      </c>
      <c r="BN48" s="166">
        <v>4</v>
      </c>
      <c r="BO48" s="161"/>
      <c r="BP48" s="241">
        <v>0.64916666666666667</v>
      </c>
      <c r="BQ48" s="27">
        <v>61.416666666666671</v>
      </c>
      <c r="BR48" s="164">
        <v>14.725</v>
      </c>
      <c r="BS48" s="164">
        <v>1.8833333333333335</v>
      </c>
      <c r="BT48" s="15" t="s">
        <v>117</v>
      </c>
      <c r="BU48" s="197">
        <v>9.0833333333333339</v>
      </c>
      <c r="BV48" s="161">
        <v>1.1499999999999999</v>
      </c>
      <c r="BW48" s="161">
        <v>4.083333333333333</v>
      </c>
      <c r="BX48" s="166">
        <v>13</v>
      </c>
      <c r="BY48" s="161"/>
      <c r="BZ48" s="241">
        <v>0.77583333333333337</v>
      </c>
      <c r="CA48" s="27">
        <v>98.000000000000014</v>
      </c>
      <c r="CB48" s="164">
        <v>43.166666666666664</v>
      </c>
      <c r="CC48" s="164">
        <v>2.2416666666666667</v>
      </c>
      <c r="CD48" s="79" t="s">
        <v>117</v>
      </c>
      <c r="CE48" s="197">
        <v>9.85</v>
      </c>
      <c r="CF48" s="161">
        <v>0.65833333333333333</v>
      </c>
      <c r="CG48" s="161">
        <v>2.1749999999999998</v>
      </c>
      <c r="CH48" s="166">
        <v>5</v>
      </c>
      <c r="CI48" s="161"/>
      <c r="CJ48" s="241">
        <v>0.64083333333333325</v>
      </c>
      <c r="CK48" s="27">
        <v>22.333333333333332</v>
      </c>
      <c r="CL48" s="164">
        <v>29.691666666666666</v>
      </c>
      <c r="CM48" s="164">
        <v>1.1333333333333333</v>
      </c>
      <c r="CN48" s="80" t="s">
        <v>117</v>
      </c>
      <c r="CO48" s="197">
        <v>10.15</v>
      </c>
      <c r="CP48" s="161">
        <v>0.74166666666666659</v>
      </c>
      <c r="CQ48" s="161">
        <v>2.2416666666666667</v>
      </c>
      <c r="CR48" s="166">
        <v>3</v>
      </c>
      <c r="CS48" s="161"/>
      <c r="CT48" s="241">
        <v>0.69666666666666666</v>
      </c>
      <c r="CU48" s="27">
        <v>28.083333333333339</v>
      </c>
      <c r="CV48" s="164">
        <v>7.9000000000000012</v>
      </c>
      <c r="CW48" s="164">
        <v>1.1083333333333336</v>
      </c>
      <c r="CX48" s="81" t="s">
        <v>118</v>
      </c>
      <c r="CY48" s="27">
        <f t="shared" si="22"/>
        <v>10</v>
      </c>
      <c r="CZ48" s="71">
        <f t="shared" si="6"/>
        <v>0.7</v>
      </c>
      <c r="DA48" s="71">
        <f t="shared" si="7"/>
        <v>2.21</v>
      </c>
      <c r="DB48" s="27">
        <f t="shared" si="19"/>
        <v>4</v>
      </c>
      <c r="DC48" s="71"/>
      <c r="DD48" s="72">
        <f t="shared" si="8"/>
        <v>0.66999999999999993</v>
      </c>
      <c r="DE48" s="27">
        <f t="shared" si="23"/>
        <v>25.204999999999998</v>
      </c>
      <c r="DF48" s="71">
        <f t="shared" si="10"/>
        <v>18.795000000000002</v>
      </c>
      <c r="DG48" s="71">
        <f t="shared" si="24"/>
        <v>1.1200000000000001</v>
      </c>
      <c r="DH48" s="82" t="s">
        <v>117</v>
      </c>
      <c r="DI48" s="46">
        <f t="shared" si="20"/>
        <v>9.8155555555555551</v>
      </c>
      <c r="DJ48" s="46">
        <f t="shared" si="12"/>
        <v>0.83</v>
      </c>
      <c r="DK48" s="46">
        <f t="shared" si="13"/>
        <v>2.2622222222222224</v>
      </c>
      <c r="DL48" s="46">
        <f t="shared" si="21"/>
        <v>4.666666666666667</v>
      </c>
      <c r="DM48" s="46"/>
      <c r="DN48" s="70">
        <f t="shared" si="14"/>
        <v>0.70333333333333337</v>
      </c>
      <c r="DO48" s="46">
        <f t="shared" si="15"/>
        <v>44.987777777777779</v>
      </c>
      <c r="DP48" s="46">
        <f t="shared" si="16"/>
        <v>14.422222222222224</v>
      </c>
      <c r="DQ48" s="46">
        <f t="shared" si="17"/>
        <v>1.1011111111111112</v>
      </c>
    </row>
    <row r="49" spans="1:121" x14ac:dyDescent="0.15">
      <c r="A49" s="26"/>
      <c r="B49" s="15" t="s">
        <v>120</v>
      </c>
      <c r="C49" s="194">
        <v>9.9083333333333332</v>
      </c>
      <c r="D49" s="46">
        <v>0.68333333333333346</v>
      </c>
      <c r="E49" s="46">
        <v>1.3416666666666668</v>
      </c>
      <c r="F49" s="33">
        <v>2</v>
      </c>
      <c r="G49" s="46"/>
      <c r="H49" s="70">
        <v>0.54749999999999999</v>
      </c>
      <c r="I49" s="33">
        <v>31.4166666666667</v>
      </c>
      <c r="J49" s="46">
        <v>4.9750000000000005</v>
      </c>
      <c r="K49" s="46">
        <v>0.50000000000000011</v>
      </c>
      <c r="L49" s="15" t="s">
        <v>120</v>
      </c>
      <c r="M49" s="194">
        <v>9.6166666666666654</v>
      </c>
      <c r="N49" s="46">
        <v>0.85000000000000009</v>
      </c>
      <c r="O49" s="46">
        <v>2.0666666666666669</v>
      </c>
      <c r="P49" s="33">
        <v>4</v>
      </c>
      <c r="Q49" s="46"/>
      <c r="R49" s="70">
        <v>0.60416666666666663</v>
      </c>
      <c r="S49" s="33">
        <v>51.9166666666667</v>
      </c>
      <c r="T49" s="46">
        <v>8.2083333333333339</v>
      </c>
      <c r="U49" s="46">
        <v>0.84166666666666667</v>
      </c>
      <c r="V49" s="15" t="s">
        <v>120</v>
      </c>
      <c r="W49" s="194">
        <v>9.9916666666666671</v>
      </c>
      <c r="X49" s="46">
        <v>0.71666666666666667</v>
      </c>
      <c r="Y49" s="46">
        <v>1.5416666666666667</v>
      </c>
      <c r="Z49" s="33">
        <v>2</v>
      </c>
      <c r="AA49" s="46"/>
      <c r="AB49" s="70">
        <v>0.75583333333333336</v>
      </c>
      <c r="AC49" s="33">
        <v>34</v>
      </c>
      <c r="AD49" s="46">
        <v>13.691666666666668</v>
      </c>
      <c r="AE49" s="46">
        <v>0.70833333333333337</v>
      </c>
      <c r="AF49" s="15" t="s">
        <v>120</v>
      </c>
      <c r="AG49" s="194">
        <v>10.058333333333332</v>
      </c>
      <c r="AH49" s="46">
        <v>0.71666666666666667</v>
      </c>
      <c r="AI49" s="46">
        <v>1.3583333333333332</v>
      </c>
      <c r="AJ49" s="33">
        <v>2</v>
      </c>
      <c r="AK49" s="46"/>
      <c r="AL49" s="70">
        <v>0.62333333333333341</v>
      </c>
      <c r="AM49" s="33">
        <v>19.6666666666667</v>
      </c>
      <c r="AN49" s="46">
        <v>9.1666666666666661</v>
      </c>
      <c r="AO49" s="46">
        <v>0.55833333333333335</v>
      </c>
      <c r="AP49" s="15" t="s">
        <v>120</v>
      </c>
      <c r="AQ49" s="194">
        <v>9.2416666666666671</v>
      </c>
      <c r="AR49" s="46">
        <v>1.0083333333333335</v>
      </c>
      <c r="AS49" s="46">
        <v>2.9166666666666674</v>
      </c>
      <c r="AT49" s="33">
        <v>4</v>
      </c>
      <c r="AU49" s="46"/>
      <c r="AV49" s="70">
        <v>1.0633333333333332</v>
      </c>
      <c r="AW49" s="33">
        <v>58.0833333333333</v>
      </c>
      <c r="AX49" s="46">
        <v>14.858333333333334</v>
      </c>
      <c r="AY49" s="46">
        <v>1.3083333333333333</v>
      </c>
      <c r="AZ49" s="15" t="s">
        <v>120</v>
      </c>
      <c r="BA49" s="197">
        <v>10.016666666666667</v>
      </c>
      <c r="BB49" s="46">
        <v>0.65</v>
      </c>
      <c r="BC49" s="46">
        <v>1.3500000000000003</v>
      </c>
      <c r="BD49" s="33">
        <v>1</v>
      </c>
      <c r="BE49" s="46"/>
      <c r="BF49" s="70">
        <v>0.52749999999999997</v>
      </c>
      <c r="BG49" s="33">
        <v>12.4166666666667</v>
      </c>
      <c r="BH49" s="46">
        <v>5.4416666666666664</v>
      </c>
      <c r="BI49" s="46">
        <v>0.55833333333333335</v>
      </c>
      <c r="BJ49" s="15" t="s">
        <v>120</v>
      </c>
      <c r="BK49" s="197">
        <v>9.7333333333333325</v>
      </c>
      <c r="BL49" s="46">
        <v>0.95000000000000007</v>
      </c>
      <c r="BM49" s="46">
        <v>3.4083333333333332</v>
      </c>
      <c r="BN49" s="33">
        <v>4</v>
      </c>
      <c r="BO49" s="46"/>
      <c r="BP49" s="70">
        <v>0.63</v>
      </c>
      <c r="BQ49" s="33">
        <v>60.75</v>
      </c>
      <c r="BR49" s="46">
        <v>14.775</v>
      </c>
      <c r="BS49" s="46">
        <v>1.825</v>
      </c>
      <c r="BT49" s="15" t="s">
        <v>120</v>
      </c>
      <c r="BU49" s="197">
        <v>9.1</v>
      </c>
      <c r="BV49" s="46">
        <v>1.1249999999999998</v>
      </c>
      <c r="BW49" s="46">
        <v>4.1749999999999998</v>
      </c>
      <c r="BX49" s="33">
        <v>15</v>
      </c>
      <c r="BY49" s="46"/>
      <c r="BZ49" s="70">
        <v>0.65833333333333333</v>
      </c>
      <c r="CA49" s="33">
        <v>90.5</v>
      </c>
      <c r="CB49" s="46">
        <v>42</v>
      </c>
      <c r="CC49" s="46">
        <v>2.2583333333333333</v>
      </c>
      <c r="CD49" s="79" t="s">
        <v>119</v>
      </c>
      <c r="CE49" s="197">
        <v>10.375</v>
      </c>
      <c r="CF49" s="46">
        <v>0.56666666666666676</v>
      </c>
      <c r="CG49" s="46">
        <v>2.1833333333333331</v>
      </c>
      <c r="CH49" s="33">
        <v>3</v>
      </c>
      <c r="CI49" s="46"/>
      <c r="CJ49" s="70">
        <v>0.49333333333333335</v>
      </c>
      <c r="CK49" s="33">
        <v>19.75</v>
      </c>
      <c r="CL49" s="46">
        <v>44.083333333333336</v>
      </c>
      <c r="CM49" s="46">
        <v>1.125</v>
      </c>
      <c r="CN49" s="80" t="s">
        <v>119</v>
      </c>
      <c r="CO49" s="197">
        <v>10.175000000000001</v>
      </c>
      <c r="CP49" s="46">
        <v>0.72499999999999998</v>
      </c>
      <c r="CQ49" s="46">
        <v>2.2916666666666665</v>
      </c>
      <c r="CR49" s="33">
        <v>2</v>
      </c>
      <c r="CS49" s="46"/>
      <c r="CT49" s="70">
        <v>0.64833333333333332</v>
      </c>
      <c r="CU49" s="33">
        <v>26.5</v>
      </c>
      <c r="CV49" s="46">
        <v>8.5499999999999989</v>
      </c>
      <c r="CW49" s="46">
        <v>1.1583333333333334</v>
      </c>
      <c r="CX49" s="81" t="s">
        <v>119</v>
      </c>
      <c r="CY49" s="27">
        <f t="shared" si="22"/>
        <v>10.280000000000001</v>
      </c>
      <c r="CZ49" s="71">
        <f t="shared" si="6"/>
        <v>0.64999999999999991</v>
      </c>
      <c r="DA49" s="71">
        <f t="shared" si="7"/>
        <v>2.2350000000000003</v>
      </c>
      <c r="DB49" s="27">
        <f t="shared" si="19"/>
        <v>2.5</v>
      </c>
      <c r="DC49" s="71"/>
      <c r="DD49" s="72">
        <f t="shared" si="8"/>
        <v>0.57000000000000006</v>
      </c>
      <c r="DE49" s="27">
        <f t="shared" si="23"/>
        <v>23.125</v>
      </c>
      <c r="DF49" s="71">
        <f t="shared" si="10"/>
        <v>26.314999999999998</v>
      </c>
      <c r="DG49" s="71">
        <f t="shared" si="24"/>
        <v>1.145</v>
      </c>
      <c r="DH49" s="82" t="s">
        <v>119</v>
      </c>
      <c r="DI49" s="46">
        <f t="shared" si="20"/>
        <v>9.7722222222222221</v>
      </c>
      <c r="DJ49" s="46">
        <f t="shared" si="12"/>
        <v>0.81777777777777783</v>
      </c>
      <c r="DK49" s="46">
        <f t="shared" si="13"/>
        <v>2.2677777777777783</v>
      </c>
      <c r="DL49" s="46">
        <f t="shared" si="21"/>
        <v>4.0555555555555554</v>
      </c>
      <c r="DM49" s="46"/>
      <c r="DN49" s="70">
        <f t="shared" si="14"/>
        <v>0.6644444444444445</v>
      </c>
      <c r="DO49" s="46">
        <f t="shared" si="15"/>
        <v>42.432222222222222</v>
      </c>
      <c r="DP49" s="46">
        <f t="shared" si="16"/>
        <v>15.494444444444444</v>
      </c>
      <c r="DQ49" s="46">
        <f t="shared" si="17"/>
        <v>1.08</v>
      </c>
    </row>
    <row r="50" spans="1:121" x14ac:dyDescent="0.15">
      <c r="A50" s="26"/>
      <c r="B50" s="151" t="s">
        <v>121</v>
      </c>
      <c r="C50" s="195">
        <v>9.8416666666666668</v>
      </c>
      <c r="D50" s="46">
        <v>0.81666666666666676</v>
      </c>
      <c r="E50" s="46">
        <v>1.5916666666666668</v>
      </c>
      <c r="F50" s="33">
        <v>7</v>
      </c>
      <c r="G50" s="46">
        <v>47.5</v>
      </c>
      <c r="H50" s="70">
        <v>0.65</v>
      </c>
      <c r="I50" s="33">
        <v>56.5833333333333</v>
      </c>
      <c r="J50" s="46">
        <v>5.1749999999999998</v>
      </c>
      <c r="K50" s="46">
        <v>0.69166666666666676</v>
      </c>
      <c r="L50" s="151" t="s">
        <v>121</v>
      </c>
      <c r="M50" s="195">
        <v>9.7750000000000004</v>
      </c>
      <c r="N50" s="46">
        <v>0.85</v>
      </c>
      <c r="O50" s="46">
        <v>2.3666666666666667</v>
      </c>
      <c r="P50" s="33">
        <v>7</v>
      </c>
      <c r="Q50" s="46">
        <v>50.166666666666664</v>
      </c>
      <c r="R50" s="70">
        <v>0.53999999999999992</v>
      </c>
      <c r="S50" s="33">
        <v>59.1666666666667</v>
      </c>
      <c r="T50" s="46">
        <v>8.4750000000000014</v>
      </c>
      <c r="U50" s="46">
        <v>0.99166666666666659</v>
      </c>
      <c r="V50" s="151" t="s">
        <v>121</v>
      </c>
      <c r="W50" s="195">
        <v>10.058333333333334</v>
      </c>
      <c r="X50" s="46">
        <v>0.7416666666666667</v>
      </c>
      <c r="Y50" s="46">
        <v>1.5833333333333333</v>
      </c>
      <c r="Z50" s="33">
        <v>3</v>
      </c>
      <c r="AA50" s="46">
        <v>48.416666666666664</v>
      </c>
      <c r="AB50" s="70">
        <v>0.6908333333333333</v>
      </c>
      <c r="AC50" s="33">
        <v>33.3333333333333</v>
      </c>
      <c r="AD50" s="46">
        <v>16.333333333333332</v>
      </c>
      <c r="AE50" s="46">
        <v>0.7583333333333333</v>
      </c>
      <c r="AF50" s="151" t="s">
        <v>121</v>
      </c>
      <c r="AG50" s="195">
        <v>9.9749999999999996</v>
      </c>
      <c r="AH50" s="46">
        <v>0.70833333333333337</v>
      </c>
      <c r="AI50" s="46">
        <v>1.5833333333333333</v>
      </c>
      <c r="AJ50" s="33">
        <v>2</v>
      </c>
      <c r="AK50" s="46">
        <v>32.916666666666664</v>
      </c>
      <c r="AL50" s="70">
        <v>0.53499999999999992</v>
      </c>
      <c r="AM50" s="33">
        <v>21.6666666666667</v>
      </c>
      <c r="AN50" s="46">
        <v>10.033333333333333</v>
      </c>
      <c r="AO50" s="46">
        <v>0.53333333333333333</v>
      </c>
      <c r="AP50" s="151" t="s">
        <v>121</v>
      </c>
      <c r="AQ50" s="195">
        <v>9.3249999999999993</v>
      </c>
      <c r="AR50" s="46">
        <v>1.0250000000000001</v>
      </c>
      <c r="AS50" s="46">
        <v>3.0250000000000004</v>
      </c>
      <c r="AT50" s="33">
        <v>6</v>
      </c>
      <c r="AU50" s="46">
        <v>70.083333333333329</v>
      </c>
      <c r="AV50" s="70">
        <v>1.0991666666666666</v>
      </c>
      <c r="AW50" s="33">
        <v>63.5</v>
      </c>
      <c r="AX50" s="46">
        <v>16.408333333333335</v>
      </c>
      <c r="AY50" s="46">
        <v>1.4083333333333332</v>
      </c>
      <c r="AZ50" s="151" t="s">
        <v>121</v>
      </c>
      <c r="BA50" s="198">
        <v>9.9583333333333339</v>
      </c>
      <c r="BB50" s="46">
        <v>0.70000000000000007</v>
      </c>
      <c r="BC50" s="46">
        <v>1.3416666666666666</v>
      </c>
      <c r="BD50" s="33">
        <v>1</v>
      </c>
      <c r="BE50" s="46">
        <v>48.916666666666664</v>
      </c>
      <c r="BF50" s="70">
        <v>0.52166666666666672</v>
      </c>
      <c r="BG50" s="33">
        <v>16.75</v>
      </c>
      <c r="BH50" s="46">
        <v>5.8833333333333337</v>
      </c>
      <c r="BI50" s="46">
        <v>0.50833333333333341</v>
      </c>
      <c r="BJ50" s="151" t="s">
        <v>121</v>
      </c>
      <c r="BK50" s="198">
        <v>9.7416666666666671</v>
      </c>
      <c r="BL50" s="46">
        <v>0.9916666666666667</v>
      </c>
      <c r="BM50" s="46">
        <v>3.6166666666666667</v>
      </c>
      <c r="BN50" s="33">
        <v>5</v>
      </c>
      <c r="BO50" s="46">
        <v>82</v>
      </c>
      <c r="BP50" s="70">
        <v>0.56666666666666665</v>
      </c>
      <c r="BQ50" s="33">
        <v>71.3333333333333</v>
      </c>
      <c r="BR50" s="46">
        <v>16.166666666666668</v>
      </c>
      <c r="BS50" s="46">
        <v>2.0749999999999997</v>
      </c>
      <c r="BT50" s="151" t="s">
        <v>121</v>
      </c>
      <c r="BU50" s="198">
        <v>9.0250000000000004</v>
      </c>
      <c r="BV50" s="46">
        <v>1.175</v>
      </c>
      <c r="BW50" s="46">
        <v>4.5250000000000004</v>
      </c>
      <c r="BX50" s="33">
        <v>15</v>
      </c>
      <c r="BY50" s="46">
        <v>73.666666666666671</v>
      </c>
      <c r="BZ50" s="70">
        <v>0.6333333333333333</v>
      </c>
      <c r="CA50" s="33">
        <v>96.4166666666667</v>
      </c>
      <c r="CB50" s="46">
        <v>38.416666666666664</v>
      </c>
      <c r="CC50" s="46">
        <v>2.4083333333333337</v>
      </c>
      <c r="CD50" s="152" t="s">
        <v>121</v>
      </c>
      <c r="CE50" s="198">
        <v>10.85</v>
      </c>
      <c r="CF50" s="46">
        <v>0.55833333333333335</v>
      </c>
      <c r="CG50" s="46">
        <v>2.1750000000000003</v>
      </c>
      <c r="CH50" s="33">
        <v>4</v>
      </c>
      <c r="CI50" s="46">
        <v>35.333333333333336</v>
      </c>
      <c r="CJ50" s="70">
        <v>0.5575</v>
      </c>
      <c r="CK50" s="33">
        <v>24.4166666666667</v>
      </c>
      <c r="CL50" s="46">
        <v>44.783333333333339</v>
      </c>
      <c r="CM50" s="46">
        <v>1.2333333333333334</v>
      </c>
      <c r="CN50" s="153" t="s">
        <v>121</v>
      </c>
      <c r="CO50" s="198">
        <v>9.9916666666666671</v>
      </c>
      <c r="CP50" s="46">
        <v>0.78333333333333333</v>
      </c>
      <c r="CQ50" s="46">
        <v>2.5166666666666671</v>
      </c>
      <c r="CR50" s="33">
        <v>4</v>
      </c>
      <c r="CS50" s="46">
        <v>76.333333333333329</v>
      </c>
      <c r="CT50" s="70">
        <v>0.6908333333333333</v>
      </c>
      <c r="CU50" s="33">
        <v>37.9166666666667</v>
      </c>
      <c r="CV50" s="46">
        <v>10.641666666666667</v>
      </c>
      <c r="CW50" s="46">
        <v>1.2666666666666668</v>
      </c>
      <c r="CX50" s="154" t="s">
        <v>121</v>
      </c>
      <c r="CY50" s="27">
        <f t="shared" si="22"/>
        <v>10.42</v>
      </c>
      <c r="CZ50" s="71">
        <f t="shared" si="6"/>
        <v>0.67</v>
      </c>
      <c r="DA50" s="71">
        <f t="shared" si="7"/>
        <v>2.35</v>
      </c>
      <c r="DB50" s="27">
        <f t="shared" si="19"/>
        <v>4</v>
      </c>
      <c r="DC50" s="71">
        <f t="shared" ref="DC50" si="25">AVERAGE(ROUND(CS50,2),ROUND(CI50,2))</f>
        <v>55.83</v>
      </c>
      <c r="DD50" s="72">
        <f t="shared" si="8"/>
        <v>0.625</v>
      </c>
      <c r="DE50" s="27">
        <f t="shared" si="23"/>
        <v>31.17</v>
      </c>
      <c r="DF50" s="71">
        <f t="shared" si="10"/>
        <v>27.71</v>
      </c>
      <c r="DG50" s="71">
        <f t="shared" si="24"/>
        <v>1.25</v>
      </c>
      <c r="DH50" s="155" t="s">
        <v>121</v>
      </c>
      <c r="DI50" s="46">
        <f t="shared" si="20"/>
        <v>9.793333333333333</v>
      </c>
      <c r="DJ50" s="46">
        <f t="shared" si="12"/>
        <v>0.85444444444444445</v>
      </c>
      <c r="DK50" s="46">
        <f t="shared" si="13"/>
        <v>2.4433333333333334</v>
      </c>
      <c r="DL50" s="46">
        <f t="shared" si="21"/>
        <v>5.5555555555555554</v>
      </c>
      <c r="DM50" s="46">
        <f t="shared" ref="DM50" si="26">AVERAGE(ROUND(G50,2),ROUND(Q50,2),ROUND(AA50,2),ROUND(AK50,2),ROUND(AU50,2),ROUND(BE50,2),ROUND(BO50,2),ROUND(BY50,2),ROUND(DC50,2))</f>
        <v>56.612222222222222</v>
      </c>
      <c r="DN50" s="70">
        <f t="shared" si="14"/>
        <v>0.65222222222222226</v>
      </c>
      <c r="DO50" s="46">
        <f t="shared" si="15"/>
        <v>49.99111111111111</v>
      </c>
      <c r="DP50" s="46">
        <f t="shared" si="16"/>
        <v>16.067777777777778</v>
      </c>
      <c r="DQ50" s="46">
        <f t="shared" si="17"/>
        <v>1.181111111111111</v>
      </c>
    </row>
    <row r="51" spans="1:121" x14ac:dyDescent="0.15">
      <c r="A51" s="26" t="s">
        <v>17</v>
      </c>
      <c r="B51" s="151" t="s">
        <v>128</v>
      </c>
      <c r="C51" s="195">
        <v>9.9083333333333332</v>
      </c>
      <c r="D51" s="46">
        <v>0.73333333333333328</v>
      </c>
      <c r="E51" s="46">
        <v>1.5333333333333332</v>
      </c>
      <c r="F51" s="33">
        <v>7.833333333333333</v>
      </c>
      <c r="G51" s="46">
        <v>55.833333333333336</v>
      </c>
      <c r="H51" s="70">
        <v>0.52666666666666662</v>
      </c>
      <c r="I51" s="33">
        <v>29.416666666666664</v>
      </c>
      <c r="J51" s="46">
        <v>4.833333333333333</v>
      </c>
      <c r="K51" s="46">
        <v>0.55000000000000004</v>
      </c>
      <c r="L51" s="151" t="s">
        <v>127</v>
      </c>
      <c r="M51" s="195">
        <v>9.8166666666666682</v>
      </c>
      <c r="N51" s="46">
        <v>0.83333333333333315</v>
      </c>
      <c r="O51" s="46">
        <v>2.2999999999999994</v>
      </c>
      <c r="P51" s="33">
        <v>7.083333333333333</v>
      </c>
      <c r="Q51" s="46">
        <v>55.666666666666664</v>
      </c>
      <c r="R51" s="70">
        <v>0.49333333333333335</v>
      </c>
      <c r="S51" s="33">
        <v>58.750000000000014</v>
      </c>
      <c r="T51" s="46">
        <v>7.8333333333333348</v>
      </c>
      <c r="U51" s="46">
        <v>1.0333333333333332</v>
      </c>
      <c r="V51" s="151" t="s">
        <v>127</v>
      </c>
      <c r="W51" s="195">
        <v>10.008333333333335</v>
      </c>
      <c r="X51" s="46">
        <v>0.74166666666666681</v>
      </c>
      <c r="Y51" s="46">
        <v>1.6333333333333335</v>
      </c>
      <c r="Z51" s="33">
        <v>2.5</v>
      </c>
      <c r="AA51" s="46">
        <v>32.416666666666664</v>
      </c>
      <c r="AB51" s="70">
        <v>0.66416666666666668</v>
      </c>
      <c r="AC51" s="33">
        <v>35.916666666666671</v>
      </c>
      <c r="AD51" s="46">
        <v>12.733333333333334</v>
      </c>
      <c r="AE51" s="46">
        <v>0.73333333333333328</v>
      </c>
      <c r="AF51" s="151" t="s">
        <v>127</v>
      </c>
      <c r="AG51" s="195">
        <v>9.9749999999999996</v>
      </c>
      <c r="AH51" s="46">
        <v>0.73333333333333328</v>
      </c>
      <c r="AI51" s="46">
        <v>1.3583333333333334</v>
      </c>
      <c r="AJ51" s="33">
        <v>1.1666666666666667</v>
      </c>
      <c r="AK51" s="46">
        <v>39.083333333333336</v>
      </c>
      <c r="AL51" s="70">
        <v>0.52250000000000008</v>
      </c>
      <c r="AM51" s="33">
        <v>21.583333333333332</v>
      </c>
      <c r="AN51" s="46">
        <v>9.35</v>
      </c>
      <c r="AO51" s="46">
        <v>0.52500000000000002</v>
      </c>
      <c r="AP51" s="151" t="s">
        <v>127</v>
      </c>
      <c r="AQ51" s="195">
        <v>9.0833333333333304</v>
      </c>
      <c r="AR51" s="46">
        <v>1.0250000000000001</v>
      </c>
      <c r="AS51" s="46">
        <v>2.8916666666666671</v>
      </c>
      <c r="AT51" s="33">
        <v>4.833333333333333</v>
      </c>
      <c r="AU51" s="46">
        <v>52.4166666666667</v>
      </c>
      <c r="AV51" s="70">
        <v>0.89666666666666661</v>
      </c>
      <c r="AW51" s="33">
        <v>74.75</v>
      </c>
      <c r="AX51" s="46">
        <v>13.316666666666668</v>
      </c>
      <c r="AY51" s="46">
        <v>1.3416666666666666</v>
      </c>
      <c r="AZ51" s="151" t="s">
        <v>127</v>
      </c>
      <c r="BA51" s="198">
        <v>10.008333333333333</v>
      </c>
      <c r="BB51" s="46">
        <v>0.64999999999999991</v>
      </c>
      <c r="BC51" s="46">
        <v>1.3083333333333333</v>
      </c>
      <c r="BD51" s="33">
        <v>1.0833333333333333</v>
      </c>
      <c r="BE51" s="46">
        <v>34.5</v>
      </c>
      <c r="BF51" s="70">
        <v>0.43500000000000005</v>
      </c>
      <c r="BG51" s="33">
        <v>10.75</v>
      </c>
      <c r="BH51" s="46">
        <v>5.541666666666667</v>
      </c>
      <c r="BI51" s="46">
        <v>0.52500000000000002</v>
      </c>
      <c r="BJ51" s="151" t="s">
        <v>127</v>
      </c>
      <c r="BK51" s="198">
        <v>9.6916666666666664</v>
      </c>
      <c r="BL51" s="46">
        <v>0.95833333333333337</v>
      </c>
      <c r="BM51" s="46">
        <v>3.8166666666666664</v>
      </c>
      <c r="BN51" s="33">
        <v>4.75</v>
      </c>
      <c r="BO51" s="46">
        <v>39.833333333333336</v>
      </c>
      <c r="BP51" s="70">
        <v>0.53166666666666673</v>
      </c>
      <c r="BQ51" s="33">
        <v>69.749999999999986</v>
      </c>
      <c r="BR51" s="46">
        <v>16</v>
      </c>
      <c r="BS51" s="46">
        <v>2.0083333333333333</v>
      </c>
      <c r="BT51" s="151" t="s">
        <v>127</v>
      </c>
      <c r="BU51" s="198">
        <v>8.9333333333333336</v>
      </c>
      <c r="BV51" s="46">
        <v>1.0916666666666666</v>
      </c>
      <c r="BW51" s="46">
        <v>4.4583333333333339</v>
      </c>
      <c r="BX51" s="33">
        <v>19.083333333333332</v>
      </c>
      <c r="BY51" s="46">
        <v>67.333333333333329</v>
      </c>
      <c r="BZ51" s="70">
        <v>0.67249999999999999</v>
      </c>
      <c r="CA51" s="33">
        <v>93.083333333333343</v>
      </c>
      <c r="CB51" s="46">
        <v>39.5</v>
      </c>
      <c r="CC51" s="46">
        <v>2.4166666666666665</v>
      </c>
      <c r="CD51" s="152" t="s">
        <v>127</v>
      </c>
      <c r="CE51" s="198">
        <v>10.775</v>
      </c>
      <c r="CF51" s="46">
        <v>0.7416666666666667</v>
      </c>
      <c r="CG51" s="46">
        <v>2.3583333333333338</v>
      </c>
      <c r="CH51" s="33">
        <v>4.1000000000000005</v>
      </c>
      <c r="CI51" s="46">
        <v>30.75</v>
      </c>
      <c r="CJ51" s="70">
        <v>0.53583333333333327</v>
      </c>
      <c r="CK51" s="33">
        <v>22.250000000000004</v>
      </c>
      <c r="CL51" s="46">
        <v>38.675000000000004</v>
      </c>
      <c r="CM51" s="46">
        <v>1.2333333333333332</v>
      </c>
      <c r="CN51" s="153" t="s">
        <v>127</v>
      </c>
      <c r="CO51" s="198">
        <v>10.141666666666667</v>
      </c>
      <c r="CP51" s="46">
        <v>0.71666666666666667</v>
      </c>
      <c r="CQ51" s="46">
        <v>2.3083333333333331</v>
      </c>
      <c r="CR51" s="33">
        <v>3.5</v>
      </c>
      <c r="CS51" s="46">
        <v>44</v>
      </c>
      <c r="CT51" s="70">
        <v>0.60166666666666668</v>
      </c>
      <c r="CU51" s="33">
        <v>28.333333333333339</v>
      </c>
      <c r="CV51" s="46">
        <v>8.4666666666666668</v>
      </c>
      <c r="CW51" s="46">
        <v>1.125</v>
      </c>
      <c r="CX51" s="154" t="s">
        <v>127</v>
      </c>
      <c r="CY51" s="27">
        <f t="shared" ref="CY51" si="27">AVERAGE(ROUND(CO51,2),ROUND(CE51,2))</f>
        <v>10.46</v>
      </c>
      <c r="CZ51" s="71">
        <f>AVERAGE(ROUND(CP51,2),ROUND(CF51,2))</f>
        <v>0.73</v>
      </c>
      <c r="DA51" s="71">
        <f t="shared" ref="DA51" si="28">AVERAGE(ROUND(CQ51,2),ROUND(CG51,2))</f>
        <v>2.335</v>
      </c>
      <c r="DB51" s="27">
        <f t="shared" ref="DB51" si="29">AVERAGE(ROUND(CR51,2),ROUND(CH51,2))</f>
        <v>3.8</v>
      </c>
      <c r="DC51" s="71">
        <f t="shared" ref="DC51" si="30">AVERAGE(ROUND(CS51,2),ROUND(CI51,2))</f>
        <v>37.375</v>
      </c>
      <c r="DD51" s="72">
        <f t="shared" ref="DD51" si="31">AVERAGE(ROUND(CT51,2),ROUND(CJ51,2))</f>
        <v>0.57000000000000006</v>
      </c>
      <c r="DE51" s="27">
        <f t="shared" si="23"/>
        <v>25.29</v>
      </c>
      <c r="DF51" s="71">
        <f t="shared" ref="DF51" si="32">AVERAGE(ROUND(CV51,2),ROUND(CL51,2))</f>
        <v>23.574999999999999</v>
      </c>
      <c r="DG51" s="71">
        <f t="shared" si="24"/>
        <v>1.18</v>
      </c>
      <c r="DH51" s="155" t="s">
        <v>127</v>
      </c>
      <c r="DI51" s="46">
        <f t="shared" ref="DI51" si="33">AVERAGE(ROUND(C51,2),ROUND(M51,2),ROUND(W51,2),ROUND(AG51,2),ROUND(AQ51,2),ROUND(BA51,2),ROUND(BK51,2),ROUND(BU51,2),ROUND(CY51,2))</f>
        <v>9.765555555555558</v>
      </c>
      <c r="DJ51" s="46">
        <f t="shared" ref="DJ51" si="34">AVERAGE(ROUND(D51,2),ROUND(N51,2),ROUND(X51,2),ROUND(AH51,2),ROUND(AR51,2),ROUND(BB51,2),ROUND(BL51,2),ROUND(BV51,2),ROUND(CZ51,2))</f>
        <v>0.8322222222222222</v>
      </c>
      <c r="DK51" s="46">
        <f t="shared" ref="DK51" si="35">AVERAGE(ROUND(E51,2),ROUND(O51,2),ROUND(Y51,2),ROUND(AI51,2),ROUND(AS51,2),ROUND(BC51,2),ROUND(BM51,2),ROUND(BW51,2),ROUND(DA51,2))</f>
        <v>2.4044444444444446</v>
      </c>
      <c r="DL51" s="46">
        <f t="shared" ref="DL51:DM51" si="36">AVERAGE(ROUND(F51,2),ROUND(P51,2),ROUND(Z51,2),ROUND(AJ51,2),ROUND(AT51,2),ROUND(BD51,2),ROUND(BN51,2),ROUND(BX51,2),ROUND(DB51,2))</f>
        <v>5.7911111111111104</v>
      </c>
      <c r="DM51" s="46">
        <f t="shared" si="36"/>
        <v>46.051111111111112</v>
      </c>
      <c r="DN51" s="70">
        <f t="shared" ref="DN51" si="37">AVERAGE(ROUND(H51,2),ROUND(R51,2),ROUND(AB51,2),ROUND(AL51,2),ROUND(AV51,2),ROUND(BF51,2),ROUND(BP51,2),ROUND(BZ51,2),ROUND(DD51,2))</f>
        <v>0.59000000000000008</v>
      </c>
      <c r="DO51" s="46">
        <f t="shared" ref="DO51" si="38">AVERAGE(ROUND(I51,2),ROUND(S51,2),ROUND(AC51,2),ROUND(AM51,2),ROUND(AW51,2),ROUND(BG51,2),ROUND(BQ51,2),ROUND(CA51,2),ROUND(DE51,2))</f>
        <v>46.587777777777781</v>
      </c>
      <c r="DP51" s="46">
        <f t="shared" ref="DP51" si="39">AVERAGE(ROUND(J51,2),ROUND(T51,2),ROUND(AD51,2),ROUND(AN51,2),ROUND(AX51,2),ROUND(BH51,2),ROUND(BR51,2),ROUND(CB51,2),ROUND(DF51,2))</f>
        <v>14.742222222222223</v>
      </c>
      <c r="DQ51" s="46">
        <f t="shared" ref="DQ51" si="40">AVERAGE(ROUND(K51,2),ROUND(U51,2),ROUND(AE51,2),ROUND(AO51,2),ROUND(AY51,2),ROUND(BI51,2),ROUND(BS51,2),ROUND(CC51,2),ROUND(DG51,2))</f>
        <v>1.1466666666666667</v>
      </c>
    </row>
    <row r="52" spans="1:121" x14ac:dyDescent="0.15">
      <c r="CT52" s="83"/>
      <c r="CU52" s="83"/>
    </row>
    <row r="53" spans="1:121" x14ac:dyDescent="0.15">
      <c r="C53" s="184">
        <v>9.9083333333333332</v>
      </c>
      <c r="D53" s="184">
        <v>9.9083333333333332</v>
      </c>
      <c r="E53" s="83">
        <v>9.9083333333333332</v>
      </c>
      <c r="M53" s="184">
        <v>9.8166666666666682</v>
      </c>
      <c r="N53" s="184">
        <v>9.8166666666666682</v>
      </c>
      <c r="O53" s="83">
        <v>9.8166666666666682</v>
      </c>
      <c r="W53" s="184">
        <v>10.008333333333335</v>
      </c>
      <c r="X53" s="184">
        <v>10.008333333333335</v>
      </c>
      <c r="Y53" s="83">
        <v>10.008333333333335</v>
      </c>
      <c r="AG53" s="184">
        <v>9.9749999999999996</v>
      </c>
      <c r="AH53" s="184">
        <v>9.9749999999999996</v>
      </c>
      <c r="AI53" s="83">
        <v>9.9749999999999996</v>
      </c>
      <c r="AQ53" s="234">
        <v>9.0833333333333339</v>
      </c>
      <c r="AR53" s="234">
        <v>9.0833333333333339</v>
      </c>
      <c r="AS53" s="83">
        <v>9.0833333333333304</v>
      </c>
      <c r="BA53" s="184">
        <v>10.008333333333333</v>
      </c>
      <c r="BB53" s="184">
        <v>10.008333333333333</v>
      </c>
      <c r="BC53" s="184">
        <v>10.008333333333333</v>
      </c>
      <c r="BK53" s="184">
        <v>9.6916666666666664</v>
      </c>
      <c r="BL53" s="83">
        <v>9.6916666666666664</v>
      </c>
      <c r="BM53" s="83">
        <v>9.6916666666666664</v>
      </c>
      <c r="BU53" s="184">
        <v>8.9333333333333336</v>
      </c>
      <c r="BV53" s="184">
        <v>8.9333333333333336</v>
      </c>
      <c r="BW53" s="83">
        <v>8.9333333333333336</v>
      </c>
      <c r="CE53" s="184">
        <v>10.775</v>
      </c>
      <c r="CF53" s="184">
        <v>10.775</v>
      </c>
      <c r="CG53" s="83">
        <v>10.775</v>
      </c>
      <c r="CO53" s="184">
        <v>10.141666666666667</v>
      </c>
      <c r="CP53" s="184">
        <v>10.141666666666667</v>
      </c>
      <c r="CQ53" s="83">
        <v>10.141666666666667</v>
      </c>
    </row>
    <row r="54" spans="1:121" x14ac:dyDescent="0.15">
      <c r="C54" s="184">
        <v>0.73333333333333328</v>
      </c>
      <c r="D54" s="184">
        <v>0.73333333333333328</v>
      </c>
      <c r="E54" s="83">
        <v>0.73333333333333328</v>
      </c>
      <c r="M54" s="184">
        <v>0.83333333333333315</v>
      </c>
      <c r="N54" s="184">
        <v>0.83333333333333315</v>
      </c>
      <c r="O54" s="83">
        <v>0.83333333333333315</v>
      </c>
      <c r="W54" s="184">
        <v>0.74166666666666681</v>
      </c>
      <c r="X54" s="184">
        <v>0.74166666666666681</v>
      </c>
      <c r="Y54" s="83">
        <v>0.74166666666666681</v>
      </c>
      <c r="AG54" s="184">
        <v>0.73333333333333328</v>
      </c>
      <c r="AH54" s="184">
        <v>0.73333333333333328</v>
      </c>
      <c r="AI54" s="83">
        <v>0.73333333333333328</v>
      </c>
      <c r="AQ54" s="234">
        <v>1.0250000000000001</v>
      </c>
      <c r="AR54" s="234">
        <v>1.0250000000000001</v>
      </c>
      <c r="AS54" s="83">
        <v>1.0250000000000001</v>
      </c>
      <c r="BA54" s="184">
        <v>0.64999999999999991</v>
      </c>
      <c r="BB54" s="184">
        <v>0.64999999999999991</v>
      </c>
      <c r="BC54" s="184">
        <v>0.64999999999999991</v>
      </c>
      <c r="BK54" s="184">
        <v>0.95833333333333337</v>
      </c>
      <c r="BL54" s="83">
        <v>0.95833333333333337</v>
      </c>
      <c r="BM54" s="83">
        <v>0.95833333333333337</v>
      </c>
      <c r="BU54" s="184">
        <v>1.0916666666666666</v>
      </c>
      <c r="BV54" s="184">
        <v>1.0916666666666666</v>
      </c>
      <c r="BW54" s="83">
        <v>1.0916666666666666</v>
      </c>
      <c r="CE54" s="184">
        <v>0.7416666666666667</v>
      </c>
      <c r="CF54" s="184">
        <v>0.7416666666666667</v>
      </c>
      <c r="CG54" s="83">
        <v>0.7416666666666667</v>
      </c>
      <c r="CO54" s="184">
        <v>0.71666666666666667</v>
      </c>
      <c r="CP54" s="184">
        <v>0.71666666666666667</v>
      </c>
      <c r="CQ54" s="83">
        <v>0.71666666666666667</v>
      </c>
    </row>
    <row r="55" spans="1:121" x14ac:dyDescent="0.15">
      <c r="C55" s="184">
        <v>1.5333333333333332</v>
      </c>
      <c r="D55" s="184">
        <v>1.5333333333333332</v>
      </c>
      <c r="E55" s="83">
        <v>1.5333333333333332</v>
      </c>
      <c r="M55" s="184">
        <v>2.2999999999999994</v>
      </c>
      <c r="N55" s="184">
        <v>2.2999999999999994</v>
      </c>
      <c r="O55" s="83">
        <v>2.2999999999999994</v>
      </c>
      <c r="W55" s="184">
        <v>1.6333333333333335</v>
      </c>
      <c r="X55" s="184">
        <v>1.6333333333333335</v>
      </c>
      <c r="Y55" s="83">
        <v>1.6333333333333335</v>
      </c>
      <c r="AG55" s="184">
        <v>1.3583333333333334</v>
      </c>
      <c r="AH55" s="184">
        <v>1.3583333333333334</v>
      </c>
      <c r="AI55" s="83">
        <v>1.3583333333333334</v>
      </c>
      <c r="AQ55" s="234">
        <v>2.8916666666666671</v>
      </c>
      <c r="AR55" s="234">
        <v>2.8916666666666671</v>
      </c>
      <c r="AS55" s="83">
        <v>2.8916666666666671</v>
      </c>
      <c r="BA55" s="184">
        <v>1.3083333333333333</v>
      </c>
      <c r="BB55" s="184">
        <v>1.3083333333333333</v>
      </c>
      <c r="BC55" s="184">
        <v>1.3083333333333333</v>
      </c>
      <c r="BK55" s="184">
        <v>3.8166666666666664</v>
      </c>
      <c r="BL55" s="83">
        <v>3.8166666666666664</v>
      </c>
      <c r="BM55" s="83">
        <v>3.8166666666666664</v>
      </c>
      <c r="BU55" s="184">
        <v>4.4583333333333339</v>
      </c>
      <c r="BV55" s="184">
        <v>4.4583333333333339</v>
      </c>
      <c r="BW55" s="83">
        <v>4.4583333333333339</v>
      </c>
      <c r="CE55" s="184">
        <v>2.3583333333333338</v>
      </c>
      <c r="CF55" s="184">
        <v>2.3583333333333338</v>
      </c>
      <c r="CG55" s="83">
        <v>2.3583333333333338</v>
      </c>
      <c r="CO55" s="184">
        <v>2.3083333333333331</v>
      </c>
      <c r="CP55" s="184">
        <v>2.3083333333333331</v>
      </c>
      <c r="CQ55" s="83">
        <v>2.3083333333333331</v>
      </c>
    </row>
    <row r="56" spans="1:121" x14ac:dyDescent="0.15">
      <c r="C56" s="184">
        <v>7.833333333333333</v>
      </c>
      <c r="D56" s="184">
        <v>7.833333333333333</v>
      </c>
      <c r="E56" s="83">
        <v>7.833333333333333</v>
      </c>
      <c r="M56" s="184">
        <v>7.083333333333333</v>
      </c>
      <c r="N56" s="184">
        <v>7.083333333333333</v>
      </c>
      <c r="O56" s="83">
        <v>7.083333333333333</v>
      </c>
      <c r="W56" s="184">
        <v>2.5</v>
      </c>
      <c r="X56" s="184">
        <v>2.5</v>
      </c>
      <c r="Y56" s="83">
        <v>2.5</v>
      </c>
      <c r="AG56" s="184">
        <v>1.1666666666666667</v>
      </c>
      <c r="AH56" s="184">
        <v>1.1666666666666667</v>
      </c>
      <c r="AI56" s="83">
        <v>1.1666666666666667</v>
      </c>
      <c r="AQ56" s="235">
        <v>4.833333333333333</v>
      </c>
      <c r="AR56" s="235">
        <v>4.833333333333333</v>
      </c>
      <c r="AS56" s="83">
        <v>4.833333333333333</v>
      </c>
      <c r="BA56" s="184">
        <v>1.0833333333333333</v>
      </c>
      <c r="BB56" s="184">
        <v>1.0833333333333333</v>
      </c>
      <c r="BC56" s="184">
        <v>1.0833333333333333</v>
      </c>
      <c r="BK56" s="184">
        <v>4.75</v>
      </c>
      <c r="BL56" s="83">
        <v>4.75</v>
      </c>
      <c r="BM56" s="83">
        <v>4.75</v>
      </c>
      <c r="BU56" s="184">
        <v>19.083333333333332</v>
      </c>
      <c r="BV56" s="184">
        <v>19.083333333333332</v>
      </c>
      <c r="BW56" s="83">
        <v>19.083333333333332</v>
      </c>
      <c r="CE56" s="184">
        <v>4.1000000000000005</v>
      </c>
      <c r="CF56" s="184">
        <v>4.1000000000000005</v>
      </c>
      <c r="CG56" s="83">
        <v>4.1000000000000005</v>
      </c>
      <c r="CO56" s="184">
        <v>3.5</v>
      </c>
      <c r="CP56" s="184">
        <v>3.5</v>
      </c>
      <c r="CQ56" s="83">
        <v>3.5</v>
      </c>
    </row>
    <row r="57" spans="1:121" x14ac:dyDescent="0.15">
      <c r="C57" s="184">
        <v>55.833333333333336</v>
      </c>
      <c r="D57" s="184">
        <v>55.833333333333336</v>
      </c>
      <c r="E57" s="83">
        <v>55.833333333333336</v>
      </c>
      <c r="M57" s="184">
        <v>55.666666666666664</v>
      </c>
      <c r="N57" s="184">
        <v>55.666666666666664</v>
      </c>
      <c r="O57" s="83">
        <v>55.666666666666664</v>
      </c>
      <c r="W57" s="184">
        <v>32.416666666666664</v>
      </c>
      <c r="X57" s="184">
        <v>32.416666666666664</v>
      </c>
      <c r="Y57" s="83">
        <v>32.416666666666664</v>
      </c>
      <c r="AG57" s="184">
        <v>39.083333333333336</v>
      </c>
      <c r="AH57" s="184">
        <v>39.083333333333336</v>
      </c>
      <c r="AI57" s="83">
        <v>39.083333333333336</v>
      </c>
      <c r="AQ57" s="236">
        <v>51.416666666666664</v>
      </c>
      <c r="AR57" s="236">
        <v>52.4166666666667</v>
      </c>
      <c r="AS57" s="83">
        <v>52.4166666666667</v>
      </c>
      <c r="BA57" s="184">
        <v>34.5</v>
      </c>
      <c r="BB57" s="184">
        <v>34.5</v>
      </c>
      <c r="BC57" s="184">
        <v>34.5</v>
      </c>
      <c r="BK57" s="184">
        <v>39.833333333333336</v>
      </c>
      <c r="BL57" s="83">
        <v>39.833333333333336</v>
      </c>
      <c r="BM57" s="83">
        <v>39.833333333333336</v>
      </c>
      <c r="BU57" s="184">
        <v>67.333333333333329</v>
      </c>
      <c r="BV57" s="184">
        <v>67.333333333333329</v>
      </c>
      <c r="BW57" s="83">
        <v>67.333333333333329</v>
      </c>
      <c r="CE57" s="184">
        <v>30.75</v>
      </c>
      <c r="CF57" s="184">
        <v>30.75</v>
      </c>
      <c r="CG57" s="83">
        <v>30.75</v>
      </c>
      <c r="CO57" s="184">
        <v>44</v>
      </c>
      <c r="CP57" s="184">
        <v>44</v>
      </c>
      <c r="CQ57" s="83">
        <v>44</v>
      </c>
    </row>
    <row r="58" spans="1:121" x14ac:dyDescent="0.15">
      <c r="C58" s="184">
        <v>0.52666666666666662</v>
      </c>
      <c r="D58" s="184">
        <v>0.52666666666666662</v>
      </c>
      <c r="E58" s="83">
        <v>0.52666666666666662</v>
      </c>
      <c r="M58" s="184">
        <v>0.49333333333333335</v>
      </c>
      <c r="N58" s="184">
        <v>0.49333333333333335</v>
      </c>
      <c r="O58" s="83">
        <v>0.49333333333333335</v>
      </c>
      <c r="W58" s="184">
        <v>0.66416666666666668</v>
      </c>
      <c r="X58" s="184">
        <v>0.66416666666666668</v>
      </c>
      <c r="Y58" s="83">
        <v>0.66416666666666668</v>
      </c>
      <c r="AG58" s="184">
        <v>0.52250000000000008</v>
      </c>
      <c r="AH58" s="184">
        <v>0.52250000000000008</v>
      </c>
      <c r="AI58" s="83">
        <v>0.52250000000000008</v>
      </c>
      <c r="AQ58" s="237">
        <v>0.89666666666666661</v>
      </c>
      <c r="AR58" s="237">
        <v>0.89666666666666661</v>
      </c>
      <c r="AS58" s="83">
        <v>0.89666666666666661</v>
      </c>
      <c r="BA58" s="184">
        <v>0.43500000000000005</v>
      </c>
      <c r="BB58" s="184">
        <v>0.43500000000000005</v>
      </c>
      <c r="BC58" s="184">
        <v>0.43500000000000005</v>
      </c>
      <c r="BK58" s="184">
        <v>0.53166666666666673</v>
      </c>
      <c r="BL58" s="83">
        <v>0.53166666666666673</v>
      </c>
      <c r="BM58" s="83">
        <v>0.53166666666666673</v>
      </c>
      <c r="BU58" s="184">
        <v>0.67249999999999999</v>
      </c>
      <c r="BV58" s="184">
        <v>0.67249999999999999</v>
      </c>
      <c r="BW58" s="83">
        <v>0.67249999999999999</v>
      </c>
      <c r="CE58" s="184">
        <v>0.53583333333333327</v>
      </c>
      <c r="CF58" s="184">
        <v>0.53583333333333327</v>
      </c>
      <c r="CG58" s="83">
        <v>0.53583333333333327</v>
      </c>
      <c r="CO58" s="184">
        <v>0.60166666666666668</v>
      </c>
      <c r="CP58" s="184">
        <v>0.60166666666666668</v>
      </c>
      <c r="CQ58" s="83">
        <v>0.60166666666666668</v>
      </c>
    </row>
    <row r="59" spans="1:121" x14ac:dyDescent="0.15">
      <c r="C59" s="184">
        <v>2.9416666666666664E-2</v>
      </c>
      <c r="D59" s="184">
        <f>C59*1000</f>
        <v>29.416666666666664</v>
      </c>
      <c r="E59" s="83">
        <v>29.416666666666664</v>
      </c>
      <c r="M59" s="184">
        <v>5.8750000000000017E-2</v>
      </c>
      <c r="N59" s="184">
        <f>M59*1000</f>
        <v>58.750000000000014</v>
      </c>
      <c r="O59" s="83">
        <v>58.750000000000014</v>
      </c>
      <c r="W59" s="184">
        <v>3.5916666666666673E-2</v>
      </c>
      <c r="X59" s="184">
        <f>W59*1000</f>
        <v>35.916666666666671</v>
      </c>
      <c r="Y59" s="83">
        <v>35.916666666666671</v>
      </c>
      <c r="AG59" s="184">
        <v>2.1583333333333333E-2</v>
      </c>
      <c r="AH59" s="184">
        <f>AG59*1000</f>
        <v>21.583333333333332</v>
      </c>
      <c r="AI59" s="83">
        <v>21.583333333333332</v>
      </c>
      <c r="AQ59" s="238">
        <v>7.4749999999999997E-2</v>
      </c>
      <c r="AR59" s="238">
        <f>AQ59*1000</f>
        <v>74.75</v>
      </c>
      <c r="AS59" s="83">
        <v>74.75</v>
      </c>
      <c r="BA59" s="184">
        <v>1.0750000000000001E-2</v>
      </c>
      <c r="BB59" s="184">
        <f>BA59*1000</f>
        <v>10.75</v>
      </c>
      <c r="BC59" s="184">
        <v>10.75</v>
      </c>
      <c r="BK59" s="184">
        <v>6.9749999999999993E-2</v>
      </c>
      <c r="BL59" s="83">
        <f>BK59*1000</f>
        <v>69.749999999999986</v>
      </c>
      <c r="BM59" s="83">
        <v>69.749999999999986</v>
      </c>
      <c r="BU59" s="184">
        <v>9.3083333333333337E-2</v>
      </c>
      <c r="BV59" s="184">
        <f>BU59*1000</f>
        <v>93.083333333333343</v>
      </c>
      <c r="BW59" s="83">
        <v>93.083333333333343</v>
      </c>
      <c r="CE59" s="184">
        <v>2.2250000000000002E-2</v>
      </c>
      <c r="CF59" s="184">
        <f>CE59*1000</f>
        <v>22.250000000000004</v>
      </c>
      <c r="CG59" s="83">
        <v>22.250000000000004</v>
      </c>
      <c r="CO59" s="184">
        <v>2.8333333333333339E-2</v>
      </c>
      <c r="CP59" s="184">
        <f>CO59*1000</f>
        <v>28.333333333333339</v>
      </c>
      <c r="CQ59" s="83">
        <v>28.333333333333339</v>
      </c>
    </row>
    <row r="60" spans="1:121" x14ac:dyDescent="0.15">
      <c r="C60" s="184">
        <v>4.833333333333333</v>
      </c>
      <c r="D60" s="184">
        <v>4.833333333333333</v>
      </c>
      <c r="E60" s="83">
        <v>4.833333333333333</v>
      </c>
      <c r="M60" s="184">
        <v>7.8333333333333348</v>
      </c>
      <c r="N60" s="184">
        <v>7.8333333333333348</v>
      </c>
      <c r="O60" s="83">
        <v>7.8333333333333348</v>
      </c>
      <c r="W60" s="184">
        <v>12.733333333333334</v>
      </c>
      <c r="X60" s="184">
        <v>12.733333333333334</v>
      </c>
      <c r="Y60" s="83">
        <v>12.733333333333334</v>
      </c>
      <c r="AG60" s="184">
        <v>9.35</v>
      </c>
      <c r="AH60" s="184">
        <v>9.35</v>
      </c>
      <c r="AI60" s="83">
        <v>9.35</v>
      </c>
      <c r="AQ60" s="235">
        <v>13.316666666666668</v>
      </c>
      <c r="AR60" s="235">
        <v>13.316666666666668</v>
      </c>
      <c r="AS60" s="83">
        <v>13.316666666666668</v>
      </c>
      <c r="BA60" s="184">
        <v>5.541666666666667</v>
      </c>
      <c r="BB60" s="184">
        <v>5.541666666666667</v>
      </c>
      <c r="BC60" s="184">
        <v>5.541666666666667</v>
      </c>
      <c r="BK60" s="184">
        <v>16</v>
      </c>
      <c r="BL60" s="83">
        <v>16</v>
      </c>
      <c r="BM60" s="83">
        <v>16</v>
      </c>
      <c r="BU60" s="184">
        <v>39.5</v>
      </c>
      <c r="BV60" s="184">
        <v>39.5</v>
      </c>
      <c r="BW60" s="83">
        <v>39.5</v>
      </c>
      <c r="CE60" s="184">
        <v>38.675000000000004</v>
      </c>
      <c r="CF60" s="184">
        <v>38.675000000000004</v>
      </c>
      <c r="CG60" s="83">
        <v>38.675000000000004</v>
      </c>
      <c r="CO60" s="184">
        <v>8.4666666666666668</v>
      </c>
      <c r="CP60" s="184">
        <v>8.4666666666666668</v>
      </c>
      <c r="CQ60" s="83">
        <v>8.4666666666666668</v>
      </c>
    </row>
    <row r="61" spans="1:121" x14ac:dyDescent="0.15">
      <c r="C61" s="184">
        <v>0.55000000000000004</v>
      </c>
      <c r="D61" s="184">
        <v>0.55000000000000004</v>
      </c>
      <c r="E61" s="83">
        <v>0.55000000000000004</v>
      </c>
      <c r="M61" s="184">
        <v>1.0333333333333332</v>
      </c>
      <c r="N61" s="184">
        <v>1.0333333333333332</v>
      </c>
      <c r="O61" s="83">
        <v>1.0333333333333332</v>
      </c>
      <c r="W61" s="184">
        <v>0.73333333333333328</v>
      </c>
      <c r="X61" s="184">
        <v>0.73333333333333328</v>
      </c>
      <c r="Y61" s="83">
        <v>0.73333333333333328</v>
      </c>
      <c r="AG61" s="184">
        <v>0.52500000000000002</v>
      </c>
      <c r="AH61" s="184">
        <v>0.52500000000000002</v>
      </c>
      <c r="AI61" s="83">
        <v>0.52500000000000002</v>
      </c>
      <c r="AQ61" s="234">
        <v>1.3416666666666666</v>
      </c>
      <c r="AR61" s="234">
        <v>1.3416666666666666</v>
      </c>
      <c r="AS61" s="83">
        <v>1.3416666666666666</v>
      </c>
      <c r="BA61" s="184">
        <v>0.52500000000000002</v>
      </c>
      <c r="BB61" s="184">
        <v>0.52500000000000002</v>
      </c>
      <c r="BC61" s="184">
        <v>0.52500000000000002</v>
      </c>
      <c r="BK61" s="184">
        <v>2.0083333333333333</v>
      </c>
      <c r="BL61" s="83">
        <v>2.0083333333333333</v>
      </c>
      <c r="BM61" s="83">
        <v>2.0083333333333333</v>
      </c>
      <c r="BU61" s="184">
        <v>2.4166666666666665</v>
      </c>
      <c r="BV61" s="184">
        <v>2.4166666666666665</v>
      </c>
      <c r="BW61" s="83">
        <v>2.4166666666666665</v>
      </c>
      <c r="CE61" s="1">
        <v>1.2333333333333332</v>
      </c>
      <c r="CF61" s="1">
        <v>1.2333333333333332</v>
      </c>
      <c r="CG61" s="83">
        <v>1.2333333333333332</v>
      </c>
      <c r="CO61" s="184">
        <v>1.125</v>
      </c>
      <c r="CP61" s="184">
        <v>1.125</v>
      </c>
      <c r="CQ61" s="83">
        <v>1.125</v>
      </c>
    </row>
    <row r="62" spans="1:121" x14ac:dyDescent="0.15">
      <c r="D62" s="184"/>
      <c r="CT62" s="83"/>
      <c r="CU62" s="83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69" orientation="landscape" r:id="rId1"/>
  <headerFooter alignWithMargins="0"/>
  <colBreaks count="1" manualBreakCount="1">
    <brk id="31" max="4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4"/>
  <dimension ref="A1:FB69"/>
  <sheetViews>
    <sheetView zoomScale="80" zoomScaleNormal="80" zoomScaleSheetLayoutView="100" workbookViewId="0">
      <pane ySplit="2" topLeftCell="A3" activePane="bottomLeft" state="frozen"/>
      <selection activeCell="Z53" sqref="Z53"/>
      <selection pane="bottomLeft"/>
    </sheetView>
  </sheetViews>
  <sheetFormatPr defaultColWidth="9" defaultRowHeight="13.5" x14ac:dyDescent="0.15"/>
  <cols>
    <col min="1" max="1" width="14.375" style="1" bestFit="1" customWidth="1"/>
    <col min="2" max="2" width="7.5" style="7" bestFit="1" customWidth="1"/>
    <col min="3" max="3" width="7.5" style="184" customWidth="1"/>
    <col min="4" max="5" width="7" style="83" bestFit="1" customWidth="1"/>
    <col min="6" max="7" width="7" style="83" customWidth="1"/>
    <col min="8" max="8" width="9.75" style="113" bestFit="1" customWidth="1"/>
    <col min="9" max="9" width="8.5" style="1" bestFit="1" customWidth="1"/>
    <col min="10" max="11" width="7" style="83" bestFit="1" customWidth="1"/>
    <col min="12" max="12" width="7.5" style="7" bestFit="1" customWidth="1"/>
    <col min="13" max="13" width="7.5" style="184" customWidth="1"/>
    <col min="14" max="15" width="7" style="83" bestFit="1" customWidth="1"/>
    <col min="16" max="17" width="7" style="83" customWidth="1"/>
    <col min="18" max="18" width="9.75" style="113" bestFit="1" customWidth="1"/>
    <col min="19" max="19" width="8.5" style="1" bestFit="1" customWidth="1"/>
    <col min="20" max="21" width="7" style="83" bestFit="1" customWidth="1"/>
    <col min="22" max="22" width="7.375" style="7" customWidth="1"/>
    <col min="23" max="23" width="7.375" style="184" customWidth="1"/>
    <col min="24" max="25" width="7" style="83" bestFit="1" customWidth="1"/>
    <col min="26" max="27" width="7" style="83" customWidth="1"/>
    <col min="28" max="28" width="9.75" style="113" bestFit="1" customWidth="1"/>
    <col min="29" max="29" width="7.875" style="1" bestFit="1" customWidth="1"/>
    <col min="30" max="31" width="7" style="83" bestFit="1" customWidth="1"/>
    <col min="32" max="32" width="7.5" style="7" bestFit="1" customWidth="1"/>
    <col min="33" max="33" width="7.5" style="184" customWidth="1"/>
    <col min="34" max="35" width="7" style="83" bestFit="1" customWidth="1"/>
    <col min="36" max="37" width="7" style="83" customWidth="1"/>
    <col min="38" max="38" width="9.75" style="113" bestFit="1" customWidth="1"/>
    <col min="39" max="39" width="7.875" style="1" bestFit="1" customWidth="1"/>
    <col min="40" max="40" width="7.875" style="83" bestFit="1" customWidth="1"/>
    <col min="41" max="41" width="7" style="83" bestFit="1" customWidth="1"/>
    <col min="42" max="42" width="7.5" style="7" bestFit="1" customWidth="1"/>
    <col min="43" max="43" width="7.5" style="184" customWidth="1"/>
    <col min="44" max="45" width="7" style="83" bestFit="1" customWidth="1"/>
    <col min="46" max="47" width="7" style="83" customWidth="1"/>
    <col min="48" max="48" width="9.75" style="113" bestFit="1" customWidth="1"/>
    <col min="49" max="49" width="8.5" style="1" bestFit="1" customWidth="1"/>
    <col min="50" max="51" width="7" style="83" bestFit="1" customWidth="1"/>
    <col min="52" max="52" width="7.5" style="7" customWidth="1"/>
    <col min="53" max="53" width="7.5" style="184" customWidth="1"/>
    <col min="54" max="54" width="6.5" style="83" bestFit="1" customWidth="1"/>
    <col min="55" max="55" width="6.625" style="83" bestFit="1" customWidth="1"/>
    <col min="56" max="57" width="6.625" style="83" customWidth="1"/>
    <col min="58" max="58" width="7.125" style="113" bestFit="1" customWidth="1"/>
    <col min="59" max="59" width="7.5" style="1" bestFit="1" customWidth="1"/>
    <col min="60" max="60" width="6.5" style="1" customWidth="1"/>
    <col min="61" max="61" width="6.5" style="1" bestFit="1" customWidth="1"/>
    <col min="62" max="62" width="7.5" style="7" bestFit="1" customWidth="1"/>
    <col min="63" max="63" width="7.5" style="184" customWidth="1"/>
    <col min="64" max="65" width="7" style="83" bestFit="1" customWidth="1"/>
    <col min="66" max="67" width="7" style="83" customWidth="1"/>
    <col min="68" max="68" width="10.75" style="113" bestFit="1" customWidth="1"/>
    <col min="69" max="69" width="8.5" style="1" bestFit="1" customWidth="1"/>
    <col min="70" max="70" width="7.875" style="83" bestFit="1" customWidth="1"/>
    <col min="71" max="71" width="7" style="83" bestFit="1" customWidth="1"/>
    <col min="72" max="72" width="7.5" style="7" bestFit="1" customWidth="1"/>
    <col min="73" max="73" width="7.5" style="184" customWidth="1"/>
    <col min="74" max="75" width="7" style="83" bestFit="1" customWidth="1"/>
    <col min="76" max="77" width="7" style="83" customWidth="1"/>
    <col min="78" max="78" width="10.75" style="113" bestFit="1" customWidth="1"/>
    <col min="79" max="79" width="6" style="1" customWidth="1"/>
    <col min="80" max="80" width="7.875" style="83" bestFit="1" customWidth="1"/>
    <col min="81" max="81" width="7" style="83" bestFit="1" customWidth="1"/>
    <col min="82" max="82" width="8.75" style="34" customWidth="1"/>
    <col min="83" max="83" width="8.75" style="184" customWidth="1"/>
    <col min="84" max="85" width="7" style="83" bestFit="1" customWidth="1"/>
    <col min="86" max="87" width="7" style="83" customWidth="1"/>
    <col min="88" max="88" width="9.75" style="113" bestFit="1" customWidth="1"/>
    <col min="89" max="89" width="7.875" style="1" bestFit="1" customWidth="1"/>
    <col min="90" max="90" width="7" style="83" bestFit="1" customWidth="1"/>
    <col min="91" max="91" width="6" style="83" bestFit="1" customWidth="1"/>
    <col min="92" max="92" width="8.875" style="34" customWidth="1"/>
    <col min="93" max="93" width="8.875" style="184" customWidth="1"/>
    <col min="94" max="95" width="7" style="83" bestFit="1" customWidth="1"/>
    <col min="96" max="97" width="7" style="83" customWidth="1"/>
    <col min="98" max="98" width="8.875" style="113" bestFit="1" customWidth="1"/>
    <col min="99" max="99" width="7.875" style="1" bestFit="1" customWidth="1"/>
    <col min="100" max="100" width="7" style="83" bestFit="1" customWidth="1"/>
    <col min="101" max="101" width="5.625" style="83" bestFit="1" customWidth="1"/>
    <col min="102" max="102" width="9.125" style="35" customWidth="1"/>
    <col min="103" max="103" width="9.125" style="184" customWidth="1"/>
    <col min="104" max="107" width="6.125" style="83" customWidth="1"/>
    <col min="108" max="108" width="6.125" style="113" customWidth="1"/>
    <col min="109" max="109" width="6.125" style="1" customWidth="1"/>
    <col min="110" max="111" width="6.125" style="83" customWidth="1"/>
    <col min="112" max="112" width="9.125" style="34" customWidth="1"/>
    <col min="113" max="113" width="9.125" style="184" customWidth="1"/>
    <col min="114" max="114" width="6.125" style="83" bestFit="1" customWidth="1"/>
    <col min="115" max="115" width="6.375" style="83" bestFit="1" customWidth="1"/>
    <col min="116" max="117" width="6.375" style="83" customWidth="1"/>
    <col min="118" max="118" width="7" style="113" bestFit="1" customWidth="1"/>
    <col min="119" max="119" width="7.5" style="1" bestFit="1" customWidth="1"/>
    <col min="120" max="121" width="6" style="83" bestFit="1" customWidth="1"/>
    <col min="122" max="122" width="9.125" style="34" customWidth="1"/>
    <col min="123" max="123" width="9.125" style="184" customWidth="1"/>
    <col min="124" max="125" width="7" style="83" bestFit="1" customWidth="1"/>
    <col min="126" max="127" width="7" style="83" customWidth="1"/>
    <col min="128" max="128" width="8.875" style="113" bestFit="1" customWidth="1"/>
    <col min="129" max="129" width="7.5" style="1" bestFit="1" customWidth="1"/>
    <col min="130" max="130" width="7" style="83" bestFit="1" customWidth="1"/>
    <col min="131" max="131" width="5.625" style="83" bestFit="1" customWidth="1"/>
    <col min="132" max="132" width="8.75" style="35" customWidth="1"/>
    <col min="133" max="133" width="8.75" style="184" customWidth="1"/>
    <col min="134" max="134" width="6.125" style="83" bestFit="1" customWidth="1"/>
    <col min="135" max="135" width="6.375" style="83" bestFit="1" customWidth="1"/>
    <col min="136" max="137" width="6.375" style="83" customWidth="1"/>
    <col min="138" max="138" width="7" style="113" bestFit="1" customWidth="1"/>
    <col min="139" max="139" width="6" style="1" customWidth="1"/>
    <col min="140" max="141" width="6" style="83" bestFit="1" customWidth="1"/>
    <col min="142" max="142" width="9.625" style="7" customWidth="1"/>
    <col min="143" max="143" width="9.625" style="184" customWidth="1"/>
    <col min="144" max="144" width="8.75" style="83" bestFit="1" customWidth="1"/>
    <col min="145" max="145" width="6.5" style="83" bestFit="1" customWidth="1"/>
    <col min="146" max="147" width="6.5" style="83" customWidth="1"/>
    <col min="148" max="148" width="7" style="113" bestFit="1" customWidth="1"/>
    <col min="149" max="149" width="6.25" style="1" bestFit="1" customWidth="1"/>
    <col min="150" max="150" width="6.75" style="83" bestFit="1" customWidth="1"/>
    <col min="151" max="151" width="5.875" style="83" bestFit="1" customWidth="1"/>
    <col min="152" max="152" width="9" style="7"/>
    <col min="153" max="153" width="9.25" style="1" bestFit="1" customWidth="1"/>
    <col min="154" max="16384" width="9" style="1"/>
  </cols>
  <sheetData>
    <row r="1" spans="2:153" x14ac:dyDescent="0.15">
      <c r="B1" s="7" t="s">
        <v>45</v>
      </c>
      <c r="C1" s="183" t="s">
        <v>124</v>
      </c>
      <c r="D1" s="3" t="s">
        <v>0</v>
      </c>
      <c r="E1" s="3" t="s">
        <v>122</v>
      </c>
      <c r="F1" s="3" t="s">
        <v>123</v>
      </c>
      <c r="G1" s="3" t="s">
        <v>126</v>
      </c>
      <c r="H1" s="3" t="s">
        <v>2</v>
      </c>
      <c r="I1" s="3" t="s">
        <v>3</v>
      </c>
      <c r="J1" s="4" t="s">
        <v>58</v>
      </c>
      <c r="K1" s="5" t="s">
        <v>57</v>
      </c>
      <c r="L1" s="7" t="s">
        <v>46</v>
      </c>
      <c r="M1" s="183" t="s">
        <v>124</v>
      </c>
      <c r="N1" s="3" t="s">
        <v>0</v>
      </c>
      <c r="O1" s="3" t="s">
        <v>122</v>
      </c>
      <c r="P1" s="3" t="s">
        <v>123</v>
      </c>
      <c r="Q1" s="3" t="s">
        <v>126</v>
      </c>
      <c r="R1" s="3" t="s">
        <v>2</v>
      </c>
      <c r="S1" s="3" t="s">
        <v>3</v>
      </c>
      <c r="T1" s="4" t="s">
        <v>58</v>
      </c>
      <c r="U1" s="5" t="s">
        <v>57</v>
      </c>
      <c r="V1" s="7" t="s">
        <v>47</v>
      </c>
      <c r="W1" s="183" t="s">
        <v>124</v>
      </c>
      <c r="X1" s="3" t="s">
        <v>0</v>
      </c>
      <c r="Y1" s="3" t="s">
        <v>122</v>
      </c>
      <c r="Z1" s="3" t="s">
        <v>123</v>
      </c>
      <c r="AA1" s="3" t="s">
        <v>126</v>
      </c>
      <c r="AB1" s="3" t="s">
        <v>2</v>
      </c>
      <c r="AC1" s="3" t="s">
        <v>3</v>
      </c>
      <c r="AD1" s="4" t="s">
        <v>58</v>
      </c>
      <c r="AE1" s="5" t="s">
        <v>57</v>
      </c>
      <c r="AF1" s="7" t="s">
        <v>48</v>
      </c>
      <c r="AG1" s="183" t="s">
        <v>124</v>
      </c>
      <c r="AH1" s="3" t="s">
        <v>0</v>
      </c>
      <c r="AI1" s="3" t="s">
        <v>122</v>
      </c>
      <c r="AJ1" s="3" t="s">
        <v>123</v>
      </c>
      <c r="AK1" s="3" t="s">
        <v>126</v>
      </c>
      <c r="AL1" s="3" t="s">
        <v>2</v>
      </c>
      <c r="AM1" s="3" t="s">
        <v>3</v>
      </c>
      <c r="AN1" s="4" t="s">
        <v>58</v>
      </c>
      <c r="AO1" s="5" t="s">
        <v>57</v>
      </c>
      <c r="AP1" s="7" t="s">
        <v>49</v>
      </c>
      <c r="AQ1" s="183" t="s">
        <v>124</v>
      </c>
      <c r="AR1" s="3" t="s">
        <v>0</v>
      </c>
      <c r="AS1" s="3" t="s">
        <v>122</v>
      </c>
      <c r="AT1" s="3" t="s">
        <v>123</v>
      </c>
      <c r="AU1" s="3" t="s">
        <v>126</v>
      </c>
      <c r="AV1" s="3" t="s">
        <v>2</v>
      </c>
      <c r="AW1" s="3" t="s">
        <v>3</v>
      </c>
      <c r="AX1" s="4" t="s">
        <v>58</v>
      </c>
      <c r="AY1" s="5" t="s">
        <v>57</v>
      </c>
      <c r="AZ1" s="7" t="s">
        <v>50</v>
      </c>
      <c r="BA1" s="183" t="s">
        <v>124</v>
      </c>
      <c r="BB1" s="3" t="s">
        <v>0</v>
      </c>
      <c r="BC1" s="3" t="s">
        <v>122</v>
      </c>
      <c r="BD1" s="3" t="s">
        <v>123</v>
      </c>
      <c r="BE1" s="3" t="s">
        <v>126</v>
      </c>
      <c r="BF1" s="3" t="s">
        <v>2</v>
      </c>
      <c r="BG1" s="3" t="s">
        <v>3</v>
      </c>
      <c r="BH1" s="4" t="s">
        <v>58</v>
      </c>
      <c r="BI1" s="5" t="s">
        <v>57</v>
      </c>
      <c r="BJ1" s="7" t="s">
        <v>51</v>
      </c>
      <c r="BK1" s="183" t="s">
        <v>124</v>
      </c>
      <c r="BL1" s="3" t="s">
        <v>0</v>
      </c>
      <c r="BM1" s="3" t="s">
        <v>122</v>
      </c>
      <c r="BN1" s="3" t="s">
        <v>123</v>
      </c>
      <c r="BO1" s="3" t="s">
        <v>126</v>
      </c>
      <c r="BP1" s="3" t="s">
        <v>2</v>
      </c>
      <c r="BQ1" s="3" t="s">
        <v>3</v>
      </c>
      <c r="BR1" s="4" t="s">
        <v>58</v>
      </c>
      <c r="BS1" s="5" t="s">
        <v>57</v>
      </c>
      <c r="BT1" s="7" t="s">
        <v>52</v>
      </c>
      <c r="BU1" s="183" t="s">
        <v>124</v>
      </c>
      <c r="BV1" s="3" t="s">
        <v>0</v>
      </c>
      <c r="BW1" s="3" t="s">
        <v>122</v>
      </c>
      <c r="BX1" s="3" t="s">
        <v>123</v>
      </c>
      <c r="BY1" s="3" t="s">
        <v>126</v>
      </c>
      <c r="BZ1" s="3" t="s">
        <v>2</v>
      </c>
      <c r="CA1" s="3" t="s">
        <v>3</v>
      </c>
      <c r="CB1" s="4" t="s">
        <v>58</v>
      </c>
      <c r="CC1" s="5" t="s">
        <v>57</v>
      </c>
      <c r="CD1" s="34" t="s">
        <v>68</v>
      </c>
      <c r="CE1" s="183" t="s">
        <v>124</v>
      </c>
      <c r="CF1" s="3" t="s">
        <v>0</v>
      </c>
      <c r="CG1" s="3" t="s">
        <v>122</v>
      </c>
      <c r="CH1" s="3" t="s">
        <v>123</v>
      </c>
      <c r="CI1" s="3" t="s">
        <v>126</v>
      </c>
      <c r="CJ1" s="3" t="s">
        <v>2</v>
      </c>
      <c r="CK1" s="3" t="s">
        <v>3</v>
      </c>
      <c r="CL1" s="4" t="s">
        <v>58</v>
      </c>
      <c r="CM1" s="5" t="s">
        <v>57</v>
      </c>
      <c r="CN1" s="34" t="s">
        <v>69</v>
      </c>
      <c r="CO1" s="183" t="s">
        <v>124</v>
      </c>
      <c r="CP1" s="3" t="s">
        <v>0</v>
      </c>
      <c r="CQ1" s="3" t="s">
        <v>122</v>
      </c>
      <c r="CR1" s="3" t="s">
        <v>123</v>
      </c>
      <c r="CS1" s="3" t="s">
        <v>126</v>
      </c>
      <c r="CT1" s="3" t="s">
        <v>2</v>
      </c>
      <c r="CU1" s="3" t="s">
        <v>3</v>
      </c>
      <c r="CV1" s="4" t="s">
        <v>58</v>
      </c>
      <c r="CW1" s="5" t="s">
        <v>57</v>
      </c>
      <c r="CX1" s="35" t="s">
        <v>70</v>
      </c>
      <c r="CY1" s="183" t="s">
        <v>124</v>
      </c>
      <c r="CZ1" s="3" t="s">
        <v>0</v>
      </c>
      <c r="DA1" s="3" t="s">
        <v>122</v>
      </c>
      <c r="DB1" s="3" t="s">
        <v>123</v>
      </c>
      <c r="DC1" s="3" t="s">
        <v>126</v>
      </c>
      <c r="DD1" s="3" t="s">
        <v>2</v>
      </c>
      <c r="DE1" s="3" t="s">
        <v>3</v>
      </c>
      <c r="DF1" s="4" t="s">
        <v>58</v>
      </c>
      <c r="DG1" s="5" t="s">
        <v>57</v>
      </c>
      <c r="DH1" s="34" t="s">
        <v>71</v>
      </c>
      <c r="DI1" s="183" t="s">
        <v>124</v>
      </c>
      <c r="DJ1" s="3" t="s">
        <v>0</v>
      </c>
      <c r="DK1" s="3" t="s">
        <v>122</v>
      </c>
      <c r="DL1" s="3" t="s">
        <v>123</v>
      </c>
      <c r="DM1" s="3" t="s">
        <v>126</v>
      </c>
      <c r="DN1" s="3" t="s">
        <v>2</v>
      </c>
      <c r="DO1" s="3" t="s">
        <v>3</v>
      </c>
      <c r="DP1" s="4" t="s">
        <v>58</v>
      </c>
      <c r="DQ1" s="5" t="s">
        <v>57</v>
      </c>
      <c r="DR1" s="34" t="s">
        <v>72</v>
      </c>
      <c r="DS1" s="183" t="s">
        <v>124</v>
      </c>
      <c r="DT1" s="3" t="s">
        <v>0</v>
      </c>
      <c r="DU1" s="3" t="s">
        <v>122</v>
      </c>
      <c r="DV1" s="3" t="s">
        <v>123</v>
      </c>
      <c r="DW1" s="3" t="s">
        <v>126</v>
      </c>
      <c r="DX1" s="3" t="s">
        <v>2</v>
      </c>
      <c r="DY1" s="3" t="s">
        <v>3</v>
      </c>
      <c r="DZ1" s="4" t="s">
        <v>58</v>
      </c>
      <c r="EA1" s="5" t="s">
        <v>57</v>
      </c>
      <c r="EB1" s="35" t="s">
        <v>73</v>
      </c>
      <c r="EC1" s="183" t="s">
        <v>124</v>
      </c>
      <c r="ED1" s="3" t="s">
        <v>0</v>
      </c>
      <c r="EE1" s="3" t="s">
        <v>122</v>
      </c>
      <c r="EF1" s="3" t="s">
        <v>123</v>
      </c>
      <c r="EG1" s="3" t="s">
        <v>126</v>
      </c>
      <c r="EH1" s="3" t="s">
        <v>2</v>
      </c>
      <c r="EI1" s="3" t="s">
        <v>3</v>
      </c>
      <c r="EJ1" s="4" t="s">
        <v>58</v>
      </c>
      <c r="EK1" s="5" t="s">
        <v>57</v>
      </c>
      <c r="EL1" s="8" t="s">
        <v>59</v>
      </c>
      <c r="EM1" s="183" t="s">
        <v>124</v>
      </c>
      <c r="EN1" s="3" t="s">
        <v>0</v>
      </c>
      <c r="EO1" s="3" t="s">
        <v>122</v>
      </c>
      <c r="EP1" s="3" t="s">
        <v>123</v>
      </c>
      <c r="EQ1" s="3" t="s">
        <v>126</v>
      </c>
      <c r="ER1" s="3" t="s">
        <v>2</v>
      </c>
      <c r="ES1" s="3" t="s">
        <v>3</v>
      </c>
      <c r="ET1" s="4" t="s">
        <v>58</v>
      </c>
      <c r="EU1" s="5" t="s">
        <v>57</v>
      </c>
      <c r="EW1" s="1" t="s">
        <v>1</v>
      </c>
    </row>
    <row r="2" spans="2:153" x14ac:dyDescent="0.15">
      <c r="C2" s="4" t="s">
        <v>15</v>
      </c>
      <c r="D2" s="4" t="s">
        <v>15</v>
      </c>
      <c r="E2" s="4" t="s">
        <v>15</v>
      </c>
      <c r="F2" s="4" t="s">
        <v>15</v>
      </c>
      <c r="G2" s="4" t="s">
        <v>125</v>
      </c>
      <c r="H2" s="4" t="s">
        <v>15</v>
      </c>
      <c r="I2" s="4" t="s">
        <v>14</v>
      </c>
      <c r="J2" s="4" t="s">
        <v>15</v>
      </c>
      <c r="K2" s="4" t="s">
        <v>15</v>
      </c>
      <c r="M2" s="4" t="s">
        <v>15</v>
      </c>
      <c r="N2" s="4" t="s">
        <v>15</v>
      </c>
      <c r="O2" s="4" t="s">
        <v>15</v>
      </c>
      <c r="P2" s="4" t="s">
        <v>15</v>
      </c>
      <c r="Q2" s="4" t="s">
        <v>125</v>
      </c>
      <c r="R2" s="4" t="s">
        <v>15</v>
      </c>
      <c r="S2" s="4" t="s">
        <v>14</v>
      </c>
      <c r="T2" s="4" t="s">
        <v>15</v>
      </c>
      <c r="U2" s="4" t="s">
        <v>15</v>
      </c>
      <c r="W2" s="4" t="s">
        <v>15</v>
      </c>
      <c r="X2" s="4" t="s">
        <v>15</v>
      </c>
      <c r="Y2" s="4" t="s">
        <v>15</v>
      </c>
      <c r="Z2" s="4" t="s">
        <v>15</v>
      </c>
      <c r="AA2" s="4" t="s">
        <v>125</v>
      </c>
      <c r="AB2" s="4" t="s">
        <v>15</v>
      </c>
      <c r="AC2" s="4" t="s">
        <v>14</v>
      </c>
      <c r="AD2" s="4" t="s">
        <v>15</v>
      </c>
      <c r="AE2" s="4" t="s">
        <v>15</v>
      </c>
      <c r="AG2" s="4" t="s">
        <v>15</v>
      </c>
      <c r="AH2" s="4" t="s">
        <v>15</v>
      </c>
      <c r="AI2" s="4" t="s">
        <v>15</v>
      </c>
      <c r="AJ2" s="4" t="s">
        <v>15</v>
      </c>
      <c r="AK2" s="4" t="s">
        <v>125</v>
      </c>
      <c r="AL2" s="4" t="s">
        <v>15</v>
      </c>
      <c r="AM2" s="4" t="s">
        <v>14</v>
      </c>
      <c r="AN2" s="4" t="s">
        <v>15</v>
      </c>
      <c r="AO2" s="4" t="s">
        <v>15</v>
      </c>
      <c r="AQ2" s="4" t="s">
        <v>15</v>
      </c>
      <c r="AR2" s="4" t="s">
        <v>15</v>
      </c>
      <c r="AS2" s="4" t="s">
        <v>15</v>
      </c>
      <c r="AT2" s="4" t="s">
        <v>15</v>
      </c>
      <c r="AU2" s="4" t="s">
        <v>125</v>
      </c>
      <c r="AV2" s="4" t="s">
        <v>15</v>
      </c>
      <c r="AW2" s="4" t="s">
        <v>14</v>
      </c>
      <c r="AX2" s="4" t="s">
        <v>15</v>
      </c>
      <c r="AY2" s="4" t="s">
        <v>15</v>
      </c>
      <c r="BA2" s="4" t="s">
        <v>15</v>
      </c>
      <c r="BB2" s="4" t="s">
        <v>15</v>
      </c>
      <c r="BC2" s="4" t="s">
        <v>15</v>
      </c>
      <c r="BD2" s="4" t="s">
        <v>15</v>
      </c>
      <c r="BE2" s="4" t="s">
        <v>125</v>
      </c>
      <c r="BF2" s="4" t="s">
        <v>15</v>
      </c>
      <c r="BG2" s="4" t="s">
        <v>14</v>
      </c>
      <c r="BH2" s="4" t="s">
        <v>15</v>
      </c>
      <c r="BI2" s="4" t="s">
        <v>15</v>
      </c>
      <c r="BK2" s="4" t="s">
        <v>15</v>
      </c>
      <c r="BL2" s="4" t="s">
        <v>15</v>
      </c>
      <c r="BM2" s="4" t="s">
        <v>15</v>
      </c>
      <c r="BN2" s="4" t="s">
        <v>15</v>
      </c>
      <c r="BO2" s="4" t="s">
        <v>125</v>
      </c>
      <c r="BP2" s="4" t="s">
        <v>15</v>
      </c>
      <c r="BQ2" s="4" t="s">
        <v>14</v>
      </c>
      <c r="BR2" s="4" t="s">
        <v>15</v>
      </c>
      <c r="BS2" s="4" t="s">
        <v>15</v>
      </c>
      <c r="BU2" s="4" t="s">
        <v>15</v>
      </c>
      <c r="BV2" s="4" t="s">
        <v>15</v>
      </c>
      <c r="BW2" s="4" t="s">
        <v>15</v>
      </c>
      <c r="BX2" s="4" t="s">
        <v>15</v>
      </c>
      <c r="BY2" s="4" t="s">
        <v>125</v>
      </c>
      <c r="BZ2" s="4" t="s">
        <v>15</v>
      </c>
      <c r="CA2" s="4" t="s">
        <v>14</v>
      </c>
      <c r="CB2" s="4" t="s">
        <v>15</v>
      </c>
      <c r="CC2" s="4" t="s">
        <v>15</v>
      </c>
      <c r="CE2" s="4" t="s">
        <v>15</v>
      </c>
      <c r="CF2" s="4" t="s">
        <v>15</v>
      </c>
      <c r="CG2" s="4" t="s">
        <v>15</v>
      </c>
      <c r="CH2" s="4" t="s">
        <v>15</v>
      </c>
      <c r="CI2" s="4" t="s">
        <v>125</v>
      </c>
      <c r="CJ2" s="4" t="s">
        <v>15</v>
      </c>
      <c r="CK2" s="4" t="s">
        <v>14</v>
      </c>
      <c r="CL2" s="4" t="s">
        <v>15</v>
      </c>
      <c r="CM2" s="4" t="s">
        <v>15</v>
      </c>
      <c r="CO2" s="4" t="s">
        <v>15</v>
      </c>
      <c r="CP2" s="4" t="s">
        <v>15</v>
      </c>
      <c r="CQ2" s="4" t="s">
        <v>15</v>
      </c>
      <c r="CR2" s="4" t="s">
        <v>15</v>
      </c>
      <c r="CS2" s="4" t="s">
        <v>125</v>
      </c>
      <c r="CT2" s="4" t="s">
        <v>15</v>
      </c>
      <c r="CU2" s="4" t="s">
        <v>14</v>
      </c>
      <c r="CV2" s="4" t="s">
        <v>15</v>
      </c>
      <c r="CW2" s="4" t="s">
        <v>15</v>
      </c>
      <c r="CY2" s="4" t="s">
        <v>15</v>
      </c>
      <c r="CZ2" s="4" t="s">
        <v>15</v>
      </c>
      <c r="DA2" s="4" t="s">
        <v>15</v>
      </c>
      <c r="DB2" s="4" t="s">
        <v>15</v>
      </c>
      <c r="DC2" s="4" t="s">
        <v>125</v>
      </c>
      <c r="DD2" s="4" t="s">
        <v>15</v>
      </c>
      <c r="DE2" s="4" t="s">
        <v>14</v>
      </c>
      <c r="DF2" s="4" t="s">
        <v>15</v>
      </c>
      <c r="DG2" s="4" t="s">
        <v>15</v>
      </c>
      <c r="DI2" s="4" t="s">
        <v>15</v>
      </c>
      <c r="DJ2" s="4" t="s">
        <v>15</v>
      </c>
      <c r="DK2" s="4" t="s">
        <v>15</v>
      </c>
      <c r="DL2" s="4" t="s">
        <v>15</v>
      </c>
      <c r="DM2" s="4" t="s">
        <v>125</v>
      </c>
      <c r="DN2" s="4" t="s">
        <v>15</v>
      </c>
      <c r="DO2" s="4" t="s">
        <v>14</v>
      </c>
      <c r="DP2" s="4" t="s">
        <v>15</v>
      </c>
      <c r="DQ2" s="4" t="s">
        <v>15</v>
      </c>
      <c r="DS2" s="4" t="s">
        <v>15</v>
      </c>
      <c r="DT2" s="4" t="s">
        <v>15</v>
      </c>
      <c r="DU2" s="4" t="s">
        <v>15</v>
      </c>
      <c r="DV2" s="4" t="s">
        <v>15</v>
      </c>
      <c r="DW2" s="4" t="s">
        <v>125</v>
      </c>
      <c r="DX2" s="4" t="s">
        <v>15</v>
      </c>
      <c r="DY2" s="4" t="s">
        <v>14</v>
      </c>
      <c r="DZ2" s="4" t="s">
        <v>15</v>
      </c>
      <c r="EA2" s="4" t="s">
        <v>15</v>
      </c>
      <c r="EC2" s="4" t="s">
        <v>15</v>
      </c>
      <c r="ED2" s="4" t="s">
        <v>15</v>
      </c>
      <c r="EE2" s="4" t="s">
        <v>15</v>
      </c>
      <c r="EF2" s="4" t="s">
        <v>15</v>
      </c>
      <c r="EG2" s="4" t="s">
        <v>125</v>
      </c>
      <c r="EH2" s="4" t="s">
        <v>15</v>
      </c>
      <c r="EI2" s="4" t="s">
        <v>14</v>
      </c>
      <c r="EJ2" s="4" t="s">
        <v>15</v>
      </c>
      <c r="EK2" s="4" t="s">
        <v>15</v>
      </c>
      <c r="EM2" s="4" t="s">
        <v>15</v>
      </c>
      <c r="EN2" s="4" t="s">
        <v>15</v>
      </c>
      <c r="EO2" s="4" t="s">
        <v>15</v>
      </c>
      <c r="EP2" s="4" t="s">
        <v>15</v>
      </c>
      <c r="EQ2" s="4" t="s">
        <v>125</v>
      </c>
      <c r="ER2" s="4" t="s">
        <v>15</v>
      </c>
      <c r="ES2" s="4" t="s">
        <v>14</v>
      </c>
      <c r="ET2" s="4" t="s">
        <v>15</v>
      </c>
      <c r="EU2" s="4" t="s">
        <v>15</v>
      </c>
      <c r="EW2" s="1" t="s">
        <v>85</v>
      </c>
    </row>
    <row r="3" spans="2:153" s="9" customFormat="1" x14ac:dyDescent="0.15">
      <c r="B3" s="87"/>
      <c r="C3" s="190"/>
      <c r="D3" s="42"/>
      <c r="E3" s="42"/>
      <c r="F3" s="42"/>
      <c r="G3" s="42"/>
      <c r="H3" s="43"/>
      <c r="I3" s="12"/>
      <c r="J3" s="42"/>
      <c r="K3" s="42"/>
      <c r="L3" s="87"/>
      <c r="M3" s="190"/>
      <c r="N3" s="42"/>
      <c r="O3" s="42"/>
      <c r="P3" s="42"/>
      <c r="Q3" s="42"/>
      <c r="R3" s="43"/>
      <c r="S3" s="12"/>
      <c r="T3" s="42"/>
      <c r="U3" s="42"/>
      <c r="V3" s="87"/>
      <c r="W3" s="190"/>
      <c r="X3" s="42"/>
      <c r="Y3" s="42"/>
      <c r="Z3" s="42"/>
      <c r="AA3" s="42"/>
      <c r="AB3" s="43"/>
      <c r="AC3" s="12"/>
      <c r="AD3" s="42"/>
      <c r="AE3" s="42"/>
      <c r="AF3" s="87"/>
      <c r="AG3" s="190"/>
      <c r="AH3" s="42"/>
      <c r="AI3" s="42"/>
      <c r="AJ3" s="42"/>
      <c r="AK3" s="42"/>
      <c r="AL3" s="43"/>
      <c r="AM3" s="12"/>
      <c r="AN3" s="42"/>
      <c r="AO3" s="42"/>
      <c r="AP3" s="87"/>
      <c r="AQ3" s="190"/>
      <c r="AR3" s="42"/>
      <c r="AS3" s="42"/>
      <c r="AT3" s="42"/>
      <c r="AU3" s="42"/>
      <c r="AV3" s="43"/>
      <c r="AW3" s="12"/>
      <c r="AX3" s="42"/>
      <c r="AY3" s="42"/>
      <c r="AZ3" s="10"/>
      <c r="BA3" s="185"/>
      <c r="BB3" s="42"/>
      <c r="BC3" s="42"/>
      <c r="BD3" s="42"/>
      <c r="BE3" s="42"/>
      <c r="BF3" s="43"/>
      <c r="BG3" s="12"/>
      <c r="BH3" s="12"/>
      <c r="BI3" s="12"/>
      <c r="BJ3" s="10"/>
      <c r="BK3" s="185"/>
      <c r="BL3" s="42"/>
      <c r="BM3" s="42"/>
      <c r="BN3" s="42"/>
      <c r="BO3" s="42"/>
      <c r="BP3" s="43"/>
      <c r="BQ3" s="12"/>
      <c r="BR3" s="44"/>
      <c r="BS3" s="42"/>
      <c r="BT3" s="10"/>
      <c r="BU3" s="185"/>
      <c r="BV3" s="42"/>
      <c r="BW3" s="42"/>
      <c r="BX3" s="42"/>
      <c r="BY3" s="42"/>
      <c r="BZ3" s="43"/>
      <c r="CA3" s="12"/>
      <c r="CB3" s="44"/>
      <c r="CC3" s="42"/>
      <c r="CD3" s="88"/>
      <c r="CE3" s="190"/>
      <c r="CF3" s="42"/>
      <c r="CG3" s="42"/>
      <c r="CH3" s="42"/>
      <c r="CI3" s="42"/>
      <c r="CJ3" s="43"/>
      <c r="CK3" s="12"/>
      <c r="CL3" s="42"/>
      <c r="CM3" s="42"/>
      <c r="CN3" s="88"/>
      <c r="CO3" s="190"/>
      <c r="CP3" s="42"/>
      <c r="CQ3" s="42"/>
      <c r="CR3" s="42"/>
      <c r="CS3" s="42"/>
      <c r="CT3" s="43"/>
      <c r="CU3" s="12"/>
      <c r="CV3" s="42"/>
      <c r="CW3" s="42"/>
      <c r="CX3" s="89"/>
      <c r="CY3" s="190"/>
      <c r="CZ3" s="42"/>
      <c r="DA3" s="42"/>
      <c r="DB3" s="42"/>
      <c r="DC3" s="42"/>
      <c r="DD3" s="43"/>
      <c r="DE3" s="12"/>
      <c r="DF3" s="42"/>
      <c r="DG3" s="42"/>
      <c r="DH3" s="88"/>
      <c r="DI3" s="190"/>
      <c r="DJ3" s="42"/>
      <c r="DK3" s="42"/>
      <c r="DL3" s="42"/>
      <c r="DM3" s="42"/>
      <c r="DN3" s="43"/>
      <c r="DO3" s="12"/>
      <c r="DP3" s="42"/>
      <c r="DQ3" s="42"/>
      <c r="DR3" s="88"/>
      <c r="DS3" s="190"/>
      <c r="DT3" s="42"/>
      <c r="DU3" s="42"/>
      <c r="DV3" s="42"/>
      <c r="DW3" s="42"/>
      <c r="DX3" s="43"/>
      <c r="DY3" s="12"/>
      <c r="DZ3" s="42"/>
      <c r="EA3" s="42"/>
      <c r="EB3" s="89"/>
      <c r="EC3" s="190"/>
      <c r="ED3" s="42"/>
      <c r="EE3" s="42"/>
      <c r="EF3" s="42"/>
      <c r="EG3" s="42"/>
      <c r="EH3" s="43"/>
      <c r="EI3" s="12"/>
      <c r="EJ3" s="42"/>
      <c r="EK3" s="42"/>
      <c r="EL3" s="87"/>
      <c r="EM3" s="190"/>
      <c r="EN3" s="90"/>
      <c r="EO3" s="90"/>
      <c r="EP3" s="90"/>
      <c r="EQ3" s="90"/>
      <c r="ER3" s="91"/>
      <c r="ES3" s="13"/>
      <c r="ET3" s="90"/>
      <c r="EU3" s="90"/>
      <c r="EV3" s="87"/>
      <c r="EW3" s="13"/>
    </row>
    <row r="4" spans="2:153" s="9" customFormat="1" x14ac:dyDescent="0.15">
      <c r="B4" s="87"/>
      <c r="C4" s="190"/>
      <c r="D4" s="42"/>
      <c r="E4" s="42"/>
      <c r="F4" s="42"/>
      <c r="G4" s="42"/>
      <c r="H4" s="43"/>
      <c r="I4" s="12"/>
      <c r="J4" s="42"/>
      <c r="K4" s="42"/>
      <c r="L4" s="87"/>
      <c r="M4" s="190"/>
      <c r="N4" s="42"/>
      <c r="O4" s="42"/>
      <c r="P4" s="42"/>
      <c r="Q4" s="42"/>
      <c r="R4" s="43"/>
      <c r="S4" s="12"/>
      <c r="T4" s="42"/>
      <c r="U4" s="42"/>
      <c r="V4" s="87"/>
      <c r="W4" s="190"/>
      <c r="X4" s="42"/>
      <c r="Y4" s="42"/>
      <c r="Z4" s="42"/>
      <c r="AA4" s="42"/>
      <c r="AB4" s="43"/>
      <c r="AC4" s="12"/>
      <c r="AD4" s="42"/>
      <c r="AE4" s="42"/>
      <c r="AF4" s="87"/>
      <c r="AG4" s="190"/>
      <c r="AH4" s="42"/>
      <c r="AI4" s="42"/>
      <c r="AJ4" s="42"/>
      <c r="AK4" s="42"/>
      <c r="AL4" s="43"/>
      <c r="AM4" s="12"/>
      <c r="AN4" s="42"/>
      <c r="AO4" s="42"/>
      <c r="AP4" s="87"/>
      <c r="AQ4" s="190"/>
      <c r="AR4" s="42"/>
      <c r="AS4" s="42"/>
      <c r="AT4" s="42"/>
      <c r="AU4" s="42"/>
      <c r="AV4" s="43"/>
      <c r="AW4" s="12"/>
      <c r="AX4" s="42"/>
      <c r="AY4" s="42"/>
      <c r="AZ4" s="10"/>
      <c r="BA4" s="185"/>
      <c r="BB4" s="42"/>
      <c r="BC4" s="42"/>
      <c r="BD4" s="42"/>
      <c r="BE4" s="42"/>
      <c r="BF4" s="43"/>
      <c r="BG4" s="12"/>
      <c r="BH4" s="12"/>
      <c r="BI4" s="12"/>
      <c r="BJ4" s="10"/>
      <c r="BK4" s="185"/>
      <c r="BL4" s="42"/>
      <c r="BM4" s="42"/>
      <c r="BN4" s="42"/>
      <c r="BO4" s="42"/>
      <c r="BP4" s="43"/>
      <c r="BQ4" s="12"/>
      <c r="BR4" s="44"/>
      <c r="BS4" s="42"/>
      <c r="BT4" s="10"/>
      <c r="BU4" s="185"/>
      <c r="BV4" s="42"/>
      <c r="BW4" s="42"/>
      <c r="BX4" s="42"/>
      <c r="BY4" s="42"/>
      <c r="BZ4" s="43"/>
      <c r="CA4" s="12"/>
      <c r="CB4" s="44"/>
      <c r="CC4" s="42"/>
      <c r="CD4" s="88"/>
      <c r="CE4" s="190"/>
      <c r="CF4" s="42"/>
      <c r="CG4" s="42"/>
      <c r="CH4" s="42"/>
      <c r="CI4" s="42"/>
      <c r="CJ4" s="43"/>
      <c r="CK4" s="12"/>
      <c r="CL4" s="42"/>
      <c r="CM4" s="42"/>
      <c r="CN4" s="88"/>
      <c r="CO4" s="190"/>
      <c r="CP4" s="42"/>
      <c r="CQ4" s="42"/>
      <c r="CR4" s="42"/>
      <c r="CS4" s="42"/>
      <c r="CT4" s="43"/>
      <c r="CU4" s="12"/>
      <c r="CV4" s="42"/>
      <c r="CW4" s="42"/>
      <c r="CX4" s="89"/>
      <c r="CY4" s="190"/>
      <c r="CZ4" s="42"/>
      <c r="DA4" s="42"/>
      <c r="DB4" s="42"/>
      <c r="DC4" s="42"/>
      <c r="DD4" s="43"/>
      <c r="DE4" s="12"/>
      <c r="DF4" s="42"/>
      <c r="DG4" s="42"/>
      <c r="DH4" s="88"/>
      <c r="DI4" s="190"/>
      <c r="DJ4" s="42"/>
      <c r="DK4" s="42"/>
      <c r="DL4" s="42"/>
      <c r="DM4" s="42"/>
      <c r="DN4" s="43"/>
      <c r="DO4" s="12"/>
      <c r="DP4" s="42"/>
      <c r="DQ4" s="42"/>
      <c r="DR4" s="88"/>
      <c r="DS4" s="190"/>
      <c r="DT4" s="42"/>
      <c r="DU4" s="42"/>
      <c r="DV4" s="42"/>
      <c r="DW4" s="42"/>
      <c r="DX4" s="43"/>
      <c r="DY4" s="12"/>
      <c r="DZ4" s="42"/>
      <c r="EA4" s="42"/>
      <c r="EB4" s="89"/>
      <c r="EC4" s="190"/>
      <c r="ED4" s="42"/>
      <c r="EE4" s="42"/>
      <c r="EF4" s="42"/>
      <c r="EG4" s="42"/>
      <c r="EH4" s="43"/>
      <c r="EI4" s="12"/>
      <c r="EJ4" s="42"/>
      <c r="EK4" s="42"/>
      <c r="EL4" s="87"/>
      <c r="EM4" s="190"/>
      <c r="EN4" s="90"/>
      <c r="EO4" s="90"/>
      <c r="EP4" s="90"/>
      <c r="EQ4" s="90"/>
      <c r="ER4" s="91"/>
      <c r="ES4" s="13"/>
      <c r="ET4" s="90"/>
      <c r="EU4" s="90"/>
      <c r="EV4" s="87"/>
      <c r="EW4" s="13"/>
    </row>
    <row r="5" spans="2:153" s="9" customFormat="1" x14ac:dyDescent="0.15">
      <c r="B5" s="87"/>
      <c r="C5" s="190"/>
      <c r="D5" s="42"/>
      <c r="E5" s="42"/>
      <c r="F5" s="42"/>
      <c r="G5" s="42"/>
      <c r="H5" s="43"/>
      <c r="I5" s="12"/>
      <c r="J5" s="42"/>
      <c r="K5" s="42"/>
      <c r="L5" s="87"/>
      <c r="M5" s="190"/>
      <c r="N5" s="42"/>
      <c r="O5" s="42"/>
      <c r="P5" s="42"/>
      <c r="Q5" s="42"/>
      <c r="R5" s="43"/>
      <c r="S5" s="12"/>
      <c r="T5" s="42"/>
      <c r="U5" s="42"/>
      <c r="V5" s="87"/>
      <c r="W5" s="190"/>
      <c r="X5" s="42"/>
      <c r="Y5" s="42"/>
      <c r="Z5" s="42"/>
      <c r="AA5" s="42"/>
      <c r="AB5" s="43"/>
      <c r="AC5" s="12"/>
      <c r="AD5" s="42"/>
      <c r="AE5" s="42"/>
      <c r="AF5" s="87"/>
      <c r="AG5" s="190"/>
      <c r="AH5" s="42"/>
      <c r="AI5" s="42"/>
      <c r="AJ5" s="42"/>
      <c r="AK5" s="42"/>
      <c r="AL5" s="43"/>
      <c r="AM5" s="12"/>
      <c r="AN5" s="42"/>
      <c r="AO5" s="42"/>
      <c r="AP5" s="87"/>
      <c r="AQ5" s="190"/>
      <c r="AR5" s="42"/>
      <c r="AS5" s="42"/>
      <c r="AT5" s="42"/>
      <c r="AU5" s="42"/>
      <c r="AV5" s="43"/>
      <c r="AW5" s="12"/>
      <c r="AX5" s="42"/>
      <c r="AY5" s="42"/>
      <c r="AZ5" s="10"/>
      <c r="BA5" s="185"/>
      <c r="BB5" s="42"/>
      <c r="BC5" s="42"/>
      <c r="BD5" s="42"/>
      <c r="BE5" s="42"/>
      <c r="BF5" s="43"/>
      <c r="BG5" s="12"/>
      <c r="BH5" s="12"/>
      <c r="BI5" s="12"/>
      <c r="BJ5" s="10"/>
      <c r="BK5" s="185"/>
      <c r="BL5" s="42"/>
      <c r="BM5" s="42"/>
      <c r="BN5" s="42"/>
      <c r="BO5" s="42"/>
      <c r="BP5" s="43"/>
      <c r="BQ5" s="12"/>
      <c r="BR5" s="44"/>
      <c r="BS5" s="42"/>
      <c r="BT5" s="10"/>
      <c r="BU5" s="185"/>
      <c r="BV5" s="42"/>
      <c r="BW5" s="42"/>
      <c r="BX5" s="42"/>
      <c r="BY5" s="42"/>
      <c r="BZ5" s="43"/>
      <c r="CA5" s="12"/>
      <c r="CB5" s="44"/>
      <c r="CC5" s="42"/>
      <c r="CD5" s="88"/>
      <c r="CE5" s="190"/>
      <c r="CF5" s="42"/>
      <c r="CG5" s="42"/>
      <c r="CH5" s="42"/>
      <c r="CI5" s="42"/>
      <c r="CJ5" s="43"/>
      <c r="CK5" s="12"/>
      <c r="CL5" s="42"/>
      <c r="CM5" s="42"/>
      <c r="CN5" s="88"/>
      <c r="CO5" s="190"/>
      <c r="CP5" s="42"/>
      <c r="CQ5" s="42"/>
      <c r="CR5" s="42"/>
      <c r="CS5" s="42"/>
      <c r="CT5" s="43"/>
      <c r="CU5" s="12"/>
      <c r="CV5" s="42"/>
      <c r="CW5" s="42"/>
      <c r="CX5" s="89"/>
      <c r="CY5" s="190"/>
      <c r="CZ5" s="42"/>
      <c r="DA5" s="42"/>
      <c r="DB5" s="42"/>
      <c r="DC5" s="42"/>
      <c r="DD5" s="43"/>
      <c r="DE5" s="12"/>
      <c r="DF5" s="42"/>
      <c r="DG5" s="42"/>
      <c r="DH5" s="88"/>
      <c r="DI5" s="190"/>
      <c r="DJ5" s="42"/>
      <c r="DK5" s="42"/>
      <c r="DL5" s="42"/>
      <c r="DM5" s="42"/>
      <c r="DN5" s="43"/>
      <c r="DO5" s="12"/>
      <c r="DP5" s="42"/>
      <c r="DQ5" s="42"/>
      <c r="DR5" s="88"/>
      <c r="DS5" s="190"/>
      <c r="DT5" s="42"/>
      <c r="DU5" s="42"/>
      <c r="DV5" s="42"/>
      <c r="DW5" s="42"/>
      <c r="DX5" s="43"/>
      <c r="DY5" s="12"/>
      <c r="DZ5" s="42"/>
      <c r="EA5" s="42"/>
      <c r="EB5" s="89"/>
      <c r="EC5" s="190"/>
      <c r="ED5" s="42"/>
      <c r="EE5" s="42"/>
      <c r="EF5" s="42"/>
      <c r="EG5" s="42"/>
      <c r="EH5" s="43"/>
      <c r="EI5" s="12"/>
      <c r="EJ5" s="42"/>
      <c r="EK5" s="42"/>
      <c r="EL5" s="87"/>
      <c r="EM5" s="190"/>
      <c r="EN5" s="90"/>
      <c r="EO5" s="90"/>
      <c r="EP5" s="90"/>
      <c r="EQ5" s="90"/>
      <c r="ER5" s="91"/>
      <c r="ES5" s="13"/>
      <c r="ET5" s="90"/>
      <c r="EU5" s="90"/>
      <c r="EV5" s="87"/>
      <c r="EW5" s="13"/>
    </row>
    <row r="6" spans="2:153" s="9" customFormat="1" x14ac:dyDescent="0.15">
      <c r="B6" s="87"/>
      <c r="C6" s="190"/>
      <c r="D6" s="42"/>
      <c r="E6" s="42"/>
      <c r="F6" s="42"/>
      <c r="G6" s="42"/>
      <c r="H6" s="43"/>
      <c r="I6" s="12"/>
      <c r="J6" s="42"/>
      <c r="K6" s="42"/>
      <c r="L6" s="87"/>
      <c r="M6" s="190"/>
      <c r="N6" s="42"/>
      <c r="O6" s="42"/>
      <c r="P6" s="42"/>
      <c r="Q6" s="42"/>
      <c r="R6" s="43"/>
      <c r="S6" s="12"/>
      <c r="T6" s="42"/>
      <c r="U6" s="42"/>
      <c r="V6" s="87"/>
      <c r="W6" s="190"/>
      <c r="X6" s="42"/>
      <c r="Y6" s="42"/>
      <c r="Z6" s="42"/>
      <c r="AA6" s="42"/>
      <c r="AB6" s="43"/>
      <c r="AC6" s="12"/>
      <c r="AD6" s="42"/>
      <c r="AE6" s="42"/>
      <c r="AF6" s="87"/>
      <c r="AG6" s="190"/>
      <c r="AH6" s="42"/>
      <c r="AI6" s="42"/>
      <c r="AJ6" s="42"/>
      <c r="AK6" s="42"/>
      <c r="AL6" s="43"/>
      <c r="AM6" s="12"/>
      <c r="AN6" s="42"/>
      <c r="AO6" s="42"/>
      <c r="AP6" s="87"/>
      <c r="AQ6" s="190"/>
      <c r="AR6" s="42"/>
      <c r="AS6" s="42"/>
      <c r="AT6" s="42"/>
      <c r="AU6" s="42"/>
      <c r="AV6" s="43"/>
      <c r="AW6" s="12"/>
      <c r="AX6" s="42"/>
      <c r="AY6" s="42"/>
      <c r="AZ6" s="10"/>
      <c r="BA6" s="185"/>
      <c r="BB6" s="42"/>
      <c r="BC6" s="42"/>
      <c r="BD6" s="42"/>
      <c r="BE6" s="42"/>
      <c r="BF6" s="43"/>
      <c r="BG6" s="12"/>
      <c r="BH6" s="12"/>
      <c r="BI6" s="12"/>
      <c r="BJ6" s="10"/>
      <c r="BK6" s="185"/>
      <c r="BL6" s="42"/>
      <c r="BM6" s="42"/>
      <c r="BN6" s="42"/>
      <c r="BO6" s="42"/>
      <c r="BP6" s="43"/>
      <c r="BQ6" s="12"/>
      <c r="BR6" s="44"/>
      <c r="BS6" s="42"/>
      <c r="BT6" s="10"/>
      <c r="BU6" s="185"/>
      <c r="BV6" s="42"/>
      <c r="BW6" s="42"/>
      <c r="BX6" s="42"/>
      <c r="BY6" s="42"/>
      <c r="BZ6" s="43"/>
      <c r="CA6" s="12"/>
      <c r="CB6" s="44"/>
      <c r="CC6" s="42"/>
      <c r="CD6" s="88"/>
      <c r="CE6" s="190"/>
      <c r="CF6" s="42"/>
      <c r="CG6" s="42"/>
      <c r="CH6" s="42"/>
      <c r="CI6" s="42"/>
      <c r="CJ6" s="43"/>
      <c r="CK6" s="12"/>
      <c r="CL6" s="42"/>
      <c r="CM6" s="42"/>
      <c r="CN6" s="88"/>
      <c r="CO6" s="190"/>
      <c r="CP6" s="42"/>
      <c r="CQ6" s="42"/>
      <c r="CR6" s="42"/>
      <c r="CS6" s="42"/>
      <c r="CT6" s="43"/>
      <c r="CU6" s="12"/>
      <c r="CV6" s="42"/>
      <c r="CW6" s="42"/>
      <c r="CX6" s="89"/>
      <c r="CY6" s="190"/>
      <c r="CZ6" s="42"/>
      <c r="DA6" s="42"/>
      <c r="DB6" s="42"/>
      <c r="DC6" s="42"/>
      <c r="DD6" s="43"/>
      <c r="DE6" s="12"/>
      <c r="DF6" s="42"/>
      <c r="DG6" s="42"/>
      <c r="DH6" s="88"/>
      <c r="DI6" s="190"/>
      <c r="DJ6" s="42"/>
      <c r="DK6" s="42"/>
      <c r="DL6" s="42"/>
      <c r="DM6" s="42"/>
      <c r="DN6" s="43"/>
      <c r="DO6" s="12"/>
      <c r="DP6" s="42"/>
      <c r="DQ6" s="42"/>
      <c r="DR6" s="88"/>
      <c r="DS6" s="190"/>
      <c r="DT6" s="42"/>
      <c r="DU6" s="42"/>
      <c r="DV6" s="42"/>
      <c r="DW6" s="42"/>
      <c r="DX6" s="43"/>
      <c r="DY6" s="12"/>
      <c r="DZ6" s="42"/>
      <c r="EA6" s="42"/>
      <c r="EB6" s="89"/>
      <c r="EC6" s="190"/>
      <c r="ED6" s="42"/>
      <c r="EE6" s="42"/>
      <c r="EF6" s="42"/>
      <c r="EG6" s="42"/>
      <c r="EH6" s="43"/>
      <c r="EI6" s="12"/>
      <c r="EJ6" s="42"/>
      <c r="EK6" s="42"/>
      <c r="EL6" s="87"/>
      <c r="EM6" s="190"/>
      <c r="EN6" s="90"/>
      <c r="EO6" s="90"/>
      <c r="EP6" s="90"/>
      <c r="EQ6" s="90"/>
      <c r="ER6" s="91"/>
      <c r="ES6" s="13"/>
      <c r="ET6" s="90"/>
      <c r="EU6" s="90"/>
      <c r="EV6" s="87"/>
      <c r="EW6" s="13"/>
    </row>
    <row r="7" spans="2:153" s="9" customFormat="1" x14ac:dyDescent="0.15">
      <c r="B7" s="87"/>
      <c r="C7" s="190"/>
      <c r="D7" s="42"/>
      <c r="E7" s="42"/>
      <c r="F7" s="42"/>
      <c r="G7" s="42"/>
      <c r="H7" s="43"/>
      <c r="I7" s="12"/>
      <c r="J7" s="42"/>
      <c r="K7" s="42"/>
      <c r="L7" s="87"/>
      <c r="M7" s="190"/>
      <c r="N7" s="42"/>
      <c r="O7" s="42"/>
      <c r="P7" s="42"/>
      <c r="Q7" s="42"/>
      <c r="R7" s="43"/>
      <c r="S7" s="12"/>
      <c r="T7" s="42"/>
      <c r="U7" s="42"/>
      <c r="V7" s="87"/>
      <c r="W7" s="190"/>
      <c r="X7" s="42"/>
      <c r="Y7" s="42"/>
      <c r="Z7" s="42"/>
      <c r="AA7" s="42"/>
      <c r="AB7" s="43"/>
      <c r="AC7" s="12"/>
      <c r="AD7" s="42"/>
      <c r="AE7" s="42"/>
      <c r="AF7" s="87"/>
      <c r="AG7" s="190"/>
      <c r="AH7" s="42"/>
      <c r="AI7" s="42"/>
      <c r="AJ7" s="42"/>
      <c r="AK7" s="42"/>
      <c r="AL7" s="43"/>
      <c r="AM7" s="12"/>
      <c r="AN7" s="42"/>
      <c r="AO7" s="42"/>
      <c r="AP7" s="87"/>
      <c r="AQ7" s="190"/>
      <c r="AR7" s="42"/>
      <c r="AS7" s="42"/>
      <c r="AT7" s="42"/>
      <c r="AU7" s="42"/>
      <c r="AV7" s="43"/>
      <c r="AW7" s="12"/>
      <c r="AX7" s="42"/>
      <c r="AY7" s="42"/>
      <c r="AZ7" s="10"/>
      <c r="BA7" s="185"/>
      <c r="BB7" s="42"/>
      <c r="BC7" s="42"/>
      <c r="BD7" s="42"/>
      <c r="BE7" s="42"/>
      <c r="BF7" s="43"/>
      <c r="BG7" s="12"/>
      <c r="BH7" s="12"/>
      <c r="BI7" s="12"/>
      <c r="BJ7" s="10"/>
      <c r="BK7" s="185"/>
      <c r="BL7" s="42"/>
      <c r="BM7" s="42"/>
      <c r="BN7" s="42"/>
      <c r="BO7" s="42"/>
      <c r="BP7" s="43"/>
      <c r="BQ7" s="12"/>
      <c r="BR7" s="44"/>
      <c r="BS7" s="42"/>
      <c r="BT7" s="10"/>
      <c r="BU7" s="185"/>
      <c r="BV7" s="42"/>
      <c r="BW7" s="42"/>
      <c r="BX7" s="42"/>
      <c r="BY7" s="42"/>
      <c r="BZ7" s="43"/>
      <c r="CA7" s="12"/>
      <c r="CB7" s="44"/>
      <c r="CC7" s="42"/>
      <c r="CD7" s="88"/>
      <c r="CE7" s="190"/>
      <c r="CF7" s="42"/>
      <c r="CG7" s="42"/>
      <c r="CH7" s="42"/>
      <c r="CI7" s="42"/>
      <c r="CJ7" s="43"/>
      <c r="CK7" s="12"/>
      <c r="CL7" s="42"/>
      <c r="CM7" s="42"/>
      <c r="CN7" s="88"/>
      <c r="CO7" s="190"/>
      <c r="CP7" s="42"/>
      <c r="CQ7" s="42"/>
      <c r="CR7" s="42"/>
      <c r="CS7" s="42"/>
      <c r="CT7" s="43"/>
      <c r="CU7" s="12"/>
      <c r="CV7" s="42"/>
      <c r="CW7" s="42"/>
      <c r="CX7" s="89"/>
      <c r="CY7" s="190"/>
      <c r="CZ7" s="42"/>
      <c r="DA7" s="42"/>
      <c r="DB7" s="42"/>
      <c r="DC7" s="42"/>
      <c r="DD7" s="43"/>
      <c r="DE7" s="12"/>
      <c r="DF7" s="42"/>
      <c r="DG7" s="42"/>
      <c r="DH7" s="88"/>
      <c r="DI7" s="190"/>
      <c r="DJ7" s="42"/>
      <c r="DK7" s="42"/>
      <c r="DL7" s="42"/>
      <c r="DM7" s="42"/>
      <c r="DN7" s="43"/>
      <c r="DO7" s="12"/>
      <c r="DP7" s="42"/>
      <c r="DQ7" s="42"/>
      <c r="DR7" s="88"/>
      <c r="DS7" s="190"/>
      <c r="DT7" s="42"/>
      <c r="DU7" s="42"/>
      <c r="DV7" s="42"/>
      <c r="DW7" s="42"/>
      <c r="DX7" s="43"/>
      <c r="DY7" s="12"/>
      <c r="DZ7" s="42"/>
      <c r="EA7" s="42"/>
      <c r="EB7" s="89"/>
      <c r="EC7" s="190"/>
      <c r="ED7" s="42"/>
      <c r="EE7" s="42"/>
      <c r="EF7" s="42"/>
      <c r="EG7" s="42"/>
      <c r="EH7" s="43"/>
      <c r="EI7" s="12"/>
      <c r="EJ7" s="42"/>
      <c r="EK7" s="42"/>
      <c r="EL7" s="87"/>
      <c r="EM7" s="190"/>
      <c r="EN7" s="90"/>
      <c r="EO7" s="90"/>
      <c r="EP7" s="90"/>
      <c r="EQ7" s="90"/>
      <c r="ER7" s="91"/>
      <c r="ES7" s="13"/>
      <c r="ET7" s="90"/>
      <c r="EU7" s="90"/>
      <c r="EV7" s="87"/>
      <c r="EW7" s="13"/>
    </row>
    <row r="8" spans="2:153" s="9" customFormat="1" x14ac:dyDescent="0.15">
      <c r="B8" s="87"/>
      <c r="C8" s="190"/>
      <c r="D8" s="42"/>
      <c r="E8" s="42"/>
      <c r="F8" s="42"/>
      <c r="G8" s="42"/>
      <c r="H8" s="43"/>
      <c r="I8" s="12"/>
      <c r="J8" s="42"/>
      <c r="K8" s="42"/>
      <c r="L8" s="87"/>
      <c r="M8" s="190"/>
      <c r="N8" s="42"/>
      <c r="O8" s="42"/>
      <c r="P8" s="42"/>
      <c r="Q8" s="42"/>
      <c r="R8" s="43"/>
      <c r="S8" s="12"/>
      <c r="T8" s="42"/>
      <c r="U8" s="42"/>
      <c r="V8" s="87"/>
      <c r="W8" s="190"/>
      <c r="X8" s="42"/>
      <c r="Y8" s="42"/>
      <c r="Z8" s="42"/>
      <c r="AA8" s="42"/>
      <c r="AB8" s="43"/>
      <c r="AC8" s="12"/>
      <c r="AD8" s="42"/>
      <c r="AE8" s="42"/>
      <c r="AF8" s="87"/>
      <c r="AG8" s="190"/>
      <c r="AH8" s="42"/>
      <c r="AI8" s="42"/>
      <c r="AJ8" s="42"/>
      <c r="AK8" s="42"/>
      <c r="AL8" s="43"/>
      <c r="AM8" s="12"/>
      <c r="AN8" s="42"/>
      <c r="AO8" s="42"/>
      <c r="AP8" s="87"/>
      <c r="AQ8" s="190"/>
      <c r="AR8" s="42"/>
      <c r="AS8" s="42"/>
      <c r="AT8" s="42"/>
      <c r="AU8" s="42"/>
      <c r="AV8" s="43"/>
      <c r="AW8" s="12"/>
      <c r="AX8" s="42"/>
      <c r="AY8" s="42"/>
      <c r="AZ8" s="10"/>
      <c r="BA8" s="185"/>
      <c r="BB8" s="42"/>
      <c r="BC8" s="42"/>
      <c r="BD8" s="42"/>
      <c r="BE8" s="42"/>
      <c r="BF8" s="43"/>
      <c r="BG8" s="12"/>
      <c r="BH8" s="12"/>
      <c r="BI8" s="12"/>
      <c r="BJ8" s="10"/>
      <c r="BK8" s="185"/>
      <c r="BL8" s="42"/>
      <c r="BM8" s="42"/>
      <c r="BN8" s="42"/>
      <c r="BO8" s="42"/>
      <c r="BP8" s="43"/>
      <c r="BQ8" s="12"/>
      <c r="BR8" s="44"/>
      <c r="BS8" s="42"/>
      <c r="BT8" s="10"/>
      <c r="BU8" s="185"/>
      <c r="BV8" s="42"/>
      <c r="BW8" s="42"/>
      <c r="BX8" s="42"/>
      <c r="BY8" s="42"/>
      <c r="BZ8" s="43"/>
      <c r="CA8" s="12"/>
      <c r="CB8" s="44"/>
      <c r="CC8" s="42"/>
      <c r="CD8" s="88"/>
      <c r="CE8" s="190"/>
      <c r="CF8" s="42"/>
      <c r="CG8" s="42"/>
      <c r="CH8" s="42"/>
      <c r="CI8" s="42"/>
      <c r="CJ8" s="43"/>
      <c r="CK8" s="12"/>
      <c r="CL8" s="42"/>
      <c r="CM8" s="42"/>
      <c r="CN8" s="88"/>
      <c r="CO8" s="190"/>
      <c r="CP8" s="42"/>
      <c r="CQ8" s="42"/>
      <c r="CR8" s="42"/>
      <c r="CS8" s="42"/>
      <c r="CT8" s="43"/>
      <c r="CU8" s="12"/>
      <c r="CV8" s="42"/>
      <c r="CW8" s="42"/>
      <c r="CX8" s="89"/>
      <c r="CY8" s="190"/>
      <c r="CZ8" s="42"/>
      <c r="DA8" s="42"/>
      <c r="DB8" s="42"/>
      <c r="DC8" s="42"/>
      <c r="DD8" s="43"/>
      <c r="DE8" s="12"/>
      <c r="DF8" s="42"/>
      <c r="DG8" s="42"/>
      <c r="DH8" s="88"/>
      <c r="DI8" s="190"/>
      <c r="DJ8" s="42"/>
      <c r="DK8" s="42"/>
      <c r="DL8" s="42"/>
      <c r="DM8" s="42"/>
      <c r="DN8" s="43"/>
      <c r="DO8" s="12"/>
      <c r="DP8" s="42"/>
      <c r="DQ8" s="42"/>
      <c r="DR8" s="88"/>
      <c r="DS8" s="190"/>
      <c r="DT8" s="42"/>
      <c r="DU8" s="42"/>
      <c r="DV8" s="42"/>
      <c r="DW8" s="42"/>
      <c r="DX8" s="43"/>
      <c r="DY8" s="12"/>
      <c r="DZ8" s="42"/>
      <c r="EA8" s="42"/>
      <c r="EB8" s="89"/>
      <c r="EC8" s="190"/>
      <c r="ED8" s="42"/>
      <c r="EE8" s="42"/>
      <c r="EF8" s="42"/>
      <c r="EG8" s="42"/>
      <c r="EH8" s="43"/>
      <c r="EI8" s="12"/>
      <c r="EJ8" s="42"/>
      <c r="EK8" s="42"/>
      <c r="EL8" s="87"/>
      <c r="EM8" s="190"/>
      <c r="EN8" s="90"/>
      <c r="EO8" s="90"/>
      <c r="EP8" s="90"/>
      <c r="EQ8" s="90"/>
      <c r="ER8" s="91"/>
      <c r="ES8" s="13"/>
      <c r="ET8" s="90"/>
      <c r="EU8" s="90"/>
      <c r="EV8" s="87"/>
      <c r="EW8" s="13"/>
    </row>
    <row r="9" spans="2:153" s="9" customFormat="1" x14ac:dyDescent="0.15">
      <c r="B9" s="87"/>
      <c r="C9" s="190"/>
      <c r="D9" s="42"/>
      <c r="E9" s="42"/>
      <c r="F9" s="42"/>
      <c r="G9" s="42"/>
      <c r="H9" s="43"/>
      <c r="I9" s="12"/>
      <c r="J9" s="42"/>
      <c r="K9" s="42"/>
      <c r="L9" s="87"/>
      <c r="M9" s="190"/>
      <c r="N9" s="42"/>
      <c r="O9" s="42"/>
      <c r="P9" s="42"/>
      <c r="Q9" s="42"/>
      <c r="R9" s="43"/>
      <c r="S9" s="12"/>
      <c r="T9" s="42"/>
      <c r="U9" s="42"/>
      <c r="V9" s="87"/>
      <c r="W9" s="190"/>
      <c r="X9" s="42"/>
      <c r="Y9" s="42"/>
      <c r="Z9" s="42"/>
      <c r="AA9" s="42"/>
      <c r="AB9" s="43"/>
      <c r="AC9" s="12"/>
      <c r="AD9" s="42"/>
      <c r="AE9" s="42"/>
      <c r="AF9" s="87"/>
      <c r="AG9" s="190"/>
      <c r="AH9" s="42"/>
      <c r="AI9" s="42"/>
      <c r="AJ9" s="42"/>
      <c r="AK9" s="42"/>
      <c r="AL9" s="43"/>
      <c r="AM9" s="12"/>
      <c r="AN9" s="42"/>
      <c r="AO9" s="42"/>
      <c r="AP9" s="87"/>
      <c r="AQ9" s="190"/>
      <c r="AR9" s="42"/>
      <c r="AS9" s="42"/>
      <c r="AT9" s="42"/>
      <c r="AU9" s="42"/>
      <c r="AV9" s="43"/>
      <c r="AW9" s="12"/>
      <c r="AX9" s="42"/>
      <c r="AY9" s="42"/>
      <c r="AZ9" s="10"/>
      <c r="BA9" s="185"/>
      <c r="BB9" s="42"/>
      <c r="BC9" s="42"/>
      <c r="BD9" s="42"/>
      <c r="BE9" s="42"/>
      <c r="BF9" s="43"/>
      <c r="BG9" s="12"/>
      <c r="BH9" s="12"/>
      <c r="BI9" s="12"/>
      <c r="BJ9" s="10"/>
      <c r="BK9" s="185"/>
      <c r="BL9" s="42"/>
      <c r="BM9" s="42"/>
      <c r="BN9" s="42"/>
      <c r="BO9" s="42"/>
      <c r="BP9" s="43"/>
      <c r="BQ9" s="12"/>
      <c r="BR9" s="44"/>
      <c r="BS9" s="42"/>
      <c r="BT9" s="10"/>
      <c r="BU9" s="185"/>
      <c r="BV9" s="42"/>
      <c r="BW9" s="42"/>
      <c r="BX9" s="42"/>
      <c r="BY9" s="42"/>
      <c r="BZ9" s="43"/>
      <c r="CA9" s="12"/>
      <c r="CB9" s="44"/>
      <c r="CC9" s="42"/>
      <c r="CD9" s="88"/>
      <c r="CE9" s="190"/>
      <c r="CF9" s="42"/>
      <c r="CG9" s="42"/>
      <c r="CH9" s="42"/>
      <c r="CI9" s="42"/>
      <c r="CJ9" s="43"/>
      <c r="CK9" s="12"/>
      <c r="CL9" s="42"/>
      <c r="CM9" s="42"/>
      <c r="CN9" s="88"/>
      <c r="CO9" s="190"/>
      <c r="CP9" s="42"/>
      <c r="CQ9" s="42"/>
      <c r="CR9" s="42"/>
      <c r="CS9" s="42"/>
      <c r="CT9" s="43"/>
      <c r="CU9" s="12"/>
      <c r="CV9" s="42"/>
      <c r="CW9" s="42"/>
      <c r="CX9" s="89"/>
      <c r="CY9" s="190"/>
      <c r="CZ9" s="42"/>
      <c r="DA9" s="42"/>
      <c r="DB9" s="42"/>
      <c r="DC9" s="42"/>
      <c r="DD9" s="43"/>
      <c r="DE9" s="12"/>
      <c r="DF9" s="42"/>
      <c r="DG9" s="42"/>
      <c r="DH9" s="88"/>
      <c r="DI9" s="190"/>
      <c r="DJ9" s="42"/>
      <c r="DK9" s="42"/>
      <c r="DL9" s="42"/>
      <c r="DM9" s="42"/>
      <c r="DN9" s="43"/>
      <c r="DO9" s="12"/>
      <c r="DP9" s="42"/>
      <c r="DQ9" s="42"/>
      <c r="DR9" s="88"/>
      <c r="DS9" s="190"/>
      <c r="DT9" s="42"/>
      <c r="DU9" s="42"/>
      <c r="DV9" s="42"/>
      <c r="DW9" s="42"/>
      <c r="DX9" s="43"/>
      <c r="DY9" s="12"/>
      <c r="DZ9" s="42"/>
      <c r="EA9" s="42"/>
      <c r="EB9" s="89"/>
      <c r="EC9" s="190"/>
      <c r="ED9" s="42"/>
      <c r="EE9" s="42"/>
      <c r="EF9" s="42"/>
      <c r="EG9" s="42"/>
      <c r="EH9" s="43"/>
      <c r="EI9" s="12"/>
      <c r="EJ9" s="42"/>
      <c r="EK9" s="42"/>
      <c r="EL9" s="87"/>
      <c r="EM9" s="190"/>
      <c r="EN9" s="90"/>
      <c r="EO9" s="90"/>
      <c r="EP9" s="90"/>
      <c r="EQ9" s="90"/>
      <c r="ER9" s="91"/>
      <c r="ES9" s="13"/>
      <c r="ET9" s="90"/>
      <c r="EU9" s="90"/>
      <c r="EV9" s="87"/>
      <c r="EW9" s="13"/>
    </row>
    <row r="10" spans="2:153" s="9" customFormat="1" x14ac:dyDescent="0.15">
      <c r="B10" s="87"/>
      <c r="C10" s="190"/>
      <c r="D10" s="42"/>
      <c r="E10" s="42"/>
      <c r="F10" s="42"/>
      <c r="G10" s="42"/>
      <c r="H10" s="43"/>
      <c r="I10" s="12"/>
      <c r="J10" s="42"/>
      <c r="K10" s="42"/>
      <c r="L10" s="87"/>
      <c r="M10" s="190"/>
      <c r="N10" s="42"/>
      <c r="O10" s="42"/>
      <c r="P10" s="42"/>
      <c r="Q10" s="42"/>
      <c r="R10" s="43"/>
      <c r="S10" s="12"/>
      <c r="T10" s="42"/>
      <c r="U10" s="42"/>
      <c r="V10" s="87"/>
      <c r="W10" s="190"/>
      <c r="X10" s="42"/>
      <c r="Y10" s="42"/>
      <c r="Z10" s="42"/>
      <c r="AA10" s="42"/>
      <c r="AB10" s="43"/>
      <c r="AC10" s="12"/>
      <c r="AD10" s="42"/>
      <c r="AE10" s="42"/>
      <c r="AF10" s="87"/>
      <c r="AG10" s="190"/>
      <c r="AH10" s="42"/>
      <c r="AI10" s="42"/>
      <c r="AJ10" s="42"/>
      <c r="AK10" s="42"/>
      <c r="AL10" s="43"/>
      <c r="AM10" s="12"/>
      <c r="AN10" s="42"/>
      <c r="AO10" s="42"/>
      <c r="AP10" s="87"/>
      <c r="AQ10" s="190"/>
      <c r="AR10" s="42"/>
      <c r="AS10" s="42"/>
      <c r="AT10" s="42"/>
      <c r="AU10" s="42"/>
      <c r="AV10" s="43"/>
      <c r="AW10" s="12"/>
      <c r="AX10" s="42"/>
      <c r="AY10" s="42"/>
      <c r="AZ10" s="10"/>
      <c r="BA10" s="185"/>
      <c r="BB10" s="42"/>
      <c r="BC10" s="42"/>
      <c r="BD10" s="42"/>
      <c r="BE10" s="42"/>
      <c r="BF10" s="43"/>
      <c r="BG10" s="12"/>
      <c r="BH10" s="12"/>
      <c r="BI10" s="12"/>
      <c r="BJ10" s="10"/>
      <c r="BK10" s="185"/>
      <c r="BL10" s="42"/>
      <c r="BM10" s="42"/>
      <c r="BN10" s="42"/>
      <c r="BO10" s="42"/>
      <c r="BP10" s="43"/>
      <c r="BQ10" s="12"/>
      <c r="BR10" s="44"/>
      <c r="BS10" s="42"/>
      <c r="BT10" s="10"/>
      <c r="BU10" s="185"/>
      <c r="BV10" s="42"/>
      <c r="BW10" s="42"/>
      <c r="BX10" s="42"/>
      <c r="BY10" s="42"/>
      <c r="BZ10" s="43"/>
      <c r="CA10" s="12"/>
      <c r="CB10" s="44"/>
      <c r="CC10" s="42"/>
      <c r="CD10" s="88"/>
      <c r="CE10" s="190"/>
      <c r="CF10" s="42"/>
      <c r="CG10" s="42"/>
      <c r="CH10" s="42"/>
      <c r="CI10" s="42"/>
      <c r="CJ10" s="43"/>
      <c r="CK10" s="12"/>
      <c r="CL10" s="42"/>
      <c r="CM10" s="42"/>
      <c r="CN10" s="88"/>
      <c r="CO10" s="190"/>
      <c r="CP10" s="42"/>
      <c r="CQ10" s="42"/>
      <c r="CR10" s="42"/>
      <c r="CS10" s="42"/>
      <c r="CT10" s="43"/>
      <c r="CU10" s="12"/>
      <c r="CV10" s="42"/>
      <c r="CW10" s="42"/>
      <c r="CX10" s="89"/>
      <c r="CY10" s="190"/>
      <c r="CZ10" s="42"/>
      <c r="DA10" s="42"/>
      <c r="DB10" s="42"/>
      <c r="DC10" s="42"/>
      <c r="DD10" s="43"/>
      <c r="DE10" s="12"/>
      <c r="DF10" s="42"/>
      <c r="DG10" s="42"/>
      <c r="DH10" s="88" t="s">
        <v>39</v>
      </c>
      <c r="DI10" s="190"/>
      <c r="DJ10" s="42"/>
      <c r="DK10" s="42"/>
      <c r="DL10" s="42"/>
      <c r="DM10" s="42"/>
      <c r="DN10" s="43"/>
      <c r="DO10" s="12"/>
      <c r="DP10" s="42"/>
      <c r="DQ10" s="42"/>
      <c r="DR10" s="88" t="s">
        <v>39</v>
      </c>
      <c r="DS10" s="190"/>
      <c r="DT10" s="42"/>
      <c r="DU10" s="42"/>
      <c r="DV10" s="42"/>
      <c r="DW10" s="42"/>
      <c r="DX10" s="43"/>
      <c r="DY10" s="12"/>
      <c r="DZ10" s="42"/>
      <c r="EA10" s="42"/>
      <c r="EB10" s="89" t="s">
        <v>39</v>
      </c>
      <c r="EC10" s="190"/>
      <c r="ED10" s="42"/>
      <c r="EE10" s="42"/>
      <c r="EF10" s="42"/>
      <c r="EG10" s="42"/>
      <c r="EH10" s="43"/>
      <c r="EI10" s="12"/>
      <c r="EJ10" s="42"/>
      <c r="EK10" s="42"/>
      <c r="EL10" s="87" t="s">
        <v>39</v>
      </c>
      <c r="EM10" s="190"/>
      <c r="EN10" s="92">
        <v>4.5</v>
      </c>
      <c r="EO10" s="90">
        <v>4.0999999999999996</v>
      </c>
      <c r="EP10" s="90"/>
      <c r="EQ10" s="90"/>
      <c r="ER10" s="91">
        <v>2.5</v>
      </c>
      <c r="ES10" s="16">
        <v>424</v>
      </c>
      <c r="ET10" s="90"/>
      <c r="EU10" s="90"/>
      <c r="EV10" s="87" t="s">
        <v>39</v>
      </c>
      <c r="EW10" s="13">
        <v>4.0999999999999996</v>
      </c>
    </row>
    <row r="11" spans="2:153" s="9" customFormat="1" x14ac:dyDescent="0.15">
      <c r="B11" s="10"/>
      <c r="C11" s="185"/>
      <c r="D11" s="42"/>
      <c r="E11" s="42"/>
      <c r="F11" s="42"/>
      <c r="G11" s="42"/>
      <c r="H11" s="43"/>
      <c r="I11" s="12"/>
      <c r="J11" s="42"/>
      <c r="K11" s="42"/>
      <c r="L11" s="10"/>
      <c r="M11" s="185"/>
      <c r="N11" s="42"/>
      <c r="O11" s="42"/>
      <c r="P11" s="42"/>
      <c r="Q11" s="42"/>
      <c r="R11" s="43"/>
      <c r="S11" s="12"/>
      <c r="T11" s="42"/>
      <c r="U11" s="42"/>
      <c r="V11" s="10"/>
      <c r="W11" s="185"/>
      <c r="X11" s="42"/>
      <c r="Y11" s="42"/>
      <c r="Z11" s="42"/>
      <c r="AA11" s="42"/>
      <c r="AB11" s="43"/>
      <c r="AC11" s="12"/>
      <c r="AD11" s="42"/>
      <c r="AE11" s="42"/>
      <c r="AF11" s="10"/>
      <c r="AG11" s="185"/>
      <c r="AH11" s="42"/>
      <c r="AI11" s="42"/>
      <c r="AJ11" s="42"/>
      <c r="AK11" s="42"/>
      <c r="AL11" s="43"/>
      <c r="AM11" s="12"/>
      <c r="AN11" s="42"/>
      <c r="AO11" s="42"/>
      <c r="AP11" s="87"/>
      <c r="AQ11" s="190"/>
      <c r="AR11" s="42"/>
      <c r="AS11" s="42"/>
      <c r="AT11" s="42"/>
      <c r="AU11" s="42"/>
      <c r="AV11" s="43"/>
      <c r="AW11" s="12"/>
      <c r="AX11" s="42"/>
      <c r="AY11" s="42"/>
      <c r="AZ11" s="10"/>
      <c r="BA11" s="185"/>
      <c r="BB11" s="42"/>
      <c r="BC11" s="42"/>
      <c r="BD11" s="42"/>
      <c r="BE11" s="42"/>
      <c r="BF11" s="43"/>
      <c r="BG11" s="12"/>
      <c r="BH11" s="12"/>
      <c r="BI11" s="12"/>
      <c r="BJ11" s="10"/>
      <c r="BK11" s="185"/>
      <c r="BL11" s="42"/>
      <c r="BM11" s="42"/>
      <c r="BN11" s="42"/>
      <c r="BO11" s="42"/>
      <c r="BP11" s="43"/>
      <c r="BQ11" s="12"/>
      <c r="BR11" s="44"/>
      <c r="BS11" s="42"/>
      <c r="BT11" s="10"/>
      <c r="BU11" s="185"/>
      <c r="BV11" s="42"/>
      <c r="BW11" s="42"/>
      <c r="BX11" s="42"/>
      <c r="BY11" s="42"/>
      <c r="BZ11" s="43"/>
      <c r="CA11" s="12"/>
      <c r="CB11" s="44"/>
      <c r="CC11" s="42"/>
      <c r="CD11" s="88"/>
      <c r="CE11" s="190"/>
      <c r="CF11" s="42"/>
      <c r="CG11" s="42"/>
      <c r="CH11" s="42"/>
      <c r="CI11" s="42"/>
      <c r="CJ11" s="43"/>
      <c r="CK11" s="12"/>
      <c r="CL11" s="42"/>
      <c r="CM11" s="42"/>
      <c r="CN11" s="88"/>
      <c r="CO11" s="190"/>
      <c r="CP11" s="42"/>
      <c r="CQ11" s="42"/>
      <c r="CR11" s="42"/>
      <c r="CS11" s="42"/>
      <c r="CT11" s="43"/>
      <c r="CU11" s="12"/>
      <c r="CV11" s="42"/>
      <c r="CW11" s="42"/>
      <c r="CX11" s="89"/>
      <c r="CY11" s="190"/>
      <c r="CZ11" s="42"/>
      <c r="DA11" s="42"/>
      <c r="DB11" s="42"/>
      <c r="DC11" s="42"/>
      <c r="DD11" s="43"/>
      <c r="DE11" s="12"/>
      <c r="DF11" s="42"/>
      <c r="DG11" s="42"/>
      <c r="DH11" s="88" t="s">
        <v>40</v>
      </c>
      <c r="DI11" s="190"/>
      <c r="DJ11" s="42"/>
      <c r="DK11" s="42"/>
      <c r="DL11" s="42"/>
      <c r="DM11" s="42"/>
      <c r="DN11" s="43"/>
      <c r="DO11" s="12"/>
      <c r="DP11" s="42"/>
      <c r="DQ11" s="42"/>
      <c r="DR11" s="88" t="s">
        <v>40</v>
      </c>
      <c r="DS11" s="190"/>
      <c r="DT11" s="42"/>
      <c r="DU11" s="42"/>
      <c r="DV11" s="42"/>
      <c r="DW11" s="42"/>
      <c r="DX11" s="43"/>
      <c r="DY11" s="12"/>
      <c r="DZ11" s="42"/>
      <c r="EA11" s="42"/>
      <c r="EB11" s="89" t="s">
        <v>40</v>
      </c>
      <c r="EC11" s="190"/>
      <c r="ED11" s="42"/>
      <c r="EE11" s="42"/>
      <c r="EF11" s="42"/>
      <c r="EG11" s="42"/>
      <c r="EH11" s="43"/>
      <c r="EI11" s="12"/>
      <c r="EJ11" s="42"/>
      <c r="EK11" s="42"/>
      <c r="EL11" s="87" t="s">
        <v>40</v>
      </c>
      <c r="EM11" s="190"/>
      <c r="EN11" s="92">
        <v>3.8</v>
      </c>
      <c r="EO11" s="92">
        <v>4.3</v>
      </c>
      <c r="EP11" s="92"/>
      <c r="EQ11" s="92"/>
      <c r="ER11" s="91">
        <v>2.8</v>
      </c>
      <c r="ES11" s="16">
        <v>269</v>
      </c>
      <c r="ET11" s="90"/>
      <c r="EU11" s="90"/>
      <c r="EV11" s="87" t="s">
        <v>40</v>
      </c>
      <c r="EW11" s="13">
        <v>4.3</v>
      </c>
    </row>
    <row r="12" spans="2:153" s="9" customFormat="1" x14ac:dyDescent="0.15">
      <c r="B12" s="10"/>
      <c r="C12" s="185"/>
      <c r="D12" s="42"/>
      <c r="E12" s="42"/>
      <c r="F12" s="42"/>
      <c r="G12" s="42"/>
      <c r="H12" s="43"/>
      <c r="I12" s="12"/>
      <c r="J12" s="42"/>
      <c r="K12" s="42"/>
      <c r="L12" s="10"/>
      <c r="M12" s="185"/>
      <c r="N12" s="42"/>
      <c r="O12" s="42"/>
      <c r="P12" s="42"/>
      <c r="Q12" s="42"/>
      <c r="R12" s="43"/>
      <c r="S12" s="12"/>
      <c r="T12" s="42"/>
      <c r="U12" s="42"/>
      <c r="V12" s="10"/>
      <c r="W12" s="185"/>
      <c r="X12" s="42"/>
      <c r="Y12" s="42"/>
      <c r="Z12" s="42"/>
      <c r="AA12" s="42"/>
      <c r="AB12" s="43"/>
      <c r="AC12" s="12"/>
      <c r="AD12" s="42"/>
      <c r="AE12" s="42"/>
      <c r="AF12" s="10"/>
      <c r="AG12" s="185"/>
      <c r="AH12" s="42"/>
      <c r="AI12" s="42"/>
      <c r="AJ12" s="42"/>
      <c r="AK12" s="42"/>
      <c r="AL12" s="43"/>
      <c r="AM12" s="12"/>
      <c r="AN12" s="42"/>
      <c r="AO12" s="42"/>
      <c r="AP12" s="87"/>
      <c r="AQ12" s="190"/>
      <c r="AR12" s="42"/>
      <c r="AS12" s="42"/>
      <c r="AT12" s="42"/>
      <c r="AU12" s="42"/>
      <c r="AV12" s="43"/>
      <c r="AW12" s="12"/>
      <c r="AX12" s="42"/>
      <c r="AY12" s="42"/>
      <c r="AZ12" s="10"/>
      <c r="BA12" s="185"/>
      <c r="BB12" s="42"/>
      <c r="BC12" s="42"/>
      <c r="BD12" s="42"/>
      <c r="BE12" s="42"/>
      <c r="BF12" s="43"/>
      <c r="BG12" s="12"/>
      <c r="BH12" s="12"/>
      <c r="BI12" s="12"/>
      <c r="BJ12" s="10"/>
      <c r="BK12" s="185"/>
      <c r="BL12" s="42"/>
      <c r="BM12" s="42"/>
      <c r="BN12" s="42"/>
      <c r="BO12" s="42"/>
      <c r="BP12" s="43"/>
      <c r="BQ12" s="12"/>
      <c r="BR12" s="44"/>
      <c r="BS12" s="42"/>
      <c r="BT12" s="10"/>
      <c r="BU12" s="185"/>
      <c r="BV12" s="42"/>
      <c r="BW12" s="42"/>
      <c r="BX12" s="42"/>
      <c r="BY12" s="42"/>
      <c r="BZ12" s="43"/>
      <c r="CA12" s="12"/>
      <c r="CB12" s="44"/>
      <c r="CC12" s="42"/>
      <c r="CD12" s="88"/>
      <c r="CE12" s="190"/>
      <c r="CF12" s="42"/>
      <c r="CG12" s="42"/>
      <c r="CH12" s="42"/>
      <c r="CI12" s="42"/>
      <c r="CJ12" s="43"/>
      <c r="CK12" s="12"/>
      <c r="CL12" s="42"/>
      <c r="CM12" s="42"/>
      <c r="CN12" s="88"/>
      <c r="CO12" s="190"/>
      <c r="CP12" s="42"/>
      <c r="CQ12" s="42"/>
      <c r="CR12" s="42"/>
      <c r="CS12" s="42"/>
      <c r="CT12" s="43"/>
      <c r="CU12" s="12"/>
      <c r="CV12" s="42"/>
      <c r="CW12" s="42"/>
      <c r="CX12" s="89"/>
      <c r="CY12" s="190"/>
      <c r="CZ12" s="42"/>
      <c r="DA12" s="42"/>
      <c r="DB12" s="42"/>
      <c r="DC12" s="42"/>
      <c r="DD12" s="43"/>
      <c r="DE12" s="12"/>
      <c r="DF12" s="42"/>
      <c r="DG12" s="42"/>
      <c r="DH12" s="88" t="s">
        <v>41</v>
      </c>
      <c r="DI12" s="190"/>
      <c r="DJ12" s="42"/>
      <c r="DK12" s="42"/>
      <c r="DL12" s="42"/>
      <c r="DM12" s="42"/>
      <c r="DN12" s="43"/>
      <c r="DO12" s="12"/>
      <c r="DP12" s="42"/>
      <c r="DQ12" s="42"/>
      <c r="DR12" s="88" t="s">
        <v>41</v>
      </c>
      <c r="DS12" s="190"/>
      <c r="DT12" s="42"/>
      <c r="DU12" s="42"/>
      <c r="DV12" s="42"/>
      <c r="DW12" s="42"/>
      <c r="DX12" s="43"/>
      <c r="DY12" s="12"/>
      <c r="DZ12" s="42"/>
      <c r="EA12" s="42"/>
      <c r="EB12" s="89" t="s">
        <v>41</v>
      </c>
      <c r="EC12" s="190"/>
      <c r="ED12" s="42"/>
      <c r="EE12" s="42"/>
      <c r="EF12" s="42"/>
      <c r="EG12" s="42"/>
      <c r="EH12" s="43"/>
      <c r="EI12" s="12"/>
      <c r="EJ12" s="42"/>
      <c r="EK12" s="42"/>
      <c r="EL12" s="87" t="s">
        <v>41</v>
      </c>
      <c r="EM12" s="190"/>
      <c r="EN12" s="92">
        <v>3.7</v>
      </c>
      <c r="EO12" s="92">
        <v>4.7</v>
      </c>
      <c r="EP12" s="92"/>
      <c r="EQ12" s="92"/>
      <c r="ER12" s="91">
        <v>2.6</v>
      </c>
      <c r="ES12" s="16">
        <v>317</v>
      </c>
      <c r="ET12" s="90"/>
      <c r="EU12" s="90"/>
      <c r="EV12" s="87" t="s">
        <v>41</v>
      </c>
      <c r="EW12" s="13">
        <v>4.7</v>
      </c>
    </row>
    <row r="13" spans="2:153" s="9" customFormat="1" x14ac:dyDescent="0.15">
      <c r="B13" s="10"/>
      <c r="C13" s="185"/>
      <c r="D13" s="42"/>
      <c r="E13" s="42"/>
      <c r="F13" s="42"/>
      <c r="G13" s="42"/>
      <c r="H13" s="43"/>
      <c r="I13" s="12"/>
      <c r="J13" s="42"/>
      <c r="K13" s="42"/>
      <c r="L13" s="10"/>
      <c r="M13" s="185"/>
      <c r="N13" s="42"/>
      <c r="O13" s="42"/>
      <c r="P13" s="42"/>
      <c r="Q13" s="42"/>
      <c r="R13" s="43"/>
      <c r="S13" s="12"/>
      <c r="T13" s="42"/>
      <c r="U13" s="42"/>
      <c r="V13" s="10"/>
      <c r="W13" s="185"/>
      <c r="X13" s="42"/>
      <c r="Y13" s="42"/>
      <c r="Z13" s="42"/>
      <c r="AA13" s="42"/>
      <c r="AB13" s="43"/>
      <c r="AC13" s="12"/>
      <c r="AD13" s="42"/>
      <c r="AE13" s="42"/>
      <c r="AF13" s="10"/>
      <c r="AG13" s="185"/>
      <c r="AH13" s="42"/>
      <c r="AI13" s="42"/>
      <c r="AJ13" s="42"/>
      <c r="AK13" s="42"/>
      <c r="AL13" s="43"/>
      <c r="AM13" s="12"/>
      <c r="AN13" s="42"/>
      <c r="AO13" s="42"/>
      <c r="AP13" s="87"/>
      <c r="AQ13" s="190"/>
      <c r="AR13" s="42"/>
      <c r="AS13" s="42"/>
      <c r="AT13" s="42"/>
      <c r="AU13" s="42"/>
      <c r="AV13" s="43"/>
      <c r="AW13" s="12"/>
      <c r="AX13" s="42"/>
      <c r="AY13" s="42"/>
      <c r="AZ13" s="10"/>
      <c r="BA13" s="185"/>
      <c r="BB13" s="42"/>
      <c r="BC13" s="42"/>
      <c r="BD13" s="42"/>
      <c r="BE13" s="42"/>
      <c r="BF13" s="43"/>
      <c r="BG13" s="12"/>
      <c r="BH13" s="12"/>
      <c r="BI13" s="12"/>
      <c r="BJ13" s="10"/>
      <c r="BK13" s="185"/>
      <c r="BL13" s="42"/>
      <c r="BM13" s="42"/>
      <c r="BN13" s="42"/>
      <c r="BO13" s="42"/>
      <c r="BP13" s="43"/>
      <c r="BQ13" s="12"/>
      <c r="BR13" s="44"/>
      <c r="BS13" s="42"/>
      <c r="BT13" s="10"/>
      <c r="BU13" s="185"/>
      <c r="BV13" s="42"/>
      <c r="BW13" s="42"/>
      <c r="BX13" s="42"/>
      <c r="BY13" s="42"/>
      <c r="BZ13" s="43"/>
      <c r="CA13" s="12"/>
      <c r="CB13" s="44"/>
      <c r="CC13" s="42"/>
      <c r="CD13" s="88"/>
      <c r="CE13" s="190"/>
      <c r="CF13" s="42"/>
      <c r="CG13" s="42"/>
      <c r="CH13" s="42"/>
      <c r="CI13" s="42"/>
      <c r="CJ13" s="43"/>
      <c r="CK13" s="12"/>
      <c r="CL13" s="42"/>
      <c r="CM13" s="42"/>
      <c r="CN13" s="88"/>
      <c r="CO13" s="190"/>
      <c r="CP13" s="42"/>
      <c r="CQ13" s="42"/>
      <c r="CR13" s="42"/>
      <c r="CS13" s="42"/>
      <c r="CT13" s="43"/>
      <c r="CU13" s="12"/>
      <c r="CV13" s="42"/>
      <c r="CW13" s="42"/>
      <c r="CX13" s="89"/>
      <c r="CY13" s="190"/>
      <c r="CZ13" s="42"/>
      <c r="DA13" s="42"/>
      <c r="DB13" s="42"/>
      <c r="DC13" s="42"/>
      <c r="DD13" s="43"/>
      <c r="DE13" s="12"/>
      <c r="DF13" s="42"/>
      <c r="DG13" s="42"/>
      <c r="DH13" s="88" t="s">
        <v>42</v>
      </c>
      <c r="DI13" s="190"/>
      <c r="DJ13" s="42"/>
      <c r="DK13" s="42"/>
      <c r="DL13" s="42"/>
      <c r="DM13" s="42"/>
      <c r="DN13" s="43"/>
      <c r="DO13" s="12"/>
      <c r="DP13" s="42"/>
      <c r="DQ13" s="42"/>
      <c r="DR13" s="88" t="s">
        <v>42</v>
      </c>
      <c r="DS13" s="190"/>
      <c r="DT13" s="42"/>
      <c r="DU13" s="42"/>
      <c r="DV13" s="42"/>
      <c r="DW13" s="42"/>
      <c r="DX13" s="43"/>
      <c r="DY13" s="12"/>
      <c r="DZ13" s="42"/>
      <c r="EA13" s="42"/>
      <c r="EB13" s="89" t="s">
        <v>42</v>
      </c>
      <c r="EC13" s="190"/>
      <c r="ED13" s="42"/>
      <c r="EE13" s="42"/>
      <c r="EF13" s="42"/>
      <c r="EG13" s="42"/>
      <c r="EH13" s="43"/>
      <c r="EI13" s="12"/>
      <c r="EJ13" s="42"/>
      <c r="EK13" s="42"/>
      <c r="EL13" s="87" t="s">
        <v>42</v>
      </c>
      <c r="EM13" s="190"/>
      <c r="EN13" s="92">
        <v>3</v>
      </c>
      <c r="EO13" s="92">
        <v>4.9000000000000004</v>
      </c>
      <c r="EP13" s="92"/>
      <c r="EQ13" s="92"/>
      <c r="ER13" s="91">
        <v>2.5</v>
      </c>
      <c r="ES13" s="16">
        <v>254</v>
      </c>
      <c r="ET13" s="90"/>
      <c r="EU13" s="90"/>
      <c r="EV13" s="87" t="s">
        <v>42</v>
      </c>
      <c r="EW13" s="13">
        <v>4.9000000000000004</v>
      </c>
    </row>
    <row r="14" spans="2:153" s="9" customFormat="1" x14ac:dyDescent="0.15">
      <c r="B14" s="10"/>
      <c r="C14" s="185"/>
      <c r="D14" s="42"/>
      <c r="E14" s="42"/>
      <c r="F14" s="42"/>
      <c r="G14" s="42"/>
      <c r="H14" s="43"/>
      <c r="I14" s="12"/>
      <c r="J14" s="42"/>
      <c r="K14" s="42"/>
      <c r="L14" s="10"/>
      <c r="M14" s="185"/>
      <c r="N14" s="42"/>
      <c r="O14" s="42"/>
      <c r="P14" s="42"/>
      <c r="Q14" s="42"/>
      <c r="R14" s="43"/>
      <c r="S14" s="12"/>
      <c r="T14" s="42"/>
      <c r="U14" s="42"/>
      <c r="V14" s="10"/>
      <c r="W14" s="185"/>
      <c r="X14" s="42"/>
      <c r="Y14" s="42"/>
      <c r="Z14" s="42"/>
      <c r="AA14" s="42"/>
      <c r="AB14" s="43"/>
      <c r="AC14" s="12"/>
      <c r="AD14" s="42"/>
      <c r="AE14" s="42"/>
      <c r="AF14" s="10"/>
      <c r="AG14" s="185"/>
      <c r="AH14" s="42"/>
      <c r="AI14" s="42"/>
      <c r="AJ14" s="42"/>
      <c r="AK14" s="42"/>
      <c r="AL14" s="43"/>
      <c r="AM14" s="12"/>
      <c r="AN14" s="42"/>
      <c r="AO14" s="42"/>
      <c r="AP14" s="87"/>
      <c r="AQ14" s="190"/>
      <c r="AR14" s="42"/>
      <c r="AS14" s="42"/>
      <c r="AT14" s="42"/>
      <c r="AU14" s="42"/>
      <c r="AV14" s="43"/>
      <c r="AW14" s="12"/>
      <c r="AX14" s="42"/>
      <c r="AY14" s="42"/>
      <c r="AZ14" s="10"/>
      <c r="BA14" s="185"/>
      <c r="BB14" s="42"/>
      <c r="BC14" s="42"/>
      <c r="BD14" s="42"/>
      <c r="BE14" s="42"/>
      <c r="BF14" s="43"/>
      <c r="BG14" s="12"/>
      <c r="BH14" s="12"/>
      <c r="BI14" s="12"/>
      <c r="BJ14" s="10"/>
      <c r="BK14" s="185"/>
      <c r="BL14" s="42"/>
      <c r="BM14" s="42"/>
      <c r="BN14" s="42"/>
      <c r="BO14" s="42"/>
      <c r="BP14" s="43"/>
      <c r="BQ14" s="12"/>
      <c r="BR14" s="44"/>
      <c r="BS14" s="42"/>
      <c r="BT14" s="10"/>
      <c r="BU14" s="185"/>
      <c r="BV14" s="42"/>
      <c r="BW14" s="42"/>
      <c r="BX14" s="42"/>
      <c r="BY14" s="42"/>
      <c r="BZ14" s="43"/>
      <c r="CA14" s="12"/>
      <c r="CB14" s="44"/>
      <c r="CC14" s="42"/>
      <c r="CD14" s="88"/>
      <c r="CE14" s="190"/>
      <c r="CF14" s="42"/>
      <c r="CG14" s="42"/>
      <c r="CH14" s="42"/>
      <c r="CI14" s="42"/>
      <c r="CJ14" s="43"/>
      <c r="CK14" s="12"/>
      <c r="CL14" s="42"/>
      <c r="CM14" s="42"/>
      <c r="CN14" s="88"/>
      <c r="CO14" s="190"/>
      <c r="CP14" s="42"/>
      <c r="CQ14" s="42"/>
      <c r="CR14" s="42"/>
      <c r="CS14" s="42"/>
      <c r="CT14" s="43"/>
      <c r="CU14" s="12"/>
      <c r="CV14" s="42"/>
      <c r="CW14" s="42"/>
      <c r="CX14" s="89"/>
      <c r="CY14" s="190"/>
      <c r="CZ14" s="42"/>
      <c r="DA14" s="42"/>
      <c r="DB14" s="42"/>
      <c r="DC14" s="42"/>
      <c r="DD14" s="43"/>
      <c r="DE14" s="12"/>
      <c r="DF14" s="42"/>
      <c r="DG14" s="42"/>
      <c r="DH14" s="88" t="s">
        <v>43</v>
      </c>
      <c r="DI14" s="190"/>
      <c r="DJ14" s="42"/>
      <c r="DK14" s="42"/>
      <c r="DL14" s="42"/>
      <c r="DM14" s="42"/>
      <c r="DN14" s="43"/>
      <c r="DO14" s="12"/>
      <c r="DP14" s="42"/>
      <c r="DQ14" s="42"/>
      <c r="DR14" s="88" t="s">
        <v>43</v>
      </c>
      <c r="DS14" s="190"/>
      <c r="DT14" s="42"/>
      <c r="DU14" s="42"/>
      <c r="DV14" s="42"/>
      <c r="DW14" s="42"/>
      <c r="DX14" s="43"/>
      <c r="DY14" s="12"/>
      <c r="DZ14" s="42"/>
      <c r="EA14" s="42"/>
      <c r="EB14" s="89" t="s">
        <v>43</v>
      </c>
      <c r="EC14" s="190"/>
      <c r="ED14" s="42"/>
      <c r="EE14" s="42"/>
      <c r="EF14" s="42"/>
      <c r="EG14" s="42"/>
      <c r="EH14" s="43"/>
      <c r="EI14" s="12"/>
      <c r="EJ14" s="42"/>
      <c r="EK14" s="42"/>
      <c r="EL14" s="87" t="s">
        <v>43</v>
      </c>
      <c r="EM14" s="190"/>
      <c r="EN14" s="92">
        <v>3.5</v>
      </c>
      <c r="EO14" s="92">
        <v>5.3</v>
      </c>
      <c r="EP14" s="92"/>
      <c r="EQ14" s="92"/>
      <c r="ER14" s="91">
        <v>2.2999999999999998</v>
      </c>
      <c r="ES14" s="16">
        <v>233</v>
      </c>
      <c r="ET14" s="90"/>
      <c r="EU14" s="90"/>
      <c r="EV14" s="87" t="s">
        <v>43</v>
      </c>
      <c r="EW14" s="13">
        <v>5.3</v>
      </c>
    </row>
    <row r="15" spans="2:153" s="9" customFormat="1" x14ac:dyDescent="0.15">
      <c r="B15" s="10"/>
      <c r="C15" s="185"/>
      <c r="D15" s="42"/>
      <c r="E15" s="42"/>
      <c r="F15" s="42"/>
      <c r="G15" s="42"/>
      <c r="H15" s="43"/>
      <c r="I15" s="12"/>
      <c r="J15" s="42"/>
      <c r="K15" s="42"/>
      <c r="L15" s="10"/>
      <c r="M15" s="185"/>
      <c r="N15" s="42"/>
      <c r="O15" s="42"/>
      <c r="P15" s="42"/>
      <c r="Q15" s="42"/>
      <c r="R15" s="43"/>
      <c r="S15" s="12"/>
      <c r="T15" s="42"/>
      <c r="U15" s="42"/>
      <c r="V15" s="10"/>
      <c r="W15" s="185"/>
      <c r="X15" s="42"/>
      <c r="Y15" s="42"/>
      <c r="Z15" s="42"/>
      <c r="AA15" s="42"/>
      <c r="AB15" s="43"/>
      <c r="AC15" s="12"/>
      <c r="AD15" s="42"/>
      <c r="AE15" s="42"/>
      <c r="AF15" s="10"/>
      <c r="AG15" s="185"/>
      <c r="AH15" s="42"/>
      <c r="AI15" s="42"/>
      <c r="AJ15" s="42"/>
      <c r="AK15" s="42"/>
      <c r="AL15" s="43"/>
      <c r="AM15" s="12"/>
      <c r="AN15" s="42"/>
      <c r="AO15" s="42"/>
      <c r="AP15" s="87"/>
      <c r="AQ15" s="190"/>
      <c r="AR15" s="42"/>
      <c r="AS15" s="42"/>
      <c r="AT15" s="42"/>
      <c r="AU15" s="42"/>
      <c r="AV15" s="43"/>
      <c r="AW15" s="12"/>
      <c r="AX15" s="42"/>
      <c r="AY15" s="42"/>
      <c r="AZ15" s="10"/>
      <c r="BA15" s="185"/>
      <c r="BB15" s="42"/>
      <c r="BC15" s="42"/>
      <c r="BD15" s="42"/>
      <c r="BE15" s="42"/>
      <c r="BF15" s="43"/>
      <c r="BG15" s="12"/>
      <c r="BH15" s="12"/>
      <c r="BI15" s="12"/>
      <c r="BJ15" s="10"/>
      <c r="BK15" s="185"/>
      <c r="BL15" s="42"/>
      <c r="BM15" s="42"/>
      <c r="BN15" s="42"/>
      <c r="BO15" s="42"/>
      <c r="BP15" s="43"/>
      <c r="BQ15" s="12"/>
      <c r="BR15" s="44"/>
      <c r="BS15" s="42"/>
      <c r="BT15" s="10"/>
      <c r="BU15" s="185"/>
      <c r="BV15" s="42"/>
      <c r="BW15" s="42"/>
      <c r="BX15" s="42"/>
      <c r="BY15" s="42"/>
      <c r="BZ15" s="43"/>
      <c r="CA15" s="12"/>
      <c r="CB15" s="44"/>
      <c r="CC15" s="42"/>
      <c r="CD15" s="88"/>
      <c r="CE15" s="190"/>
      <c r="CF15" s="42"/>
      <c r="CG15" s="42"/>
      <c r="CH15" s="42"/>
      <c r="CI15" s="42"/>
      <c r="CJ15" s="43"/>
      <c r="CK15" s="12"/>
      <c r="CL15" s="42"/>
      <c r="CM15" s="42"/>
      <c r="CN15" s="88"/>
      <c r="CO15" s="190"/>
      <c r="CP15" s="42"/>
      <c r="CQ15" s="42"/>
      <c r="CR15" s="42"/>
      <c r="CS15" s="42"/>
      <c r="CT15" s="43"/>
      <c r="CU15" s="12"/>
      <c r="CV15" s="42"/>
      <c r="CW15" s="42"/>
      <c r="CX15" s="89"/>
      <c r="CY15" s="190"/>
      <c r="CZ15" s="42"/>
      <c r="DA15" s="42"/>
      <c r="DB15" s="42"/>
      <c r="DC15" s="42"/>
      <c r="DD15" s="43"/>
      <c r="DE15" s="12"/>
      <c r="DF15" s="42"/>
      <c r="DG15" s="42"/>
      <c r="DH15" s="88" t="s">
        <v>44</v>
      </c>
      <c r="DI15" s="190"/>
      <c r="DJ15" s="42"/>
      <c r="DK15" s="42"/>
      <c r="DL15" s="42"/>
      <c r="DM15" s="42"/>
      <c r="DN15" s="43"/>
      <c r="DO15" s="12"/>
      <c r="DP15" s="42"/>
      <c r="DQ15" s="42"/>
      <c r="DR15" s="88" t="s">
        <v>44</v>
      </c>
      <c r="DS15" s="190"/>
      <c r="DT15" s="42"/>
      <c r="DU15" s="42"/>
      <c r="DV15" s="42"/>
      <c r="DW15" s="42"/>
      <c r="DX15" s="43"/>
      <c r="DY15" s="12"/>
      <c r="DZ15" s="42"/>
      <c r="EA15" s="42"/>
      <c r="EB15" s="89" t="s">
        <v>44</v>
      </c>
      <c r="EC15" s="190"/>
      <c r="ED15" s="42"/>
      <c r="EE15" s="42"/>
      <c r="EF15" s="42"/>
      <c r="EG15" s="42"/>
      <c r="EH15" s="43"/>
      <c r="EI15" s="12"/>
      <c r="EJ15" s="42"/>
      <c r="EK15" s="42"/>
      <c r="EL15" s="87" t="s">
        <v>44</v>
      </c>
      <c r="EM15" s="190"/>
      <c r="EN15" s="92">
        <v>3</v>
      </c>
      <c r="EO15" s="92">
        <v>4.8</v>
      </c>
      <c r="EP15" s="92"/>
      <c r="EQ15" s="92"/>
      <c r="ER15" s="91">
        <v>2.5</v>
      </c>
      <c r="ES15" s="16">
        <v>212</v>
      </c>
      <c r="ET15" s="90"/>
      <c r="EU15" s="90"/>
      <c r="EV15" s="87" t="s">
        <v>44</v>
      </c>
      <c r="EW15" s="13">
        <v>4.8</v>
      </c>
    </row>
    <row r="16" spans="2:153" s="9" customFormat="1" x14ac:dyDescent="0.15">
      <c r="B16" s="10" t="s">
        <v>26</v>
      </c>
      <c r="C16" s="185"/>
      <c r="D16" s="42">
        <v>3.8</v>
      </c>
      <c r="E16" s="42"/>
      <c r="F16" s="42"/>
      <c r="G16" s="42"/>
      <c r="H16" s="43">
        <v>0.9</v>
      </c>
      <c r="I16" s="12">
        <v>72</v>
      </c>
      <c r="J16" s="42"/>
      <c r="K16" s="42"/>
      <c r="L16" s="10" t="s">
        <v>26</v>
      </c>
      <c r="M16" s="185"/>
      <c r="N16" s="42">
        <v>5.3</v>
      </c>
      <c r="O16" s="42"/>
      <c r="P16" s="42"/>
      <c r="Q16" s="42"/>
      <c r="R16" s="43">
        <v>2.0699999999999998</v>
      </c>
      <c r="S16" s="12">
        <v>200</v>
      </c>
      <c r="T16" s="42"/>
      <c r="U16" s="42"/>
      <c r="V16" s="10" t="s">
        <v>26</v>
      </c>
      <c r="W16" s="185"/>
      <c r="X16" s="42">
        <v>3.8</v>
      </c>
      <c r="Y16" s="42"/>
      <c r="Z16" s="42"/>
      <c r="AA16" s="42"/>
      <c r="AB16" s="43">
        <v>1.83</v>
      </c>
      <c r="AC16" s="12">
        <v>160</v>
      </c>
      <c r="AD16" s="42"/>
      <c r="AE16" s="42"/>
      <c r="AF16" s="10" t="s">
        <v>26</v>
      </c>
      <c r="AG16" s="185"/>
      <c r="AH16" s="42">
        <v>4.0999999999999996</v>
      </c>
      <c r="AI16" s="42"/>
      <c r="AJ16" s="42"/>
      <c r="AK16" s="42"/>
      <c r="AL16" s="43">
        <v>4.3</v>
      </c>
      <c r="AM16" s="12">
        <v>510</v>
      </c>
      <c r="AN16" s="42"/>
      <c r="AO16" s="42"/>
      <c r="AP16" s="87" t="s">
        <v>26</v>
      </c>
      <c r="AQ16" s="190"/>
      <c r="AR16" s="42">
        <v>3.6</v>
      </c>
      <c r="AS16" s="42"/>
      <c r="AT16" s="42"/>
      <c r="AU16" s="42"/>
      <c r="AV16" s="43">
        <v>2.35</v>
      </c>
      <c r="AW16" s="12">
        <v>150</v>
      </c>
      <c r="AX16" s="42"/>
      <c r="AY16" s="42"/>
      <c r="AZ16" s="10" t="s">
        <v>26</v>
      </c>
      <c r="BA16" s="185"/>
      <c r="BB16" s="42">
        <v>4.0999999999999996</v>
      </c>
      <c r="BC16" s="42"/>
      <c r="BD16" s="42"/>
      <c r="BE16" s="42"/>
      <c r="BF16" s="43">
        <v>3.23</v>
      </c>
      <c r="BG16" s="12">
        <v>210</v>
      </c>
      <c r="BH16" s="12"/>
      <c r="BI16" s="12"/>
      <c r="BJ16" s="10" t="s">
        <v>26</v>
      </c>
      <c r="BK16" s="185"/>
      <c r="BL16" s="42">
        <v>3.7</v>
      </c>
      <c r="BM16" s="42"/>
      <c r="BN16" s="42"/>
      <c r="BO16" s="42"/>
      <c r="BP16" s="43">
        <v>2.92</v>
      </c>
      <c r="BQ16" s="12">
        <v>230</v>
      </c>
      <c r="BR16" s="44"/>
      <c r="BS16" s="42"/>
      <c r="BT16" s="10" t="s">
        <v>26</v>
      </c>
      <c r="BU16" s="185"/>
      <c r="BV16" s="42">
        <v>4</v>
      </c>
      <c r="BW16" s="42">
        <v>5.4833333333333343</v>
      </c>
      <c r="BX16" s="42"/>
      <c r="BY16" s="42"/>
      <c r="BZ16" s="43">
        <v>2.54</v>
      </c>
      <c r="CA16" s="12">
        <v>200</v>
      </c>
      <c r="CB16" s="44"/>
      <c r="CC16" s="42"/>
      <c r="CD16" s="88" t="s">
        <v>26</v>
      </c>
      <c r="CE16" s="190"/>
      <c r="CF16" s="42"/>
      <c r="CG16" s="42"/>
      <c r="CH16" s="42"/>
      <c r="CI16" s="42"/>
      <c r="CJ16" s="43"/>
      <c r="CK16" s="12"/>
      <c r="CL16" s="42"/>
      <c r="CM16" s="42"/>
      <c r="CN16" s="88" t="s">
        <v>26</v>
      </c>
      <c r="CO16" s="190"/>
      <c r="CP16" s="42"/>
      <c r="CQ16" s="42"/>
      <c r="CR16" s="42"/>
      <c r="CS16" s="42"/>
      <c r="CT16" s="43"/>
      <c r="CU16" s="12"/>
      <c r="CV16" s="42"/>
      <c r="CW16" s="42"/>
      <c r="CX16" s="89" t="s">
        <v>26</v>
      </c>
      <c r="CY16" s="190"/>
      <c r="CZ16" s="48">
        <v>1.6</v>
      </c>
      <c r="DA16" s="48"/>
      <c r="DB16" s="48"/>
      <c r="DC16" s="48"/>
      <c r="DD16" s="49">
        <v>0.62</v>
      </c>
      <c r="DE16" s="14">
        <v>26</v>
      </c>
      <c r="DF16" s="48"/>
      <c r="DG16" s="48"/>
      <c r="DH16" s="88" t="s">
        <v>26</v>
      </c>
      <c r="DI16" s="190"/>
      <c r="DJ16" s="42"/>
      <c r="DK16" s="42"/>
      <c r="DL16" s="42"/>
      <c r="DM16" s="42"/>
      <c r="DN16" s="43"/>
      <c r="DO16" s="12"/>
      <c r="DP16" s="42"/>
      <c r="DQ16" s="42"/>
      <c r="DR16" s="88" t="s">
        <v>26</v>
      </c>
      <c r="DS16" s="190"/>
      <c r="DT16" s="42"/>
      <c r="DU16" s="42"/>
      <c r="DV16" s="42"/>
      <c r="DW16" s="42"/>
      <c r="DX16" s="43"/>
      <c r="DY16" s="12"/>
      <c r="DZ16" s="42"/>
      <c r="EA16" s="42"/>
      <c r="EB16" s="89" t="s">
        <v>26</v>
      </c>
      <c r="EC16" s="190"/>
      <c r="ED16" s="42">
        <v>1.2</v>
      </c>
      <c r="EE16" s="42"/>
      <c r="EF16" s="42"/>
      <c r="EG16" s="42"/>
      <c r="EH16" s="43">
        <v>1.5</v>
      </c>
      <c r="EI16" s="12">
        <v>19</v>
      </c>
      <c r="EJ16" s="42"/>
      <c r="EK16" s="42"/>
      <c r="EL16" s="87" t="s">
        <v>26</v>
      </c>
      <c r="EM16" s="190"/>
      <c r="EN16" s="92">
        <v>3.2</v>
      </c>
      <c r="EO16" s="92">
        <v>4.2</v>
      </c>
      <c r="EP16" s="92"/>
      <c r="EQ16" s="92"/>
      <c r="ER16" s="91">
        <v>2.1</v>
      </c>
      <c r="ES16" s="16">
        <v>151</v>
      </c>
      <c r="ET16" s="90"/>
      <c r="EU16" s="90"/>
      <c r="EV16" s="87" t="s">
        <v>26</v>
      </c>
      <c r="EW16" s="13">
        <v>4.2</v>
      </c>
    </row>
    <row r="17" spans="2:158" s="9" customFormat="1" x14ac:dyDescent="0.15">
      <c r="B17" s="10" t="s">
        <v>27</v>
      </c>
      <c r="C17" s="185"/>
      <c r="D17" s="42">
        <v>2.6</v>
      </c>
      <c r="E17" s="42"/>
      <c r="F17" s="42"/>
      <c r="G17" s="42"/>
      <c r="H17" s="43">
        <v>0.84</v>
      </c>
      <c r="I17" s="12">
        <v>76</v>
      </c>
      <c r="J17" s="42"/>
      <c r="K17" s="42"/>
      <c r="L17" s="10" t="s">
        <v>27</v>
      </c>
      <c r="M17" s="185"/>
      <c r="N17" s="42">
        <v>2.6</v>
      </c>
      <c r="O17" s="42"/>
      <c r="P17" s="42"/>
      <c r="Q17" s="42"/>
      <c r="R17" s="43">
        <v>1.29</v>
      </c>
      <c r="S17" s="12">
        <v>100</v>
      </c>
      <c r="T17" s="42"/>
      <c r="U17" s="42"/>
      <c r="V17" s="10" t="s">
        <v>27</v>
      </c>
      <c r="W17" s="185"/>
      <c r="X17" s="42">
        <v>1.8</v>
      </c>
      <c r="Y17" s="42"/>
      <c r="Z17" s="42"/>
      <c r="AA17" s="42"/>
      <c r="AB17" s="43">
        <v>1.81</v>
      </c>
      <c r="AC17" s="12">
        <v>150</v>
      </c>
      <c r="AD17" s="42"/>
      <c r="AE17" s="42"/>
      <c r="AF17" s="10" t="s">
        <v>27</v>
      </c>
      <c r="AG17" s="185"/>
      <c r="AH17" s="42">
        <v>2</v>
      </c>
      <c r="AI17" s="42"/>
      <c r="AJ17" s="42"/>
      <c r="AK17" s="42"/>
      <c r="AL17" s="43">
        <v>1.6</v>
      </c>
      <c r="AM17" s="12">
        <v>98</v>
      </c>
      <c r="AN17" s="42"/>
      <c r="AO17" s="42"/>
      <c r="AP17" s="10" t="s">
        <v>27</v>
      </c>
      <c r="AQ17" s="185"/>
      <c r="AR17" s="42">
        <v>3</v>
      </c>
      <c r="AS17" s="42"/>
      <c r="AT17" s="42"/>
      <c r="AU17" s="42"/>
      <c r="AV17" s="43">
        <v>2.1800000000000002</v>
      </c>
      <c r="AW17" s="12">
        <v>110</v>
      </c>
      <c r="AX17" s="42"/>
      <c r="AY17" s="42"/>
      <c r="AZ17" s="10" t="s">
        <v>27</v>
      </c>
      <c r="BA17" s="185"/>
      <c r="BB17" s="42">
        <v>4.2</v>
      </c>
      <c r="BC17" s="42"/>
      <c r="BD17" s="42"/>
      <c r="BE17" s="42"/>
      <c r="BF17" s="43">
        <v>2.1</v>
      </c>
      <c r="BG17" s="12">
        <v>210</v>
      </c>
      <c r="BH17" s="12"/>
      <c r="BI17" s="12"/>
      <c r="BJ17" s="10" t="s">
        <v>27</v>
      </c>
      <c r="BK17" s="185"/>
      <c r="BL17" s="42">
        <v>3.9</v>
      </c>
      <c r="BM17" s="42"/>
      <c r="BN17" s="42"/>
      <c r="BO17" s="42"/>
      <c r="BP17" s="43">
        <v>2.02</v>
      </c>
      <c r="BQ17" s="12">
        <v>180</v>
      </c>
      <c r="BR17" s="44"/>
      <c r="BS17" s="42"/>
      <c r="BT17" s="10" t="s">
        <v>27</v>
      </c>
      <c r="BU17" s="185"/>
      <c r="BV17" s="42">
        <v>3.9</v>
      </c>
      <c r="BW17" s="42">
        <v>4.4333333333333345</v>
      </c>
      <c r="BX17" s="42"/>
      <c r="BY17" s="42"/>
      <c r="BZ17" s="43">
        <v>1.42</v>
      </c>
      <c r="CA17" s="12">
        <v>140</v>
      </c>
      <c r="CB17" s="44"/>
      <c r="CC17" s="42"/>
      <c r="CD17" s="45" t="s">
        <v>27</v>
      </c>
      <c r="CE17" s="185"/>
      <c r="CF17" s="42"/>
      <c r="CG17" s="42"/>
      <c r="CH17" s="42"/>
      <c r="CI17" s="42"/>
      <c r="CJ17" s="43"/>
      <c r="CK17" s="12"/>
      <c r="CL17" s="42"/>
      <c r="CM17" s="42"/>
      <c r="CN17" s="45" t="s">
        <v>27</v>
      </c>
      <c r="CO17" s="185"/>
      <c r="CP17" s="42"/>
      <c r="CQ17" s="42"/>
      <c r="CR17" s="42"/>
      <c r="CS17" s="42"/>
      <c r="CT17" s="43"/>
      <c r="CU17" s="12"/>
      <c r="CV17" s="42"/>
      <c r="CW17" s="42"/>
      <c r="CX17" s="47" t="s">
        <v>27</v>
      </c>
      <c r="CY17" s="185"/>
      <c r="CZ17" s="48">
        <v>0.7</v>
      </c>
      <c r="DA17" s="48"/>
      <c r="DB17" s="48"/>
      <c r="DC17" s="48"/>
      <c r="DD17" s="49">
        <v>0.51</v>
      </c>
      <c r="DE17" s="14">
        <v>32</v>
      </c>
      <c r="DF17" s="48"/>
      <c r="DG17" s="48"/>
      <c r="DH17" s="45" t="s">
        <v>27</v>
      </c>
      <c r="DI17" s="185"/>
      <c r="DJ17" s="42"/>
      <c r="DK17" s="42"/>
      <c r="DL17" s="42"/>
      <c r="DM17" s="42"/>
      <c r="DN17" s="43"/>
      <c r="DO17" s="12"/>
      <c r="DP17" s="42"/>
      <c r="DQ17" s="42"/>
      <c r="DR17" s="45" t="s">
        <v>27</v>
      </c>
      <c r="DS17" s="185"/>
      <c r="DT17" s="42"/>
      <c r="DU17" s="42"/>
      <c r="DV17" s="42"/>
      <c r="DW17" s="42"/>
      <c r="DX17" s="43"/>
      <c r="DY17" s="12"/>
      <c r="DZ17" s="42"/>
      <c r="EA17" s="42"/>
      <c r="EB17" s="47" t="s">
        <v>27</v>
      </c>
      <c r="EC17" s="185"/>
      <c r="ED17" s="42">
        <v>0.6</v>
      </c>
      <c r="EE17" s="42"/>
      <c r="EF17" s="42"/>
      <c r="EG17" s="42"/>
      <c r="EH17" s="43">
        <v>1.43</v>
      </c>
      <c r="EI17" s="12">
        <v>29</v>
      </c>
      <c r="EJ17" s="42"/>
      <c r="EK17" s="42"/>
      <c r="EL17" s="10" t="s">
        <v>27</v>
      </c>
      <c r="EM17" s="185"/>
      <c r="EN17" s="92">
        <v>2.1</v>
      </c>
      <c r="EO17" s="92">
        <v>3.6</v>
      </c>
      <c r="EP17" s="92"/>
      <c r="EQ17" s="92"/>
      <c r="ER17" s="91">
        <v>1.48</v>
      </c>
      <c r="ES17" s="16">
        <v>96</v>
      </c>
      <c r="ET17" s="90"/>
      <c r="EU17" s="90"/>
      <c r="EV17" s="10" t="s">
        <v>27</v>
      </c>
      <c r="EW17" s="13">
        <v>3.6</v>
      </c>
    </row>
    <row r="18" spans="2:158" s="9" customFormat="1" x14ac:dyDescent="0.15">
      <c r="B18" s="10" t="s">
        <v>28</v>
      </c>
      <c r="C18" s="185"/>
      <c r="D18" s="42">
        <v>3</v>
      </c>
      <c r="E18" s="42"/>
      <c r="F18" s="42"/>
      <c r="G18" s="42"/>
      <c r="H18" s="43">
        <v>0.89</v>
      </c>
      <c r="I18" s="12">
        <v>123</v>
      </c>
      <c r="J18" s="42"/>
      <c r="K18" s="42"/>
      <c r="L18" s="10" t="s">
        <v>28</v>
      </c>
      <c r="M18" s="185"/>
      <c r="N18" s="42">
        <v>2.2000000000000002</v>
      </c>
      <c r="O18" s="42"/>
      <c r="P18" s="42"/>
      <c r="Q18" s="42"/>
      <c r="R18" s="43">
        <v>1.32</v>
      </c>
      <c r="S18" s="12">
        <v>110</v>
      </c>
      <c r="T18" s="42"/>
      <c r="U18" s="42"/>
      <c r="V18" s="10" t="s">
        <v>28</v>
      </c>
      <c r="W18" s="185"/>
      <c r="X18" s="42">
        <v>2</v>
      </c>
      <c r="Y18" s="42"/>
      <c r="Z18" s="42"/>
      <c r="AA18" s="42"/>
      <c r="AB18" s="43">
        <v>1.85</v>
      </c>
      <c r="AC18" s="12">
        <v>240</v>
      </c>
      <c r="AD18" s="42"/>
      <c r="AE18" s="42"/>
      <c r="AF18" s="10" t="s">
        <v>28</v>
      </c>
      <c r="AG18" s="185"/>
      <c r="AH18" s="42">
        <v>2.1</v>
      </c>
      <c r="AI18" s="42"/>
      <c r="AJ18" s="42"/>
      <c r="AK18" s="42"/>
      <c r="AL18" s="43">
        <v>1.6</v>
      </c>
      <c r="AM18" s="12">
        <v>95</v>
      </c>
      <c r="AN18" s="42"/>
      <c r="AO18" s="42"/>
      <c r="AP18" s="10" t="s">
        <v>28</v>
      </c>
      <c r="AQ18" s="185"/>
      <c r="AR18" s="42">
        <v>4.3</v>
      </c>
      <c r="AS18" s="42"/>
      <c r="AT18" s="42"/>
      <c r="AU18" s="42"/>
      <c r="AV18" s="43">
        <v>2.5099999999999998</v>
      </c>
      <c r="AW18" s="12">
        <v>112</v>
      </c>
      <c r="AX18" s="42"/>
      <c r="AY18" s="42"/>
      <c r="AZ18" s="10" t="s">
        <v>28</v>
      </c>
      <c r="BA18" s="185"/>
      <c r="BB18" s="42">
        <v>2</v>
      </c>
      <c r="BC18" s="42"/>
      <c r="BD18" s="42"/>
      <c r="BE18" s="42"/>
      <c r="BF18" s="43">
        <v>2.2599999999999998</v>
      </c>
      <c r="BG18" s="12">
        <v>200</v>
      </c>
      <c r="BH18" s="12"/>
      <c r="BI18" s="12"/>
      <c r="BJ18" s="10" t="s">
        <v>28</v>
      </c>
      <c r="BK18" s="185"/>
      <c r="BL18" s="42">
        <v>2</v>
      </c>
      <c r="BM18" s="42"/>
      <c r="BN18" s="42"/>
      <c r="BO18" s="42"/>
      <c r="BP18" s="43">
        <v>2</v>
      </c>
      <c r="BQ18" s="12">
        <v>189</v>
      </c>
      <c r="BR18" s="44"/>
      <c r="BS18" s="42"/>
      <c r="BT18" s="10" t="s">
        <v>28</v>
      </c>
      <c r="BU18" s="185"/>
      <c r="BV18" s="42">
        <v>1.7</v>
      </c>
      <c r="BW18" s="42">
        <v>4.6416666666666666</v>
      </c>
      <c r="BX18" s="42"/>
      <c r="BY18" s="42"/>
      <c r="BZ18" s="43">
        <v>1.84</v>
      </c>
      <c r="CA18" s="12">
        <v>168</v>
      </c>
      <c r="CB18" s="44"/>
      <c r="CC18" s="42"/>
      <c r="CD18" s="45" t="s">
        <v>28</v>
      </c>
      <c r="CE18" s="185"/>
      <c r="CF18" s="42"/>
      <c r="CG18" s="42"/>
      <c r="CH18" s="42"/>
      <c r="CI18" s="42"/>
      <c r="CJ18" s="43"/>
      <c r="CK18" s="12"/>
      <c r="CL18" s="42"/>
      <c r="CM18" s="42"/>
      <c r="CN18" s="45" t="s">
        <v>28</v>
      </c>
      <c r="CO18" s="185"/>
      <c r="CP18" s="42"/>
      <c r="CQ18" s="42"/>
      <c r="CR18" s="42"/>
      <c r="CS18" s="42"/>
      <c r="CT18" s="43"/>
      <c r="CU18" s="12"/>
      <c r="CV18" s="42"/>
      <c r="CW18" s="42"/>
      <c r="CX18" s="47" t="s">
        <v>28</v>
      </c>
      <c r="CY18" s="185"/>
      <c r="CZ18" s="48">
        <v>0.6</v>
      </c>
      <c r="DA18" s="48"/>
      <c r="DB18" s="48"/>
      <c r="DC18" s="48"/>
      <c r="DD18" s="49">
        <v>0.44</v>
      </c>
      <c r="DE18" s="14">
        <v>28</v>
      </c>
      <c r="DF18" s="48"/>
      <c r="DG18" s="48"/>
      <c r="DH18" s="45" t="s">
        <v>28</v>
      </c>
      <c r="DI18" s="185"/>
      <c r="DJ18" s="42"/>
      <c r="DK18" s="42"/>
      <c r="DL18" s="42"/>
      <c r="DM18" s="42"/>
      <c r="DN18" s="43"/>
      <c r="DO18" s="12"/>
      <c r="DP18" s="42"/>
      <c r="DQ18" s="42"/>
      <c r="DR18" s="45" t="s">
        <v>28</v>
      </c>
      <c r="DS18" s="185"/>
      <c r="DT18" s="42"/>
      <c r="DU18" s="42"/>
      <c r="DV18" s="42"/>
      <c r="DW18" s="42"/>
      <c r="DX18" s="43"/>
      <c r="DY18" s="12"/>
      <c r="DZ18" s="42"/>
      <c r="EA18" s="42"/>
      <c r="EB18" s="47" t="s">
        <v>28</v>
      </c>
      <c r="EC18" s="185"/>
      <c r="ED18" s="42">
        <v>0.6</v>
      </c>
      <c r="EE18" s="42"/>
      <c r="EF18" s="42"/>
      <c r="EG18" s="42"/>
      <c r="EH18" s="43">
        <v>1.48</v>
      </c>
      <c r="EI18" s="12">
        <v>50</v>
      </c>
      <c r="EJ18" s="42"/>
      <c r="EK18" s="42"/>
      <c r="EL18" s="11" t="s">
        <v>28</v>
      </c>
      <c r="EM18" s="186"/>
      <c r="EN18" s="71">
        <v>1.8</v>
      </c>
      <c r="EO18" s="71">
        <v>4.2</v>
      </c>
      <c r="EP18" s="71"/>
      <c r="EQ18" s="71"/>
      <c r="ER18" s="91">
        <v>1.56</v>
      </c>
      <c r="ES18" s="94">
        <v>111</v>
      </c>
      <c r="ET18" s="90"/>
      <c r="EU18" s="90"/>
      <c r="EV18" s="11" t="s">
        <v>28</v>
      </c>
      <c r="EW18" s="18">
        <v>4.2</v>
      </c>
    </row>
    <row r="19" spans="2:158" s="9" customFormat="1" x14ac:dyDescent="0.15">
      <c r="B19" s="10" t="s">
        <v>29</v>
      </c>
      <c r="C19" s="185"/>
      <c r="D19" s="46">
        <v>2.2000000000000002</v>
      </c>
      <c r="E19" s="46"/>
      <c r="F19" s="46"/>
      <c r="G19" s="46"/>
      <c r="H19" s="91">
        <v>0.9</v>
      </c>
      <c r="I19" s="18">
        <v>114</v>
      </c>
      <c r="J19" s="46"/>
      <c r="K19" s="46"/>
      <c r="L19" s="10" t="s">
        <v>29</v>
      </c>
      <c r="M19" s="185"/>
      <c r="N19" s="46">
        <v>2</v>
      </c>
      <c r="O19" s="46"/>
      <c r="P19" s="46"/>
      <c r="Q19" s="46"/>
      <c r="R19" s="91">
        <v>1.33</v>
      </c>
      <c r="S19" s="18">
        <v>93</v>
      </c>
      <c r="T19" s="46"/>
      <c r="U19" s="46"/>
      <c r="V19" s="10" t="s">
        <v>29</v>
      </c>
      <c r="W19" s="185"/>
      <c r="X19" s="46">
        <v>1.7</v>
      </c>
      <c r="Y19" s="46"/>
      <c r="Z19" s="46"/>
      <c r="AA19" s="46"/>
      <c r="AB19" s="91">
        <v>1.98</v>
      </c>
      <c r="AC19" s="18">
        <v>161</v>
      </c>
      <c r="AD19" s="46"/>
      <c r="AE19" s="46"/>
      <c r="AF19" s="10" t="s">
        <v>29</v>
      </c>
      <c r="AG19" s="185"/>
      <c r="AH19" s="46">
        <v>2.1</v>
      </c>
      <c r="AI19" s="46"/>
      <c r="AJ19" s="33"/>
      <c r="AK19" s="46"/>
      <c r="AL19" s="91">
        <v>1.65</v>
      </c>
      <c r="AM19" s="18">
        <v>93</v>
      </c>
      <c r="AN19" s="46"/>
      <c r="AO19" s="46"/>
      <c r="AP19" s="10" t="s">
        <v>29</v>
      </c>
      <c r="AQ19" s="185"/>
      <c r="AR19" s="46">
        <v>3.5</v>
      </c>
      <c r="AS19" s="46"/>
      <c r="AT19" s="46"/>
      <c r="AU19" s="46"/>
      <c r="AV19" s="91">
        <v>2.1800000000000002</v>
      </c>
      <c r="AW19" s="18">
        <v>116</v>
      </c>
      <c r="AX19" s="46"/>
      <c r="AY19" s="46"/>
      <c r="AZ19" s="10" t="s">
        <v>29</v>
      </c>
      <c r="BA19" s="185"/>
      <c r="BB19" s="46">
        <v>3.8</v>
      </c>
      <c r="BC19" s="46"/>
      <c r="BD19" s="46"/>
      <c r="BE19" s="46"/>
      <c r="BF19" s="91">
        <v>3.67</v>
      </c>
      <c r="BG19" s="18">
        <v>207</v>
      </c>
      <c r="BH19" s="18"/>
      <c r="BI19" s="18"/>
      <c r="BJ19" s="10" t="s">
        <v>29</v>
      </c>
      <c r="BK19" s="185"/>
      <c r="BL19" s="46">
        <v>3.7</v>
      </c>
      <c r="BM19" s="46"/>
      <c r="BN19" s="46"/>
      <c r="BO19" s="46"/>
      <c r="BP19" s="91">
        <v>2.65</v>
      </c>
      <c r="BQ19" s="18">
        <v>157</v>
      </c>
      <c r="BR19" s="33"/>
      <c r="BS19" s="46"/>
      <c r="BT19" s="10" t="s">
        <v>29</v>
      </c>
      <c r="BU19" s="185"/>
      <c r="BV19" s="46">
        <v>3</v>
      </c>
      <c r="BW19" s="46">
        <v>4.2833333333333341</v>
      </c>
      <c r="BX19" s="46"/>
      <c r="BY19" s="46"/>
      <c r="BZ19" s="91">
        <v>3.45</v>
      </c>
      <c r="CA19" s="18">
        <v>131</v>
      </c>
      <c r="CB19" s="33"/>
      <c r="CC19" s="46"/>
      <c r="CD19" s="45" t="s">
        <v>29</v>
      </c>
      <c r="CE19" s="185"/>
      <c r="CF19" s="46"/>
      <c r="CG19" s="46"/>
      <c r="CH19" s="46"/>
      <c r="CI19" s="46"/>
      <c r="CJ19" s="91"/>
      <c r="CK19" s="18"/>
      <c r="CL19" s="46"/>
      <c r="CM19" s="46"/>
      <c r="CN19" s="45" t="s">
        <v>29</v>
      </c>
      <c r="CO19" s="185"/>
      <c r="CP19" s="46"/>
      <c r="CQ19" s="46"/>
      <c r="CR19" s="46"/>
      <c r="CS19" s="46"/>
      <c r="CT19" s="91"/>
      <c r="CU19" s="18"/>
      <c r="CV19" s="46"/>
      <c r="CW19" s="46"/>
      <c r="CX19" s="47" t="s">
        <v>29</v>
      </c>
      <c r="CY19" s="185"/>
      <c r="CZ19" s="71">
        <v>0.7</v>
      </c>
      <c r="DA19" s="71"/>
      <c r="DB19" s="71"/>
      <c r="DC19" s="71"/>
      <c r="DD19" s="95">
        <v>0.46</v>
      </c>
      <c r="DE19" s="94">
        <v>23</v>
      </c>
      <c r="DF19" s="71"/>
      <c r="DG19" s="71"/>
      <c r="DH19" s="45" t="s">
        <v>29</v>
      </c>
      <c r="DI19" s="185"/>
      <c r="DJ19" s="46"/>
      <c r="DK19" s="46"/>
      <c r="DL19" s="46"/>
      <c r="DM19" s="46"/>
      <c r="DN19" s="91"/>
      <c r="DO19" s="18"/>
      <c r="DP19" s="46"/>
      <c r="DQ19" s="46"/>
      <c r="DR19" s="45" t="s">
        <v>29</v>
      </c>
      <c r="DS19" s="185"/>
      <c r="DT19" s="46"/>
      <c r="DU19" s="46"/>
      <c r="DV19" s="46"/>
      <c r="DW19" s="46"/>
      <c r="DX19" s="91"/>
      <c r="DY19" s="18"/>
      <c r="DZ19" s="46"/>
      <c r="EA19" s="46"/>
      <c r="EB19" s="66" t="s">
        <v>29</v>
      </c>
      <c r="EC19" s="186"/>
      <c r="ED19" s="46">
        <v>0.6</v>
      </c>
      <c r="EE19" s="46"/>
      <c r="EF19" s="46"/>
      <c r="EG19" s="46"/>
      <c r="EH19" s="91">
        <v>1.58</v>
      </c>
      <c r="EI19" s="18">
        <v>24</v>
      </c>
      <c r="EJ19" s="46"/>
      <c r="EK19" s="46"/>
      <c r="EL19" s="11" t="s">
        <v>29</v>
      </c>
      <c r="EM19" s="186"/>
      <c r="EN19" s="71">
        <v>2</v>
      </c>
      <c r="EO19" s="71">
        <v>3.8</v>
      </c>
      <c r="EP19" s="71"/>
      <c r="EQ19" s="71"/>
      <c r="ER19" s="91">
        <v>1.89</v>
      </c>
      <c r="ES19" s="94">
        <v>96</v>
      </c>
      <c r="ET19" s="46"/>
      <c r="EU19" s="46"/>
      <c r="EV19" s="11" t="s">
        <v>29</v>
      </c>
      <c r="EW19" s="18">
        <v>3.8</v>
      </c>
    </row>
    <row r="20" spans="2:158" s="9" customFormat="1" x14ac:dyDescent="0.15">
      <c r="B20" s="10" t="s">
        <v>18</v>
      </c>
      <c r="C20" s="185"/>
      <c r="D20" s="46">
        <v>2.2000000000000002</v>
      </c>
      <c r="E20" s="46">
        <v>3.3</v>
      </c>
      <c r="F20" s="46"/>
      <c r="G20" s="46"/>
      <c r="H20" s="91">
        <v>0.8</v>
      </c>
      <c r="I20" s="18">
        <v>104</v>
      </c>
      <c r="J20" s="46"/>
      <c r="K20" s="46"/>
      <c r="L20" s="10" t="s">
        <v>18</v>
      </c>
      <c r="M20" s="185"/>
      <c r="N20" s="46">
        <v>2</v>
      </c>
      <c r="O20" s="46">
        <v>2.7</v>
      </c>
      <c r="P20" s="46"/>
      <c r="Q20" s="46"/>
      <c r="R20" s="91">
        <v>1.08</v>
      </c>
      <c r="S20" s="18">
        <v>73</v>
      </c>
      <c r="T20" s="46"/>
      <c r="U20" s="46"/>
      <c r="V20" s="10" t="s">
        <v>18</v>
      </c>
      <c r="W20" s="185"/>
      <c r="X20" s="46">
        <v>1.7</v>
      </c>
      <c r="Y20" s="46">
        <v>3.1</v>
      </c>
      <c r="Z20" s="46"/>
      <c r="AA20" s="46"/>
      <c r="AB20" s="91">
        <v>1.78</v>
      </c>
      <c r="AC20" s="18">
        <v>142</v>
      </c>
      <c r="AD20" s="46"/>
      <c r="AE20" s="46"/>
      <c r="AF20" s="10" t="s">
        <v>18</v>
      </c>
      <c r="AG20" s="185"/>
      <c r="AH20" s="46">
        <v>1.6</v>
      </c>
      <c r="AI20" s="46">
        <v>2.7</v>
      </c>
      <c r="AJ20" s="33"/>
      <c r="AK20" s="46"/>
      <c r="AL20" s="91">
        <v>1.27</v>
      </c>
      <c r="AM20" s="18">
        <v>77</v>
      </c>
      <c r="AN20" s="46"/>
      <c r="AO20" s="46"/>
      <c r="AP20" s="10" t="s">
        <v>18</v>
      </c>
      <c r="AQ20" s="185"/>
      <c r="AR20" s="46">
        <v>2.2000000000000002</v>
      </c>
      <c r="AS20" s="46">
        <v>2.9</v>
      </c>
      <c r="AT20" s="46"/>
      <c r="AU20" s="46"/>
      <c r="AV20" s="91">
        <v>1.74</v>
      </c>
      <c r="AW20" s="18">
        <v>94</v>
      </c>
      <c r="AX20" s="46"/>
      <c r="AY20" s="46"/>
      <c r="AZ20" s="10" t="s">
        <v>18</v>
      </c>
      <c r="BA20" s="185"/>
      <c r="BB20" s="46">
        <v>3.3</v>
      </c>
      <c r="BC20" s="46">
        <v>5.7</v>
      </c>
      <c r="BD20" s="46"/>
      <c r="BE20" s="46"/>
      <c r="BF20" s="91">
        <v>2.4300000000000002</v>
      </c>
      <c r="BG20" s="18">
        <v>204</v>
      </c>
      <c r="BH20" s="18"/>
      <c r="BI20" s="18"/>
      <c r="BJ20" s="10" t="s">
        <v>18</v>
      </c>
      <c r="BK20" s="185"/>
      <c r="BL20" s="46">
        <v>2.6</v>
      </c>
      <c r="BM20" s="46">
        <v>4.5999999999999996</v>
      </c>
      <c r="BN20" s="46"/>
      <c r="BO20" s="46"/>
      <c r="BP20" s="91">
        <v>2.0699999999999998</v>
      </c>
      <c r="BQ20" s="18">
        <v>155</v>
      </c>
      <c r="BR20" s="33"/>
      <c r="BS20" s="46"/>
      <c r="BT20" s="10" t="s">
        <v>18</v>
      </c>
      <c r="BU20" s="185"/>
      <c r="BV20" s="46">
        <v>2.1</v>
      </c>
      <c r="BW20" s="46">
        <v>3.85</v>
      </c>
      <c r="BX20" s="46"/>
      <c r="BY20" s="46"/>
      <c r="BZ20" s="91">
        <v>1.92</v>
      </c>
      <c r="CA20" s="18">
        <v>151</v>
      </c>
      <c r="CB20" s="33"/>
      <c r="CC20" s="46"/>
      <c r="CD20" s="45" t="s">
        <v>18</v>
      </c>
      <c r="CE20" s="185"/>
      <c r="CF20" s="46"/>
      <c r="CG20" s="46"/>
      <c r="CH20" s="46"/>
      <c r="CI20" s="46"/>
      <c r="CJ20" s="91"/>
      <c r="CK20" s="18"/>
      <c r="CL20" s="46"/>
      <c r="CM20" s="46"/>
      <c r="CN20" s="45" t="s">
        <v>18</v>
      </c>
      <c r="CO20" s="185"/>
      <c r="CP20" s="46"/>
      <c r="CQ20" s="46"/>
      <c r="CR20" s="46"/>
      <c r="CS20" s="46"/>
      <c r="CT20" s="91"/>
      <c r="CU20" s="18"/>
      <c r="CV20" s="46"/>
      <c r="CW20" s="46"/>
      <c r="CX20" s="47" t="s">
        <v>18</v>
      </c>
      <c r="CY20" s="185"/>
      <c r="CZ20" s="71">
        <v>0.7</v>
      </c>
      <c r="DA20" s="71">
        <v>1.9</v>
      </c>
      <c r="DB20" s="71"/>
      <c r="DC20" s="71"/>
      <c r="DD20" s="95">
        <v>0.43</v>
      </c>
      <c r="DE20" s="94">
        <v>23</v>
      </c>
      <c r="DF20" s="71"/>
      <c r="DG20" s="71"/>
      <c r="DH20" s="45" t="s">
        <v>18</v>
      </c>
      <c r="DI20" s="185"/>
      <c r="DJ20" s="46"/>
      <c r="DK20" s="46"/>
      <c r="DL20" s="46"/>
      <c r="DM20" s="46"/>
      <c r="DN20" s="91"/>
      <c r="DO20" s="18"/>
      <c r="DP20" s="46"/>
      <c r="DQ20" s="46"/>
      <c r="DR20" s="45" t="s">
        <v>18</v>
      </c>
      <c r="DS20" s="185"/>
      <c r="DT20" s="46"/>
      <c r="DU20" s="46"/>
      <c r="DV20" s="46"/>
      <c r="DW20" s="46"/>
      <c r="DX20" s="91"/>
      <c r="DY20" s="18"/>
      <c r="DZ20" s="46"/>
      <c r="EA20" s="46"/>
      <c r="EB20" s="66" t="s">
        <v>18</v>
      </c>
      <c r="EC20" s="186"/>
      <c r="ED20" s="46">
        <v>0.8</v>
      </c>
      <c r="EE20" s="46">
        <v>1.3</v>
      </c>
      <c r="EF20" s="46"/>
      <c r="EG20" s="46"/>
      <c r="EH20" s="91">
        <v>1.5</v>
      </c>
      <c r="EI20" s="18">
        <v>23</v>
      </c>
      <c r="EJ20" s="46"/>
      <c r="EK20" s="46"/>
      <c r="EL20" s="11" t="s">
        <v>18</v>
      </c>
      <c r="EM20" s="186"/>
      <c r="EN20" s="71">
        <v>1.7</v>
      </c>
      <c r="EO20" s="71">
        <v>3.2</v>
      </c>
      <c r="EP20" s="71"/>
      <c r="EQ20" s="71"/>
      <c r="ER20" s="91">
        <v>1.47</v>
      </c>
      <c r="ES20" s="94">
        <v>90</v>
      </c>
      <c r="ET20" s="46"/>
      <c r="EU20" s="46"/>
      <c r="EV20" s="11" t="s">
        <v>18</v>
      </c>
      <c r="EW20" s="18">
        <v>3.2</v>
      </c>
      <c r="EY20" s="93"/>
      <c r="EZ20" s="93"/>
      <c r="FA20" s="93"/>
      <c r="FB20" s="93"/>
    </row>
    <row r="21" spans="2:158" s="9" customFormat="1" x14ac:dyDescent="0.15">
      <c r="B21" s="10" t="s">
        <v>19</v>
      </c>
      <c r="C21" s="185"/>
      <c r="D21" s="46">
        <v>3.8</v>
      </c>
      <c r="E21" s="46">
        <v>3.9</v>
      </c>
      <c r="F21" s="46"/>
      <c r="G21" s="46"/>
      <c r="H21" s="91">
        <v>0.91</v>
      </c>
      <c r="I21" s="18">
        <v>114</v>
      </c>
      <c r="J21" s="46"/>
      <c r="K21" s="46"/>
      <c r="L21" s="10" t="s">
        <v>19</v>
      </c>
      <c r="M21" s="185"/>
      <c r="N21" s="46">
        <v>2.4</v>
      </c>
      <c r="O21" s="46">
        <v>3.1</v>
      </c>
      <c r="P21" s="46"/>
      <c r="Q21" s="46"/>
      <c r="R21" s="91">
        <v>1.19</v>
      </c>
      <c r="S21" s="18">
        <v>98</v>
      </c>
      <c r="T21" s="46"/>
      <c r="U21" s="46"/>
      <c r="V21" s="10" t="s">
        <v>19</v>
      </c>
      <c r="W21" s="185"/>
      <c r="X21" s="46">
        <v>2.2000000000000002</v>
      </c>
      <c r="Y21" s="46">
        <v>4</v>
      </c>
      <c r="Z21" s="46"/>
      <c r="AA21" s="46"/>
      <c r="AB21" s="91">
        <v>2.19</v>
      </c>
      <c r="AC21" s="18">
        <v>193</v>
      </c>
      <c r="AD21" s="46"/>
      <c r="AE21" s="46"/>
      <c r="AF21" s="10" t="s">
        <v>19</v>
      </c>
      <c r="AG21" s="185"/>
      <c r="AH21" s="46">
        <v>1.8</v>
      </c>
      <c r="AI21" s="46">
        <v>2.7</v>
      </c>
      <c r="AJ21" s="33"/>
      <c r="AK21" s="46"/>
      <c r="AL21" s="91">
        <v>1.3</v>
      </c>
      <c r="AM21" s="18">
        <v>81</v>
      </c>
      <c r="AN21" s="46"/>
      <c r="AO21" s="46"/>
      <c r="AP21" s="10" t="s">
        <v>19</v>
      </c>
      <c r="AQ21" s="185"/>
      <c r="AR21" s="46">
        <v>1.8</v>
      </c>
      <c r="AS21" s="46">
        <v>2.4</v>
      </c>
      <c r="AT21" s="46"/>
      <c r="AU21" s="46"/>
      <c r="AV21" s="91">
        <v>1.63</v>
      </c>
      <c r="AW21" s="18">
        <v>87</v>
      </c>
      <c r="AX21" s="46"/>
      <c r="AY21" s="46"/>
      <c r="AZ21" s="10" t="s">
        <v>19</v>
      </c>
      <c r="BA21" s="185"/>
      <c r="BB21" s="46">
        <v>3.6</v>
      </c>
      <c r="BC21" s="46">
        <v>7.3</v>
      </c>
      <c r="BD21" s="46"/>
      <c r="BE21" s="46"/>
      <c r="BF21" s="91">
        <v>2.36</v>
      </c>
      <c r="BG21" s="18">
        <v>272</v>
      </c>
      <c r="BH21" s="18"/>
      <c r="BI21" s="18"/>
      <c r="BJ21" s="10" t="s">
        <v>19</v>
      </c>
      <c r="BK21" s="185"/>
      <c r="BL21" s="46">
        <v>2.2999999999999998</v>
      </c>
      <c r="BM21" s="46">
        <v>4.8</v>
      </c>
      <c r="BN21" s="46"/>
      <c r="BO21" s="46"/>
      <c r="BP21" s="91">
        <v>1.99</v>
      </c>
      <c r="BQ21" s="18">
        <v>153</v>
      </c>
      <c r="BR21" s="33"/>
      <c r="BS21" s="46"/>
      <c r="BT21" s="10" t="s">
        <v>19</v>
      </c>
      <c r="BU21" s="185"/>
      <c r="BV21" s="46">
        <v>1.6</v>
      </c>
      <c r="BW21" s="46">
        <v>2.8250000000000002</v>
      </c>
      <c r="BX21" s="46"/>
      <c r="BY21" s="46"/>
      <c r="BZ21" s="91">
        <v>1.53</v>
      </c>
      <c r="CA21" s="18">
        <v>112</v>
      </c>
      <c r="CB21" s="33"/>
      <c r="CC21" s="46"/>
      <c r="CD21" s="45" t="s">
        <v>19</v>
      </c>
      <c r="CE21" s="185"/>
      <c r="CF21" s="46"/>
      <c r="CG21" s="46"/>
      <c r="CH21" s="46"/>
      <c r="CI21" s="46"/>
      <c r="CJ21" s="91"/>
      <c r="CK21" s="18"/>
      <c r="CL21" s="46"/>
      <c r="CM21" s="46"/>
      <c r="CN21" s="45" t="s">
        <v>19</v>
      </c>
      <c r="CO21" s="185"/>
      <c r="CP21" s="46"/>
      <c r="CQ21" s="46"/>
      <c r="CR21" s="46"/>
      <c r="CS21" s="46"/>
      <c r="CT21" s="91"/>
      <c r="CU21" s="18"/>
      <c r="CV21" s="46"/>
      <c r="CW21" s="46"/>
      <c r="CX21" s="47" t="s">
        <v>19</v>
      </c>
      <c r="CY21" s="185"/>
      <c r="CZ21" s="71">
        <v>0.7</v>
      </c>
      <c r="DA21" s="71">
        <v>1.75</v>
      </c>
      <c r="DB21" s="71"/>
      <c r="DC21" s="71"/>
      <c r="DD21" s="95">
        <v>0.44</v>
      </c>
      <c r="DE21" s="94">
        <v>25</v>
      </c>
      <c r="DF21" s="71"/>
      <c r="DG21" s="71"/>
      <c r="DH21" s="45" t="s">
        <v>19</v>
      </c>
      <c r="DI21" s="185"/>
      <c r="DJ21" s="46"/>
      <c r="DK21" s="46"/>
      <c r="DL21" s="46"/>
      <c r="DM21" s="46"/>
      <c r="DN21" s="91"/>
      <c r="DO21" s="18"/>
      <c r="DP21" s="46"/>
      <c r="DQ21" s="46"/>
      <c r="DR21" s="45" t="s">
        <v>19</v>
      </c>
      <c r="DS21" s="185"/>
      <c r="DT21" s="46"/>
      <c r="DU21" s="46"/>
      <c r="DV21" s="46"/>
      <c r="DW21" s="46"/>
      <c r="DX21" s="91"/>
      <c r="DY21" s="18"/>
      <c r="DZ21" s="46"/>
      <c r="EA21" s="46"/>
      <c r="EB21" s="66" t="s">
        <v>19</v>
      </c>
      <c r="EC21" s="186"/>
      <c r="ED21" s="46">
        <v>0.7</v>
      </c>
      <c r="EE21" s="46">
        <v>0.95</v>
      </c>
      <c r="EF21" s="46"/>
      <c r="EG21" s="46"/>
      <c r="EH21" s="91">
        <v>1.4</v>
      </c>
      <c r="EI21" s="18">
        <v>35</v>
      </c>
      <c r="EJ21" s="46"/>
      <c r="EK21" s="46"/>
      <c r="EL21" s="11" t="s">
        <v>19</v>
      </c>
      <c r="EM21" s="186"/>
      <c r="EN21" s="60">
        <v>1.8</v>
      </c>
      <c r="EO21" s="60">
        <v>3.4</v>
      </c>
      <c r="EP21" s="60"/>
      <c r="EQ21" s="60"/>
      <c r="ER21" s="91">
        <v>1.34</v>
      </c>
      <c r="ES21" s="96">
        <v>100</v>
      </c>
      <c r="ET21" s="46"/>
      <c r="EU21" s="46"/>
      <c r="EV21" s="11" t="s">
        <v>19</v>
      </c>
      <c r="EW21" s="19">
        <v>3.4</v>
      </c>
      <c r="EY21" s="93"/>
      <c r="EZ21" s="93"/>
      <c r="FA21" s="93"/>
      <c r="FB21" s="93"/>
    </row>
    <row r="22" spans="2:158" s="9" customFormat="1" x14ac:dyDescent="0.15">
      <c r="B22" s="11" t="s">
        <v>20</v>
      </c>
      <c r="C22" s="186"/>
      <c r="D22" s="57">
        <v>2.2999999999999998</v>
      </c>
      <c r="E22" s="57">
        <v>3.3</v>
      </c>
      <c r="F22" s="57"/>
      <c r="G22" s="57"/>
      <c r="H22" s="91">
        <v>0.95</v>
      </c>
      <c r="I22" s="19">
        <v>96</v>
      </c>
      <c r="J22" s="57"/>
      <c r="K22" s="57"/>
      <c r="L22" s="11" t="s">
        <v>20</v>
      </c>
      <c r="M22" s="186"/>
      <c r="N22" s="57">
        <v>1.8</v>
      </c>
      <c r="O22" s="57">
        <v>2.2000000000000002</v>
      </c>
      <c r="P22" s="59"/>
      <c r="Q22" s="57"/>
      <c r="R22" s="91">
        <v>1.1200000000000001</v>
      </c>
      <c r="S22" s="19">
        <v>82</v>
      </c>
      <c r="T22" s="57"/>
      <c r="U22" s="57"/>
      <c r="V22" s="11" t="s">
        <v>20</v>
      </c>
      <c r="W22" s="186"/>
      <c r="X22" s="57">
        <v>1.7</v>
      </c>
      <c r="Y22" s="57">
        <v>2.8</v>
      </c>
      <c r="Z22" s="57"/>
      <c r="AA22" s="57"/>
      <c r="AB22" s="91">
        <v>2.06</v>
      </c>
      <c r="AC22" s="19">
        <v>180</v>
      </c>
      <c r="AD22" s="57"/>
      <c r="AE22" s="57"/>
      <c r="AF22" s="11" t="s">
        <v>20</v>
      </c>
      <c r="AG22" s="186"/>
      <c r="AH22" s="57">
        <v>1.4</v>
      </c>
      <c r="AI22" s="57">
        <v>1.9</v>
      </c>
      <c r="AJ22" s="59"/>
      <c r="AK22" s="57"/>
      <c r="AL22" s="90">
        <v>1.1200000000000001</v>
      </c>
      <c r="AM22" s="19">
        <v>63</v>
      </c>
      <c r="AN22" s="57"/>
      <c r="AO22" s="57"/>
      <c r="AP22" s="11" t="s">
        <v>20</v>
      </c>
      <c r="AQ22" s="186"/>
      <c r="AR22" s="57">
        <v>2.7</v>
      </c>
      <c r="AS22" s="57">
        <v>2.7</v>
      </c>
      <c r="AT22" s="57"/>
      <c r="AU22" s="57"/>
      <c r="AV22" s="91">
        <v>1.65</v>
      </c>
      <c r="AW22" s="19">
        <v>83</v>
      </c>
      <c r="AX22" s="57"/>
      <c r="AY22" s="57"/>
      <c r="AZ22" s="11" t="s">
        <v>20</v>
      </c>
      <c r="BA22" s="186"/>
      <c r="BB22" s="57">
        <v>2.7</v>
      </c>
      <c r="BC22" s="57">
        <v>6.2</v>
      </c>
      <c r="BD22" s="57"/>
      <c r="BE22" s="57"/>
      <c r="BF22" s="91">
        <v>2.36</v>
      </c>
      <c r="BG22" s="19">
        <v>217</v>
      </c>
      <c r="BH22" s="19"/>
      <c r="BI22" s="19"/>
      <c r="BJ22" s="11" t="s">
        <v>20</v>
      </c>
      <c r="BK22" s="186"/>
      <c r="BL22" s="57">
        <v>1.9</v>
      </c>
      <c r="BM22" s="57">
        <v>4.3</v>
      </c>
      <c r="BN22" s="57"/>
      <c r="BO22" s="57"/>
      <c r="BP22" s="91">
        <v>2.02</v>
      </c>
      <c r="BQ22" s="19">
        <v>136</v>
      </c>
      <c r="BR22" s="59"/>
      <c r="BS22" s="57"/>
      <c r="BT22" s="11" t="s">
        <v>20</v>
      </c>
      <c r="BU22" s="186"/>
      <c r="BV22" s="57">
        <v>1.4</v>
      </c>
      <c r="BW22" s="57">
        <v>2.9416666666666664</v>
      </c>
      <c r="BX22" s="57"/>
      <c r="BY22" s="57"/>
      <c r="BZ22" s="91">
        <v>1.58</v>
      </c>
      <c r="CA22" s="19">
        <v>92</v>
      </c>
      <c r="CB22" s="59"/>
      <c r="CC22" s="57"/>
      <c r="CD22" s="65" t="s">
        <v>20</v>
      </c>
      <c r="CE22" s="186"/>
      <c r="CF22" s="57"/>
      <c r="CG22" s="57"/>
      <c r="CH22" s="57"/>
      <c r="CI22" s="57"/>
      <c r="CJ22" s="91"/>
      <c r="CK22" s="19"/>
      <c r="CL22" s="57"/>
      <c r="CM22" s="57"/>
      <c r="CN22" s="65" t="s">
        <v>20</v>
      </c>
      <c r="CO22" s="186"/>
      <c r="CP22" s="57"/>
      <c r="CQ22" s="57"/>
      <c r="CR22" s="57"/>
      <c r="CS22" s="57"/>
      <c r="CT22" s="91"/>
      <c r="CU22" s="19"/>
      <c r="CV22" s="57"/>
      <c r="CW22" s="57"/>
      <c r="CX22" s="66" t="s">
        <v>20</v>
      </c>
      <c r="CY22" s="186"/>
      <c r="CZ22" s="60">
        <v>1</v>
      </c>
      <c r="DA22" s="60">
        <v>1.7</v>
      </c>
      <c r="DB22" s="60"/>
      <c r="DC22" s="60"/>
      <c r="DD22" s="95">
        <v>0.49</v>
      </c>
      <c r="DE22" s="96">
        <v>29</v>
      </c>
      <c r="DF22" s="60"/>
      <c r="DG22" s="60"/>
      <c r="DH22" s="65" t="s">
        <v>20</v>
      </c>
      <c r="DI22" s="186"/>
      <c r="DJ22" s="57"/>
      <c r="DK22" s="57"/>
      <c r="DL22" s="57"/>
      <c r="DM22" s="57"/>
      <c r="DN22" s="91"/>
      <c r="DO22" s="19"/>
      <c r="DP22" s="57"/>
      <c r="DQ22" s="57"/>
      <c r="DR22" s="65" t="s">
        <v>20</v>
      </c>
      <c r="DS22" s="186"/>
      <c r="DT22" s="57"/>
      <c r="DU22" s="57"/>
      <c r="DV22" s="57"/>
      <c r="DW22" s="57"/>
      <c r="DX22" s="91"/>
      <c r="DY22" s="19"/>
      <c r="DZ22" s="57"/>
      <c r="EA22" s="57"/>
      <c r="EB22" s="66" t="s">
        <v>20</v>
      </c>
      <c r="EC22" s="186"/>
      <c r="ED22" s="57">
        <v>0.7</v>
      </c>
      <c r="EE22" s="57">
        <v>1.2</v>
      </c>
      <c r="EF22" s="57"/>
      <c r="EG22" s="57"/>
      <c r="EH22" s="91">
        <v>1.43</v>
      </c>
      <c r="EI22" s="19">
        <v>22</v>
      </c>
      <c r="EJ22" s="57"/>
      <c r="EK22" s="57"/>
      <c r="EL22" s="11" t="s">
        <v>20</v>
      </c>
      <c r="EM22" s="186"/>
      <c r="EN22" s="71">
        <v>1.8</v>
      </c>
      <c r="EO22" s="71">
        <v>2.9</v>
      </c>
      <c r="EP22" s="71"/>
      <c r="EQ22" s="71"/>
      <c r="ER22" s="91">
        <v>1.48</v>
      </c>
      <c r="ES22" s="94">
        <v>100</v>
      </c>
      <c r="ET22" s="57"/>
      <c r="EU22" s="57"/>
      <c r="EV22" s="11" t="s">
        <v>20</v>
      </c>
      <c r="EW22" s="18">
        <v>2.9</v>
      </c>
      <c r="EY22" s="93"/>
      <c r="EZ22" s="93"/>
      <c r="FA22" s="93"/>
      <c r="FB22" s="93"/>
    </row>
    <row r="23" spans="2:158" s="9" customFormat="1" x14ac:dyDescent="0.15">
      <c r="B23" s="11" t="s">
        <v>21</v>
      </c>
      <c r="C23" s="186"/>
      <c r="D23" s="46">
        <v>3.1</v>
      </c>
      <c r="E23" s="46">
        <v>3.3</v>
      </c>
      <c r="F23" s="46"/>
      <c r="G23" s="46"/>
      <c r="H23" s="91">
        <v>0.9</v>
      </c>
      <c r="I23" s="18">
        <v>108</v>
      </c>
      <c r="J23" s="46"/>
      <c r="K23" s="46"/>
      <c r="L23" s="11" t="s">
        <v>21</v>
      </c>
      <c r="M23" s="186"/>
      <c r="N23" s="46">
        <v>2</v>
      </c>
      <c r="O23" s="46">
        <v>2.4</v>
      </c>
      <c r="P23" s="33"/>
      <c r="Q23" s="46"/>
      <c r="R23" s="91">
        <v>1.24</v>
      </c>
      <c r="S23" s="18">
        <v>84</v>
      </c>
      <c r="T23" s="46"/>
      <c r="U23" s="46"/>
      <c r="V23" s="11" t="s">
        <v>21</v>
      </c>
      <c r="W23" s="186"/>
      <c r="X23" s="46">
        <v>1.8</v>
      </c>
      <c r="Y23" s="46">
        <v>3.3</v>
      </c>
      <c r="Z23" s="46"/>
      <c r="AA23" s="46"/>
      <c r="AB23" s="91">
        <v>2.2000000000000002</v>
      </c>
      <c r="AC23" s="18">
        <v>203</v>
      </c>
      <c r="AD23" s="46"/>
      <c r="AE23" s="46"/>
      <c r="AF23" s="11" t="s">
        <v>21</v>
      </c>
      <c r="AG23" s="186"/>
      <c r="AH23" s="46">
        <v>1.2</v>
      </c>
      <c r="AI23" s="46">
        <v>1.8</v>
      </c>
      <c r="AJ23" s="33"/>
      <c r="AK23" s="46"/>
      <c r="AL23" s="90">
        <v>1.17</v>
      </c>
      <c r="AM23" s="18">
        <v>57</v>
      </c>
      <c r="AN23" s="46"/>
      <c r="AO23" s="46"/>
      <c r="AP23" s="11" t="s">
        <v>21</v>
      </c>
      <c r="AQ23" s="186"/>
      <c r="AR23" s="46">
        <v>1.8</v>
      </c>
      <c r="AS23" s="46">
        <v>2.2999999999999998</v>
      </c>
      <c r="AT23" s="46"/>
      <c r="AU23" s="46"/>
      <c r="AV23" s="91">
        <v>1.53</v>
      </c>
      <c r="AW23" s="18">
        <v>69</v>
      </c>
      <c r="AX23" s="46"/>
      <c r="AY23" s="46"/>
      <c r="AZ23" s="11" t="s">
        <v>21</v>
      </c>
      <c r="BA23" s="186"/>
      <c r="BB23" s="46">
        <v>2.2000000000000002</v>
      </c>
      <c r="BC23" s="46">
        <v>5.8</v>
      </c>
      <c r="BD23" s="46"/>
      <c r="BE23" s="46"/>
      <c r="BF23" s="91">
        <v>2.08</v>
      </c>
      <c r="BG23" s="18">
        <v>252</v>
      </c>
      <c r="BH23" s="18"/>
      <c r="BI23" s="18"/>
      <c r="BJ23" s="11" t="s">
        <v>21</v>
      </c>
      <c r="BK23" s="186"/>
      <c r="BL23" s="46">
        <v>1.6</v>
      </c>
      <c r="BM23" s="46">
        <v>4.4000000000000004</v>
      </c>
      <c r="BN23" s="46"/>
      <c r="BO23" s="46"/>
      <c r="BP23" s="91">
        <v>1.9</v>
      </c>
      <c r="BQ23" s="18">
        <v>138</v>
      </c>
      <c r="BR23" s="33"/>
      <c r="BS23" s="46"/>
      <c r="BT23" s="11" t="s">
        <v>21</v>
      </c>
      <c r="BU23" s="186"/>
      <c r="BV23" s="46">
        <v>1.4</v>
      </c>
      <c r="BW23" s="46">
        <v>3.1833333333333336</v>
      </c>
      <c r="BX23" s="46"/>
      <c r="BY23" s="46"/>
      <c r="BZ23" s="91">
        <v>1.6</v>
      </c>
      <c r="CA23" s="18">
        <v>124</v>
      </c>
      <c r="CB23" s="33"/>
      <c r="CC23" s="46"/>
      <c r="CD23" s="65" t="s">
        <v>21</v>
      </c>
      <c r="CE23" s="186"/>
      <c r="CF23" s="46"/>
      <c r="CG23" s="46"/>
      <c r="CH23" s="46"/>
      <c r="CI23" s="46"/>
      <c r="CJ23" s="91"/>
      <c r="CK23" s="18"/>
      <c r="CL23" s="46"/>
      <c r="CM23" s="46"/>
      <c r="CN23" s="65" t="s">
        <v>21</v>
      </c>
      <c r="CO23" s="186"/>
      <c r="CP23" s="46"/>
      <c r="CQ23" s="46"/>
      <c r="CR23" s="46"/>
      <c r="CS23" s="46"/>
      <c r="CT23" s="91"/>
      <c r="CU23" s="18"/>
      <c r="CV23" s="46"/>
      <c r="CW23" s="46"/>
      <c r="CX23" s="66" t="s">
        <v>21</v>
      </c>
      <c r="CY23" s="186"/>
      <c r="CZ23" s="71">
        <v>0.8</v>
      </c>
      <c r="DA23" s="71">
        <v>1.7</v>
      </c>
      <c r="DB23" s="71"/>
      <c r="DC23" s="71"/>
      <c r="DD23" s="95">
        <v>0.45</v>
      </c>
      <c r="DE23" s="94">
        <v>25</v>
      </c>
      <c r="DF23" s="71"/>
      <c r="DG23" s="71"/>
      <c r="DH23" s="65" t="s">
        <v>21</v>
      </c>
      <c r="DI23" s="186"/>
      <c r="DJ23" s="46"/>
      <c r="DK23" s="46"/>
      <c r="DL23" s="46"/>
      <c r="DM23" s="46"/>
      <c r="DN23" s="91"/>
      <c r="DO23" s="18"/>
      <c r="DP23" s="46"/>
      <c r="DQ23" s="46"/>
      <c r="DR23" s="65" t="s">
        <v>21</v>
      </c>
      <c r="DS23" s="186"/>
      <c r="DT23" s="46"/>
      <c r="DU23" s="46"/>
      <c r="DV23" s="46"/>
      <c r="DW23" s="46"/>
      <c r="DX23" s="91"/>
      <c r="DY23" s="18"/>
      <c r="DZ23" s="46"/>
      <c r="EA23" s="46"/>
      <c r="EB23" s="66" t="s">
        <v>21</v>
      </c>
      <c r="EC23" s="186"/>
      <c r="ED23" s="46">
        <v>0.7</v>
      </c>
      <c r="EE23" s="46">
        <v>1.27</v>
      </c>
      <c r="EF23" s="46"/>
      <c r="EG23" s="46"/>
      <c r="EH23" s="91">
        <v>1.42</v>
      </c>
      <c r="EI23" s="18">
        <v>31</v>
      </c>
      <c r="EJ23" s="46"/>
      <c r="EK23" s="46"/>
      <c r="EL23" s="11" t="s">
        <v>21</v>
      </c>
      <c r="EM23" s="186"/>
      <c r="EN23" s="46">
        <v>1.7</v>
      </c>
      <c r="EO23" s="46">
        <v>2.9</v>
      </c>
      <c r="EP23" s="46"/>
      <c r="EQ23" s="46"/>
      <c r="ER23" s="91">
        <v>1.45</v>
      </c>
      <c r="ES23" s="18">
        <v>109</v>
      </c>
      <c r="ET23" s="46"/>
      <c r="EU23" s="46"/>
      <c r="EV23" s="11" t="s">
        <v>21</v>
      </c>
      <c r="EW23" s="18">
        <v>2.9</v>
      </c>
      <c r="EY23" s="93"/>
      <c r="EZ23" s="93"/>
      <c r="FA23" s="93"/>
      <c r="FB23" s="93"/>
    </row>
    <row r="24" spans="2:158" s="9" customFormat="1" x14ac:dyDescent="0.15">
      <c r="B24" s="11" t="s">
        <v>22</v>
      </c>
      <c r="C24" s="186"/>
      <c r="D24" s="46">
        <v>2.9</v>
      </c>
      <c r="E24" s="46">
        <v>3.4</v>
      </c>
      <c r="F24" s="46"/>
      <c r="G24" s="46"/>
      <c r="H24" s="91">
        <v>1.1000000000000001</v>
      </c>
      <c r="I24" s="18">
        <v>115</v>
      </c>
      <c r="J24" s="46"/>
      <c r="K24" s="46"/>
      <c r="L24" s="11" t="s">
        <v>22</v>
      </c>
      <c r="M24" s="186"/>
      <c r="N24" s="46">
        <v>2.1</v>
      </c>
      <c r="O24" s="46">
        <v>2.2000000000000002</v>
      </c>
      <c r="P24" s="33"/>
      <c r="Q24" s="46"/>
      <c r="R24" s="91">
        <v>1.18</v>
      </c>
      <c r="S24" s="18">
        <v>77</v>
      </c>
      <c r="T24" s="46"/>
      <c r="U24" s="46"/>
      <c r="V24" s="11" t="s">
        <v>22</v>
      </c>
      <c r="W24" s="186"/>
      <c r="X24" s="46">
        <v>1.7</v>
      </c>
      <c r="Y24" s="46">
        <v>3.8</v>
      </c>
      <c r="Z24" s="46"/>
      <c r="AA24" s="46"/>
      <c r="AB24" s="91">
        <v>2.17</v>
      </c>
      <c r="AC24" s="18">
        <v>212</v>
      </c>
      <c r="AD24" s="46"/>
      <c r="AE24" s="46"/>
      <c r="AF24" s="11" t="s">
        <v>22</v>
      </c>
      <c r="AG24" s="186"/>
      <c r="AH24" s="46">
        <v>1.2</v>
      </c>
      <c r="AI24" s="46">
        <v>1.9</v>
      </c>
      <c r="AJ24" s="33"/>
      <c r="AK24" s="46"/>
      <c r="AL24" s="90">
        <v>1.2</v>
      </c>
      <c r="AM24" s="18">
        <v>58</v>
      </c>
      <c r="AN24" s="46"/>
      <c r="AO24" s="46"/>
      <c r="AP24" s="11" t="s">
        <v>22</v>
      </c>
      <c r="AQ24" s="186"/>
      <c r="AR24" s="46">
        <v>1.6</v>
      </c>
      <c r="AS24" s="46">
        <v>2.1</v>
      </c>
      <c r="AT24" s="46"/>
      <c r="AU24" s="46"/>
      <c r="AV24" s="91">
        <v>1.46</v>
      </c>
      <c r="AW24" s="18">
        <v>66</v>
      </c>
      <c r="AX24" s="46"/>
      <c r="AY24" s="46"/>
      <c r="AZ24" s="11" t="s">
        <v>22</v>
      </c>
      <c r="BA24" s="186"/>
      <c r="BB24" s="46">
        <v>2.6</v>
      </c>
      <c r="BC24" s="46">
        <v>6.4</v>
      </c>
      <c r="BD24" s="46"/>
      <c r="BE24" s="46"/>
      <c r="BF24" s="91">
        <v>2.5499999999999998</v>
      </c>
      <c r="BG24" s="18">
        <v>320</v>
      </c>
      <c r="BH24" s="18"/>
      <c r="BI24" s="18"/>
      <c r="BJ24" s="11" t="s">
        <v>22</v>
      </c>
      <c r="BK24" s="186"/>
      <c r="BL24" s="46">
        <v>2</v>
      </c>
      <c r="BM24" s="46">
        <v>4.5999999999999996</v>
      </c>
      <c r="BN24" s="46"/>
      <c r="BO24" s="46"/>
      <c r="BP24" s="91">
        <v>1.89</v>
      </c>
      <c r="BQ24" s="18">
        <v>120</v>
      </c>
      <c r="BR24" s="33"/>
      <c r="BS24" s="46"/>
      <c r="BT24" s="11" t="s">
        <v>22</v>
      </c>
      <c r="BU24" s="186"/>
      <c r="BV24" s="46">
        <v>1.3</v>
      </c>
      <c r="BW24" s="46">
        <v>3.0833333333333326</v>
      </c>
      <c r="BX24" s="46"/>
      <c r="BY24" s="46"/>
      <c r="BZ24" s="91">
        <v>1.73</v>
      </c>
      <c r="CA24" s="18">
        <v>100</v>
      </c>
      <c r="CB24" s="33"/>
      <c r="CC24" s="46"/>
      <c r="CD24" s="65" t="s">
        <v>22</v>
      </c>
      <c r="CE24" s="186"/>
      <c r="CF24" s="46"/>
      <c r="CG24" s="46"/>
      <c r="CH24" s="46"/>
      <c r="CI24" s="46"/>
      <c r="CJ24" s="91"/>
      <c r="CK24" s="18"/>
      <c r="CL24" s="46"/>
      <c r="CM24" s="46"/>
      <c r="CN24" s="65" t="s">
        <v>22</v>
      </c>
      <c r="CO24" s="186"/>
      <c r="CP24" s="46"/>
      <c r="CQ24" s="46"/>
      <c r="CR24" s="46"/>
      <c r="CS24" s="46"/>
      <c r="CT24" s="91"/>
      <c r="CU24" s="18"/>
      <c r="CV24" s="46"/>
      <c r="CW24" s="46"/>
      <c r="CX24" s="66" t="s">
        <v>22</v>
      </c>
      <c r="CY24" s="186"/>
      <c r="CZ24" s="71">
        <v>1</v>
      </c>
      <c r="DA24" s="71">
        <v>1.8</v>
      </c>
      <c r="DB24" s="71"/>
      <c r="DC24" s="71"/>
      <c r="DD24" s="95">
        <v>0.53</v>
      </c>
      <c r="DE24" s="94">
        <v>24</v>
      </c>
      <c r="DF24" s="71"/>
      <c r="DG24" s="71"/>
      <c r="DH24" s="65" t="s">
        <v>22</v>
      </c>
      <c r="DI24" s="186"/>
      <c r="DJ24" s="46"/>
      <c r="DK24" s="46"/>
      <c r="DL24" s="46"/>
      <c r="DM24" s="46"/>
      <c r="DN24" s="91"/>
      <c r="DO24" s="18"/>
      <c r="DP24" s="46"/>
      <c r="DQ24" s="46"/>
      <c r="DR24" s="65" t="s">
        <v>22</v>
      </c>
      <c r="DS24" s="186"/>
      <c r="DT24" s="46"/>
      <c r="DU24" s="46"/>
      <c r="DV24" s="46"/>
      <c r="DW24" s="46"/>
      <c r="DX24" s="91"/>
      <c r="DY24" s="18"/>
      <c r="DZ24" s="46"/>
      <c r="EA24" s="46"/>
      <c r="EB24" s="66" t="s">
        <v>22</v>
      </c>
      <c r="EC24" s="186"/>
      <c r="ED24" s="46">
        <v>0.9</v>
      </c>
      <c r="EE24" s="46">
        <v>1.5</v>
      </c>
      <c r="EF24" s="46"/>
      <c r="EG24" s="46"/>
      <c r="EH24" s="91">
        <v>1.4</v>
      </c>
      <c r="EI24" s="18">
        <v>23</v>
      </c>
      <c r="EJ24" s="46"/>
      <c r="EK24" s="46"/>
      <c r="EL24" s="11" t="s">
        <v>22</v>
      </c>
      <c r="EM24" s="186"/>
      <c r="EN24" s="46">
        <v>1.7</v>
      </c>
      <c r="EO24" s="46">
        <v>3.1</v>
      </c>
      <c r="EP24" s="46"/>
      <c r="EQ24" s="46"/>
      <c r="ER24" s="91">
        <v>1.52</v>
      </c>
      <c r="ES24" s="18">
        <v>112</v>
      </c>
      <c r="ET24" s="46"/>
      <c r="EU24" s="46"/>
      <c r="EV24" s="11" t="s">
        <v>22</v>
      </c>
      <c r="EW24" s="18">
        <v>3.1</v>
      </c>
      <c r="EY24" s="93"/>
      <c r="EZ24" s="93"/>
      <c r="FA24" s="93"/>
      <c r="FB24" s="93"/>
    </row>
    <row r="25" spans="2:158" s="9" customFormat="1" x14ac:dyDescent="0.15">
      <c r="B25" s="11" t="s">
        <v>23</v>
      </c>
      <c r="C25" s="186"/>
      <c r="D25" s="46">
        <v>3.8</v>
      </c>
      <c r="E25" s="46">
        <v>4.7</v>
      </c>
      <c r="F25" s="46"/>
      <c r="G25" s="46"/>
      <c r="H25" s="91">
        <v>1.1200000000000001</v>
      </c>
      <c r="I25" s="18">
        <v>127</v>
      </c>
      <c r="J25" s="46"/>
      <c r="K25" s="46"/>
      <c r="L25" s="11" t="s">
        <v>23</v>
      </c>
      <c r="M25" s="186"/>
      <c r="N25" s="46">
        <v>1.9</v>
      </c>
      <c r="O25" s="46">
        <v>2.4</v>
      </c>
      <c r="P25" s="33"/>
      <c r="Q25" s="46"/>
      <c r="R25" s="91">
        <v>1.2</v>
      </c>
      <c r="S25" s="18">
        <v>84</v>
      </c>
      <c r="T25" s="46"/>
      <c r="U25" s="46"/>
      <c r="V25" s="11" t="s">
        <v>23</v>
      </c>
      <c r="W25" s="186"/>
      <c r="X25" s="46">
        <v>1.5</v>
      </c>
      <c r="Y25" s="46">
        <v>3.1</v>
      </c>
      <c r="Z25" s="46"/>
      <c r="AA25" s="46"/>
      <c r="AB25" s="91">
        <v>1.72</v>
      </c>
      <c r="AC25" s="18">
        <v>197</v>
      </c>
      <c r="AD25" s="46"/>
      <c r="AE25" s="46"/>
      <c r="AF25" s="11" t="s">
        <v>23</v>
      </c>
      <c r="AG25" s="186"/>
      <c r="AH25" s="46">
        <v>1.7</v>
      </c>
      <c r="AI25" s="46">
        <v>2.2000000000000002</v>
      </c>
      <c r="AJ25" s="33"/>
      <c r="AK25" s="46"/>
      <c r="AL25" s="90">
        <v>1.28</v>
      </c>
      <c r="AM25" s="18">
        <v>73</v>
      </c>
      <c r="AN25" s="46"/>
      <c r="AO25" s="46"/>
      <c r="AP25" s="11" t="s">
        <v>23</v>
      </c>
      <c r="AQ25" s="186"/>
      <c r="AR25" s="46">
        <v>1.5</v>
      </c>
      <c r="AS25" s="46">
        <v>2.2000000000000002</v>
      </c>
      <c r="AT25" s="46"/>
      <c r="AU25" s="46"/>
      <c r="AV25" s="91">
        <v>1.79</v>
      </c>
      <c r="AW25" s="18">
        <v>59</v>
      </c>
      <c r="AX25" s="46"/>
      <c r="AY25" s="46"/>
      <c r="AZ25" s="11" t="s">
        <v>23</v>
      </c>
      <c r="BA25" s="186"/>
      <c r="BB25" s="46">
        <v>4.9000000000000004</v>
      </c>
      <c r="BC25" s="46">
        <v>9.1999999999999993</v>
      </c>
      <c r="BD25" s="46"/>
      <c r="BE25" s="46"/>
      <c r="BF25" s="91">
        <v>2.44</v>
      </c>
      <c r="BG25" s="18">
        <v>327</v>
      </c>
      <c r="BH25" s="18"/>
      <c r="BI25" s="18"/>
      <c r="BJ25" s="11" t="s">
        <v>23</v>
      </c>
      <c r="BK25" s="186"/>
      <c r="BL25" s="46">
        <v>2</v>
      </c>
      <c r="BM25" s="46">
        <v>5.4</v>
      </c>
      <c r="BN25" s="46"/>
      <c r="BO25" s="46"/>
      <c r="BP25" s="91">
        <v>1.92</v>
      </c>
      <c r="BQ25" s="18">
        <v>157</v>
      </c>
      <c r="BR25" s="33"/>
      <c r="BS25" s="46"/>
      <c r="BT25" s="11" t="s">
        <v>23</v>
      </c>
      <c r="BU25" s="186"/>
      <c r="BV25" s="46">
        <v>1.1000000000000001</v>
      </c>
      <c r="BW25" s="46">
        <v>3.5</v>
      </c>
      <c r="BX25" s="46"/>
      <c r="BY25" s="46"/>
      <c r="BZ25" s="91">
        <v>1.51</v>
      </c>
      <c r="CA25" s="18">
        <v>117</v>
      </c>
      <c r="CB25" s="33"/>
      <c r="CC25" s="46"/>
      <c r="CD25" s="65" t="s">
        <v>23</v>
      </c>
      <c r="CE25" s="186"/>
      <c r="CF25" s="46"/>
      <c r="CG25" s="46"/>
      <c r="CH25" s="46"/>
      <c r="CI25" s="46"/>
      <c r="CJ25" s="91"/>
      <c r="CK25" s="18"/>
      <c r="CL25" s="46"/>
      <c r="CM25" s="46"/>
      <c r="CN25" s="65" t="s">
        <v>23</v>
      </c>
      <c r="CO25" s="186"/>
      <c r="CP25" s="46"/>
      <c r="CQ25" s="46"/>
      <c r="CR25" s="46"/>
      <c r="CS25" s="46"/>
      <c r="CT25" s="91"/>
      <c r="CU25" s="18"/>
      <c r="CV25" s="46"/>
      <c r="CW25" s="46"/>
      <c r="CX25" s="66" t="s">
        <v>23</v>
      </c>
      <c r="CY25" s="186"/>
      <c r="CZ25" s="71">
        <v>0.7</v>
      </c>
      <c r="DA25" s="71">
        <v>1.75</v>
      </c>
      <c r="DB25" s="71"/>
      <c r="DC25" s="71"/>
      <c r="DD25" s="95">
        <v>0.62</v>
      </c>
      <c r="DE25" s="94">
        <v>19</v>
      </c>
      <c r="DF25" s="71"/>
      <c r="DG25" s="71"/>
      <c r="DH25" s="65" t="s">
        <v>23</v>
      </c>
      <c r="DI25" s="186"/>
      <c r="DJ25" s="46"/>
      <c r="DK25" s="46"/>
      <c r="DL25" s="46"/>
      <c r="DM25" s="46"/>
      <c r="DN25" s="91"/>
      <c r="DO25" s="18"/>
      <c r="DP25" s="46"/>
      <c r="DQ25" s="46"/>
      <c r="DR25" s="65" t="s">
        <v>23</v>
      </c>
      <c r="DS25" s="186"/>
      <c r="DT25" s="46"/>
      <c r="DU25" s="46"/>
      <c r="DV25" s="46"/>
      <c r="DW25" s="46"/>
      <c r="DX25" s="91"/>
      <c r="DY25" s="18"/>
      <c r="DZ25" s="46"/>
      <c r="EA25" s="46"/>
      <c r="EB25" s="66" t="s">
        <v>23</v>
      </c>
      <c r="EC25" s="186"/>
      <c r="ED25" s="46">
        <v>0.7</v>
      </c>
      <c r="EE25" s="46">
        <v>1.4</v>
      </c>
      <c r="EF25" s="46"/>
      <c r="EG25" s="46"/>
      <c r="EH25" s="91">
        <v>1.33</v>
      </c>
      <c r="EI25" s="18">
        <v>30</v>
      </c>
      <c r="EJ25" s="46"/>
      <c r="EK25" s="46"/>
      <c r="EL25" s="11" t="s">
        <v>23</v>
      </c>
      <c r="EM25" s="186"/>
      <c r="EN25" s="46">
        <v>2</v>
      </c>
      <c r="EO25" s="46">
        <v>3.6</v>
      </c>
      <c r="EP25" s="46"/>
      <c r="EQ25" s="46"/>
      <c r="ER25" s="91">
        <v>1.49</v>
      </c>
      <c r="ES25" s="18">
        <v>119</v>
      </c>
      <c r="ET25" s="46"/>
      <c r="EU25" s="46"/>
      <c r="EV25" s="11" t="s">
        <v>23</v>
      </c>
      <c r="EW25" s="18">
        <v>3.6</v>
      </c>
      <c r="EY25" s="93"/>
      <c r="EZ25" s="93"/>
      <c r="FA25" s="93"/>
      <c r="FB25" s="93"/>
    </row>
    <row r="26" spans="2:158" s="9" customFormat="1" x14ac:dyDescent="0.15">
      <c r="B26" s="11" t="s">
        <v>24</v>
      </c>
      <c r="C26" s="186"/>
      <c r="D26" s="46">
        <v>2.9</v>
      </c>
      <c r="E26" s="46">
        <v>4.8</v>
      </c>
      <c r="F26" s="46"/>
      <c r="G26" s="46"/>
      <c r="H26" s="91">
        <v>1.1200000000000001</v>
      </c>
      <c r="I26" s="18">
        <v>108</v>
      </c>
      <c r="J26" s="46"/>
      <c r="K26" s="46"/>
      <c r="L26" s="11" t="s">
        <v>24</v>
      </c>
      <c r="M26" s="186"/>
      <c r="N26" s="46">
        <v>1.4</v>
      </c>
      <c r="O26" s="46">
        <v>2.7</v>
      </c>
      <c r="P26" s="33"/>
      <c r="Q26" s="46"/>
      <c r="R26" s="91">
        <v>1.28</v>
      </c>
      <c r="S26" s="18">
        <v>69</v>
      </c>
      <c r="T26" s="46"/>
      <c r="U26" s="46"/>
      <c r="V26" s="11" t="s">
        <v>24</v>
      </c>
      <c r="W26" s="186"/>
      <c r="X26" s="46">
        <v>1.2</v>
      </c>
      <c r="Y26" s="46">
        <v>3.4</v>
      </c>
      <c r="Z26" s="46"/>
      <c r="AA26" s="46"/>
      <c r="AB26" s="91">
        <v>2.27</v>
      </c>
      <c r="AC26" s="18">
        <v>197</v>
      </c>
      <c r="AD26" s="46"/>
      <c r="AE26" s="46"/>
      <c r="AF26" s="11" t="s">
        <v>24</v>
      </c>
      <c r="AG26" s="186"/>
      <c r="AH26" s="46">
        <v>1</v>
      </c>
      <c r="AI26" s="46">
        <v>2.4</v>
      </c>
      <c r="AJ26" s="33"/>
      <c r="AK26" s="46"/>
      <c r="AL26" s="90">
        <v>1.33</v>
      </c>
      <c r="AM26" s="18">
        <v>57</v>
      </c>
      <c r="AN26" s="46"/>
      <c r="AO26" s="46"/>
      <c r="AP26" s="11" t="s">
        <v>24</v>
      </c>
      <c r="AQ26" s="186"/>
      <c r="AR26" s="46">
        <v>1.3</v>
      </c>
      <c r="AS26" s="46">
        <v>3.2</v>
      </c>
      <c r="AT26" s="46"/>
      <c r="AU26" s="46"/>
      <c r="AV26" s="91">
        <v>1.66</v>
      </c>
      <c r="AW26" s="18">
        <v>52</v>
      </c>
      <c r="AX26" s="46"/>
      <c r="AY26" s="46"/>
      <c r="AZ26" s="11" t="s">
        <v>24</v>
      </c>
      <c r="BA26" s="186"/>
      <c r="BB26" s="46">
        <v>3.1</v>
      </c>
      <c r="BC26" s="46">
        <v>7.9</v>
      </c>
      <c r="BD26" s="46"/>
      <c r="BE26" s="46"/>
      <c r="BF26" s="91">
        <v>2.5299999999999998</v>
      </c>
      <c r="BG26" s="18">
        <v>242</v>
      </c>
      <c r="BH26" s="18"/>
      <c r="BI26" s="18"/>
      <c r="BJ26" s="11" t="s">
        <v>24</v>
      </c>
      <c r="BK26" s="186"/>
      <c r="BL26" s="46">
        <v>1.6</v>
      </c>
      <c r="BM26" s="46">
        <v>5.0999999999999996</v>
      </c>
      <c r="BN26" s="46"/>
      <c r="BO26" s="46"/>
      <c r="BP26" s="91">
        <v>1.93</v>
      </c>
      <c r="BQ26" s="18">
        <v>128</v>
      </c>
      <c r="BR26" s="33"/>
      <c r="BS26" s="46"/>
      <c r="BT26" s="11" t="s">
        <v>24</v>
      </c>
      <c r="BU26" s="186"/>
      <c r="BV26" s="46">
        <v>1.2</v>
      </c>
      <c r="BW26" s="46">
        <v>3.4083333333333332</v>
      </c>
      <c r="BX26" s="46"/>
      <c r="BY26" s="46"/>
      <c r="BZ26" s="91">
        <v>1.55</v>
      </c>
      <c r="CA26" s="18">
        <v>106</v>
      </c>
      <c r="CB26" s="33"/>
      <c r="CC26" s="46"/>
      <c r="CD26" s="65" t="s">
        <v>24</v>
      </c>
      <c r="CE26" s="186"/>
      <c r="CF26" s="46"/>
      <c r="CG26" s="46"/>
      <c r="CH26" s="46"/>
      <c r="CI26" s="46"/>
      <c r="CJ26" s="91"/>
      <c r="CK26" s="18"/>
      <c r="CL26" s="46"/>
      <c r="CM26" s="46"/>
      <c r="CN26" s="65" t="s">
        <v>24</v>
      </c>
      <c r="CO26" s="186"/>
      <c r="CP26" s="46"/>
      <c r="CQ26" s="46"/>
      <c r="CR26" s="46"/>
      <c r="CS26" s="46"/>
      <c r="CT26" s="91"/>
      <c r="CU26" s="18"/>
      <c r="CV26" s="46"/>
      <c r="CW26" s="46"/>
      <c r="CX26" s="66" t="s">
        <v>24</v>
      </c>
      <c r="CY26" s="186"/>
      <c r="CZ26" s="71">
        <v>0.7</v>
      </c>
      <c r="DA26" s="71">
        <v>2.5</v>
      </c>
      <c r="DB26" s="71"/>
      <c r="DC26" s="71"/>
      <c r="DD26" s="95">
        <v>0.93</v>
      </c>
      <c r="DE26" s="94">
        <v>27</v>
      </c>
      <c r="DF26" s="71"/>
      <c r="DG26" s="71"/>
      <c r="DH26" s="65" t="s">
        <v>24</v>
      </c>
      <c r="DI26" s="186"/>
      <c r="DJ26" s="46"/>
      <c r="DK26" s="46"/>
      <c r="DL26" s="46"/>
      <c r="DM26" s="46"/>
      <c r="DN26" s="91"/>
      <c r="DO26" s="18"/>
      <c r="DP26" s="46"/>
      <c r="DQ26" s="46"/>
      <c r="DR26" s="65" t="s">
        <v>24</v>
      </c>
      <c r="DS26" s="186"/>
      <c r="DT26" s="46"/>
      <c r="DU26" s="46"/>
      <c r="DV26" s="46"/>
      <c r="DW26" s="46"/>
      <c r="DX26" s="91"/>
      <c r="DY26" s="18"/>
      <c r="DZ26" s="46"/>
      <c r="EA26" s="46"/>
      <c r="EB26" s="66" t="s">
        <v>24</v>
      </c>
      <c r="EC26" s="186"/>
      <c r="ED26" s="46">
        <v>0.6</v>
      </c>
      <c r="EE26" s="46">
        <v>1.7</v>
      </c>
      <c r="EF26" s="46"/>
      <c r="EG26" s="46"/>
      <c r="EH26" s="91">
        <v>1.57</v>
      </c>
      <c r="EI26" s="18">
        <v>21</v>
      </c>
      <c r="EJ26" s="46"/>
      <c r="EK26" s="46"/>
      <c r="EL26" s="11" t="s">
        <v>24</v>
      </c>
      <c r="EM26" s="186"/>
      <c r="EN26" s="46">
        <v>1.5</v>
      </c>
      <c r="EO26" s="46">
        <v>3.7</v>
      </c>
      <c r="EP26" s="46"/>
      <c r="EQ26" s="46"/>
      <c r="ER26" s="91">
        <v>1.62</v>
      </c>
      <c r="ES26" s="18">
        <v>101</v>
      </c>
      <c r="ET26" s="46"/>
      <c r="EU26" s="46"/>
      <c r="EV26" s="11" t="s">
        <v>24</v>
      </c>
      <c r="EW26" s="18">
        <v>3.7</v>
      </c>
      <c r="EY26" s="93"/>
      <c r="EZ26" s="93"/>
      <c r="FA26" s="93"/>
      <c r="FB26" s="93"/>
    </row>
    <row r="27" spans="2:158" s="9" customFormat="1" x14ac:dyDescent="0.15">
      <c r="B27" s="11" t="s">
        <v>25</v>
      </c>
      <c r="C27" s="186"/>
      <c r="D27" s="46">
        <v>2.4</v>
      </c>
      <c r="E27" s="46">
        <v>3.9</v>
      </c>
      <c r="F27" s="46"/>
      <c r="G27" s="46"/>
      <c r="H27" s="91">
        <v>1.23</v>
      </c>
      <c r="I27" s="18">
        <v>100</v>
      </c>
      <c r="J27" s="46">
        <v>19.766666666666669</v>
      </c>
      <c r="K27" s="46"/>
      <c r="L27" s="11" t="s">
        <v>25</v>
      </c>
      <c r="M27" s="186"/>
      <c r="N27" s="46">
        <v>1.4</v>
      </c>
      <c r="O27" s="46">
        <v>2.2000000000000002</v>
      </c>
      <c r="P27" s="33"/>
      <c r="Q27" s="46"/>
      <c r="R27" s="91">
        <v>1.1599999999999999</v>
      </c>
      <c r="S27" s="18">
        <v>69</v>
      </c>
      <c r="T27" s="46">
        <v>6.1749999999999998</v>
      </c>
      <c r="U27" s="46"/>
      <c r="V27" s="11" t="s">
        <v>25</v>
      </c>
      <c r="W27" s="186"/>
      <c r="X27" s="46">
        <v>1.2</v>
      </c>
      <c r="Y27" s="46">
        <v>2.6</v>
      </c>
      <c r="Z27" s="46"/>
      <c r="AA27" s="46"/>
      <c r="AB27" s="91">
        <v>1.85</v>
      </c>
      <c r="AC27" s="18">
        <v>190</v>
      </c>
      <c r="AD27" s="46">
        <v>10.641666666666667</v>
      </c>
      <c r="AE27" s="46"/>
      <c r="AF27" s="11" t="s">
        <v>25</v>
      </c>
      <c r="AG27" s="186"/>
      <c r="AH27" s="46">
        <v>1</v>
      </c>
      <c r="AI27" s="46">
        <v>1.9</v>
      </c>
      <c r="AJ27" s="33"/>
      <c r="AK27" s="46"/>
      <c r="AL27" s="90">
        <v>1.1599999999999999</v>
      </c>
      <c r="AM27" s="18">
        <v>55</v>
      </c>
      <c r="AN27" s="46">
        <v>17.441666666666666</v>
      </c>
      <c r="AO27" s="46"/>
      <c r="AP27" s="11" t="s">
        <v>25</v>
      </c>
      <c r="AQ27" s="186"/>
      <c r="AR27" s="46">
        <v>1.5</v>
      </c>
      <c r="AS27" s="46">
        <v>2.5</v>
      </c>
      <c r="AT27" s="46"/>
      <c r="AU27" s="46"/>
      <c r="AV27" s="91">
        <v>1.38</v>
      </c>
      <c r="AW27" s="18">
        <v>55</v>
      </c>
      <c r="AX27" s="46">
        <v>8.4749999999999996</v>
      </c>
      <c r="AY27" s="46"/>
      <c r="AZ27" s="11" t="s">
        <v>25</v>
      </c>
      <c r="BA27" s="186"/>
      <c r="BB27" s="46">
        <v>3.7</v>
      </c>
      <c r="BC27" s="46">
        <v>7.8</v>
      </c>
      <c r="BD27" s="46"/>
      <c r="BE27" s="46"/>
      <c r="BF27" s="91">
        <v>2.16</v>
      </c>
      <c r="BG27" s="18">
        <v>234</v>
      </c>
      <c r="BH27" s="24">
        <v>23.133333333333336</v>
      </c>
      <c r="BI27" s="18"/>
      <c r="BJ27" s="11" t="s">
        <v>25</v>
      </c>
      <c r="BK27" s="186"/>
      <c r="BL27" s="46">
        <v>1.6</v>
      </c>
      <c r="BM27" s="46">
        <v>4.8</v>
      </c>
      <c r="BN27" s="46"/>
      <c r="BO27" s="46"/>
      <c r="BP27" s="91">
        <v>1.77</v>
      </c>
      <c r="BQ27" s="18">
        <v>128</v>
      </c>
      <c r="BR27" s="46">
        <v>37.641666666666659</v>
      </c>
      <c r="BS27" s="46"/>
      <c r="BT27" s="11" t="s">
        <v>25</v>
      </c>
      <c r="BU27" s="186"/>
      <c r="BV27" s="46">
        <v>1.4</v>
      </c>
      <c r="BW27" s="46">
        <v>3.6666666666666665</v>
      </c>
      <c r="BX27" s="46"/>
      <c r="BY27" s="46"/>
      <c r="BZ27" s="91">
        <v>1.63</v>
      </c>
      <c r="CA27" s="18">
        <v>131</v>
      </c>
      <c r="CB27" s="46">
        <v>26.366666666666664</v>
      </c>
      <c r="CC27" s="46"/>
      <c r="CD27" s="65" t="s">
        <v>25</v>
      </c>
      <c r="CE27" s="186"/>
      <c r="CF27" s="46"/>
      <c r="CG27" s="46"/>
      <c r="CH27" s="46"/>
      <c r="CI27" s="46"/>
      <c r="CJ27" s="91"/>
      <c r="CK27" s="18"/>
      <c r="CL27" s="46"/>
      <c r="CM27" s="46"/>
      <c r="CN27" s="65" t="s">
        <v>25</v>
      </c>
      <c r="CO27" s="186"/>
      <c r="CP27" s="46"/>
      <c r="CQ27" s="46"/>
      <c r="CR27" s="46"/>
      <c r="CS27" s="46"/>
      <c r="CT27" s="91"/>
      <c r="CU27" s="18"/>
      <c r="CV27" s="46"/>
      <c r="CW27" s="46"/>
      <c r="CX27" s="66" t="s">
        <v>25</v>
      </c>
      <c r="CY27" s="186"/>
      <c r="CZ27" s="71">
        <v>0.7</v>
      </c>
      <c r="DA27" s="71">
        <v>2.35</v>
      </c>
      <c r="DB27" s="71"/>
      <c r="DC27" s="71"/>
      <c r="DD27" s="95">
        <v>1.1399999999999999</v>
      </c>
      <c r="DE27" s="94">
        <v>26</v>
      </c>
      <c r="DF27" s="71">
        <v>6.9333333333333336</v>
      </c>
      <c r="DG27" s="71"/>
      <c r="DH27" s="65" t="s">
        <v>25</v>
      </c>
      <c r="DI27" s="186"/>
      <c r="DJ27" s="46"/>
      <c r="DK27" s="46"/>
      <c r="DL27" s="46"/>
      <c r="DM27" s="46"/>
      <c r="DN27" s="91"/>
      <c r="DO27" s="18"/>
      <c r="DP27" s="46"/>
      <c r="DQ27" s="46"/>
      <c r="DR27" s="65" t="s">
        <v>25</v>
      </c>
      <c r="DS27" s="186"/>
      <c r="DT27" s="46"/>
      <c r="DU27" s="46"/>
      <c r="DV27" s="46"/>
      <c r="DW27" s="46"/>
      <c r="DX27" s="91"/>
      <c r="DY27" s="18"/>
      <c r="DZ27" s="46"/>
      <c r="EA27" s="46"/>
      <c r="EB27" s="66" t="s">
        <v>25</v>
      </c>
      <c r="EC27" s="186"/>
      <c r="ED27" s="46">
        <v>0.5</v>
      </c>
      <c r="EE27" s="46">
        <v>1.3</v>
      </c>
      <c r="EF27" s="46"/>
      <c r="EG27" s="46"/>
      <c r="EH27" s="91">
        <v>1.61</v>
      </c>
      <c r="EI27" s="18">
        <v>21</v>
      </c>
      <c r="EJ27" s="46">
        <v>6.2416666666666671</v>
      </c>
      <c r="EK27" s="46"/>
      <c r="EL27" s="11" t="s">
        <v>25</v>
      </c>
      <c r="EM27" s="186"/>
      <c r="EN27" s="46">
        <v>1.5</v>
      </c>
      <c r="EO27" s="46">
        <v>3.3</v>
      </c>
      <c r="EP27" s="46"/>
      <c r="EQ27" s="46"/>
      <c r="ER27" s="91">
        <v>1.51</v>
      </c>
      <c r="ES27" s="18">
        <v>101</v>
      </c>
      <c r="ET27" s="46"/>
      <c r="EU27" s="46"/>
      <c r="EV27" s="11" t="s">
        <v>25</v>
      </c>
      <c r="EW27" s="18">
        <v>3.3</v>
      </c>
      <c r="EY27" s="93"/>
      <c r="EZ27" s="93"/>
      <c r="FA27" s="93"/>
      <c r="FB27" s="93"/>
    </row>
    <row r="28" spans="2:158" x14ac:dyDescent="0.15">
      <c r="B28" s="11" t="s">
        <v>74</v>
      </c>
      <c r="C28" s="186"/>
      <c r="D28" s="46">
        <v>1.6</v>
      </c>
      <c r="E28" s="46">
        <v>3.2</v>
      </c>
      <c r="F28" s="46"/>
      <c r="G28" s="46"/>
      <c r="H28" s="91">
        <v>0.99</v>
      </c>
      <c r="I28" s="18">
        <v>81</v>
      </c>
      <c r="J28" s="46">
        <v>11.75</v>
      </c>
      <c r="K28" s="46">
        <v>1.9450000000000001</v>
      </c>
      <c r="L28" s="11" t="s">
        <v>74</v>
      </c>
      <c r="M28" s="186"/>
      <c r="N28" s="46">
        <v>1.6</v>
      </c>
      <c r="O28" s="46">
        <v>2.5</v>
      </c>
      <c r="P28" s="33"/>
      <c r="Q28" s="46"/>
      <c r="R28" s="91">
        <v>1.1000000000000001</v>
      </c>
      <c r="S28" s="18">
        <v>74</v>
      </c>
      <c r="T28" s="46">
        <v>5.3250000000000002</v>
      </c>
      <c r="U28" s="46">
        <v>1.3508333333333333</v>
      </c>
      <c r="V28" s="11" t="s">
        <v>74</v>
      </c>
      <c r="W28" s="186"/>
      <c r="X28" s="46">
        <v>1.2</v>
      </c>
      <c r="Y28" s="46">
        <v>2.6</v>
      </c>
      <c r="Z28" s="46"/>
      <c r="AA28" s="46"/>
      <c r="AB28" s="91">
        <v>1.73</v>
      </c>
      <c r="AC28" s="18">
        <v>187</v>
      </c>
      <c r="AD28" s="46">
        <v>10.183333333333334</v>
      </c>
      <c r="AE28" s="46"/>
      <c r="AF28" s="11" t="s">
        <v>74</v>
      </c>
      <c r="AG28" s="186"/>
      <c r="AH28" s="46">
        <v>1.5</v>
      </c>
      <c r="AI28" s="46">
        <v>2.1</v>
      </c>
      <c r="AJ28" s="33"/>
      <c r="AK28" s="46"/>
      <c r="AL28" s="90">
        <v>1.1399999999999999</v>
      </c>
      <c r="AM28" s="18">
        <v>63</v>
      </c>
      <c r="AN28" s="46">
        <v>11.858333333333334</v>
      </c>
      <c r="AO28" s="46">
        <v>1.3466666666666667</v>
      </c>
      <c r="AP28" s="11" t="s">
        <v>74</v>
      </c>
      <c r="AQ28" s="186"/>
      <c r="AR28" s="46">
        <v>1.6</v>
      </c>
      <c r="AS28" s="46">
        <v>3.1</v>
      </c>
      <c r="AT28" s="46"/>
      <c r="AU28" s="46"/>
      <c r="AV28" s="91">
        <v>1.29</v>
      </c>
      <c r="AW28" s="18">
        <v>52</v>
      </c>
      <c r="AX28" s="46">
        <v>7.4666666666666659</v>
      </c>
      <c r="AY28" s="46">
        <v>1.7925</v>
      </c>
      <c r="AZ28" s="11" t="s">
        <v>74</v>
      </c>
      <c r="BA28" s="186"/>
      <c r="BB28" s="46">
        <v>2.5</v>
      </c>
      <c r="BC28" s="46">
        <v>6.4</v>
      </c>
      <c r="BD28" s="46"/>
      <c r="BE28" s="46"/>
      <c r="BF28" s="91">
        <v>2.1</v>
      </c>
      <c r="BG28" s="18">
        <v>206</v>
      </c>
      <c r="BH28" s="24">
        <v>17.391666666666669</v>
      </c>
      <c r="BI28" s="18">
        <v>5.2666666666666666</v>
      </c>
      <c r="BJ28" s="11" t="s">
        <v>74</v>
      </c>
      <c r="BK28" s="186"/>
      <c r="BL28" s="46">
        <v>1.7</v>
      </c>
      <c r="BM28" s="46">
        <v>4.5999999999999996</v>
      </c>
      <c r="BN28" s="46"/>
      <c r="BO28" s="46"/>
      <c r="BP28" s="91">
        <v>1.56</v>
      </c>
      <c r="BQ28" s="18">
        <v>139</v>
      </c>
      <c r="BR28" s="46">
        <v>31.225000000000001</v>
      </c>
      <c r="BS28" s="46">
        <v>3.7583333333333333</v>
      </c>
      <c r="BT28" s="11" t="s">
        <v>74</v>
      </c>
      <c r="BU28" s="186"/>
      <c r="BV28" s="46">
        <v>1.4</v>
      </c>
      <c r="BW28" s="46">
        <v>3.3833333333333333</v>
      </c>
      <c r="BX28" s="46"/>
      <c r="BY28" s="46"/>
      <c r="BZ28" s="91">
        <v>1.56</v>
      </c>
      <c r="CA28" s="18">
        <v>130</v>
      </c>
      <c r="CB28" s="46">
        <v>25.741666666666671</v>
      </c>
      <c r="CC28" s="46">
        <v>2.5750000000000002</v>
      </c>
      <c r="CD28" s="65" t="s">
        <v>74</v>
      </c>
      <c r="CE28" s="186"/>
      <c r="CF28" s="46"/>
      <c r="CG28" s="46"/>
      <c r="CH28" s="46"/>
      <c r="CI28" s="46"/>
      <c r="CJ28" s="91"/>
      <c r="CK28" s="18"/>
      <c r="CL28" s="46"/>
      <c r="CM28" s="46"/>
      <c r="CN28" s="65" t="s">
        <v>74</v>
      </c>
      <c r="CO28" s="186"/>
      <c r="CP28" s="46"/>
      <c r="CQ28" s="46"/>
      <c r="CR28" s="46"/>
      <c r="CS28" s="46"/>
      <c r="CT28" s="91"/>
      <c r="CU28" s="18"/>
      <c r="CV28" s="46"/>
      <c r="CW28" s="46"/>
      <c r="CX28" s="66" t="s">
        <v>74</v>
      </c>
      <c r="CY28" s="186"/>
      <c r="CZ28" s="71">
        <v>0.8</v>
      </c>
      <c r="DA28" s="71">
        <v>2.7</v>
      </c>
      <c r="DB28" s="71"/>
      <c r="DC28" s="71"/>
      <c r="DD28" s="95">
        <v>1.42</v>
      </c>
      <c r="DE28" s="94">
        <v>23</v>
      </c>
      <c r="DF28" s="71">
        <v>6.5</v>
      </c>
      <c r="DG28" s="71">
        <v>1.1833333333333331</v>
      </c>
      <c r="DH28" s="65" t="s">
        <v>74</v>
      </c>
      <c r="DI28" s="186"/>
      <c r="DJ28" s="46"/>
      <c r="DK28" s="46"/>
      <c r="DL28" s="46"/>
      <c r="DM28" s="46"/>
      <c r="DN28" s="91"/>
      <c r="DO28" s="18"/>
      <c r="DP28" s="46"/>
      <c r="DQ28" s="46"/>
      <c r="DR28" s="65" t="s">
        <v>74</v>
      </c>
      <c r="DS28" s="186"/>
      <c r="DT28" s="46"/>
      <c r="DU28" s="46"/>
      <c r="DV28" s="46"/>
      <c r="DW28" s="46"/>
      <c r="DX28" s="91"/>
      <c r="DY28" s="18"/>
      <c r="DZ28" s="46"/>
      <c r="EA28" s="46"/>
      <c r="EB28" s="66" t="s">
        <v>74</v>
      </c>
      <c r="EC28" s="186"/>
      <c r="ED28" s="46">
        <v>0.6</v>
      </c>
      <c r="EE28" s="46">
        <v>1.6</v>
      </c>
      <c r="EF28" s="46"/>
      <c r="EG28" s="46"/>
      <c r="EH28" s="91">
        <v>1.59</v>
      </c>
      <c r="EI28" s="18">
        <v>20</v>
      </c>
      <c r="EJ28" s="46">
        <v>5.2750000000000004</v>
      </c>
      <c r="EK28" s="46">
        <v>0.89166666666666672</v>
      </c>
      <c r="EL28" s="11" t="s">
        <v>74</v>
      </c>
      <c r="EM28" s="186"/>
      <c r="EN28" s="46">
        <v>1.5</v>
      </c>
      <c r="EO28" s="46">
        <v>3.23</v>
      </c>
      <c r="EP28" s="46"/>
      <c r="EQ28" s="46"/>
      <c r="ER28" s="91">
        <v>1.45</v>
      </c>
      <c r="ES28" s="18">
        <v>98</v>
      </c>
      <c r="ET28" s="46"/>
      <c r="EU28" s="46"/>
      <c r="EV28" s="11" t="s">
        <v>74</v>
      </c>
      <c r="EW28" s="18">
        <v>3.23</v>
      </c>
      <c r="EY28" s="62"/>
      <c r="EZ28" s="62"/>
      <c r="FA28" s="62"/>
      <c r="FB28" s="62"/>
    </row>
    <row r="29" spans="2:158" x14ac:dyDescent="0.15">
      <c r="B29" s="11" t="s">
        <v>75</v>
      </c>
      <c r="C29" s="186"/>
      <c r="D29" s="46">
        <v>1.2</v>
      </c>
      <c r="E29" s="46">
        <v>2.6</v>
      </c>
      <c r="F29" s="46"/>
      <c r="G29" s="46"/>
      <c r="H29" s="91">
        <v>0.81</v>
      </c>
      <c r="I29" s="18">
        <v>63</v>
      </c>
      <c r="J29" s="46">
        <v>7.9416666666666664</v>
      </c>
      <c r="K29" s="46">
        <v>2.1733333333333333</v>
      </c>
      <c r="L29" s="11" t="s">
        <v>75</v>
      </c>
      <c r="M29" s="186"/>
      <c r="N29" s="46">
        <v>1.4</v>
      </c>
      <c r="O29" s="46">
        <v>2</v>
      </c>
      <c r="P29" s="33"/>
      <c r="Q29" s="46"/>
      <c r="R29" s="91">
        <v>0.92</v>
      </c>
      <c r="S29" s="18">
        <v>58</v>
      </c>
      <c r="T29" s="46">
        <v>5.15</v>
      </c>
      <c r="U29" s="46">
        <v>1.6883333333333335</v>
      </c>
      <c r="V29" s="11" t="s">
        <v>75</v>
      </c>
      <c r="W29" s="186"/>
      <c r="X29" s="46">
        <v>1</v>
      </c>
      <c r="Y29" s="46">
        <v>2.2999999999999998</v>
      </c>
      <c r="Z29" s="46"/>
      <c r="AA29" s="46"/>
      <c r="AB29" s="91">
        <v>1.61</v>
      </c>
      <c r="AC29" s="18">
        <v>171</v>
      </c>
      <c r="AD29" s="67">
        <v>9.1666666666666679</v>
      </c>
      <c r="AE29" s="67">
        <v>1.7241666666666664</v>
      </c>
      <c r="AF29" s="11" t="s">
        <v>75</v>
      </c>
      <c r="AG29" s="186"/>
      <c r="AH29" s="46">
        <v>1.2</v>
      </c>
      <c r="AI29" s="46">
        <v>1.8</v>
      </c>
      <c r="AJ29" s="33"/>
      <c r="AK29" s="46"/>
      <c r="AL29" s="91">
        <v>0.93</v>
      </c>
      <c r="AM29" s="18">
        <v>54</v>
      </c>
      <c r="AN29" s="67">
        <v>12.816666666666668</v>
      </c>
      <c r="AO29" s="67">
        <v>1.345</v>
      </c>
      <c r="AP29" s="11" t="s">
        <v>75</v>
      </c>
      <c r="AQ29" s="186"/>
      <c r="AR29" s="46">
        <v>1.5</v>
      </c>
      <c r="AS29" s="46">
        <v>2.2999999999999998</v>
      </c>
      <c r="AT29" s="46"/>
      <c r="AU29" s="46"/>
      <c r="AV29" s="91">
        <v>1.1200000000000001</v>
      </c>
      <c r="AW29" s="18">
        <v>63</v>
      </c>
      <c r="AX29" s="46">
        <v>6.25</v>
      </c>
      <c r="AY29" s="46">
        <v>1.8066666666666666</v>
      </c>
      <c r="AZ29" s="11" t="s">
        <v>75</v>
      </c>
      <c r="BA29" s="186"/>
      <c r="BB29" s="46">
        <v>2.1</v>
      </c>
      <c r="BC29" s="46">
        <v>6.5</v>
      </c>
      <c r="BD29" s="46"/>
      <c r="BE29" s="46"/>
      <c r="BF29" s="91">
        <v>2.64</v>
      </c>
      <c r="BG29" s="18">
        <v>236</v>
      </c>
      <c r="BH29" s="24">
        <v>18</v>
      </c>
      <c r="BI29" s="18">
        <v>5.125</v>
      </c>
      <c r="BJ29" s="11" t="s">
        <v>75</v>
      </c>
      <c r="BK29" s="186"/>
      <c r="BL29" s="46">
        <v>1.4</v>
      </c>
      <c r="BM29" s="46">
        <v>4.0999999999999996</v>
      </c>
      <c r="BN29" s="46"/>
      <c r="BO29" s="46"/>
      <c r="BP29" s="90">
        <v>1.73</v>
      </c>
      <c r="BQ29" s="18">
        <v>118</v>
      </c>
      <c r="BR29" s="67">
        <v>27.333333333333332</v>
      </c>
      <c r="BS29" s="67">
        <v>3.5</v>
      </c>
      <c r="BT29" s="11" t="s">
        <v>75</v>
      </c>
      <c r="BU29" s="186"/>
      <c r="BV29" s="46">
        <v>0.9</v>
      </c>
      <c r="BW29" s="46">
        <v>4.1333333333333337</v>
      </c>
      <c r="BX29" s="46"/>
      <c r="BY29" s="46"/>
      <c r="BZ29" s="91">
        <v>1.53</v>
      </c>
      <c r="CA29" s="18">
        <v>113</v>
      </c>
      <c r="CB29" s="46">
        <v>20.083333333333332</v>
      </c>
      <c r="CC29" s="46">
        <v>2.4916666666666663</v>
      </c>
      <c r="CD29" s="65" t="s">
        <v>75</v>
      </c>
      <c r="CE29" s="186"/>
      <c r="CF29" s="46"/>
      <c r="CG29" s="46"/>
      <c r="CH29" s="46"/>
      <c r="CI29" s="46"/>
      <c r="CJ29" s="91"/>
      <c r="CK29" s="18"/>
      <c r="CL29" s="46"/>
      <c r="CM29" s="46"/>
      <c r="CN29" s="65" t="s">
        <v>75</v>
      </c>
      <c r="CO29" s="186"/>
      <c r="CP29" s="46"/>
      <c r="CQ29" s="46"/>
      <c r="CR29" s="46"/>
      <c r="CS29" s="46"/>
      <c r="CT29" s="91"/>
      <c r="CU29" s="18"/>
      <c r="CV29" s="46"/>
      <c r="CW29" s="46"/>
      <c r="CX29" s="66" t="s">
        <v>75</v>
      </c>
      <c r="CY29" s="186"/>
      <c r="CZ29" s="71">
        <v>0.7</v>
      </c>
      <c r="DA29" s="71">
        <v>2.2999999999999998</v>
      </c>
      <c r="DB29" s="71"/>
      <c r="DC29" s="71"/>
      <c r="DD29" s="95">
        <v>1</v>
      </c>
      <c r="DE29" s="94">
        <v>25</v>
      </c>
      <c r="DF29" s="97">
        <v>5.3166666666666664</v>
      </c>
      <c r="DG29" s="97"/>
      <c r="DH29" s="65" t="s">
        <v>75</v>
      </c>
      <c r="DI29" s="186"/>
      <c r="DJ29" s="67"/>
      <c r="DK29" s="67"/>
      <c r="DL29" s="67"/>
      <c r="DM29" s="67"/>
      <c r="DN29" s="43"/>
      <c r="DO29" s="98"/>
      <c r="DP29" s="67"/>
      <c r="DQ29" s="67"/>
      <c r="DR29" s="65" t="s">
        <v>75</v>
      </c>
      <c r="DS29" s="186"/>
      <c r="DT29" s="67"/>
      <c r="DU29" s="67"/>
      <c r="DV29" s="67"/>
      <c r="DW29" s="67"/>
      <c r="DX29" s="43"/>
      <c r="DY29" s="98"/>
      <c r="DZ29" s="67"/>
      <c r="EA29" s="67"/>
      <c r="EB29" s="66" t="s">
        <v>75</v>
      </c>
      <c r="EC29" s="186"/>
      <c r="ED29" s="46">
        <v>0.6</v>
      </c>
      <c r="EE29" s="46">
        <v>1.9</v>
      </c>
      <c r="EF29" s="46"/>
      <c r="EG29" s="46"/>
      <c r="EH29" s="91">
        <v>1.46</v>
      </c>
      <c r="EI29" s="18">
        <v>21</v>
      </c>
      <c r="EJ29" s="46">
        <v>4.9333333333333345</v>
      </c>
      <c r="EK29" s="46"/>
      <c r="EL29" s="11" t="s">
        <v>75</v>
      </c>
      <c r="EM29" s="186"/>
      <c r="EN29" s="46">
        <v>1.2</v>
      </c>
      <c r="EO29" s="46">
        <v>2.9</v>
      </c>
      <c r="EP29" s="46"/>
      <c r="EQ29" s="46"/>
      <c r="ER29" s="90">
        <v>1.3740000000000001</v>
      </c>
      <c r="ES29" s="99">
        <v>92.1</v>
      </c>
      <c r="ET29" s="46"/>
      <c r="EU29" s="46"/>
      <c r="EV29" s="11" t="s">
        <v>75</v>
      </c>
      <c r="EW29" s="18">
        <v>2.9</v>
      </c>
      <c r="EY29" s="62"/>
      <c r="EZ29" s="62"/>
      <c r="FA29" s="62"/>
      <c r="FB29" s="62"/>
    </row>
    <row r="30" spans="2:158" x14ac:dyDescent="0.15">
      <c r="B30" s="11" t="s">
        <v>76</v>
      </c>
      <c r="C30" s="186"/>
      <c r="D30" s="46">
        <v>0.9</v>
      </c>
      <c r="E30" s="46">
        <v>2.6</v>
      </c>
      <c r="F30" s="46"/>
      <c r="G30" s="46"/>
      <c r="H30" s="91">
        <v>0.77</v>
      </c>
      <c r="I30" s="18">
        <v>52</v>
      </c>
      <c r="J30" s="46">
        <v>8.7750000000000004</v>
      </c>
      <c r="K30" s="46">
        <v>1.8158333333333332</v>
      </c>
      <c r="L30" s="11" t="s">
        <v>76</v>
      </c>
      <c r="M30" s="186"/>
      <c r="N30" s="46">
        <v>0.8</v>
      </c>
      <c r="O30" s="46">
        <v>1.9</v>
      </c>
      <c r="P30" s="33"/>
      <c r="Q30" s="46"/>
      <c r="R30" s="91">
        <v>0.79</v>
      </c>
      <c r="S30" s="18">
        <v>41</v>
      </c>
      <c r="T30" s="46">
        <v>5.1166666666666671</v>
      </c>
      <c r="U30" s="46">
        <v>1.3841666666666665</v>
      </c>
      <c r="V30" s="11" t="s">
        <v>76</v>
      </c>
      <c r="W30" s="186"/>
      <c r="X30" s="46">
        <v>1</v>
      </c>
      <c r="Y30" s="46">
        <v>3.3</v>
      </c>
      <c r="Z30" s="46"/>
      <c r="AA30" s="46"/>
      <c r="AB30" s="91">
        <v>1.67</v>
      </c>
      <c r="AC30" s="18">
        <v>195</v>
      </c>
      <c r="AD30" s="46">
        <v>9.0583333333333318</v>
      </c>
      <c r="AE30" s="46">
        <v>2.5249999999999999</v>
      </c>
      <c r="AF30" s="11" t="s">
        <v>76</v>
      </c>
      <c r="AG30" s="186"/>
      <c r="AH30" s="46">
        <v>0.9</v>
      </c>
      <c r="AI30" s="46">
        <v>1.8</v>
      </c>
      <c r="AJ30" s="33"/>
      <c r="AK30" s="46"/>
      <c r="AL30" s="91">
        <v>0.93</v>
      </c>
      <c r="AM30" s="18">
        <v>47</v>
      </c>
      <c r="AN30" s="46">
        <v>18.175000000000001</v>
      </c>
      <c r="AO30" s="46">
        <v>1.2675000000000001</v>
      </c>
      <c r="AP30" s="11" t="s">
        <v>76</v>
      </c>
      <c r="AQ30" s="186"/>
      <c r="AR30" s="46">
        <v>1.3</v>
      </c>
      <c r="AS30" s="46">
        <v>2.9</v>
      </c>
      <c r="AT30" s="46"/>
      <c r="AU30" s="46"/>
      <c r="AV30" s="91">
        <v>1.2</v>
      </c>
      <c r="AW30" s="18">
        <v>66</v>
      </c>
      <c r="AX30" s="46">
        <v>6.7750000000000004</v>
      </c>
      <c r="AY30" s="46">
        <v>1.8049999999999999</v>
      </c>
      <c r="AZ30" s="11" t="s">
        <v>76</v>
      </c>
      <c r="BA30" s="186"/>
      <c r="BB30" s="46">
        <v>2.2000000000000002</v>
      </c>
      <c r="BC30" s="46">
        <v>6.1</v>
      </c>
      <c r="BD30" s="46"/>
      <c r="BE30" s="46"/>
      <c r="BF30" s="91">
        <v>2.0099999999999998</v>
      </c>
      <c r="BG30" s="18">
        <v>242</v>
      </c>
      <c r="BH30" s="17">
        <v>21.416666666666668</v>
      </c>
      <c r="BI30" s="24">
        <v>4.4166666666666661</v>
      </c>
      <c r="BJ30" s="11" t="s">
        <v>76</v>
      </c>
      <c r="BK30" s="186"/>
      <c r="BL30" s="46">
        <v>1.5</v>
      </c>
      <c r="BM30" s="46">
        <v>4.5999999999999996</v>
      </c>
      <c r="BN30" s="46"/>
      <c r="BO30" s="46"/>
      <c r="BP30" s="90">
        <v>1.7</v>
      </c>
      <c r="BQ30" s="18">
        <v>126</v>
      </c>
      <c r="BR30" s="46">
        <v>32.833333333333336</v>
      </c>
      <c r="BS30" s="46">
        <v>3.1833333333333331</v>
      </c>
      <c r="BT30" s="11" t="s">
        <v>76</v>
      </c>
      <c r="BU30" s="186"/>
      <c r="BV30" s="46">
        <v>1</v>
      </c>
      <c r="BW30" s="46">
        <v>3.2</v>
      </c>
      <c r="BX30" s="46"/>
      <c r="BY30" s="46"/>
      <c r="BZ30" s="90">
        <v>1.45</v>
      </c>
      <c r="CA30" s="18">
        <v>116</v>
      </c>
      <c r="CB30" s="46">
        <v>24.916666666666668</v>
      </c>
      <c r="CC30" s="46">
        <v>1.9083333333333332</v>
      </c>
      <c r="CD30" s="65" t="s">
        <v>76</v>
      </c>
      <c r="CE30" s="186"/>
      <c r="CF30" s="46"/>
      <c r="CG30" s="46"/>
      <c r="CH30" s="46"/>
      <c r="CI30" s="46"/>
      <c r="CJ30" s="91"/>
      <c r="CK30" s="24"/>
      <c r="CL30" s="46"/>
      <c r="CM30" s="46"/>
      <c r="CN30" s="65" t="s">
        <v>76</v>
      </c>
      <c r="CO30" s="186"/>
      <c r="CP30" s="46"/>
      <c r="CQ30" s="46"/>
      <c r="CR30" s="46"/>
      <c r="CS30" s="46"/>
      <c r="CT30" s="91"/>
      <c r="CU30" s="24"/>
      <c r="CV30" s="46"/>
      <c r="CW30" s="46"/>
      <c r="CX30" s="66" t="s">
        <v>76</v>
      </c>
      <c r="CY30" s="186"/>
      <c r="CZ30" s="71">
        <v>0.7</v>
      </c>
      <c r="DA30" s="71">
        <v>2.2999999999999998</v>
      </c>
      <c r="DB30" s="71"/>
      <c r="DC30" s="71"/>
      <c r="DD30" s="95">
        <v>1.04</v>
      </c>
      <c r="DE30" s="94">
        <v>24</v>
      </c>
      <c r="DF30" s="71">
        <v>5.6916666666666664</v>
      </c>
      <c r="DG30" s="71"/>
      <c r="DH30" s="65" t="s">
        <v>76</v>
      </c>
      <c r="DI30" s="186"/>
      <c r="DJ30" s="46"/>
      <c r="DK30" s="46"/>
      <c r="DL30" s="46"/>
      <c r="DM30" s="46"/>
      <c r="DN30" s="91"/>
      <c r="DO30" s="24"/>
      <c r="DP30" s="46"/>
      <c r="DQ30" s="46"/>
      <c r="DR30" s="65" t="s">
        <v>76</v>
      </c>
      <c r="DS30" s="186"/>
      <c r="DT30" s="46"/>
      <c r="DU30" s="46"/>
      <c r="DV30" s="46"/>
      <c r="DW30" s="46"/>
      <c r="DX30" s="91"/>
      <c r="DY30" s="24"/>
      <c r="DZ30" s="46"/>
      <c r="EA30" s="46"/>
      <c r="EB30" s="66" t="s">
        <v>76</v>
      </c>
      <c r="EC30" s="186"/>
      <c r="ED30" s="46">
        <v>0.5</v>
      </c>
      <c r="EE30" s="46">
        <v>1.6</v>
      </c>
      <c r="EF30" s="46"/>
      <c r="EG30" s="46"/>
      <c r="EH30" s="91">
        <v>1.54</v>
      </c>
      <c r="EI30" s="18">
        <v>24</v>
      </c>
      <c r="EJ30" s="46">
        <v>5.3250000000000002</v>
      </c>
      <c r="EK30" s="46"/>
      <c r="EL30" s="11" t="s">
        <v>76</v>
      </c>
      <c r="EM30" s="186"/>
      <c r="EN30" s="46">
        <v>1.08</v>
      </c>
      <c r="EO30" s="46">
        <v>2.99</v>
      </c>
      <c r="EP30" s="46"/>
      <c r="EQ30" s="46"/>
      <c r="ER30" s="90">
        <v>1.31</v>
      </c>
      <c r="ES30" s="99">
        <v>93.2</v>
      </c>
      <c r="ET30" s="46"/>
      <c r="EU30" s="46"/>
      <c r="EV30" s="11" t="s">
        <v>76</v>
      </c>
      <c r="EW30" s="18">
        <v>2.99</v>
      </c>
      <c r="EY30" s="62"/>
      <c r="EZ30" s="62"/>
      <c r="FA30" s="62"/>
      <c r="FB30" s="62"/>
    </row>
    <row r="31" spans="2:158" s="23" customFormat="1" x14ac:dyDescent="0.15">
      <c r="B31" s="11" t="s">
        <v>77</v>
      </c>
      <c r="C31" s="186"/>
      <c r="D31" s="46">
        <v>1.2</v>
      </c>
      <c r="E31" s="46">
        <v>3.1</v>
      </c>
      <c r="F31" s="46"/>
      <c r="G31" s="46"/>
      <c r="H31" s="91">
        <v>0.93</v>
      </c>
      <c r="I31" s="18">
        <v>68</v>
      </c>
      <c r="J31" s="46">
        <v>10.4</v>
      </c>
      <c r="K31" s="46">
        <v>2.4666666666666668</v>
      </c>
      <c r="L31" s="11" t="s">
        <v>77</v>
      </c>
      <c r="M31" s="186"/>
      <c r="N31" s="46">
        <v>0.8</v>
      </c>
      <c r="O31" s="46">
        <v>1.7</v>
      </c>
      <c r="P31" s="33"/>
      <c r="Q31" s="46"/>
      <c r="R31" s="91">
        <v>0.95</v>
      </c>
      <c r="S31" s="18">
        <v>39</v>
      </c>
      <c r="T31" s="46">
        <v>5.3583333333333334</v>
      </c>
      <c r="U31" s="46">
        <v>1.320909090909091</v>
      </c>
      <c r="V31" s="11" t="s">
        <v>77</v>
      </c>
      <c r="W31" s="186"/>
      <c r="X31" s="46">
        <v>0.9</v>
      </c>
      <c r="Y31" s="46">
        <v>2.4</v>
      </c>
      <c r="Z31" s="46"/>
      <c r="AA31" s="46"/>
      <c r="AB31" s="90">
        <v>1.61</v>
      </c>
      <c r="AC31" s="18">
        <v>193</v>
      </c>
      <c r="AD31" s="46">
        <v>9.4499999999999993</v>
      </c>
      <c r="AE31" s="46">
        <v>1.85</v>
      </c>
      <c r="AF31" s="11" t="s">
        <v>77</v>
      </c>
      <c r="AG31" s="186"/>
      <c r="AH31" s="46">
        <v>0.9</v>
      </c>
      <c r="AI31" s="46">
        <v>1.8</v>
      </c>
      <c r="AJ31" s="33"/>
      <c r="AK31" s="46"/>
      <c r="AL31" s="91">
        <v>0.95</v>
      </c>
      <c r="AM31" s="18">
        <v>39</v>
      </c>
      <c r="AN31" s="46">
        <v>16.100000000000001</v>
      </c>
      <c r="AO31" s="46">
        <v>1.3891666666666669</v>
      </c>
      <c r="AP31" s="11" t="s">
        <v>77</v>
      </c>
      <c r="AQ31" s="186"/>
      <c r="AR31" s="46">
        <v>1.2</v>
      </c>
      <c r="AS31" s="46">
        <v>2.6</v>
      </c>
      <c r="AT31" s="46"/>
      <c r="AU31" s="46"/>
      <c r="AV31" s="91">
        <v>1.21</v>
      </c>
      <c r="AW31" s="18">
        <v>47</v>
      </c>
      <c r="AX31" s="46">
        <v>7.0666666666666664</v>
      </c>
      <c r="AY31" s="46">
        <v>2.1083333333333329</v>
      </c>
      <c r="AZ31" s="11" t="s">
        <v>77</v>
      </c>
      <c r="BA31" s="186"/>
      <c r="BB31" s="46">
        <v>2.2999999999999998</v>
      </c>
      <c r="BC31" s="46">
        <v>6.4</v>
      </c>
      <c r="BD31" s="46"/>
      <c r="BE31" s="46"/>
      <c r="BF31" s="91">
        <v>2.1</v>
      </c>
      <c r="BG31" s="18">
        <v>270</v>
      </c>
      <c r="BH31" s="17">
        <v>25</v>
      </c>
      <c r="BI31" s="24">
        <v>5.2333333333333334</v>
      </c>
      <c r="BJ31" s="11" t="s">
        <v>77</v>
      </c>
      <c r="BK31" s="186"/>
      <c r="BL31" s="46">
        <v>1.6</v>
      </c>
      <c r="BM31" s="46">
        <v>4.2</v>
      </c>
      <c r="BN31" s="46"/>
      <c r="BO31" s="46"/>
      <c r="BP31" s="90">
        <v>1.6</v>
      </c>
      <c r="BQ31" s="18">
        <v>160</v>
      </c>
      <c r="BR31" s="46">
        <v>40.75</v>
      </c>
      <c r="BS31" s="46">
        <v>3.6749999999999998</v>
      </c>
      <c r="BT31" s="11" t="s">
        <v>77</v>
      </c>
      <c r="BU31" s="186"/>
      <c r="BV31" s="46">
        <v>1.2</v>
      </c>
      <c r="BW31" s="46">
        <v>3.1</v>
      </c>
      <c r="BX31" s="46"/>
      <c r="BY31" s="46"/>
      <c r="BZ31" s="90">
        <v>1.7</v>
      </c>
      <c r="CA31" s="18">
        <v>130</v>
      </c>
      <c r="CB31" s="46">
        <v>34.5</v>
      </c>
      <c r="CC31" s="46">
        <v>2.8083333333333336</v>
      </c>
      <c r="CD31" s="65" t="s">
        <v>77</v>
      </c>
      <c r="CE31" s="186"/>
      <c r="CF31" s="46"/>
      <c r="CG31" s="46"/>
      <c r="CH31" s="46"/>
      <c r="CI31" s="46"/>
      <c r="CJ31" s="91"/>
      <c r="CK31" s="24"/>
      <c r="CL31" s="46"/>
      <c r="CM31" s="46"/>
      <c r="CN31" s="65" t="s">
        <v>77</v>
      </c>
      <c r="CO31" s="186"/>
      <c r="CP31" s="46"/>
      <c r="CQ31" s="46"/>
      <c r="CR31" s="46"/>
      <c r="CS31" s="46"/>
      <c r="CT31" s="91"/>
      <c r="CU31" s="24"/>
      <c r="CV31" s="46"/>
      <c r="CW31" s="46"/>
      <c r="CX31" s="66" t="s">
        <v>77</v>
      </c>
      <c r="CY31" s="186"/>
      <c r="CZ31" s="71">
        <v>0.8</v>
      </c>
      <c r="DA31" s="71">
        <v>2.2999999999999998</v>
      </c>
      <c r="DB31" s="71"/>
      <c r="DC31" s="71"/>
      <c r="DD31" s="95">
        <v>0.81</v>
      </c>
      <c r="DE31" s="94">
        <v>25</v>
      </c>
      <c r="DF31" s="71">
        <v>6.3083333333333336</v>
      </c>
      <c r="DG31" s="71"/>
      <c r="DH31" s="65" t="s">
        <v>77</v>
      </c>
      <c r="DI31" s="186"/>
      <c r="DJ31" s="46"/>
      <c r="DK31" s="46"/>
      <c r="DL31" s="46"/>
      <c r="DM31" s="46"/>
      <c r="DN31" s="91"/>
      <c r="DO31" s="24"/>
      <c r="DP31" s="46"/>
      <c r="DQ31" s="46"/>
      <c r="DR31" s="65" t="s">
        <v>77</v>
      </c>
      <c r="DS31" s="186"/>
      <c r="DT31" s="46"/>
      <c r="DU31" s="46"/>
      <c r="DV31" s="46"/>
      <c r="DW31" s="46"/>
      <c r="DX31" s="91"/>
      <c r="DY31" s="24"/>
      <c r="DZ31" s="46"/>
      <c r="EA31" s="46"/>
      <c r="EB31" s="66" t="s">
        <v>77</v>
      </c>
      <c r="EC31" s="186"/>
      <c r="ED31" s="46">
        <v>0.7</v>
      </c>
      <c r="EE31" s="46">
        <v>1.7</v>
      </c>
      <c r="EF31" s="46"/>
      <c r="EG31" s="46"/>
      <c r="EH31" s="91">
        <v>1.52</v>
      </c>
      <c r="EI31" s="18">
        <v>23</v>
      </c>
      <c r="EJ31" s="46">
        <v>5.3916666666666666</v>
      </c>
      <c r="EK31" s="46"/>
      <c r="EL31" s="11" t="s">
        <v>77</v>
      </c>
      <c r="EM31" s="186"/>
      <c r="EN31" s="46">
        <v>1.1599999999999999</v>
      </c>
      <c r="EO31" s="46">
        <v>2.93</v>
      </c>
      <c r="EP31" s="46"/>
      <c r="EQ31" s="46"/>
      <c r="ER31" s="90">
        <v>1.34</v>
      </c>
      <c r="ES31" s="99">
        <v>99.4</v>
      </c>
      <c r="ET31" s="46"/>
      <c r="EU31" s="46"/>
      <c r="EV31" s="11" t="s">
        <v>77</v>
      </c>
      <c r="EW31" s="18">
        <v>2.93</v>
      </c>
      <c r="EY31" s="61"/>
      <c r="EZ31" s="61"/>
      <c r="FA31" s="61"/>
      <c r="FB31" s="61"/>
    </row>
    <row r="32" spans="2:158" x14ac:dyDescent="0.15">
      <c r="B32" s="11" t="s">
        <v>78</v>
      </c>
      <c r="C32" s="186"/>
      <c r="D32" s="46">
        <v>1.3</v>
      </c>
      <c r="E32" s="46">
        <v>3</v>
      </c>
      <c r="F32" s="46"/>
      <c r="G32" s="46"/>
      <c r="H32" s="91">
        <v>0.93</v>
      </c>
      <c r="I32" s="18">
        <v>67</v>
      </c>
      <c r="J32" s="46">
        <v>9.0916666666666668</v>
      </c>
      <c r="K32" s="46">
        <v>2.2083333333333335</v>
      </c>
      <c r="L32" s="11" t="s">
        <v>78</v>
      </c>
      <c r="M32" s="186"/>
      <c r="N32" s="46">
        <v>1.1000000000000001</v>
      </c>
      <c r="O32" s="46">
        <v>2.1</v>
      </c>
      <c r="P32" s="33"/>
      <c r="Q32" s="46"/>
      <c r="R32" s="91">
        <v>0.9</v>
      </c>
      <c r="S32" s="18">
        <v>44</v>
      </c>
      <c r="T32" s="46">
        <v>5.4333333333333327</v>
      </c>
      <c r="U32" s="46">
        <v>1.4141666666666666</v>
      </c>
      <c r="V32" s="11" t="s">
        <v>78</v>
      </c>
      <c r="W32" s="186"/>
      <c r="X32" s="46">
        <v>1</v>
      </c>
      <c r="Y32" s="46">
        <v>2.2000000000000002</v>
      </c>
      <c r="Z32" s="46"/>
      <c r="AA32" s="46"/>
      <c r="AB32" s="90">
        <v>1.53</v>
      </c>
      <c r="AC32" s="18">
        <v>161</v>
      </c>
      <c r="AD32" s="46">
        <v>9.1166666666666654</v>
      </c>
      <c r="AE32" s="46">
        <v>1.6333333333333335</v>
      </c>
      <c r="AF32" s="11" t="s">
        <v>78</v>
      </c>
      <c r="AG32" s="186"/>
      <c r="AH32" s="46">
        <v>1.4</v>
      </c>
      <c r="AI32" s="46">
        <v>1.8</v>
      </c>
      <c r="AJ32" s="33"/>
      <c r="AK32" s="46"/>
      <c r="AL32" s="90">
        <v>1.01</v>
      </c>
      <c r="AM32" s="18">
        <v>73</v>
      </c>
      <c r="AN32" s="46">
        <v>15</v>
      </c>
      <c r="AO32" s="46">
        <v>1.3274999999999999</v>
      </c>
      <c r="AP32" s="11" t="s">
        <v>78</v>
      </c>
      <c r="AQ32" s="186"/>
      <c r="AR32" s="46">
        <v>1.5</v>
      </c>
      <c r="AS32" s="46">
        <v>2.9</v>
      </c>
      <c r="AT32" s="46"/>
      <c r="AU32" s="46"/>
      <c r="AV32" s="90">
        <v>1.2</v>
      </c>
      <c r="AW32" s="18">
        <v>60</v>
      </c>
      <c r="AX32" s="46">
        <v>8.3249999999999993</v>
      </c>
      <c r="AY32" s="46">
        <v>2.1166666666666667</v>
      </c>
      <c r="AZ32" s="11" t="s">
        <v>78</v>
      </c>
      <c r="BA32" s="186"/>
      <c r="BB32" s="46">
        <v>2.2000000000000002</v>
      </c>
      <c r="BC32" s="46">
        <v>6.3</v>
      </c>
      <c r="BD32" s="46"/>
      <c r="BE32" s="46"/>
      <c r="BF32" s="91">
        <v>1.69</v>
      </c>
      <c r="BG32" s="18">
        <v>202</v>
      </c>
      <c r="BH32" s="17">
        <v>21.708333333333332</v>
      </c>
      <c r="BI32" s="24">
        <v>4.8250000000000002</v>
      </c>
      <c r="BJ32" s="11" t="s">
        <v>78</v>
      </c>
      <c r="BK32" s="186"/>
      <c r="BL32" s="46">
        <v>1.7</v>
      </c>
      <c r="BM32" s="46">
        <v>4.0999999999999996</v>
      </c>
      <c r="BN32" s="46"/>
      <c r="BO32" s="46"/>
      <c r="BP32" s="90">
        <v>1.32</v>
      </c>
      <c r="BQ32" s="18">
        <v>128</v>
      </c>
      <c r="BR32" s="46">
        <v>41.166666666666664</v>
      </c>
      <c r="BS32" s="46">
        <v>3.433333333333334</v>
      </c>
      <c r="BT32" s="11" t="s">
        <v>78</v>
      </c>
      <c r="BU32" s="186"/>
      <c r="BV32" s="46">
        <v>1</v>
      </c>
      <c r="BW32" s="46">
        <v>2.8</v>
      </c>
      <c r="BX32" s="46"/>
      <c r="BY32" s="46"/>
      <c r="BZ32" s="90">
        <v>1.5</v>
      </c>
      <c r="CA32" s="18">
        <v>113</v>
      </c>
      <c r="CB32" s="46">
        <v>35.333333333333336</v>
      </c>
      <c r="CC32" s="46">
        <v>2.1333333333333333</v>
      </c>
      <c r="CD32" s="65" t="s">
        <v>78</v>
      </c>
      <c r="CE32" s="186"/>
      <c r="CF32" s="46"/>
      <c r="CG32" s="46"/>
      <c r="CH32" s="46"/>
      <c r="CI32" s="46"/>
      <c r="CJ32" s="91"/>
      <c r="CK32" s="24"/>
      <c r="CL32" s="46"/>
      <c r="CM32" s="46"/>
      <c r="CN32" s="65" t="s">
        <v>78</v>
      </c>
      <c r="CO32" s="186"/>
      <c r="CP32" s="46"/>
      <c r="CQ32" s="46"/>
      <c r="CR32" s="46"/>
      <c r="CS32" s="46"/>
      <c r="CT32" s="91"/>
      <c r="CU32" s="24"/>
      <c r="CV32" s="46"/>
      <c r="CW32" s="46"/>
      <c r="CX32" s="66" t="s">
        <v>78</v>
      </c>
      <c r="CY32" s="186"/>
      <c r="CZ32" s="71">
        <v>0.7</v>
      </c>
      <c r="DA32" s="71">
        <v>2.2999999999999998</v>
      </c>
      <c r="DB32" s="71"/>
      <c r="DC32" s="71"/>
      <c r="DD32" s="95">
        <v>1</v>
      </c>
      <c r="DE32" s="94">
        <v>28</v>
      </c>
      <c r="DF32" s="71">
        <v>6.5083333333333337</v>
      </c>
      <c r="DG32" s="71"/>
      <c r="DH32" s="65" t="s">
        <v>78</v>
      </c>
      <c r="DI32" s="186"/>
      <c r="DJ32" s="46"/>
      <c r="DK32" s="46"/>
      <c r="DL32" s="46"/>
      <c r="DM32" s="46"/>
      <c r="DN32" s="91"/>
      <c r="DO32" s="24"/>
      <c r="DP32" s="46"/>
      <c r="DQ32" s="46"/>
      <c r="DR32" s="65" t="s">
        <v>78</v>
      </c>
      <c r="DS32" s="186"/>
      <c r="DT32" s="46"/>
      <c r="DU32" s="46"/>
      <c r="DV32" s="46"/>
      <c r="DW32" s="46"/>
      <c r="DX32" s="91"/>
      <c r="DY32" s="24"/>
      <c r="DZ32" s="46"/>
      <c r="EA32" s="46"/>
      <c r="EB32" s="66" t="s">
        <v>78</v>
      </c>
      <c r="EC32" s="186"/>
      <c r="ED32" s="46">
        <v>0.6</v>
      </c>
      <c r="EE32" s="46">
        <v>1.9</v>
      </c>
      <c r="EF32" s="46"/>
      <c r="EG32" s="46"/>
      <c r="EH32" s="91">
        <v>1.73</v>
      </c>
      <c r="EI32" s="18">
        <v>29</v>
      </c>
      <c r="EJ32" s="46">
        <v>6.4749999999999996</v>
      </c>
      <c r="EK32" s="46"/>
      <c r="EL32" s="11" t="s">
        <v>78</v>
      </c>
      <c r="EM32" s="186"/>
      <c r="EN32" s="46">
        <v>1.27</v>
      </c>
      <c r="EO32" s="46">
        <v>2.9</v>
      </c>
      <c r="EP32" s="46"/>
      <c r="EQ32" s="46"/>
      <c r="ER32" s="90">
        <v>1.28</v>
      </c>
      <c r="ES32" s="99">
        <v>90.3</v>
      </c>
      <c r="ET32" s="46"/>
      <c r="EU32" s="46"/>
      <c r="EV32" s="11" t="s">
        <v>78</v>
      </c>
      <c r="EW32" s="18">
        <v>2.9</v>
      </c>
      <c r="EY32" s="62"/>
      <c r="EZ32" s="62"/>
      <c r="FA32" s="62"/>
      <c r="FB32" s="62"/>
    </row>
    <row r="33" spans="1:158" x14ac:dyDescent="0.15">
      <c r="B33" s="11" t="s">
        <v>79</v>
      </c>
      <c r="C33" s="186"/>
      <c r="D33" s="46">
        <v>1.1000000000000001</v>
      </c>
      <c r="E33" s="46">
        <v>3.1</v>
      </c>
      <c r="F33" s="46"/>
      <c r="G33" s="46"/>
      <c r="H33" s="90">
        <v>1</v>
      </c>
      <c r="I33" s="18">
        <v>70</v>
      </c>
      <c r="J33" s="46">
        <v>10.225</v>
      </c>
      <c r="K33" s="46">
        <v>2.4916666666666667</v>
      </c>
      <c r="L33" s="11" t="s">
        <v>79</v>
      </c>
      <c r="M33" s="186"/>
      <c r="N33" s="46">
        <v>0.9</v>
      </c>
      <c r="O33" s="46">
        <v>1.9</v>
      </c>
      <c r="P33" s="33"/>
      <c r="Q33" s="46"/>
      <c r="R33" s="91">
        <v>0.98</v>
      </c>
      <c r="S33" s="18">
        <v>46</v>
      </c>
      <c r="T33" s="46">
        <v>5.5666666666666664</v>
      </c>
      <c r="U33" s="46">
        <v>1.4824999999999999</v>
      </c>
      <c r="V33" s="11" t="s">
        <v>79</v>
      </c>
      <c r="W33" s="186"/>
      <c r="X33" s="46">
        <v>1</v>
      </c>
      <c r="Y33" s="46">
        <v>2.2999999999999998</v>
      </c>
      <c r="Z33" s="46"/>
      <c r="AA33" s="46"/>
      <c r="AB33" s="90">
        <v>1.69</v>
      </c>
      <c r="AC33" s="18">
        <v>161</v>
      </c>
      <c r="AD33" s="46">
        <v>9.6750000000000007</v>
      </c>
      <c r="AE33" s="46">
        <v>1.9333333333333333</v>
      </c>
      <c r="AF33" s="11" t="s">
        <v>79</v>
      </c>
      <c r="AG33" s="186"/>
      <c r="AH33" s="46">
        <v>1.1000000000000001</v>
      </c>
      <c r="AI33" s="46">
        <v>1.9</v>
      </c>
      <c r="AJ33" s="33"/>
      <c r="AK33" s="46"/>
      <c r="AL33" s="90">
        <v>1.1100000000000001</v>
      </c>
      <c r="AM33" s="18">
        <v>184</v>
      </c>
      <c r="AN33" s="46">
        <v>23.166666666666668</v>
      </c>
      <c r="AO33" s="46">
        <v>1.5175000000000001</v>
      </c>
      <c r="AP33" s="11" t="s">
        <v>79</v>
      </c>
      <c r="AQ33" s="186"/>
      <c r="AR33" s="46">
        <v>1.3</v>
      </c>
      <c r="AS33" s="46">
        <v>2.8</v>
      </c>
      <c r="AT33" s="46"/>
      <c r="AU33" s="46"/>
      <c r="AV33" s="90">
        <v>1.32</v>
      </c>
      <c r="AW33" s="18">
        <v>44</v>
      </c>
      <c r="AX33" s="46">
        <v>8.1750000000000007</v>
      </c>
      <c r="AY33" s="46">
        <v>2.0583333333333331</v>
      </c>
      <c r="AZ33" s="11" t="s">
        <v>79</v>
      </c>
      <c r="BA33" s="186"/>
      <c r="BB33" s="46">
        <v>2.1</v>
      </c>
      <c r="BC33" s="46">
        <v>5.5</v>
      </c>
      <c r="BD33" s="46"/>
      <c r="BE33" s="46"/>
      <c r="BF33" s="90">
        <v>1.69</v>
      </c>
      <c r="BG33" s="18">
        <v>202</v>
      </c>
      <c r="BH33" s="17">
        <v>21.666666666666668</v>
      </c>
      <c r="BI33" s="24">
        <v>4.5333333333333323</v>
      </c>
      <c r="BJ33" s="11" t="s">
        <v>79</v>
      </c>
      <c r="BK33" s="186"/>
      <c r="BL33" s="46">
        <v>1.3</v>
      </c>
      <c r="BM33" s="46">
        <v>3.5</v>
      </c>
      <c r="BN33" s="46"/>
      <c r="BO33" s="46"/>
      <c r="BP33" s="90">
        <v>1.19</v>
      </c>
      <c r="BQ33" s="18">
        <v>106</v>
      </c>
      <c r="BR33" s="46">
        <v>38.5</v>
      </c>
      <c r="BS33" s="46">
        <v>3.2583333333333333</v>
      </c>
      <c r="BT33" s="11" t="s">
        <v>79</v>
      </c>
      <c r="BU33" s="186"/>
      <c r="BV33" s="46">
        <v>0.9</v>
      </c>
      <c r="BW33" s="46">
        <v>2.6</v>
      </c>
      <c r="BX33" s="46"/>
      <c r="BY33" s="46"/>
      <c r="BZ33" s="90">
        <v>1.43</v>
      </c>
      <c r="CA33" s="18">
        <v>104</v>
      </c>
      <c r="CB33" s="46">
        <v>38.5</v>
      </c>
      <c r="CC33" s="46">
        <v>2.3250000000000002</v>
      </c>
      <c r="CD33" s="65" t="s">
        <v>79</v>
      </c>
      <c r="CE33" s="186"/>
      <c r="CF33" s="46"/>
      <c r="CG33" s="46"/>
      <c r="CH33" s="46"/>
      <c r="CI33" s="46"/>
      <c r="CJ33" s="91"/>
      <c r="CK33" s="24"/>
      <c r="CL33" s="46"/>
      <c r="CM33" s="46"/>
      <c r="CN33" s="65" t="s">
        <v>79</v>
      </c>
      <c r="CO33" s="186"/>
      <c r="CP33" s="46"/>
      <c r="CQ33" s="46"/>
      <c r="CR33" s="46"/>
      <c r="CS33" s="46"/>
      <c r="CT33" s="91"/>
      <c r="CU33" s="24"/>
      <c r="CV33" s="46"/>
      <c r="CW33" s="46"/>
      <c r="CX33" s="66" t="s">
        <v>79</v>
      </c>
      <c r="CY33" s="186"/>
      <c r="CZ33" s="71">
        <v>0.9</v>
      </c>
      <c r="DA33" s="71">
        <v>2.5</v>
      </c>
      <c r="DB33" s="71"/>
      <c r="DC33" s="71"/>
      <c r="DD33" s="95">
        <v>1.04</v>
      </c>
      <c r="DE33" s="94">
        <v>28</v>
      </c>
      <c r="DF33" s="71">
        <v>6.5666666666666673</v>
      </c>
      <c r="DG33" s="71"/>
      <c r="DH33" s="65" t="s">
        <v>79</v>
      </c>
      <c r="DI33" s="186"/>
      <c r="DJ33" s="46"/>
      <c r="DK33" s="46"/>
      <c r="DL33" s="46"/>
      <c r="DM33" s="46"/>
      <c r="DN33" s="91"/>
      <c r="DO33" s="24"/>
      <c r="DP33" s="46"/>
      <c r="DQ33" s="46"/>
      <c r="DR33" s="65" t="s">
        <v>79</v>
      </c>
      <c r="DS33" s="186"/>
      <c r="DT33" s="46"/>
      <c r="DU33" s="46"/>
      <c r="DV33" s="46"/>
      <c r="DW33" s="46"/>
      <c r="DX33" s="91"/>
      <c r="DY33" s="24"/>
      <c r="DZ33" s="46"/>
      <c r="EA33" s="46"/>
      <c r="EB33" s="66" t="s">
        <v>79</v>
      </c>
      <c r="EC33" s="186"/>
      <c r="ED33" s="46">
        <v>1</v>
      </c>
      <c r="EE33" s="46">
        <v>2.2000000000000002</v>
      </c>
      <c r="EF33" s="46"/>
      <c r="EG33" s="46"/>
      <c r="EH33" s="91">
        <v>1.9</v>
      </c>
      <c r="EI33" s="18">
        <v>32</v>
      </c>
      <c r="EJ33" s="46">
        <v>5.3</v>
      </c>
      <c r="EK33" s="46"/>
      <c r="EL33" s="11" t="s">
        <v>79</v>
      </c>
      <c r="EM33" s="186"/>
      <c r="EN33" s="46">
        <v>1.1599999999999999</v>
      </c>
      <c r="EO33" s="46">
        <v>2.8374999999999999</v>
      </c>
      <c r="EP33" s="46"/>
      <c r="EQ33" s="46"/>
      <c r="ER33" s="90">
        <v>1.34</v>
      </c>
      <c r="ES33" s="18">
        <v>98</v>
      </c>
      <c r="ET33" s="46"/>
      <c r="EU33" s="46"/>
      <c r="EV33" s="11" t="s">
        <v>79</v>
      </c>
      <c r="EW33" s="18">
        <v>2.8374999999999999</v>
      </c>
      <c r="EY33" s="62"/>
      <c r="EZ33" s="62"/>
      <c r="FA33" s="62"/>
      <c r="FB33" s="62"/>
    </row>
    <row r="34" spans="1:158" x14ac:dyDescent="0.15">
      <c r="B34" s="11" t="s">
        <v>80</v>
      </c>
      <c r="C34" s="186"/>
      <c r="D34" s="46">
        <v>1.3</v>
      </c>
      <c r="E34" s="46">
        <v>2.6</v>
      </c>
      <c r="F34" s="33"/>
      <c r="G34" s="46"/>
      <c r="H34" s="91">
        <v>0.91</v>
      </c>
      <c r="I34" s="18">
        <v>53</v>
      </c>
      <c r="J34" s="46">
        <v>7.7416666666666671</v>
      </c>
      <c r="K34" s="46">
        <v>1.8466666666666667</v>
      </c>
      <c r="L34" s="11" t="s">
        <v>80</v>
      </c>
      <c r="M34" s="186"/>
      <c r="N34" s="46">
        <v>0.9</v>
      </c>
      <c r="O34" s="46">
        <v>1.6</v>
      </c>
      <c r="P34" s="33"/>
      <c r="Q34" s="46"/>
      <c r="R34" s="91">
        <v>0.93</v>
      </c>
      <c r="S34" s="18">
        <v>35</v>
      </c>
      <c r="T34" s="46">
        <v>4.9416666666666664</v>
      </c>
      <c r="U34" s="46">
        <v>0.98833333333333329</v>
      </c>
      <c r="V34" s="11" t="s">
        <v>80</v>
      </c>
      <c r="W34" s="186"/>
      <c r="X34" s="46">
        <v>0.8</v>
      </c>
      <c r="Y34" s="46">
        <v>1.9</v>
      </c>
      <c r="Z34" s="46"/>
      <c r="AA34" s="46"/>
      <c r="AB34" s="90">
        <v>1.53</v>
      </c>
      <c r="AC34" s="18">
        <v>79</v>
      </c>
      <c r="AD34" s="46">
        <v>7.8</v>
      </c>
      <c r="AE34" s="46">
        <v>1.2833333333333334</v>
      </c>
      <c r="AF34" s="11" t="s">
        <v>80</v>
      </c>
      <c r="AG34" s="186"/>
      <c r="AH34" s="46">
        <v>1</v>
      </c>
      <c r="AI34" s="46">
        <v>2.2000000000000002</v>
      </c>
      <c r="AJ34" s="33"/>
      <c r="AK34" s="46"/>
      <c r="AL34" s="90">
        <v>1.03</v>
      </c>
      <c r="AM34" s="18">
        <v>60</v>
      </c>
      <c r="AN34" s="46">
        <v>13.308333333333332</v>
      </c>
      <c r="AO34" s="46">
        <v>1.658333333333333</v>
      </c>
      <c r="AP34" s="11" t="s">
        <v>80</v>
      </c>
      <c r="AQ34" s="186"/>
      <c r="AR34" s="46">
        <v>1</v>
      </c>
      <c r="AS34" s="46">
        <v>2.1</v>
      </c>
      <c r="AT34" s="46"/>
      <c r="AU34" s="46"/>
      <c r="AV34" s="90">
        <v>1.1599999999999999</v>
      </c>
      <c r="AW34" s="18">
        <v>46</v>
      </c>
      <c r="AX34" s="46">
        <v>6.583333333333333</v>
      </c>
      <c r="AY34" s="46">
        <v>1.3583333333333334</v>
      </c>
      <c r="AZ34" s="11" t="s">
        <v>80</v>
      </c>
      <c r="BA34" s="186"/>
      <c r="BB34" s="46">
        <v>2</v>
      </c>
      <c r="BC34" s="46">
        <v>4.5</v>
      </c>
      <c r="BD34" s="46"/>
      <c r="BE34" s="46"/>
      <c r="BF34" s="90">
        <v>2.0699999999999998</v>
      </c>
      <c r="BG34" s="18">
        <v>177</v>
      </c>
      <c r="BH34" s="17">
        <v>19</v>
      </c>
      <c r="BI34" s="24">
        <v>5.9916666666666671</v>
      </c>
      <c r="BJ34" s="11" t="s">
        <v>80</v>
      </c>
      <c r="BK34" s="186"/>
      <c r="BL34" s="46">
        <v>1.5</v>
      </c>
      <c r="BM34" s="46">
        <v>3.3</v>
      </c>
      <c r="BN34" s="46"/>
      <c r="BO34" s="46"/>
      <c r="BP34" s="90">
        <v>1.02</v>
      </c>
      <c r="BQ34" s="18">
        <v>73</v>
      </c>
      <c r="BR34" s="33">
        <v>36.416666666666664</v>
      </c>
      <c r="BS34" s="46">
        <v>3.35</v>
      </c>
      <c r="BT34" s="11" t="s">
        <v>80</v>
      </c>
      <c r="BU34" s="186"/>
      <c r="BV34" s="46">
        <v>1.1000000000000001</v>
      </c>
      <c r="BW34" s="46">
        <v>2.4</v>
      </c>
      <c r="BX34" s="46"/>
      <c r="BY34" s="46"/>
      <c r="BZ34" s="90">
        <v>1.68</v>
      </c>
      <c r="CA34" s="18">
        <v>109</v>
      </c>
      <c r="CB34" s="33">
        <v>28.416666666666668</v>
      </c>
      <c r="CC34" s="46">
        <v>2.625</v>
      </c>
      <c r="CD34" s="65" t="s">
        <v>80</v>
      </c>
      <c r="CE34" s="186"/>
      <c r="CF34" s="46"/>
      <c r="CG34" s="46"/>
      <c r="CH34" s="46"/>
      <c r="CI34" s="46"/>
      <c r="CJ34" s="91"/>
      <c r="CK34" s="24"/>
      <c r="CL34" s="46"/>
      <c r="CM34" s="46"/>
      <c r="CN34" s="65" t="s">
        <v>80</v>
      </c>
      <c r="CO34" s="186"/>
      <c r="CP34" s="46"/>
      <c r="CQ34" s="46"/>
      <c r="CR34" s="46"/>
      <c r="CS34" s="46"/>
      <c r="CT34" s="91"/>
      <c r="CU34" s="24"/>
      <c r="CV34" s="46"/>
      <c r="CW34" s="46"/>
      <c r="CX34" s="66" t="s">
        <v>80</v>
      </c>
      <c r="CY34" s="186"/>
      <c r="CZ34" s="71">
        <v>0.9</v>
      </c>
      <c r="DA34" s="71">
        <v>2.5</v>
      </c>
      <c r="DB34" s="71"/>
      <c r="DC34" s="71"/>
      <c r="DD34" s="95">
        <v>0.9</v>
      </c>
      <c r="DE34" s="94">
        <v>25</v>
      </c>
      <c r="DF34" s="71">
        <v>5.333333333333333</v>
      </c>
      <c r="DG34" s="71"/>
      <c r="DH34" s="65" t="s">
        <v>80</v>
      </c>
      <c r="DI34" s="186"/>
      <c r="DJ34" s="46"/>
      <c r="DK34" s="46"/>
      <c r="DL34" s="46"/>
      <c r="DM34" s="46"/>
      <c r="DN34" s="91"/>
      <c r="DO34" s="24"/>
      <c r="DP34" s="46"/>
      <c r="DQ34" s="46"/>
      <c r="DR34" s="65" t="s">
        <v>80</v>
      </c>
      <c r="DS34" s="186"/>
      <c r="DT34" s="46"/>
      <c r="DU34" s="46"/>
      <c r="DV34" s="46"/>
      <c r="DW34" s="46"/>
      <c r="DX34" s="91"/>
      <c r="DY34" s="24"/>
      <c r="DZ34" s="46"/>
      <c r="EA34" s="46"/>
      <c r="EB34" s="66" t="s">
        <v>80</v>
      </c>
      <c r="EC34" s="186"/>
      <c r="ED34" s="46">
        <v>0.9</v>
      </c>
      <c r="EE34" s="46">
        <v>1.8</v>
      </c>
      <c r="EF34" s="46"/>
      <c r="EG34" s="46"/>
      <c r="EH34" s="43">
        <v>1.48</v>
      </c>
      <c r="EI34" s="18">
        <v>17</v>
      </c>
      <c r="EJ34" s="46">
        <v>5.3</v>
      </c>
      <c r="EK34" s="46"/>
      <c r="EL34" s="11" t="s">
        <v>80</v>
      </c>
      <c r="EM34" s="186"/>
      <c r="EN34" s="46">
        <v>1.1299999999999999</v>
      </c>
      <c r="EO34" s="46">
        <v>2.49125</v>
      </c>
      <c r="EP34" s="46"/>
      <c r="EQ34" s="46"/>
      <c r="ER34" s="90">
        <v>1.27</v>
      </c>
      <c r="ES34" s="18">
        <v>67</v>
      </c>
      <c r="ET34" s="46"/>
      <c r="EU34" s="46"/>
      <c r="EV34" s="11" t="s">
        <v>80</v>
      </c>
      <c r="EW34" s="18">
        <v>2.49125</v>
      </c>
      <c r="EY34" s="62"/>
      <c r="EZ34" s="62"/>
      <c r="FA34" s="62"/>
      <c r="FB34" s="62"/>
    </row>
    <row r="35" spans="1:158" x14ac:dyDescent="0.15">
      <c r="B35" s="11" t="s">
        <v>81</v>
      </c>
      <c r="C35" s="186"/>
      <c r="D35" s="46">
        <v>1.1000000000000001</v>
      </c>
      <c r="E35" s="46">
        <v>2.2999999999999998</v>
      </c>
      <c r="F35" s="33"/>
      <c r="G35" s="46"/>
      <c r="H35" s="91">
        <v>0.96</v>
      </c>
      <c r="I35" s="18">
        <v>60</v>
      </c>
      <c r="J35" s="46">
        <v>8.3083333333333318</v>
      </c>
      <c r="K35" s="46">
        <v>1.6</v>
      </c>
      <c r="L35" s="11" t="s">
        <v>81</v>
      </c>
      <c r="M35" s="186"/>
      <c r="N35" s="46">
        <v>0.9</v>
      </c>
      <c r="O35" s="46">
        <v>1.4</v>
      </c>
      <c r="P35" s="33"/>
      <c r="Q35" s="46"/>
      <c r="R35" s="90">
        <v>1.07</v>
      </c>
      <c r="S35" s="18">
        <v>39</v>
      </c>
      <c r="T35" s="46">
        <v>4.7750000000000004</v>
      </c>
      <c r="U35" s="46">
        <v>0.84166666666666645</v>
      </c>
      <c r="V35" s="11" t="s">
        <v>81</v>
      </c>
      <c r="W35" s="186"/>
      <c r="X35" s="46">
        <v>0.8</v>
      </c>
      <c r="Y35" s="46">
        <v>1.6</v>
      </c>
      <c r="Z35" s="33"/>
      <c r="AA35" s="46"/>
      <c r="AB35" s="90">
        <v>1.59</v>
      </c>
      <c r="AC35" s="18">
        <v>77</v>
      </c>
      <c r="AD35" s="46">
        <v>7.3083333333333327</v>
      </c>
      <c r="AE35" s="46">
        <v>1.1499999999999999</v>
      </c>
      <c r="AF35" s="11" t="s">
        <v>81</v>
      </c>
      <c r="AG35" s="186"/>
      <c r="AH35" s="46">
        <v>0.8</v>
      </c>
      <c r="AI35" s="46">
        <v>1.3</v>
      </c>
      <c r="AJ35" s="33"/>
      <c r="AK35" s="46"/>
      <c r="AL35" s="90">
        <v>1.08</v>
      </c>
      <c r="AM35" s="18">
        <v>52</v>
      </c>
      <c r="AN35" s="46">
        <v>30.383333333333336</v>
      </c>
      <c r="AO35" s="46">
        <v>0.79166666666666663</v>
      </c>
      <c r="AP35" s="11" t="s">
        <v>81</v>
      </c>
      <c r="AQ35" s="186"/>
      <c r="AR35" s="46">
        <v>1</v>
      </c>
      <c r="AS35" s="46">
        <v>1.8</v>
      </c>
      <c r="AT35" s="46"/>
      <c r="AU35" s="46"/>
      <c r="AV35" s="90">
        <v>1.24</v>
      </c>
      <c r="AW35" s="18">
        <v>65</v>
      </c>
      <c r="AX35" s="33">
        <v>12.183333333333332</v>
      </c>
      <c r="AY35" s="46">
        <v>1.2</v>
      </c>
      <c r="AZ35" s="11" t="s">
        <v>81</v>
      </c>
      <c r="BA35" s="186"/>
      <c r="BB35" s="46">
        <v>1.7</v>
      </c>
      <c r="BC35" s="46">
        <v>5.0999999999999996</v>
      </c>
      <c r="BD35" s="46"/>
      <c r="BE35" s="46"/>
      <c r="BF35" s="90">
        <v>1.94</v>
      </c>
      <c r="BG35" s="18">
        <v>146</v>
      </c>
      <c r="BH35" s="17">
        <v>18.25</v>
      </c>
      <c r="BI35" s="24">
        <v>5.8166666666666664</v>
      </c>
      <c r="BJ35" s="11" t="s">
        <v>81</v>
      </c>
      <c r="BK35" s="186"/>
      <c r="BL35" s="46">
        <v>1.3</v>
      </c>
      <c r="BM35" s="46">
        <v>3.8</v>
      </c>
      <c r="BN35" s="46"/>
      <c r="BO35" s="46"/>
      <c r="BP35" s="91">
        <v>0.98</v>
      </c>
      <c r="BQ35" s="18">
        <v>88</v>
      </c>
      <c r="BR35" s="33">
        <v>42.25</v>
      </c>
      <c r="BS35" s="46">
        <v>3.7666666666666671</v>
      </c>
      <c r="BT35" s="11" t="s">
        <v>81</v>
      </c>
      <c r="BU35" s="186"/>
      <c r="BV35" s="46">
        <v>1.1000000000000001</v>
      </c>
      <c r="BW35" s="46">
        <v>2.5</v>
      </c>
      <c r="BX35" s="46"/>
      <c r="BY35" s="46"/>
      <c r="BZ35" s="90">
        <v>1.39</v>
      </c>
      <c r="CA35" s="17">
        <v>81</v>
      </c>
      <c r="CB35" s="33">
        <v>25.083333333333332</v>
      </c>
      <c r="CC35" s="46">
        <v>2.5216666666666669</v>
      </c>
      <c r="CD35" s="65" t="s">
        <v>81</v>
      </c>
      <c r="CE35" s="186"/>
      <c r="CF35" s="46"/>
      <c r="CG35" s="46"/>
      <c r="CH35" s="46"/>
      <c r="CI35" s="46"/>
      <c r="CJ35" s="91"/>
      <c r="CK35" s="24"/>
      <c r="CL35" s="46"/>
      <c r="CM35" s="46"/>
      <c r="CN35" s="65" t="s">
        <v>81</v>
      </c>
      <c r="CO35" s="186"/>
      <c r="CP35" s="46"/>
      <c r="CQ35" s="46"/>
      <c r="CR35" s="46"/>
      <c r="CS35" s="46"/>
      <c r="CT35" s="91"/>
      <c r="CU35" s="24"/>
      <c r="CV35" s="46"/>
      <c r="CW35" s="46"/>
      <c r="CX35" s="66" t="s">
        <v>81</v>
      </c>
      <c r="CY35" s="186"/>
      <c r="CZ35" s="71">
        <v>0.9</v>
      </c>
      <c r="DA35" s="71">
        <v>2.2999999999999998</v>
      </c>
      <c r="DB35" s="71"/>
      <c r="DC35" s="71"/>
      <c r="DD35" s="95">
        <v>0.84</v>
      </c>
      <c r="DE35" s="94">
        <v>26</v>
      </c>
      <c r="DF35" s="71">
        <v>5.2166666666666659</v>
      </c>
      <c r="DG35" s="71"/>
      <c r="DH35" s="65" t="s">
        <v>81</v>
      </c>
      <c r="DI35" s="186"/>
      <c r="DJ35" s="46"/>
      <c r="DK35" s="46"/>
      <c r="DL35" s="46"/>
      <c r="DM35" s="46"/>
      <c r="DN35" s="91"/>
      <c r="DO35" s="24"/>
      <c r="DP35" s="46"/>
      <c r="DQ35" s="46"/>
      <c r="DR35" s="65" t="s">
        <v>81</v>
      </c>
      <c r="DS35" s="186"/>
      <c r="DT35" s="46"/>
      <c r="DU35" s="46"/>
      <c r="DV35" s="46"/>
      <c r="DW35" s="46"/>
      <c r="DX35" s="91"/>
      <c r="DY35" s="24"/>
      <c r="DZ35" s="46"/>
      <c r="EA35" s="46"/>
      <c r="EB35" s="66" t="s">
        <v>81</v>
      </c>
      <c r="EC35" s="186"/>
      <c r="ED35" s="46">
        <v>0.6</v>
      </c>
      <c r="EE35" s="46">
        <v>1.8</v>
      </c>
      <c r="EF35" s="46"/>
      <c r="EG35" s="46"/>
      <c r="EH35" s="43">
        <v>1.61</v>
      </c>
      <c r="EI35" s="18">
        <v>20</v>
      </c>
      <c r="EJ35" s="46">
        <v>5.2750000000000004</v>
      </c>
      <c r="EK35" s="46"/>
      <c r="EL35" s="11" t="s">
        <v>81</v>
      </c>
      <c r="EM35" s="186"/>
      <c r="EN35" s="46">
        <v>1.02</v>
      </c>
      <c r="EO35" s="46">
        <v>2.4</v>
      </c>
      <c r="EP35" s="46"/>
      <c r="EQ35" s="46"/>
      <c r="ER35" s="90">
        <v>1.27</v>
      </c>
      <c r="ES35" s="18">
        <v>65</v>
      </c>
      <c r="ET35" s="46"/>
      <c r="EU35" s="46"/>
      <c r="EV35" s="11" t="s">
        <v>81</v>
      </c>
      <c r="EW35" s="18">
        <v>2.4</v>
      </c>
      <c r="EY35" s="62"/>
      <c r="EZ35" s="62"/>
      <c r="FA35" s="62"/>
      <c r="FB35" s="62"/>
    </row>
    <row r="36" spans="1:158" x14ac:dyDescent="0.15">
      <c r="B36" s="11" t="s">
        <v>82</v>
      </c>
      <c r="C36" s="186"/>
      <c r="D36" s="46">
        <v>1.7</v>
      </c>
      <c r="E36" s="46">
        <v>2.8</v>
      </c>
      <c r="F36" s="33"/>
      <c r="G36" s="46"/>
      <c r="H36" s="91">
        <v>0.97</v>
      </c>
      <c r="I36" s="18">
        <v>65</v>
      </c>
      <c r="J36" s="46">
        <v>8.9749999999999996</v>
      </c>
      <c r="K36" s="46">
        <v>1.875</v>
      </c>
      <c r="L36" s="11" t="s">
        <v>82</v>
      </c>
      <c r="M36" s="186"/>
      <c r="N36" s="46">
        <v>2.1</v>
      </c>
      <c r="O36" s="46">
        <v>2.5</v>
      </c>
      <c r="P36" s="33"/>
      <c r="Q36" s="46"/>
      <c r="R36" s="90">
        <v>1.04</v>
      </c>
      <c r="S36" s="18">
        <v>42</v>
      </c>
      <c r="T36" s="46">
        <v>4.708333333333333</v>
      </c>
      <c r="U36" s="46">
        <v>1.5283333333333333</v>
      </c>
      <c r="V36" s="11" t="s">
        <v>82</v>
      </c>
      <c r="W36" s="186"/>
      <c r="X36" s="46">
        <v>1.8</v>
      </c>
      <c r="Y36" s="46">
        <v>2.7</v>
      </c>
      <c r="Z36" s="33"/>
      <c r="AA36" s="46"/>
      <c r="AB36" s="90">
        <v>1.54</v>
      </c>
      <c r="AC36" s="18">
        <v>78</v>
      </c>
      <c r="AD36" s="46">
        <v>7.1416666666666666</v>
      </c>
      <c r="AE36" s="46">
        <v>1.666666666666667</v>
      </c>
      <c r="AF36" s="11" t="s">
        <v>82</v>
      </c>
      <c r="AG36" s="186"/>
      <c r="AH36" s="46">
        <v>1.4</v>
      </c>
      <c r="AI36" s="46">
        <v>1.6</v>
      </c>
      <c r="AJ36" s="33"/>
      <c r="AK36" s="46"/>
      <c r="AL36" s="90">
        <v>1.03</v>
      </c>
      <c r="AM36" s="18">
        <v>58</v>
      </c>
      <c r="AN36" s="46">
        <v>17.816666666666666</v>
      </c>
      <c r="AO36" s="46">
        <v>1.0008333333333332</v>
      </c>
      <c r="AP36" s="11" t="s">
        <v>82</v>
      </c>
      <c r="AQ36" s="186"/>
      <c r="AR36" s="46">
        <v>1.8</v>
      </c>
      <c r="AS36" s="46">
        <v>2.6</v>
      </c>
      <c r="AT36" s="46"/>
      <c r="AU36" s="46"/>
      <c r="AV36" s="90">
        <v>1.28</v>
      </c>
      <c r="AW36" s="18">
        <v>55</v>
      </c>
      <c r="AX36" s="46">
        <v>7.708333333333333</v>
      </c>
      <c r="AY36" s="46">
        <v>1.33</v>
      </c>
      <c r="AZ36" s="11" t="s">
        <v>82</v>
      </c>
      <c r="BA36" s="186"/>
      <c r="BB36" s="46">
        <v>2.2999999999999998</v>
      </c>
      <c r="BC36" s="46">
        <v>6.3</v>
      </c>
      <c r="BD36" s="46"/>
      <c r="BE36" s="46"/>
      <c r="BF36" s="90">
        <v>1.9</v>
      </c>
      <c r="BG36" s="18">
        <v>161</v>
      </c>
      <c r="BH36" s="17">
        <v>19.675000000000001</v>
      </c>
      <c r="BI36" s="24">
        <v>6.7916666666666679</v>
      </c>
      <c r="BJ36" s="11" t="s">
        <v>82</v>
      </c>
      <c r="BK36" s="186"/>
      <c r="BL36" s="46">
        <v>1.5</v>
      </c>
      <c r="BM36" s="46">
        <v>4.5</v>
      </c>
      <c r="BN36" s="46"/>
      <c r="BO36" s="46"/>
      <c r="BP36" s="90">
        <v>1.36</v>
      </c>
      <c r="BQ36" s="18">
        <v>112</v>
      </c>
      <c r="BR36" s="33">
        <v>43.441666666666663</v>
      </c>
      <c r="BS36" s="46">
        <v>4.3250000000000002</v>
      </c>
      <c r="BT36" s="11" t="s">
        <v>82</v>
      </c>
      <c r="BU36" s="186"/>
      <c r="BV36" s="46">
        <v>1.1000000000000001</v>
      </c>
      <c r="BW36" s="46">
        <v>2.8</v>
      </c>
      <c r="BX36" s="46"/>
      <c r="BY36" s="46"/>
      <c r="BZ36" s="90">
        <v>1.4</v>
      </c>
      <c r="CA36" s="17">
        <v>92</v>
      </c>
      <c r="CB36" s="33">
        <v>30</v>
      </c>
      <c r="CC36" s="46">
        <v>3.0249999999999999</v>
      </c>
      <c r="CD36" s="65" t="s">
        <v>82</v>
      </c>
      <c r="CE36" s="186"/>
      <c r="CF36" s="46"/>
      <c r="CG36" s="46"/>
      <c r="CH36" s="46"/>
      <c r="CI36" s="46"/>
      <c r="CJ36" s="91"/>
      <c r="CK36" s="24"/>
      <c r="CL36" s="46"/>
      <c r="CM36" s="46"/>
      <c r="CN36" s="65" t="s">
        <v>82</v>
      </c>
      <c r="CO36" s="186"/>
      <c r="CP36" s="46"/>
      <c r="CQ36" s="46"/>
      <c r="CR36" s="46"/>
      <c r="CS36" s="46"/>
      <c r="CT36" s="91"/>
      <c r="CU36" s="24"/>
      <c r="CV36" s="46"/>
      <c r="CW36" s="46"/>
      <c r="CX36" s="66" t="s">
        <v>82</v>
      </c>
      <c r="CY36" s="186"/>
      <c r="CZ36" s="71">
        <v>1.2</v>
      </c>
      <c r="DA36" s="71">
        <v>2.2999999999999998</v>
      </c>
      <c r="DB36" s="71"/>
      <c r="DC36" s="71"/>
      <c r="DD36" s="95">
        <v>0.82</v>
      </c>
      <c r="DE36" s="94">
        <v>22</v>
      </c>
      <c r="DF36" s="71">
        <v>6.2333333333333316</v>
      </c>
      <c r="DG36" s="71"/>
      <c r="DH36" s="65" t="s">
        <v>82</v>
      </c>
      <c r="DI36" s="186"/>
      <c r="DJ36" s="46"/>
      <c r="DK36" s="46"/>
      <c r="DL36" s="46"/>
      <c r="DM36" s="46"/>
      <c r="DN36" s="91"/>
      <c r="DO36" s="24"/>
      <c r="DP36" s="46"/>
      <c r="DQ36" s="46"/>
      <c r="DR36" s="65" t="s">
        <v>82</v>
      </c>
      <c r="DS36" s="186"/>
      <c r="DT36" s="46"/>
      <c r="DU36" s="46"/>
      <c r="DV36" s="46"/>
      <c r="DW36" s="46"/>
      <c r="DX36" s="91"/>
      <c r="DY36" s="24"/>
      <c r="DZ36" s="46"/>
      <c r="EA36" s="46"/>
      <c r="EB36" s="66" t="s">
        <v>82</v>
      </c>
      <c r="EC36" s="186"/>
      <c r="ED36" s="46">
        <v>1.3</v>
      </c>
      <c r="EE36" s="46">
        <v>2</v>
      </c>
      <c r="EF36" s="46"/>
      <c r="EG36" s="46"/>
      <c r="EH36" s="43">
        <v>1.83</v>
      </c>
      <c r="EI36" s="18">
        <v>25</v>
      </c>
      <c r="EJ36" s="46">
        <v>6.166666666666667</v>
      </c>
      <c r="EK36" s="46">
        <v>0.35916666666666663</v>
      </c>
      <c r="EL36" s="11" t="s">
        <v>82</v>
      </c>
      <c r="EM36" s="186"/>
      <c r="EN36" s="46">
        <v>1.62</v>
      </c>
      <c r="EO36" s="46">
        <v>3.01</v>
      </c>
      <c r="EP36" s="46"/>
      <c r="EQ36" s="46"/>
      <c r="ER36" s="90">
        <v>1.32</v>
      </c>
      <c r="ES36" s="18">
        <v>71</v>
      </c>
      <c r="ET36" s="46"/>
      <c r="EU36" s="46"/>
      <c r="EV36" s="11" t="s">
        <v>82</v>
      </c>
      <c r="EW36" s="18">
        <v>3.01</v>
      </c>
      <c r="EY36" s="62"/>
      <c r="EZ36" s="62"/>
      <c r="FA36" s="62"/>
      <c r="FB36" s="62"/>
    </row>
    <row r="37" spans="1:158" x14ac:dyDescent="0.15">
      <c r="B37" s="11" t="s">
        <v>83</v>
      </c>
      <c r="C37" s="186"/>
      <c r="D37" s="46">
        <v>1.1000000000000001</v>
      </c>
      <c r="E37" s="46">
        <v>2.4</v>
      </c>
      <c r="F37" s="33"/>
      <c r="G37" s="46"/>
      <c r="H37" s="91">
        <v>0.95</v>
      </c>
      <c r="I37" s="18">
        <v>60</v>
      </c>
      <c r="J37" s="46">
        <v>8.0500000000000007</v>
      </c>
      <c r="K37" s="46">
        <v>1.5175000000000001</v>
      </c>
      <c r="L37" s="11" t="s">
        <v>83</v>
      </c>
      <c r="M37" s="186"/>
      <c r="N37" s="46">
        <v>0.9</v>
      </c>
      <c r="O37" s="46">
        <v>1.6</v>
      </c>
      <c r="P37" s="33"/>
      <c r="Q37" s="46"/>
      <c r="R37" s="91">
        <v>0.92</v>
      </c>
      <c r="S37" s="18">
        <v>32</v>
      </c>
      <c r="T37" s="46">
        <v>5.083333333333333</v>
      </c>
      <c r="U37" s="46">
        <v>0.9425</v>
      </c>
      <c r="V37" s="11" t="s">
        <v>83</v>
      </c>
      <c r="W37" s="186"/>
      <c r="X37" s="46">
        <v>0.9</v>
      </c>
      <c r="Y37" s="46">
        <v>1.7</v>
      </c>
      <c r="Z37" s="33"/>
      <c r="AA37" s="46"/>
      <c r="AB37" s="90">
        <v>1.4</v>
      </c>
      <c r="AC37" s="18">
        <v>61</v>
      </c>
      <c r="AD37" s="46">
        <v>7.3916666666666657</v>
      </c>
      <c r="AE37" s="46">
        <v>1.0566666666666666</v>
      </c>
      <c r="AF37" s="11" t="s">
        <v>83</v>
      </c>
      <c r="AG37" s="186"/>
      <c r="AH37" s="46">
        <v>0.8</v>
      </c>
      <c r="AI37" s="46">
        <v>1.5</v>
      </c>
      <c r="AJ37" s="33"/>
      <c r="AK37" s="46"/>
      <c r="AL37" s="91">
        <v>0.9</v>
      </c>
      <c r="AM37" s="18">
        <v>48</v>
      </c>
      <c r="AN37" s="46">
        <v>16.166666666666668</v>
      </c>
      <c r="AO37" s="46">
        <v>0.88083333333333325</v>
      </c>
      <c r="AP37" s="11" t="s">
        <v>83</v>
      </c>
      <c r="AQ37" s="186"/>
      <c r="AR37" s="46">
        <v>1.1000000000000001</v>
      </c>
      <c r="AS37" s="46">
        <v>2.5</v>
      </c>
      <c r="AT37" s="46"/>
      <c r="AU37" s="46"/>
      <c r="AV37" s="90">
        <v>1.2</v>
      </c>
      <c r="AW37" s="18">
        <v>48</v>
      </c>
      <c r="AX37" s="46">
        <v>6.6833333333333336</v>
      </c>
      <c r="AY37" s="46">
        <v>1.2166666666666668</v>
      </c>
      <c r="AZ37" s="11" t="s">
        <v>83</v>
      </c>
      <c r="BA37" s="186"/>
      <c r="BB37" s="46">
        <v>1.4</v>
      </c>
      <c r="BC37" s="46">
        <v>4.9000000000000004</v>
      </c>
      <c r="BD37" s="46"/>
      <c r="BE37" s="46"/>
      <c r="BF37" s="90">
        <v>1.6</v>
      </c>
      <c r="BG37" s="18">
        <v>160</v>
      </c>
      <c r="BH37" s="17">
        <v>19.75</v>
      </c>
      <c r="BI37" s="24">
        <v>5.5583333333333336</v>
      </c>
      <c r="BJ37" s="11" t="s">
        <v>83</v>
      </c>
      <c r="BK37" s="186"/>
      <c r="BL37" s="46">
        <v>1.1000000000000001</v>
      </c>
      <c r="BM37" s="46">
        <v>3.4</v>
      </c>
      <c r="BN37" s="46"/>
      <c r="BO37" s="46"/>
      <c r="BP37" s="90">
        <v>1</v>
      </c>
      <c r="BQ37" s="18">
        <v>82</v>
      </c>
      <c r="BR37" s="33">
        <v>37.333333333333336</v>
      </c>
      <c r="BS37" s="46">
        <v>3.3916666666666671</v>
      </c>
      <c r="BT37" s="11" t="s">
        <v>83</v>
      </c>
      <c r="BU37" s="186"/>
      <c r="BV37" s="46">
        <v>0.9</v>
      </c>
      <c r="BW37" s="46">
        <v>2.2999999999999998</v>
      </c>
      <c r="BX37" s="46"/>
      <c r="BY37" s="46"/>
      <c r="BZ37" s="90">
        <v>1.3</v>
      </c>
      <c r="CA37" s="17">
        <v>78</v>
      </c>
      <c r="CB37" s="33">
        <v>29.666666666666668</v>
      </c>
      <c r="CC37" s="46">
        <v>2.3583333333333338</v>
      </c>
      <c r="CD37" s="65" t="s">
        <v>83</v>
      </c>
      <c r="CE37" s="186"/>
      <c r="CF37" s="46"/>
      <c r="CG37" s="46"/>
      <c r="CH37" s="46"/>
      <c r="CI37" s="46"/>
      <c r="CJ37" s="91"/>
      <c r="CK37" s="24"/>
      <c r="CL37" s="46"/>
      <c r="CM37" s="46"/>
      <c r="CN37" s="65" t="s">
        <v>83</v>
      </c>
      <c r="CO37" s="186"/>
      <c r="CP37" s="46"/>
      <c r="CQ37" s="46"/>
      <c r="CR37" s="46"/>
      <c r="CS37" s="46"/>
      <c r="CT37" s="91"/>
      <c r="CU37" s="24"/>
      <c r="CV37" s="46"/>
      <c r="CW37" s="46"/>
      <c r="CX37" s="66" t="s">
        <v>83</v>
      </c>
      <c r="CY37" s="186"/>
      <c r="CZ37" s="71">
        <v>0.9</v>
      </c>
      <c r="DA37" s="71">
        <v>2</v>
      </c>
      <c r="DB37" s="71"/>
      <c r="DC37" s="71"/>
      <c r="DD37" s="95">
        <v>0.8</v>
      </c>
      <c r="DE37" s="94">
        <v>19</v>
      </c>
      <c r="DF37" s="71">
        <v>5.8916666666666657</v>
      </c>
      <c r="DG37" s="71"/>
      <c r="DH37" s="65" t="s">
        <v>83</v>
      </c>
      <c r="DI37" s="186"/>
      <c r="DJ37" s="46"/>
      <c r="DK37" s="46"/>
      <c r="DL37" s="46"/>
      <c r="DM37" s="46"/>
      <c r="DN37" s="91"/>
      <c r="DO37" s="24"/>
      <c r="DP37" s="46"/>
      <c r="DQ37" s="46"/>
      <c r="DR37" s="65" t="s">
        <v>83</v>
      </c>
      <c r="DS37" s="186"/>
      <c r="DT37" s="46"/>
      <c r="DU37" s="46"/>
      <c r="DV37" s="46"/>
      <c r="DW37" s="46"/>
      <c r="DX37" s="91"/>
      <c r="DY37" s="24"/>
      <c r="DZ37" s="46"/>
      <c r="EA37" s="46"/>
      <c r="EB37" s="66" t="s">
        <v>83</v>
      </c>
      <c r="EC37" s="186"/>
      <c r="ED37" s="46">
        <v>0.9</v>
      </c>
      <c r="EE37" s="46">
        <v>1.5</v>
      </c>
      <c r="EF37" s="46"/>
      <c r="EG37" s="46"/>
      <c r="EH37" s="91">
        <v>1.6</v>
      </c>
      <c r="EI37" s="18">
        <v>17</v>
      </c>
      <c r="EJ37" s="46">
        <v>5.541666666666667</v>
      </c>
      <c r="EK37" s="46"/>
      <c r="EL37" s="11" t="s">
        <v>83</v>
      </c>
      <c r="EM37" s="186"/>
      <c r="EN37" s="46">
        <v>0.98</v>
      </c>
      <c r="EO37" s="46">
        <v>2.38</v>
      </c>
      <c r="EP37" s="46"/>
      <c r="EQ37" s="46"/>
      <c r="ER37" s="90">
        <v>1.18</v>
      </c>
      <c r="ES37" s="18">
        <v>61</v>
      </c>
      <c r="ET37" s="46"/>
      <c r="EU37" s="46"/>
      <c r="EV37" s="11" t="s">
        <v>83</v>
      </c>
      <c r="EW37" s="18">
        <v>2.38</v>
      </c>
      <c r="EY37" s="62"/>
      <c r="EZ37" s="62"/>
      <c r="FA37" s="62"/>
      <c r="FB37" s="62"/>
    </row>
    <row r="38" spans="1:158" x14ac:dyDescent="0.15">
      <c r="B38" s="11" t="s">
        <v>84</v>
      </c>
      <c r="C38" s="186"/>
      <c r="D38" s="46">
        <v>1.2583333333333333</v>
      </c>
      <c r="E38" s="46">
        <v>2.8416666666666668</v>
      </c>
      <c r="F38" s="33"/>
      <c r="G38" s="46"/>
      <c r="H38" s="91">
        <v>0.80666666666666664</v>
      </c>
      <c r="I38" s="17">
        <v>65.3333333333333</v>
      </c>
      <c r="J38" s="46">
        <v>8.5833333333333304</v>
      </c>
      <c r="K38" s="46">
        <v>1.6166666666666669</v>
      </c>
      <c r="L38" s="11" t="s">
        <v>84</v>
      </c>
      <c r="M38" s="186"/>
      <c r="N38" s="46">
        <v>1.2250000000000001</v>
      </c>
      <c r="O38" s="46">
        <v>1.875</v>
      </c>
      <c r="P38" s="33"/>
      <c r="Q38" s="46"/>
      <c r="R38" s="91">
        <v>0.99166666666666659</v>
      </c>
      <c r="S38" s="18">
        <v>43</v>
      </c>
      <c r="T38" s="46">
        <v>6.3250000000000002</v>
      </c>
      <c r="U38" s="46">
        <v>1.0416666666666667</v>
      </c>
      <c r="V38" s="11" t="s">
        <v>84</v>
      </c>
      <c r="W38" s="186"/>
      <c r="X38" s="46">
        <v>1.6166666666666669</v>
      </c>
      <c r="Y38" s="46">
        <v>2.2416666666666667</v>
      </c>
      <c r="Z38" s="33"/>
      <c r="AA38" s="46"/>
      <c r="AB38" s="90">
        <v>1.2</v>
      </c>
      <c r="AC38" s="17">
        <v>60.5833333333334</v>
      </c>
      <c r="AD38" s="46">
        <v>7.625</v>
      </c>
      <c r="AE38" s="46">
        <v>1.3416666666666668</v>
      </c>
      <c r="AF38" s="11" t="s">
        <v>84</v>
      </c>
      <c r="AG38" s="186"/>
      <c r="AH38" s="46">
        <v>1.2166666666666666</v>
      </c>
      <c r="AI38" s="46">
        <v>2.0249999999999999</v>
      </c>
      <c r="AJ38" s="33"/>
      <c r="AK38" s="46"/>
      <c r="AL38" s="90">
        <v>1.0041666666666667</v>
      </c>
      <c r="AM38" s="17">
        <v>54.5</v>
      </c>
      <c r="AN38" s="46">
        <v>24.641666666666666</v>
      </c>
      <c r="AO38" s="46">
        <v>1.05</v>
      </c>
      <c r="AP38" s="11" t="s">
        <v>84</v>
      </c>
      <c r="AQ38" s="186"/>
      <c r="AR38" s="46">
        <v>1.4083333333333334</v>
      </c>
      <c r="AS38" s="46">
        <v>2.4666666666666668</v>
      </c>
      <c r="AT38" s="46"/>
      <c r="AU38" s="46"/>
      <c r="AV38" s="90">
        <v>1.1083333333333332</v>
      </c>
      <c r="AW38" s="17">
        <v>49.0833333333333</v>
      </c>
      <c r="AX38" s="33">
        <v>10.55</v>
      </c>
      <c r="AY38" s="46">
        <v>1.25</v>
      </c>
      <c r="AZ38" s="11" t="s">
        <v>84</v>
      </c>
      <c r="BA38" s="186"/>
      <c r="BB38" s="46">
        <v>1.825</v>
      </c>
      <c r="BC38" s="46">
        <v>4.9000000000000004</v>
      </c>
      <c r="BD38" s="46"/>
      <c r="BE38" s="46"/>
      <c r="BF38" s="90">
        <v>1.645</v>
      </c>
      <c r="BG38" s="18">
        <v>160</v>
      </c>
      <c r="BH38" s="17">
        <v>21.5</v>
      </c>
      <c r="BI38" s="24">
        <v>3.4833333333333338</v>
      </c>
      <c r="BJ38" s="11" t="s">
        <v>84</v>
      </c>
      <c r="BK38" s="186"/>
      <c r="BL38" s="46">
        <v>1.0583333333333333</v>
      </c>
      <c r="BM38" s="46">
        <v>3.2833333333333332</v>
      </c>
      <c r="BN38" s="46"/>
      <c r="BO38" s="46"/>
      <c r="BP38" s="90">
        <v>1.1333333333333333</v>
      </c>
      <c r="BQ38" s="17">
        <v>64.25</v>
      </c>
      <c r="BR38" s="33">
        <v>49.583333333333336</v>
      </c>
      <c r="BS38" s="46">
        <v>2.35</v>
      </c>
      <c r="BT38" s="11" t="s">
        <v>84</v>
      </c>
      <c r="BU38" s="186"/>
      <c r="BV38" s="46">
        <v>1.1499999999999999</v>
      </c>
      <c r="BW38" s="46">
        <v>2.5166666666666666</v>
      </c>
      <c r="BX38" s="46"/>
      <c r="BY38" s="46"/>
      <c r="BZ38" s="90">
        <v>1.2958333333333334</v>
      </c>
      <c r="CA38" s="17">
        <v>82.6666666666667</v>
      </c>
      <c r="CB38" s="33">
        <v>36.583333333333336</v>
      </c>
      <c r="CC38" s="46">
        <v>1.6833333333333336</v>
      </c>
      <c r="CD38" s="65" t="s">
        <v>84</v>
      </c>
      <c r="CE38" s="186"/>
      <c r="CF38" s="46">
        <v>0.90833333333333333</v>
      </c>
      <c r="CG38" s="46">
        <v>2.1416666666666666</v>
      </c>
      <c r="CH38" s="46"/>
      <c r="CI38" s="46"/>
      <c r="CJ38" s="91">
        <v>0.49833333333333335</v>
      </c>
      <c r="CK38" s="17">
        <v>22</v>
      </c>
      <c r="CL38" s="46">
        <v>6.5750000000000002</v>
      </c>
      <c r="CM38" s="46"/>
      <c r="CN38" s="65" t="s">
        <v>84</v>
      </c>
      <c r="CO38" s="186"/>
      <c r="CP38" s="46">
        <v>0.875</v>
      </c>
      <c r="CQ38" s="46">
        <v>2.2749999999999999</v>
      </c>
      <c r="CR38" s="46"/>
      <c r="CS38" s="46"/>
      <c r="CT38" s="91">
        <v>0.95916666666666661</v>
      </c>
      <c r="CU38" s="17">
        <v>13.75</v>
      </c>
      <c r="CV38" s="46">
        <v>8.7750000000000004</v>
      </c>
      <c r="CW38" s="46"/>
      <c r="CX38" s="66" t="s">
        <v>84</v>
      </c>
      <c r="CY38" s="33"/>
      <c r="CZ38" s="46">
        <f>AVERAGE(CF38,CP38)</f>
        <v>0.89166666666666661</v>
      </c>
      <c r="DA38" s="46">
        <f>AVERAGE(CG38,CQ38)</f>
        <v>2.208333333333333</v>
      </c>
      <c r="DB38" s="46"/>
      <c r="DC38" s="46" t="e">
        <f t="shared" ref="DC38:DC53" si="0">AVERAGE(CI38,CS38)</f>
        <v>#DIV/0!</v>
      </c>
      <c r="DD38" s="70">
        <f>AVERAGE(CJ38,CT38)</f>
        <v>0.72875000000000001</v>
      </c>
      <c r="DE38" s="33">
        <f>AVERAGE(CK38,CU38)</f>
        <v>17.875</v>
      </c>
      <c r="DF38" s="46">
        <f>AVERAGE(CL38,CV38)</f>
        <v>7.6750000000000007</v>
      </c>
      <c r="DG38" s="46"/>
      <c r="DH38" s="65" t="s">
        <v>84</v>
      </c>
      <c r="DI38" s="186"/>
      <c r="DJ38" s="46">
        <v>1.0083333333333331</v>
      </c>
      <c r="DK38" s="46">
        <v>2.1333333333333333</v>
      </c>
      <c r="DL38" s="46"/>
      <c r="DM38" s="46"/>
      <c r="DN38" s="91">
        <v>1.6508333333333336</v>
      </c>
      <c r="DO38" s="24">
        <v>28.9166666666667</v>
      </c>
      <c r="DP38" s="46">
        <v>6.3</v>
      </c>
      <c r="DQ38" s="46"/>
      <c r="DR38" s="65" t="s">
        <v>84</v>
      </c>
      <c r="DS38" s="186"/>
      <c r="DT38" s="46">
        <v>0.81666666666666654</v>
      </c>
      <c r="DU38" s="46">
        <v>1.875</v>
      </c>
      <c r="DV38" s="46"/>
      <c r="DW38" s="46"/>
      <c r="DX38" s="91">
        <v>1.375</v>
      </c>
      <c r="DY38" s="24">
        <v>12.25</v>
      </c>
      <c r="DZ38" s="100"/>
      <c r="EA38" s="46"/>
      <c r="EB38" s="66" t="s">
        <v>84</v>
      </c>
      <c r="EC38" s="46"/>
      <c r="ED38" s="46">
        <f>AVERAGE(DJ38,DT38)</f>
        <v>0.91249999999999987</v>
      </c>
      <c r="EE38" s="46">
        <f>AVERAGE(DK38,DU38)</f>
        <v>2.0041666666666664</v>
      </c>
      <c r="EF38" s="46"/>
      <c r="EG38" s="46" t="e">
        <f t="shared" ref="EG38:EG53" si="1">AVERAGE(DM38,DW38)</f>
        <v>#DIV/0!</v>
      </c>
      <c r="EH38" s="91">
        <f>AVERAGE(DN38,DX38)</f>
        <v>1.5129166666666669</v>
      </c>
      <c r="EI38" s="33">
        <f>AVERAGE(DO38,DY38)</f>
        <v>20.58333333333335</v>
      </c>
      <c r="EJ38" s="46">
        <f>AVERAGE(DP38,DZ38)</f>
        <v>6.3</v>
      </c>
      <c r="EK38" s="46"/>
      <c r="EL38" s="11" t="s">
        <v>84</v>
      </c>
      <c r="EM38" s="186"/>
      <c r="EN38" s="46">
        <f>AVERAGE(D38,N38,X38,AH38,AR38,BB38,BL38,BV38,CZ38,ED38)</f>
        <v>1.2562500000000001</v>
      </c>
      <c r="EO38" s="46">
        <f>AVERAGE(E38,O38,Y38,AI38,AS38,BC38,BM38,BW38,DA38,EE38)</f>
        <v>2.6362499999999995</v>
      </c>
      <c r="EP38" s="46"/>
      <c r="EQ38" s="46"/>
      <c r="ER38" s="46">
        <f>AVERAGE(H38,R38,AB38,AL38,AV38,BF38,BP38,BZ38,DD38,EH38)</f>
        <v>1.1426666666666665</v>
      </c>
      <c r="ES38" s="33">
        <f>AVERAGE(I38,S38,AC38,AM38,AW38,BG38,BQ38,CA38,DE38,EI38)</f>
        <v>61.787500000000009</v>
      </c>
      <c r="ET38" s="33">
        <f>AVERAGE(J38,T38,AD38,AN38,AX38,BH38,BR38,CB38,DF38,EJ38)</f>
        <v>17.936666666666671</v>
      </c>
      <c r="EU38" s="46"/>
      <c r="EV38" s="11" t="s">
        <v>84</v>
      </c>
      <c r="EW38" s="18">
        <v>2.63625</v>
      </c>
      <c r="EY38" s="62"/>
      <c r="EZ38" s="62"/>
      <c r="FA38" s="62"/>
      <c r="FB38" s="62"/>
    </row>
    <row r="39" spans="1:158" x14ac:dyDescent="0.15">
      <c r="A39" s="25"/>
      <c r="B39" s="11" t="s">
        <v>60</v>
      </c>
      <c r="C39" s="186"/>
      <c r="D39" s="46">
        <v>0.7583333333333333</v>
      </c>
      <c r="E39" s="46">
        <v>3.0333333333333337</v>
      </c>
      <c r="F39" s="33"/>
      <c r="G39" s="46"/>
      <c r="H39" s="91">
        <v>0.8</v>
      </c>
      <c r="I39" s="17">
        <v>55.1666666666667</v>
      </c>
      <c r="J39" s="46">
        <v>7.6916666666666655</v>
      </c>
      <c r="K39" s="46">
        <v>1.2416666666666665</v>
      </c>
      <c r="L39" s="11" t="s">
        <v>60</v>
      </c>
      <c r="M39" s="186"/>
      <c r="N39" s="46">
        <v>0.65</v>
      </c>
      <c r="O39" s="46">
        <v>2.0666666666666669</v>
      </c>
      <c r="P39" s="33"/>
      <c r="Q39" s="46"/>
      <c r="R39" s="90">
        <v>1.0166666666666666</v>
      </c>
      <c r="S39" s="17">
        <v>31.8333333333333</v>
      </c>
      <c r="T39" s="46">
        <v>5.2833333333333332</v>
      </c>
      <c r="U39" s="46">
        <v>0.68333333333333324</v>
      </c>
      <c r="V39" s="11" t="s">
        <v>60</v>
      </c>
      <c r="W39" s="186"/>
      <c r="X39" s="46">
        <v>0.69166666666666654</v>
      </c>
      <c r="Y39" s="46">
        <v>2.4166666666666665</v>
      </c>
      <c r="Z39" s="33"/>
      <c r="AA39" s="46"/>
      <c r="AB39" s="90">
        <v>1.4416666666666667</v>
      </c>
      <c r="AC39" s="17">
        <v>47.5</v>
      </c>
      <c r="AD39" s="46">
        <v>7.4333333333333336</v>
      </c>
      <c r="AE39" s="46">
        <v>0.89166666666666661</v>
      </c>
      <c r="AF39" s="11" t="s">
        <v>60</v>
      </c>
      <c r="AG39" s="186"/>
      <c r="AH39" s="46">
        <v>0.89166666666666661</v>
      </c>
      <c r="AI39" s="46">
        <v>2.4166666666666665</v>
      </c>
      <c r="AJ39" s="33"/>
      <c r="AK39" s="46"/>
      <c r="AL39" s="90">
        <v>1.1616666666666666</v>
      </c>
      <c r="AM39" s="17">
        <v>44.8333333333333</v>
      </c>
      <c r="AN39" s="46">
        <v>20.416666666666668</v>
      </c>
      <c r="AO39" s="46">
        <v>0.8833333333333333</v>
      </c>
      <c r="AP39" s="11" t="s">
        <v>60</v>
      </c>
      <c r="AQ39" s="186"/>
      <c r="AR39" s="46">
        <v>1.2583333333333333</v>
      </c>
      <c r="AS39" s="46">
        <v>2.7333333333333329</v>
      </c>
      <c r="AT39" s="46"/>
      <c r="AU39" s="46"/>
      <c r="AV39" s="90">
        <v>1.2508333333333335</v>
      </c>
      <c r="AW39" s="17">
        <v>37.1666666666667</v>
      </c>
      <c r="AX39" s="46">
        <v>7.2</v>
      </c>
      <c r="AY39" s="46">
        <v>0.93333333333333346</v>
      </c>
      <c r="AZ39" s="11" t="s">
        <v>60</v>
      </c>
      <c r="BA39" s="186"/>
      <c r="BB39" s="46">
        <v>2.2166666666666672</v>
      </c>
      <c r="BC39" s="46">
        <v>5.2</v>
      </c>
      <c r="BD39" s="46"/>
      <c r="BE39" s="46"/>
      <c r="BF39" s="90">
        <v>1.6166666666666665</v>
      </c>
      <c r="BG39" s="17">
        <v>155.25</v>
      </c>
      <c r="BH39" s="17">
        <v>20.75</v>
      </c>
      <c r="BI39" s="24">
        <v>3.7250000000000001</v>
      </c>
      <c r="BJ39" s="11" t="s">
        <v>60</v>
      </c>
      <c r="BK39" s="186"/>
      <c r="BL39" s="46">
        <v>1.375</v>
      </c>
      <c r="BM39" s="46">
        <v>3.3250000000000002</v>
      </c>
      <c r="BN39" s="46"/>
      <c r="BO39" s="46"/>
      <c r="BP39" s="91">
        <v>0.95</v>
      </c>
      <c r="BQ39" s="17">
        <v>75.1666666666667</v>
      </c>
      <c r="BR39" s="33">
        <v>35</v>
      </c>
      <c r="BS39" s="46">
        <v>2.3083333333333331</v>
      </c>
      <c r="BT39" s="11" t="s">
        <v>60</v>
      </c>
      <c r="BU39" s="186"/>
      <c r="BV39" s="46">
        <v>1</v>
      </c>
      <c r="BW39" s="46">
        <v>2.4083333333333337</v>
      </c>
      <c r="BX39" s="46"/>
      <c r="BY39" s="46"/>
      <c r="BZ39" s="90">
        <v>1.283333333333333</v>
      </c>
      <c r="CA39" s="17">
        <v>81.1666666666667</v>
      </c>
      <c r="CB39" s="33">
        <v>25.25</v>
      </c>
      <c r="CC39" s="46">
        <v>1.6416666666666668</v>
      </c>
      <c r="CD39" s="65" t="s">
        <v>60</v>
      </c>
      <c r="CE39" s="186"/>
      <c r="CF39" s="46">
        <v>0.64166666666666672</v>
      </c>
      <c r="CG39" s="46">
        <v>2.9750000000000001</v>
      </c>
      <c r="CH39" s="46"/>
      <c r="CI39" s="46"/>
      <c r="CJ39" s="91">
        <v>0.62666666666666659</v>
      </c>
      <c r="CK39" s="17">
        <v>20.0833333333333</v>
      </c>
      <c r="CL39" s="46">
        <v>8.5</v>
      </c>
      <c r="CM39" s="46"/>
      <c r="CN39" s="65" t="s">
        <v>60</v>
      </c>
      <c r="CO39" s="186"/>
      <c r="CP39" s="46">
        <v>0.75</v>
      </c>
      <c r="CQ39" s="46">
        <v>2.7583333333333333</v>
      </c>
      <c r="CR39" s="46"/>
      <c r="CS39" s="46"/>
      <c r="CT39" s="91">
        <v>0.60666666666666669</v>
      </c>
      <c r="CU39" s="17">
        <v>17.1666666666667</v>
      </c>
      <c r="CV39" s="46">
        <v>8.6750000000000007</v>
      </c>
      <c r="CW39" s="46"/>
      <c r="CX39" s="66" t="s">
        <v>60</v>
      </c>
      <c r="CY39" s="33"/>
      <c r="CZ39" s="46">
        <f t="shared" ref="CZ39:CZ53" si="2">AVERAGE(CF39,CP39)</f>
        <v>0.6958333333333333</v>
      </c>
      <c r="DA39" s="46">
        <f t="shared" ref="DA39:DA53" si="3">AVERAGE(CG39,CQ39)</f>
        <v>2.8666666666666667</v>
      </c>
      <c r="DB39" s="46"/>
      <c r="DC39" s="46" t="e">
        <f t="shared" si="0"/>
        <v>#DIV/0!</v>
      </c>
      <c r="DD39" s="70">
        <f t="shared" ref="DD39:DD53" si="4">AVERAGE(CJ39,CT39)</f>
        <v>0.6166666666666667</v>
      </c>
      <c r="DE39" s="33">
        <f t="shared" ref="DE39:DE53" si="5">AVERAGE(CK39,CU39)</f>
        <v>18.625</v>
      </c>
      <c r="DF39" s="46">
        <f t="shared" ref="DF39:DF53" si="6">AVERAGE(CL39,CV39)</f>
        <v>8.5875000000000004</v>
      </c>
      <c r="DG39" s="46"/>
      <c r="DH39" s="65" t="s">
        <v>60</v>
      </c>
      <c r="DI39" s="186"/>
      <c r="DJ39" s="46">
        <v>0.71666666666666667</v>
      </c>
      <c r="DK39" s="46">
        <v>2.4583333333333335</v>
      </c>
      <c r="DL39" s="46"/>
      <c r="DM39" s="46"/>
      <c r="DN39" s="91">
        <v>1.6166666666666669</v>
      </c>
      <c r="DO39" s="24">
        <v>16.3333333333333</v>
      </c>
      <c r="DP39" s="46">
        <v>5.458333333333333</v>
      </c>
      <c r="DQ39" s="46"/>
      <c r="DR39" s="65" t="s">
        <v>60</v>
      </c>
      <c r="DS39" s="186"/>
      <c r="DT39" s="46">
        <v>0.6333333333333333</v>
      </c>
      <c r="DU39" s="46">
        <v>2.1166666666666667</v>
      </c>
      <c r="DV39" s="46"/>
      <c r="DW39" s="46"/>
      <c r="DX39" s="91">
        <v>1.47</v>
      </c>
      <c r="DY39" s="24">
        <v>9.8333333333333304</v>
      </c>
      <c r="DZ39" s="46">
        <v>5.75</v>
      </c>
      <c r="EA39" s="46"/>
      <c r="EB39" s="66" t="s">
        <v>60</v>
      </c>
      <c r="EC39" s="46"/>
      <c r="ED39" s="46">
        <f t="shared" ref="ED39:ED53" si="7">AVERAGE(DJ39,DT39)</f>
        <v>0.67500000000000004</v>
      </c>
      <c r="EE39" s="46">
        <f t="shared" ref="EE39:EE53" si="8">AVERAGE(DK39,DU39)</f>
        <v>2.2875000000000001</v>
      </c>
      <c r="EF39" s="46"/>
      <c r="EG39" s="46" t="e">
        <f t="shared" si="1"/>
        <v>#DIV/0!</v>
      </c>
      <c r="EH39" s="91">
        <f t="shared" ref="EH39:EH53" si="9">AVERAGE(DN39,DX39)</f>
        <v>1.5433333333333334</v>
      </c>
      <c r="EI39" s="33">
        <f t="shared" ref="EI39:EI53" si="10">AVERAGE(DO39,DY39)</f>
        <v>13.083333333333314</v>
      </c>
      <c r="EJ39" s="46">
        <f t="shared" ref="EJ39:EJ53" si="11">AVERAGE(DP39,DZ39)</f>
        <v>5.6041666666666661</v>
      </c>
      <c r="EK39" s="46"/>
      <c r="EL39" s="11" t="s">
        <v>60</v>
      </c>
      <c r="EM39" s="186"/>
      <c r="EN39" s="46">
        <f t="shared" ref="EN39" si="12">AVERAGE(D39,N39,X39,AH39,AR39,BB39,BL39,BV39,CZ39,ED39)</f>
        <v>1.02125</v>
      </c>
      <c r="EO39" s="46">
        <f t="shared" ref="EO39" si="13">AVERAGE(E39,O39,Y39,AI39,AS39,BC39,BM39,BW39,DA39,EE39)</f>
        <v>2.8754166666666672</v>
      </c>
      <c r="EP39" s="46"/>
      <c r="EQ39" s="46"/>
      <c r="ER39" s="46">
        <f t="shared" ref="ER39" si="14">AVERAGE(H39,R39,AB39,AL39,AV39,BF39,BP39,BZ39,DD39,EH39)</f>
        <v>1.1680833333333331</v>
      </c>
      <c r="ES39" s="33">
        <f t="shared" ref="ES39" si="15">AVERAGE(I39,S39,AC39,AM39,AW39,BG39,BQ39,CA39,DE39,EI39)</f>
        <v>55.979166666666671</v>
      </c>
      <c r="ET39" s="33">
        <f t="shared" ref="ET39" si="16">AVERAGE(J39,T39,AD39,AN39,AX39,BH39,BR39,CB39,DF39,EJ39)</f>
        <v>14.321666666666667</v>
      </c>
      <c r="EU39" s="46"/>
      <c r="EV39" s="11" t="s">
        <v>60</v>
      </c>
      <c r="EW39" s="18"/>
      <c r="EY39" s="62"/>
      <c r="EZ39" s="62"/>
      <c r="FA39" s="62"/>
      <c r="FB39" s="62"/>
    </row>
    <row r="40" spans="1:158" x14ac:dyDescent="0.15">
      <c r="A40" s="25"/>
      <c r="B40" s="11" t="s">
        <v>88</v>
      </c>
      <c r="C40" s="186"/>
      <c r="D40" s="46">
        <v>1.075</v>
      </c>
      <c r="E40" s="46">
        <v>2.9416666666666664</v>
      </c>
      <c r="F40" s="33"/>
      <c r="G40" s="46"/>
      <c r="H40" s="91">
        <v>0.81916666666666682</v>
      </c>
      <c r="I40" s="17">
        <v>65.75</v>
      </c>
      <c r="J40" s="46">
        <v>8.1333333333333329</v>
      </c>
      <c r="K40" s="46">
        <v>1.5583333333333336</v>
      </c>
      <c r="L40" s="11" t="s">
        <v>88</v>
      </c>
      <c r="M40" s="186"/>
      <c r="N40" s="46">
        <v>1.0833333333333333</v>
      </c>
      <c r="O40" s="46">
        <v>2.1666666666666665</v>
      </c>
      <c r="P40" s="33"/>
      <c r="Q40" s="46"/>
      <c r="R40" s="91">
        <v>0.92333333333333334</v>
      </c>
      <c r="S40" s="17">
        <v>45.5833333333333</v>
      </c>
      <c r="T40" s="46">
        <v>5.0999999999999996</v>
      </c>
      <c r="U40" s="46">
        <v>0.92500000000000004</v>
      </c>
      <c r="V40" s="11" t="s">
        <v>88</v>
      </c>
      <c r="W40" s="186"/>
      <c r="X40" s="46">
        <v>0.95</v>
      </c>
      <c r="Y40" s="46">
        <v>1.9</v>
      </c>
      <c r="Z40" s="33"/>
      <c r="AA40" s="46"/>
      <c r="AB40" s="90">
        <v>1.25</v>
      </c>
      <c r="AC40" s="17">
        <v>53.9166666666667</v>
      </c>
      <c r="AD40" s="46">
        <v>9.3916666666666657</v>
      </c>
      <c r="AE40" s="46">
        <v>0.9916666666666667</v>
      </c>
      <c r="AF40" s="11" t="s">
        <v>88</v>
      </c>
      <c r="AG40" s="186"/>
      <c r="AH40" s="46">
        <v>1.1916666666666669</v>
      </c>
      <c r="AI40" s="46">
        <v>1.8583333333333332</v>
      </c>
      <c r="AJ40" s="33"/>
      <c r="AK40" s="46"/>
      <c r="AL40" s="101">
        <v>0.90749999999999997</v>
      </c>
      <c r="AM40" s="17">
        <v>53.4166666666667</v>
      </c>
      <c r="AN40" s="46">
        <v>16.991666666666667</v>
      </c>
      <c r="AO40" s="46">
        <v>0.77500000000000002</v>
      </c>
      <c r="AP40" s="11" t="s">
        <v>88</v>
      </c>
      <c r="AQ40" s="186"/>
      <c r="AR40" s="46">
        <v>1.3416666666666666</v>
      </c>
      <c r="AS40" s="46">
        <v>2.6833333333333336</v>
      </c>
      <c r="AT40" s="46"/>
      <c r="AU40" s="46"/>
      <c r="AV40" s="90">
        <v>1.125</v>
      </c>
      <c r="AW40" s="17">
        <v>38.0833333333333</v>
      </c>
      <c r="AX40" s="46">
        <v>7.05</v>
      </c>
      <c r="AY40" s="46">
        <v>1.3833333333333335</v>
      </c>
      <c r="AZ40" s="11" t="s">
        <v>88</v>
      </c>
      <c r="BA40" s="186"/>
      <c r="BB40" s="46">
        <v>1.8916666666666668</v>
      </c>
      <c r="BC40" s="46">
        <v>5.3583333333333334</v>
      </c>
      <c r="BD40" s="46"/>
      <c r="BE40" s="46"/>
      <c r="BF40" s="90">
        <v>1.5825</v>
      </c>
      <c r="BG40" s="17">
        <v>131.5</v>
      </c>
      <c r="BH40" s="17">
        <v>18.333333333333332</v>
      </c>
      <c r="BI40" s="24">
        <v>3.7416666666666667</v>
      </c>
      <c r="BJ40" s="11" t="s">
        <v>88</v>
      </c>
      <c r="BK40" s="186"/>
      <c r="BL40" s="46">
        <v>1.1000000000000001</v>
      </c>
      <c r="BM40" s="46">
        <v>3.2833333333333328</v>
      </c>
      <c r="BN40" s="46"/>
      <c r="BO40" s="46"/>
      <c r="BP40" s="91">
        <v>0.91500000000000004</v>
      </c>
      <c r="BQ40" s="17">
        <v>68.5833333333333</v>
      </c>
      <c r="BR40" s="33">
        <v>34.75</v>
      </c>
      <c r="BS40" s="46">
        <v>2.1166666666666663</v>
      </c>
      <c r="BT40" s="11" t="s">
        <v>88</v>
      </c>
      <c r="BU40" s="186"/>
      <c r="BV40" s="46">
        <v>0.84166666666666645</v>
      </c>
      <c r="BW40" s="46">
        <v>2.4083333333333328</v>
      </c>
      <c r="BX40" s="46"/>
      <c r="BY40" s="46"/>
      <c r="BZ40" s="90">
        <v>1.0858333333333332</v>
      </c>
      <c r="CA40" s="17">
        <v>67.4166666666667</v>
      </c>
      <c r="CB40" s="33">
        <v>29.416666666666668</v>
      </c>
      <c r="CC40" s="46">
        <v>1.4416666666666667</v>
      </c>
      <c r="CD40" s="65" t="s">
        <v>109</v>
      </c>
      <c r="CE40" s="186"/>
      <c r="CF40" s="46">
        <v>0.82499999999999996</v>
      </c>
      <c r="CG40" s="46">
        <v>2.2833333333333332</v>
      </c>
      <c r="CH40" s="46"/>
      <c r="CI40" s="46"/>
      <c r="CJ40" s="91">
        <v>0.47666666666666663</v>
      </c>
      <c r="CK40" s="17">
        <v>22.5833333333333</v>
      </c>
      <c r="CL40" s="33">
        <v>10.175000000000001</v>
      </c>
      <c r="CM40" s="46"/>
      <c r="CN40" s="65" t="s">
        <v>109</v>
      </c>
      <c r="CO40" s="186"/>
      <c r="CP40" s="46">
        <v>1.0833333333333333</v>
      </c>
      <c r="CQ40" s="46">
        <v>2.2333333333333329</v>
      </c>
      <c r="CR40" s="46"/>
      <c r="CS40" s="46"/>
      <c r="CT40" s="91">
        <v>0.71666666666666667</v>
      </c>
      <c r="CU40" s="17">
        <v>24</v>
      </c>
      <c r="CV40" s="33">
        <v>12.558333333333332</v>
      </c>
      <c r="CW40" s="46"/>
      <c r="CX40" s="66" t="s">
        <v>88</v>
      </c>
      <c r="CY40" s="33"/>
      <c r="CZ40" s="46">
        <f t="shared" si="2"/>
        <v>0.95416666666666661</v>
      </c>
      <c r="DA40" s="46">
        <f t="shared" si="3"/>
        <v>2.2583333333333329</v>
      </c>
      <c r="DB40" s="46"/>
      <c r="DC40" s="46" t="e">
        <f t="shared" si="0"/>
        <v>#DIV/0!</v>
      </c>
      <c r="DD40" s="70">
        <f t="shared" si="4"/>
        <v>0.59666666666666668</v>
      </c>
      <c r="DE40" s="33">
        <f t="shared" si="5"/>
        <v>23.29166666666665</v>
      </c>
      <c r="DF40" s="33">
        <f t="shared" si="6"/>
        <v>11.366666666666667</v>
      </c>
      <c r="DG40" s="46"/>
      <c r="DH40" s="65" t="s">
        <v>109</v>
      </c>
      <c r="DI40" s="186"/>
      <c r="DJ40" s="46">
        <v>1.35</v>
      </c>
      <c r="DK40" s="46">
        <v>2.0916666666666668</v>
      </c>
      <c r="DL40" s="46"/>
      <c r="DM40" s="46"/>
      <c r="DN40" s="91">
        <v>1.3425</v>
      </c>
      <c r="DO40" s="24">
        <v>23.25</v>
      </c>
      <c r="DP40" s="46">
        <v>5</v>
      </c>
      <c r="DQ40" s="46"/>
      <c r="DR40" s="65" t="s">
        <v>109</v>
      </c>
      <c r="DS40" s="186"/>
      <c r="DT40" s="46">
        <v>0.94166666666666654</v>
      </c>
      <c r="DU40" s="46">
        <v>1.95</v>
      </c>
      <c r="DV40" s="46"/>
      <c r="DW40" s="46"/>
      <c r="DX40" s="91">
        <v>1.1966666666666668</v>
      </c>
      <c r="DY40" s="24">
        <v>17.1666666666667</v>
      </c>
      <c r="DZ40" s="46">
        <v>4.5666666666666664</v>
      </c>
      <c r="EA40" s="46"/>
      <c r="EB40" s="66" t="s">
        <v>88</v>
      </c>
      <c r="EC40" s="46"/>
      <c r="ED40" s="46">
        <f t="shared" si="7"/>
        <v>1.1458333333333333</v>
      </c>
      <c r="EE40" s="46">
        <f t="shared" si="8"/>
        <v>2.0208333333333335</v>
      </c>
      <c r="EF40" s="46"/>
      <c r="EG40" s="46" t="e">
        <f t="shared" si="1"/>
        <v>#DIV/0!</v>
      </c>
      <c r="EH40" s="91">
        <f t="shared" si="9"/>
        <v>1.2695833333333333</v>
      </c>
      <c r="EI40" s="33">
        <f t="shared" si="10"/>
        <v>20.20833333333335</v>
      </c>
      <c r="EJ40" s="46">
        <f t="shared" si="11"/>
        <v>4.7833333333333332</v>
      </c>
      <c r="EK40" s="46"/>
      <c r="EL40" s="11" t="s">
        <v>88</v>
      </c>
      <c r="EM40" s="186"/>
      <c r="EN40" s="46">
        <f t="shared" ref="EN40:EN53" si="17">AVERAGE(ROUND(D40,2),ROUND(N40,2),ROUND(X40,2),ROUND(AH40,2),ROUND(AR40,2),ROUND(BB40,2),ROUND(BL40,2),ROUND(BV40,2),ROUND(CZ40,2),ROUND(ED40,2))</f>
        <v>1.157</v>
      </c>
      <c r="EO40" s="46">
        <f t="shared" ref="EO40:EO53" si="18">AVERAGE(ROUND(E40,2),ROUND(O40,2),ROUND(Y40,2),ROUND(AI40,2),ROUND(AS40,2),ROUND(BC40,2),ROUND(BM40,2),ROUND(BW40,2),ROUND(DA40,2),ROUND(EE40,2))</f>
        <v>2.6879999999999997</v>
      </c>
      <c r="EP40" s="46"/>
      <c r="EQ40" s="46"/>
      <c r="ER40" s="46">
        <f t="shared" ref="ER40:ER51" si="19">AVERAGE(ROUND(H40,2),ROUND(R40,2),ROUND(AB40,2),ROUND(AL40,2),ROUND(AV40,2),ROUND(BF40,2),ROUND(BP40,2),ROUND(BZ40,2),ROUND(DD40,2),ROUND(EH40,2))</f>
        <v>1.0489999999999999</v>
      </c>
      <c r="ES40" s="33">
        <f t="shared" ref="ES40:ES53" si="20">AVERAGE(ROUND(I40,2),ROUND(S40,2),ROUND(AC40,2),ROUND(AM40,2),ROUND(AW40,2),ROUND(BG40,2),ROUND(BQ40,2),ROUND(CA40,2),ROUND(DE40,2),ROUND(EI40,2))</f>
        <v>56.774999999999999</v>
      </c>
      <c r="ET40" s="33">
        <f t="shared" ref="ET40:ET53" si="21">AVERAGE(ROUND(J40,2),ROUND(T40,2),ROUND(AD40,2),ROUND(AN40,2),ROUND(AX40,2),ROUND(BH40,2),ROUND(BR40,2),ROUND(CB40,2),ROUND(DF40,2),ROUND(EJ40,2))</f>
        <v>14.531000000000001</v>
      </c>
      <c r="EU40" s="46"/>
      <c r="EV40" s="36"/>
      <c r="EW40" s="18"/>
      <c r="EY40" s="62"/>
      <c r="EZ40" s="62"/>
      <c r="FA40" s="62"/>
      <c r="FB40" s="62"/>
    </row>
    <row r="41" spans="1:158" x14ac:dyDescent="0.15">
      <c r="A41" s="25"/>
      <c r="B41" s="11" t="s">
        <v>110</v>
      </c>
      <c r="C41" s="186"/>
      <c r="D41" s="46">
        <v>0.89166666666666661</v>
      </c>
      <c r="E41" s="46">
        <v>2.375</v>
      </c>
      <c r="F41" s="33"/>
      <c r="G41" s="46"/>
      <c r="H41" s="91">
        <v>0.79916666666666669</v>
      </c>
      <c r="I41" s="17">
        <v>48</v>
      </c>
      <c r="J41" s="46">
        <v>6.8654500000000001</v>
      </c>
      <c r="K41" s="46">
        <v>1.2</v>
      </c>
      <c r="L41" s="11" t="s">
        <v>110</v>
      </c>
      <c r="M41" s="186"/>
      <c r="N41" s="46">
        <v>0.7583333333333333</v>
      </c>
      <c r="O41" s="46">
        <v>1.4916666666666665</v>
      </c>
      <c r="P41" s="33"/>
      <c r="Q41" s="46"/>
      <c r="R41" s="91">
        <v>0.92333333333333334</v>
      </c>
      <c r="S41" s="17">
        <v>30</v>
      </c>
      <c r="T41" s="46">
        <v>5.1004083333333332</v>
      </c>
      <c r="U41" s="46">
        <v>0.67500000000000004</v>
      </c>
      <c r="V41" s="11" t="s">
        <v>110</v>
      </c>
      <c r="W41" s="186"/>
      <c r="X41" s="46">
        <v>0.82499999999999996</v>
      </c>
      <c r="Y41" s="46">
        <v>1.8916666666666666</v>
      </c>
      <c r="Z41" s="33"/>
      <c r="AA41" s="46"/>
      <c r="AB41" s="90">
        <v>1.4416666666666667</v>
      </c>
      <c r="AC41" s="17">
        <v>44</v>
      </c>
      <c r="AD41" s="46">
        <v>7.4405416666666655</v>
      </c>
      <c r="AE41" s="46">
        <v>0.95833333333333315</v>
      </c>
      <c r="AF41" s="11" t="s">
        <v>110</v>
      </c>
      <c r="AG41" s="186"/>
      <c r="AH41" s="46">
        <v>0.76666666666666672</v>
      </c>
      <c r="AI41" s="46">
        <v>1.5583333333333336</v>
      </c>
      <c r="AJ41" s="33"/>
      <c r="AK41" s="46"/>
      <c r="AL41" s="101">
        <v>0.93083333333333351</v>
      </c>
      <c r="AM41" s="17">
        <v>45</v>
      </c>
      <c r="AN41" s="46">
        <v>14.314041666666668</v>
      </c>
      <c r="AO41" s="46">
        <v>0.65</v>
      </c>
      <c r="AP41" s="11" t="s">
        <v>110</v>
      </c>
      <c r="AQ41" s="186"/>
      <c r="AR41" s="46">
        <v>1.033333333333333</v>
      </c>
      <c r="AS41" s="46">
        <v>1.9666666666666668</v>
      </c>
      <c r="AT41" s="46"/>
      <c r="AU41" s="46"/>
      <c r="AV41" s="90">
        <v>1.1133333333333333</v>
      </c>
      <c r="AW41" s="17">
        <v>31</v>
      </c>
      <c r="AX41" s="46">
        <v>6.8604583333333338</v>
      </c>
      <c r="AY41" s="46">
        <v>0.82499999999999996</v>
      </c>
      <c r="AZ41" s="11" t="s">
        <v>110</v>
      </c>
      <c r="BA41" s="186"/>
      <c r="BB41" s="46">
        <v>1.35</v>
      </c>
      <c r="BC41" s="46">
        <v>4.9916666666666671</v>
      </c>
      <c r="BD41" s="46"/>
      <c r="BE41" s="46"/>
      <c r="BF41" s="90">
        <v>1.1308333333333331</v>
      </c>
      <c r="BG41" s="17">
        <v>130</v>
      </c>
      <c r="BH41" s="17">
        <v>21.333333333333332</v>
      </c>
      <c r="BI41" s="24">
        <v>2.5833333333333335</v>
      </c>
      <c r="BJ41" s="11" t="s">
        <v>110</v>
      </c>
      <c r="BK41" s="186"/>
      <c r="BL41" s="46">
        <v>0.875</v>
      </c>
      <c r="BM41" s="46">
        <v>3.4333333333333336</v>
      </c>
      <c r="BN41" s="46"/>
      <c r="BO41" s="46"/>
      <c r="BP41" s="91">
        <v>0.85416666666666663</v>
      </c>
      <c r="BQ41" s="17">
        <v>65</v>
      </c>
      <c r="BR41" s="33">
        <v>42.083333333333336</v>
      </c>
      <c r="BS41" s="46">
        <v>1.841666666666667</v>
      </c>
      <c r="BT41" s="11" t="s">
        <v>110</v>
      </c>
      <c r="BU41" s="186"/>
      <c r="BV41" s="46">
        <v>0.65833333333333333</v>
      </c>
      <c r="BW41" s="46">
        <v>2.7</v>
      </c>
      <c r="BX41" s="46"/>
      <c r="BY41" s="46"/>
      <c r="BZ41" s="91">
        <v>0.97166666666666657</v>
      </c>
      <c r="CA41" s="17">
        <v>64</v>
      </c>
      <c r="CB41" s="33">
        <v>32.416666666666664</v>
      </c>
      <c r="CC41" s="46">
        <v>1.3416666666666666</v>
      </c>
      <c r="CD41" s="65" t="s">
        <v>110</v>
      </c>
      <c r="CE41" s="186"/>
      <c r="CF41" s="46">
        <v>0.70833333333333337</v>
      </c>
      <c r="CG41" s="46">
        <v>2.0583333333333336</v>
      </c>
      <c r="CH41" s="46"/>
      <c r="CI41" s="46"/>
      <c r="CJ41" s="91">
        <v>0.46416666666666667</v>
      </c>
      <c r="CK41" s="17">
        <v>21.2</v>
      </c>
      <c r="CL41" s="46">
        <v>6.2280416666666669</v>
      </c>
      <c r="CM41" s="46">
        <v>1.125</v>
      </c>
      <c r="CN41" s="65" t="s">
        <v>110</v>
      </c>
      <c r="CO41" s="186"/>
      <c r="CP41" s="46">
        <v>0.79166666666666663</v>
      </c>
      <c r="CQ41" s="46">
        <v>2.1749999999999998</v>
      </c>
      <c r="CR41" s="46"/>
      <c r="CS41" s="46"/>
      <c r="CT41" s="91">
        <v>0.55333333333333334</v>
      </c>
      <c r="CU41" s="17">
        <v>22.8</v>
      </c>
      <c r="CV41" s="46">
        <v>7.3786750000000003</v>
      </c>
      <c r="CW41" s="46"/>
      <c r="CX41" s="66" t="s">
        <v>110</v>
      </c>
      <c r="CY41" s="33"/>
      <c r="CZ41" s="46">
        <f t="shared" si="2"/>
        <v>0.75</v>
      </c>
      <c r="DA41" s="46">
        <f t="shared" si="3"/>
        <v>2.1166666666666667</v>
      </c>
      <c r="DB41" s="46"/>
      <c r="DC41" s="46" t="e">
        <f t="shared" si="0"/>
        <v>#DIV/0!</v>
      </c>
      <c r="DD41" s="70">
        <f t="shared" si="4"/>
        <v>0.50875000000000004</v>
      </c>
      <c r="DE41" s="33">
        <f t="shared" si="5"/>
        <v>22</v>
      </c>
      <c r="DF41" s="46">
        <f t="shared" si="6"/>
        <v>6.8033583333333336</v>
      </c>
      <c r="DG41" s="46"/>
      <c r="DH41" s="65" t="s">
        <v>110</v>
      </c>
      <c r="DI41" s="186"/>
      <c r="DJ41" s="46">
        <v>0.91666666666666652</v>
      </c>
      <c r="DK41" s="46">
        <v>1.9583333333333333</v>
      </c>
      <c r="DL41" s="46"/>
      <c r="DM41" s="46"/>
      <c r="DN41" s="91">
        <v>1.3808333333333334</v>
      </c>
      <c r="DO41" s="24">
        <v>33.700000000000003</v>
      </c>
      <c r="DP41" s="46">
        <v>5.5161083333333325</v>
      </c>
      <c r="DQ41" s="46">
        <v>0.99166666666666681</v>
      </c>
      <c r="DR41" s="65" t="s">
        <v>110</v>
      </c>
      <c r="DS41" s="186"/>
      <c r="DT41" s="46">
        <v>0.64166666666666672</v>
      </c>
      <c r="DU41" s="46">
        <v>1.7333333333333336</v>
      </c>
      <c r="DV41" s="46"/>
      <c r="DW41" s="46"/>
      <c r="DX41" s="91">
        <v>1.2791666666666666</v>
      </c>
      <c r="DY41" s="24">
        <v>12.5</v>
      </c>
      <c r="DZ41" s="46">
        <v>4.3177666666666665</v>
      </c>
      <c r="EA41" s="46"/>
      <c r="EB41" s="66" t="s">
        <v>110</v>
      </c>
      <c r="EC41" s="46"/>
      <c r="ED41" s="46">
        <f t="shared" si="7"/>
        <v>0.77916666666666656</v>
      </c>
      <c r="EE41" s="46">
        <f t="shared" si="8"/>
        <v>1.8458333333333334</v>
      </c>
      <c r="EF41" s="46"/>
      <c r="EG41" s="46" t="e">
        <f t="shared" si="1"/>
        <v>#DIV/0!</v>
      </c>
      <c r="EH41" s="91">
        <f t="shared" si="9"/>
        <v>1.33</v>
      </c>
      <c r="EI41" s="33">
        <f t="shared" si="10"/>
        <v>23.1</v>
      </c>
      <c r="EJ41" s="46">
        <f t="shared" si="11"/>
        <v>4.9169374999999995</v>
      </c>
      <c r="EK41" s="46"/>
      <c r="EL41" s="11" t="s">
        <v>110</v>
      </c>
      <c r="EM41" s="186"/>
      <c r="EN41" s="46">
        <f t="shared" si="17"/>
        <v>0.87000000000000011</v>
      </c>
      <c r="EO41" s="46">
        <f t="shared" si="18"/>
        <v>2.4380000000000002</v>
      </c>
      <c r="EP41" s="46"/>
      <c r="EQ41" s="46"/>
      <c r="ER41" s="46">
        <f t="shared" si="19"/>
        <v>0.999</v>
      </c>
      <c r="ES41" s="33">
        <f t="shared" si="20"/>
        <v>50.21</v>
      </c>
      <c r="ET41" s="33">
        <f t="shared" si="21"/>
        <v>14.812999999999999</v>
      </c>
      <c r="EU41" s="46"/>
      <c r="EV41" s="36"/>
      <c r="EW41" s="18"/>
      <c r="EY41" s="62"/>
      <c r="EZ41" s="62"/>
      <c r="FA41" s="62"/>
      <c r="FB41" s="62"/>
    </row>
    <row r="42" spans="1:158" x14ac:dyDescent="0.15">
      <c r="A42" s="25"/>
      <c r="B42" s="11" t="s">
        <v>111</v>
      </c>
      <c r="C42" s="186"/>
      <c r="D42" s="46">
        <v>1</v>
      </c>
      <c r="E42" s="46">
        <v>2.4</v>
      </c>
      <c r="F42" s="33"/>
      <c r="G42" s="46"/>
      <c r="H42" s="91">
        <v>0.68</v>
      </c>
      <c r="I42" s="17">
        <v>48</v>
      </c>
      <c r="J42" s="46">
        <v>6.4</v>
      </c>
      <c r="K42" s="46">
        <v>1.3</v>
      </c>
      <c r="L42" s="11" t="s">
        <v>111</v>
      </c>
      <c r="M42" s="186"/>
      <c r="N42" s="46">
        <v>0.9</v>
      </c>
      <c r="O42" s="46">
        <v>1.9</v>
      </c>
      <c r="P42" s="33"/>
      <c r="Q42" s="46"/>
      <c r="R42" s="91">
        <v>0.91</v>
      </c>
      <c r="S42" s="17">
        <v>39</v>
      </c>
      <c r="T42" s="46">
        <v>4.5999999999999996</v>
      </c>
      <c r="U42" s="46">
        <v>0.8</v>
      </c>
      <c r="V42" s="11" t="s">
        <v>111</v>
      </c>
      <c r="W42" s="186"/>
      <c r="X42" s="46">
        <v>0.9</v>
      </c>
      <c r="Y42" s="46">
        <v>2.2000000000000002</v>
      </c>
      <c r="Z42" s="33"/>
      <c r="AA42" s="46"/>
      <c r="AB42" s="90">
        <v>1.5</v>
      </c>
      <c r="AC42" s="17">
        <v>45</v>
      </c>
      <c r="AD42" s="46">
        <v>6.8</v>
      </c>
      <c r="AE42" s="46">
        <v>1.1000000000000001</v>
      </c>
      <c r="AF42" s="11" t="s">
        <v>111</v>
      </c>
      <c r="AG42" s="186"/>
      <c r="AH42" s="46">
        <v>0.8</v>
      </c>
      <c r="AI42" s="46">
        <v>1.8</v>
      </c>
      <c r="AJ42" s="33"/>
      <c r="AK42" s="46"/>
      <c r="AL42" s="101">
        <v>0.89</v>
      </c>
      <c r="AM42" s="17">
        <v>45</v>
      </c>
      <c r="AN42" s="46">
        <v>15</v>
      </c>
      <c r="AO42" s="46">
        <v>0.7</v>
      </c>
      <c r="AP42" s="11" t="s">
        <v>111</v>
      </c>
      <c r="AQ42" s="186"/>
      <c r="AR42" s="46">
        <v>1.6</v>
      </c>
      <c r="AS42" s="46">
        <v>2.7</v>
      </c>
      <c r="AT42" s="46"/>
      <c r="AU42" s="46"/>
      <c r="AV42" s="91">
        <v>0.93</v>
      </c>
      <c r="AW42" s="17">
        <v>36</v>
      </c>
      <c r="AX42" s="46">
        <v>5.7</v>
      </c>
      <c r="AY42" s="46">
        <v>1</v>
      </c>
      <c r="AZ42" s="11" t="s">
        <v>111</v>
      </c>
      <c r="BA42" s="186"/>
      <c r="BB42" s="46">
        <v>1.9416666666666667</v>
      </c>
      <c r="BC42" s="46">
        <v>4.9000000000000004</v>
      </c>
      <c r="BD42" s="46"/>
      <c r="BE42" s="46"/>
      <c r="BF42" s="90">
        <v>1.1000000000000001</v>
      </c>
      <c r="BG42" s="17">
        <v>120</v>
      </c>
      <c r="BH42" s="17">
        <v>18.333333333333332</v>
      </c>
      <c r="BI42" s="24">
        <v>2.625</v>
      </c>
      <c r="BJ42" s="11" t="s">
        <v>111</v>
      </c>
      <c r="BK42" s="186"/>
      <c r="BL42" s="46">
        <v>1.3</v>
      </c>
      <c r="BM42" s="46">
        <v>3.1</v>
      </c>
      <c r="BN42" s="46"/>
      <c r="BO42" s="46"/>
      <c r="BP42" s="91">
        <v>0.81</v>
      </c>
      <c r="BQ42" s="17">
        <v>59</v>
      </c>
      <c r="BR42" s="33">
        <v>37</v>
      </c>
      <c r="BS42" s="46">
        <v>1.6416666666666664</v>
      </c>
      <c r="BT42" s="11" t="s">
        <v>111</v>
      </c>
      <c r="BU42" s="186"/>
      <c r="BV42" s="46">
        <v>1.1000000000000001</v>
      </c>
      <c r="BW42" s="46">
        <v>2.7083333333333339</v>
      </c>
      <c r="BX42" s="46"/>
      <c r="BY42" s="46"/>
      <c r="BZ42" s="90">
        <v>1.0408333333333333</v>
      </c>
      <c r="CA42" s="17">
        <v>64</v>
      </c>
      <c r="CB42" s="33">
        <v>32.416666666666664</v>
      </c>
      <c r="CC42" s="46">
        <v>1.2</v>
      </c>
      <c r="CD42" s="65" t="s">
        <v>111</v>
      </c>
      <c r="CE42" s="186"/>
      <c r="CF42" s="46">
        <v>0.9</v>
      </c>
      <c r="CG42" s="46">
        <v>2.1</v>
      </c>
      <c r="CH42" s="46"/>
      <c r="CI42" s="46"/>
      <c r="CJ42" s="91">
        <v>0.72</v>
      </c>
      <c r="CK42" s="17">
        <v>14</v>
      </c>
      <c r="CL42" s="46">
        <v>6.8</v>
      </c>
      <c r="CM42" s="46"/>
      <c r="CN42" s="65" t="s">
        <v>111</v>
      </c>
      <c r="CO42" s="186"/>
      <c r="CP42" s="46">
        <v>0.8</v>
      </c>
      <c r="CQ42" s="46">
        <v>2.1</v>
      </c>
      <c r="CR42" s="46"/>
      <c r="CS42" s="46"/>
      <c r="CT42" s="91">
        <v>0.48</v>
      </c>
      <c r="CU42" s="17">
        <v>27</v>
      </c>
      <c r="CV42" s="46">
        <v>5.0999999999999996</v>
      </c>
      <c r="CW42" s="46"/>
      <c r="CX42" s="66" t="s">
        <v>111</v>
      </c>
      <c r="CY42" s="33"/>
      <c r="CZ42" s="46">
        <f t="shared" si="2"/>
        <v>0.85000000000000009</v>
      </c>
      <c r="DA42" s="46">
        <f t="shared" si="3"/>
        <v>2.1</v>
      </c>
      <c r="DB42" s="46"/>
      <c r="DC42" s="46" t="e">
        <f t="shared" si="0"/>
        <v>#DIV/0!</v>
      </c>
      <c r="DD42" s="70">
        <f t="shared" si="4"/>
        <v>0.6</v>
      </c>
      <c r="DE42" s="33">
        <f t="shared" si="5"/>
        <v>20.5</v>
      </c>
      <c r="DF42" s="46">
        <f t="shared" si="6"/>
        <v>5.9499999999999993</v>
      </c>
      <c r="DG42" s="46"/>
      <c r="DH42" s="65" t="s">
        <v>111</v>
      </c>
      <c r="DI42" s="186"/>
      <c r="DJ42" s="46">
        <v>0.7</v>
      </c>
      <c r="DK42" s="46">
        <v>1.6</v>
      </c>
      <c r="DL42" s="46"/>
      <c r="DM42" s="46"/>
      <c r="DN42" s="91">
        <v>1.2</v>
      </c>
      <c r="DO42" s="24">
        <v>14</v>
      </c>
      <c r="DP42" s="46">
        <v>4.0999999999999996</v>
      </c>
      <c r="DQ42" s="46"/>
      <c r="DR42" s="65" t="s">
        <v>111</v>
      </c>
      <c r="DS42" s="186"/>
      <c r="DT42" s="46">
        <v>1</v>
      </c>
      <c r="DU42" s="46">
        <v>1.7</v>
      </c>
      <c r="DV42" s="46"/>
      <c r="DW42" s="46"/>
      <c r="DX42" s="91">
        <v>1.2</v>
      </c>
      <c r="DY42" s="24">
        <v>41</v>
      </c>
      <c r="DZ42" s="46">
        <v>4.5999999999999996</v>
      </c>
      <c r="EA42" s="46"/>
      <c r="EB42" s="66" t="s">
        <v>111</v>
      </c>
      <c r="EC42" s="46"/>
      <c r="ED42" s="46">
        <f t="shared" si="7"/>
        <v>0.85</v>
      </c>
      <c r="EE42" s="46">
        <f t="shared" si="8"/>
        <v>1.65</v>
      </c>
      <c r="EF42" s="46"/>
      <c r="EG42" s="46" t="e">
        <f t="shared" si="1"/>
        <v>#DIV/0!</v>
      </c>
      <c r="EH42" s="91">
        <f t="shared" si="9"/>
        <v>1.2</v>
      </c>
      <c r="EI42" s="33">
        <f t="shared" si="10"/>
        <v>27.5</v>
      </c>
      <c r="EJ42" s="46">
        <f t="shared" si="11"/>
        <v>4.3499999999999996</v>
      </c>
      <c r="EK42" s="46"/>
      <c r="EL42" s="11" t="s">
        <v>111</v>
      </c>
      <c r="EM42" s="186"/>
      <c r="EN42" s="46">
        <f t="shared" si="17"/>
        <v>1.1239999999999999</v>
      </c>
      <c r="EO42" s="46">
        <f t="shared" si="18"/>
        <v>2.5460000000000003</v>
      </c>
      <c r="EP42" s="46"/>
      <c r="EQ42" s="46"/>
      <c r="ER42" s="70">
        <f t="shared" si="19"/>
        <v>0.96599999999999997</v>
      </c>
      <c r="ES42" s="33">
        <f t="shared" si="20"/>
        <v>50.4</v>
      </c>
      <c r="ET42" s="33">
        <f t="shared" si="21"/>
        <v>13.654999999999998</v>
      </c>
      <c r="EU42" s="46"/>
      <c r="EV42" s="36"/>
      <c r="EW42" s="18"/>
      <c r="EY42" s="62"/>
      <c r="EZ42" s="62"/>
      <c r="FA42" s="62"/>
      <c r="FB42" s="62"/>
    </row>
    <row r="43" spans="1:158" x14ac:dyDescent="0.15">
      <c r="B43" s="102" t="s">
        <v>94</v>
      </c>
      <c r="C43" s="191"/>
      <c r="D43" s="103">
        <v>1.2</v>
      </c>
      <c r="E43" s="103">
        <v>2.9</v>
      </c>
      <c r="F43" s="109"/>
      <c r="G43" s="103"/>
      <c r="H43" s="104">
        <v>0.59</v>
      </c>
      <c r="I43" s="105">
        <v>50</v>
      </c>
      <c r="J43" s="103">
        <v>6.5</v>
      </c>
      <c r="K43" s="103">
        <v>1.3</v>
      </c>
      <c r="L43" s="102" t="s">
        <v>94</v>
      </c>
      <c r="M43" s="191"/>
      <c r="N43" s="103">
        <v>1</v>
      </c>
      <c r="O43" s="103">
        <v>1.9</v>
      </c>
      <c r="P43" s="109"/>
      <c r="Q43" s="103"/>
      <c r="R43" s="104">
        <v>0.8</v>
      </c>
      <c r="S43" s="106">
        <v>33</v>
      </c>
      <c r="T43" s="103">
        <v>4.4000000000000004</v>
      </c>
      <c r="U43" s="103">
        <v>0.7</v>
      </c>
      <c r="V43" s="102" t="s">
        <v>94</v>
      </c>
      <c r="W43" s="191"/>
      <c r="X43" s="103">
        <v>1.1000000000000001</v>
      </c>
      <c r="Y43" s="103">
        <v>2.1</v>
      </c>
      <c r="Z43" s="109"/>
      <c r="AA43" s="103"/>
      <c r="AB43" s="107">
        <v>1.4</v>
      </c>
      <c r="AC43" s="106">
        <v>40</v>
      </c>
      <c r="AD43" s="103">
        <v>6.5</v>
      </c>
      <c r="AE43" s="103">
        <v>0.9</v>
      </c>
      <c r="AF43" s="102" t="s">
        <v>94</v>
      </c>
      <c r="AG43" s="191"/>
      <c r="AH43" s="103">
        <v>0.9</v>
      </c>
      <c r="AI43" s="103">
        <v>1.9</v>
      </c>
      <c r="AJ43" s="109"/>
      <c r="AK43" s="103"/>
      <c r="AL43" s="104">
        <v>0.83</v>
      </c>
      <c r="AM43" s="106">
        <v>39</v>
      </c>
      <c r="AN43" s="103">
        <v>15</v>
      </c>
      <c r="AO43" s="103">
        <v>0.6</v>
      </c>
      <c r="AP43" s="102" t="s">
        <v>94</v>
      </c>
      <c r="AQ43" s="191"/>
      <c r="AR43" s="103">
        <v>1.2</v>
      </c>
      <c r="AS43" s="103">
        <v>2.4</v>
      </c>
      <c r="AT43" s="103"/>
      <c r="AU43" s="103"/>
      <c r="AV43" s="104">
        <v>0.93</v>
      </c>
      <c r="AW43" s="106">
        <v>24</v>
      </c>
      <c r="AX43" s="103">
        <v>6.1</v>
      </c>
      <c r="AY43" s="103">
        <v>0.9</v>
      </c>
      <c r="AZ43" s="102" t="s">
        <v>94</v>
      </c>
      <c r="BA43" s="196">
        <v>8.6999999999999993</v>
      </c>
      <c r="BB43" s="103">
        <v>1.4</v>
      </c>
      <c r="BC43" s="103">
        <v>4.7</v>
      </c>
      <c r="BD43" s="33">
        <v>11</v>
      </c>
      <c r="BE43" s="103"/>
      <c r="BF43" s="107">
        <v>1</v>
      </c>
      <c r="BG43" s="105">
        <v>120</v>
      </c>
      <c r="BH43" s="105">
        <v>16</v>
      </c>
      <c r="BI43" s="108">
        <v>3.1</v>
      </c>
      <c r="BJ43" s="102" t="s">
        <v>94</v>
      </c>
      <c r="BK43" s="196">
        <v>9.1999999999999993</v>
      </c>
      <c r="BL43" s="103">
        <v>1.1000000000000001</v>
      </c>
      <c r="BM43" s="103">
        <v>3.3</v>
      </c>
      <c r="BN43" s="33">
        <v>5</v>
      </c>
      <c r="BO43" s="103"/>
      <c r="BP43" s="104">
        <v>0.77</v>
      </c>
      <c r="BQ43" s="105">
        <v>64</v>
      </c>
      <c r="BR43" s="109">
        <v>30</v>
      </c>
      <c r="BS43" s="103">
        <v>2</v>
      </c>
      <c r="BT43" s="102" t="s">
        <v>94</v>
      </c>
      <c r="BU43" s="196">
        <v>12</v>
      </c>
      <c r="BV43" s="103">
        <v>1.1000000000000001</v>
      </c>
      <c r="BW43" s="103">
        <v>2.6</v>
      </c>
      <c r="BX43" s="33">
        <v>3</v>
      </c>
      <c r="BY43" s="103"/>
      <c r="BZ43" s="104">
        <v>0.92</v>
      </c>
      <c r="CA43" s="105">
        <v>69</v>
      </c>
      <c r="CB43" s="109">
        <v>25</v>
      </c>
      <c r="CC43" s="103">
        <v>1.5</v>
      </c>
      <c r="CD43" s="110" t="s">
        <v>94</v>
      </c>
      <c r="CE43" s="191"/>
      <c r="CF43" s="103">
        <v>0.9</v>
      </c>
      <c r="CG43" s="103">
        <v>2.2000000000000002</v>
      </c>
      <c r="CH43" s="103"/>
      <c r="CI43" s="103"/>
      <c r="CJ43" s="104">
        <v>0.45</v>
      </c>
      <c r="CK43" s="105">
        <v>18</v>
      </c>
      <c r="CL43" s="103">
        <v>5.2</v>
      </c>
      <c r="CM43" s="103"/>
      <c r="CN43" s="110" t="s">
        <v>94</v>
      </c>
      <c r="CO43" s="191"/>
      <c r="CP43" s="103">
        <v>1</v>
      </c>
      <c r="CQ43" s="103">
        <v>2.2999999999999998</v>
      </c>
      <c r="CR43" s="103"/>
      <c r="CS43" s="103"/>
      <c r="CT43" s="104">
        <v>0.64</v>
      </c>
      <c r="CU43" s="105">
        <v>13</v>
      </c>
      <c r="CV43" s="103">
        <v>6</v>
      </c>
      <c r="CW43" s="103"/>
      <c r="CX43" s="111" t="s">
        <v>94</v>
      </c>
      <c r="CY43" s="109"/>
      <c r="CZ43" s="103">
        <f t="shared" si="2"/>
        <v>0.95</v>
      </c>
      <c r="DA43" s="103">
        <f t="shared" si="3"/>
        <v>2.25</v>
      </c>
      <c r="DB43" s="103"/>
      <c r="DC43" s="103" t="e">
        <f t="shared" si="0"/>
        <v>#DIV/0!</v>
      </c>
      <c r="DD43" s="104">
        <f t="shared" si="4"/>
        <v>0.54500000000000004</v>
      </c>
      <c r="DE43" s="109">
        <f t="shared" si="5"/>
        <v>15.5</v>
      </c>
      <c r="DF43" s="103">
        <f t="shared" si="6"/>
        <v>5.6</v>
      </c>
      <c r="DG43" s="103"/>
      <c r="DH43" s="110" t="s">
        <v>94</v>
      </c>
      <c r="DI43" s="191"/>
      <c r="DJ43" s="103">
        <v>1.1000000000000001</v>
      </c>
      <c r="DK43" s="103">
        <v>2</v>
      </c>
      <c r="DL43" s="103"/>
      <c r="DM43" s="103"/>
      <c r="DN43" s="104">
        <v>1.1000000000000001</v>
      </c>
      <c r="DO43" s="106">
        <v>18</v>
      </c>
      <c r="DP43" s="103">
        <v>3.8</v>
      </c>
      <c r="DQ43" s="103"/>
      <c r="DR43" s="110" t="s">
        <v>94</v>
      </c>
      <c r="DS43" s="191"/>
      <c r="DT43" s="103">
        <v>1</v>
      </c>
      <c r="DU43" s="103">
        <v>1.9</v>
      </c>
      <c r="DV43" s="103"/>
      <c r="DW43" s="103"/>
      <c r="DX43" s="104">
        <v>1.2</v>
      </c>
      <c r="DY43" s="106">
        <v>10</v>
      </c>
      <c r="DZ43" s="103">
        <v>3.7</v>
      </c>
      <c r="EA43" s="103"/>
      <c r="EB43" s="114" t="s">
        <v>94</v>
      </c>
      <c r="EC43" s="103"/>
      <c r="ED43" s="103">
        <f t="shared" si="7"/>
        <v>1.05</v>
      </c>
      <c r="EE43" s="103">
        <f t="shared" si="8"/>
        <v>1.95</v>
      </c>
      <c r="EF43" s="103"/>
      <c r="EG43" s="103" t="e">
        <f t="shared" si="1"/>
        <v>#DIV/0!</v>
      </c>
      <c r="EH43" s="91">
        <f t="shared" si="9"/>
        <v>1.1499999999999999</v>
      </c>
      <c r="EI43" s="106">
        <f t="shared" si="10"/>
        <v>14</v>
      </c>
      <c r="EJ43" s="103">
        <f t="shared" si="11"/>
        <v>3.75</v>
      </c>
      <c r="EK43" s="103"/>
      <c r="EL43" s="102" t="s">
        <v>94</v>
      </c>
      <c r="EM43" s="191"/>
      <c r="EN43" s="103">
        <f t="shared" si="17"/>
        <v>1.1000000000000001</v>
      </c>
      <c r="EO43" s="103">
        <f t="shared" si="18"/>
        <v>2.6000000000000005</v>
      </c>
      <c r="EP43" s="103"/>
      <c r="EQ43" s="103"/>
      <c r="ER43" s="112">
        <f t="shared" si="19"/>
        <v>0.89399999999999991</v>
      </c>
      <c r="ES43" s="109">
        <f t="shared" si="20"/>
        <v>46.85</v>
      </c>
      <c r="ET43" s="109">
        <f t="shared" si="21"/>
        <v>11.885</v>
      </c>
      <c r="EU43" s="103"/>
      <c r="EV43" s="102"/>
      <c r="EW43" s="106"/>
      <c r="EY43" s="62"/>
      <c r="EZ43" s="62"/>
      <c r="FA43" s="62"/>
      <c r="FB43" s="62"/>
    </row>
    <row r="44" spans="1:158" x14ac:dyDescent="0.15">
      <c r="A44" s="25"/>
      <c r="B44" s="11" t="s">
        <v>97</v>
      </c>
      <c r="C44" s="193">
        <v>10</v>
      </c>
      <c r="D44" s="46">
        <v>1.0833333333333335</v>
      </c>
      <c r="E44" s="46">
        <v>3.1749999999999994</v>
      </c>
      <c r="F44" s="33">
        <v>4</v>
      </c>
      <c r="G44" s="46"/>
      <c r="H44" s="91">
        <v>0.56250000000000011</v>
      </c>
      <c r="I44" s="17">
        <v>53.4166666666667</v>
      </c>
      <c r="J44" s="46">
        <v>7.5333333333333341</v>
      </c>
      <c r="K44" s="46">
        <v>1.4249999999999998</v>
      </c>
      <c r="L44" s="11" t="s">
        <v>97</v>
      </c>
      <c r="M44" s="193">
        <v>10</v>
      </c>
      <c r="N44" s="46">
        <v>0.85</v>
      </c>
      <c r="O44" s="46">
        <v>2.375</v>
      </c>
      <c r="P44" s="33">
        <v>1</v>
      </c>
      <c r="Q44" s="46"/>
      <c r="R44" s="91">
        <v>0.76749999999999996</v>
      </c>
      <c r="S44" s="18">
        <v>44</v>
      </c>
      <c r="T44" s="46">
        <v>5.5249999999999986</v>
      </c>
      <c r="U44" s="46">
        <v>1.0583333333333331</v>
      </c>
      <c r="V44" s="11" t="s">
        <v>97</v>
      </c>
      <c r="W44" s="193">
        <v>9.9</v>
      </c>
      <c r="X44" s="46">
        <v>0.78333333333333321</v>
      </c>
      <c r="Y44" s="46">
        <v>2.6</v>
      </c>
      <c r="Z44" s="33">
        <v>2</v>
      </c>
      <c r="AA44" s="46"/>
      <c r="AB44" s="90">
        <v>1.2291666666666667</v>
      </c>
      <c r="AC44" s="115">
        <v>48.0833333333333</v>
      </c>
      <c r="AD44" s="46">
        <v>6.9249999999999998</v>
      </c>
      <c r="AE44" s="46">
        <v>1.1166666666666669</v>
      </c>
      <c r="AF44" s="11" t="s">
        <v>97</v>
      </c>
      <c r="AG44" s="196">
        <v>10</v>
      </c>
      <c r="AH44" s="46">
        <v>0.84166666666666667</v>
      </c>
      <c r="AI44" s="46">
        <v>1.9166666666666667</v>
      </c>
      <c r="AJ44" s="33">
        <v>1</v>
      </c>
      <c r="AK44" s="46"/>
      <c r="AL44" s="91">
        <v>0.76250000000000007</v>
      </c>
      <c r="AM44" s="115">
        <v>45.25</v>
      </c>
      <c r="AN44" s="46">
        <v>15.75</v>
      </c>
      <c r="AO44" s="46">
        <v>0.84166666666666667</v>
      </c>
      <c r="AP44" s="11" t="s">
        <v>97</v>
      </c>
      <c r="AQ44" s="196">
        <v>10</v>
      </c>
      <c r="AR44" s="46">
        <v>1.0333333333333334</v>
      </c>
      <c r="AS44" s="46">
        <v>2.9000000000000004</v>
      </c>
      <c r="AT44" s="33">
        <v>2</v>
      </c>
      <c r="AU44" s="46"/>
      <c r="AV44" s="91">
        <v>0.9341666666666667</v>
      </c>
      <c r="AW44" s="115">
        <v>33.1666666666667</v>
      </c>
      <c r="AX44" s="46">
        <v>6.8999999999999986</v>
      </c>
      <c r="AY44" s="46">
        <v>1.0666666666666667</v>
      </c>
      <c r="AZ44" s="11" t="s">
        <v>97</v>
      </c>
      <c r="BA44" s="196">
        <v>8.4</v>
      </c>
      <c r="BB44" s="46">
        <v>2.1166666666666667</v>
      </c>
      <c r="BC44" s="46">
        <v>5.375</v>
      </c>
      <c r="BD44" s="33">
        <v>12</v>
      </c>
      <c r="BE44" s="46"/>
      <c r="BF44" s="90">
        <v>1.1950000000000001</v>
      </c>
      <c r="BG44" s="17">
        <v>132.416666666667</v>
      </c>
      <c r="BH44" s="17">
        <v>23.083333333333332</v>
      </c>
      <c r="BI44" s="24">
        <v>3.5333333333333332</v>
      </c>
      <c r="BJ44" s="11" t="s">
        <v>97</v>
      </c>
      <c r="BK44" s="196">
        <v>9.3000000000000007</v>
      </c>
      <c r="BL44" s="46">
        <v>0.90833333333333333</v>
      </c>
      <c r="BM44" s="46">
        <v>3.2083333333333335</v>
      </c>
      <c r="BN44" s="33">
        <v>5</v>
      </c>
      <c r="BO44" s="46"/>
      <c r="BP44" s="91">
        <v>0.76166666666666671</v>
      </c>
      <c r="BQ44" s="17">
        <v>56.6666666666667</v>
      </c>
      <c r="BR44" s="33">
        <v>31</v>
      </c>
      <c r="BS44" s="46">
        <v>1.8916666666666666</v>
      </c>
      <c r="BT44" s="11" t="s">
        <v>97</v>
      </c>
      <c r="BU44" s="196">
        <v>12.3</v>
      </c>
      <c r="BV44" s="46">
        <v>1.0666666666666667</v>
      </c>
      <c r="BW44" s="46">
        <v>2.6666666666666674</v>
      </c>
      <c r="BX44" s="33">
        <v>4</v>
      </c>
      <c r="BY44" s="46"/>
      <c r="BZ44" s="91">
        <v>0.85666666666666647</v>
      </c>
      <c r="CA44" s="17">
        <v>57.8333333333333</v>
      </c>
      <c r="CB44" s="33">
        <v>30.333333333333332</v>
      </c>
      <c r="CC44" s="46">
        <v>1.5999999999999999</v>
      </c>
      <c r="CD44" s="65" t="s">
        <v>97</v>
      </c>
      <c r="CE44" s="196">
        <v>10</v>
      </c>
      <c r="CF44" s="46">
        <v>0.68333333333333324</v>
      </c>
      <c r="CG44" s="46">
        <v>2.5499999999999998</v>
      </c>
      <c r="CH44" s="59">
        <v>1</v>
      </c>
      <c r="CI44" s="46"/>
      <c r="CJ44" s="91">
        <v>0.40750000000000003</v>
      </c>
      <c r="CK44" s="17">
        <v>14.416666666666702</v>
      </c>
      <c r="CL44" s="46">
        <v>5.9916666666666663</v>
      </c>
      <c r="CM44" s="46"/>
      <c r="CN44" s="65" t="s">
        <v>97</v>
      </c>
      <c r="CO44" s="196">
        <v>10</v>
      </c>
      <c r="CP44" s="46">
        <v>0.73333333333333339</v>
      </c>
      <c r="CQ44" s="46">
        <v>2.5500000000000003</v>
      </c>
      <c r="CR44" s="59">
        <v>1</v>
      </c>
      <c r="CS44" s="46"/>
      <c r="CT44" s="91">
        <v>0.66749999999999998</v>
      </c>
      <c r="CU44" s="17">
        <v>10.5833333333333</v>
      </c>
      <c r="CV44" s="46">
        <v>7.9416666666666664</v>
      </c>
      <c r="CW44" s="46"/>
      <c r="CX44" s="66" t="s">
        <v>97</v>
      </c>
      <c r="CY44" s="33">
        <f t="shared" ref="CY44:CY53" si="22">AVERAGE(CE44,CO44)</f>
        <v>10</v>
      </c>
      <c r="CZ44" s="46">
        <f t="shared" si="2"/>
        <v>0.70833333333333326</v>
      </c>
      <c r="DA44" s="46">
        <f t="shared" si="3"/>
        <v>2.5499999999999998</v>
      </c>
      <c r="DB44" s="33">
        <f t="shared" ref="DB44:DB53" si="23">AVERAGE(CH44,CR44)</f>
        <v>1</v>
      </c>
      <c r="DC44" s="46" t="e">
        <f t="shared" si="0"/>
        <v>#DIV/0!</v>
      </c>
      <c r="DD44" s="91">
        <f t="shared" si="4"/>
        <v>0.53749999999999998</v>
      </c>
      <c r="DE44" s="33">
        <f t="shared" si="5"/>
        <v>12.5</v>
      </c>
      <c r="DF44" s="46">
        <f t="shared" si="6"/>
        <v>6.9666666666666668</v>
      </c>
      <c r="DG44" s="46"/>
      <c r="DH44" s="65" t="s">
        <v>97</v>
      </c>
      <c r="DI44" s="196">
        <v>10</v>
      </c>
      <c r="DJ44" s="46">
        <v>0.67500000000000016</v>
      </c>
      <c r="DK44" s="46">
        <v>1.6833333333333333</v>
      </c>
      <c r="DL44" s="33">
        <v>0</v>
      </c>
      <c r="DM44" s="46"/>
      <c r="DN44" s="91">
        <v>0.91249999999999998</v>
      </c>
      <c r="DO44" s="18">
        <v>9.5</v>
      </c>
      <c r="DP44" s="46">
        <v>3.8333333333333326</v>
      </c>
      <c r="DQ44" s="46"/>
      <c r="DR44" s="65" t="s">
        <v>97</v>
      </c>
      <c r="DS44" s="196">
        <v>10</v>
      </c>
      <c r="DT44" s="46">
        <v>0.70833333333333337</v>
      </c>
      <c r="DU44" s="46">
        <v>1.7416666666666669</v>
      </c>
      <c r="DV44" s="33">
        <v>1</v>
      </c>
      <c r="DW44" s="46"/>
      <c r="DX44" s="91">
        <v>1.0549999999999999</v>
      </c>
      <c r="DY44" s="32">
        <v>9.6666666666666714</v>
      </c>
      <c r="DZ44" s="46">
        <v>3.8833333333333329</v>
      </c>
      <c r="EA44" s="46"/>
      <c r="EB44" s="114" t="s">
        <v>97</v>
      </c>
      <c r="EC44" s="33">
        <f t="shared" ref="EC44:EC53" si="24">AVERAGE(DI44,DS44)</f>
        <v>10</v>
      </c>
      <c r="ED44" s="46">
        <f t="shared" si="7"/>
        <v>0.69166666666666676</v>
      </c>
      <c r="EE44" s="46">
        <f t="shared" si="8"/>
        <v>1.7125000000000001</v>
      </c>
      <c r="EF44" s="33">
        <f t="shared" ref="EF44" si="25">AVERAGE(DL44,DV44)</f>
        <v>0.5</v>
      </c>
      <c r="EG44" s="46" t="e">
        <f t="shared" si="1"/>
        <v>#DIV/0!</v>
      </c>
      <c r="EH44" s="91">
        <f t="shared" si="9"/>
        <v>0.9837499999999999</v>
      </c>
      <c r="EI44" s="115">
        <f t="shared" si="10"/>
        <v>9.5833333333333357</v>
      </c>
      <c r="EJ44" s="46">
        <f t="shared" si="11"/>
        <v>3.8583333333333325</v>
      </c>
      <c r="EK44" s="46"/>
      <c r="EL44" s="11" t="s">
        <v>97</v>
      </c>
      <c r="EM44" s="33">
        <f t="shared" ref="EM44:EM53" si="26">AVERAGE(ROUND(C44,2),ROUND(M44,2),ROUND(W44,2),ROUND(AG44,2),ROUND(AQ44,2),ROUND(BA44,2),ROUND(BK44,2),ROUND(BU44,2),ROUND(CY44,2),ROUND(EC44,2))</f>
        <v>9.9899999999999984</v>
      </c>
      <c r="EN44" s="46">
        <f t="shared" si="17"/>
        <v>1.008</v>
      </c>
      <c r="EO44" s="46">
        <f t="shared" si="18"/>
        <v>2.8500000000000005</v>
      </c>
      <c r="EP44" s="33">
        <f t="shared" ref="EP44:EP53" si="27">AVERAGE(ROUND(F44,2),ROUND(P44,2),ROUND(Z44,2),ROUND(AJ44,2),ROUND(AT44,2),ROUND(BD44,2),ROUND(BN44,2),ROUND(BX44,2),ROUND(DB44,2),ROUND(EF44,2))</f>
        <v>3.25</v>
      </c>
      <c r="EQ44" s="46" t="e">
        <f t="shared" ref="EQ44:EQ53" si="28">AVERAGE(ROUND(G44,2),ROUND(Q44,2),ROUND(AA44,2),ROUND(AK44,2),ROUND(AU44,2),ROUND(BE44,2),ROUND(BO44,2),ROUND(BY44,2),ROUND(DC44,2),ROUND(EG44,2))</f>
        <v>#DIV/0!</v>
      </c>
      <c r="ER44" s="70">
        <f t="shared" si="19"/>
        <v>0.85899999999999999</v>
      </c>
      <c r="ES44" s="33">
        <f t="shared" si="20"/>
        <v>49.292000000000002</v>
      </c>
      <c r="ET44" s="33">
        <f t="shared" si="21"/>
        <v>13.788000000000002</v>
      </c>
      <c r="EU44" s="46"/>
      <c r="EV44" s="11"/>
      <c r="EW44" s="18"/>
      <c r="EY44" s="62"/>
      <c r="EZ44" s="62"/>
      <c r="FA44" s="62"/>
      <c r="FB44" s="62"/>
    </row>
    <row r="45" spans="1:158" x14ac:dyDescent="0.15">
      <c r="A45" s="26" t="s">
        <v>5</v>
      </c>
      <c r="B45" s="11" t="s">
        <v>112</v>
      </c>
      <c r="C45" s="193">
        <v>11</v>
      </c>
      <c r="D45" s="46">
        <v>1.2</v>
      </c>
      <c r="E45" s="46">
        <v>3.6</v>
      </c>
      <c r="F45" s="33">
        <v>2</v>
      </c>
      <c r="G45" s="46"/>
      <c r="H45" s="91">
        <v>0.56999999999999995</v>
      </c>
      <c r="I45" s="17">
        <v>51</v>
      </c>
      <c r="J45" s="46">
        <v>8.1</v>
      </c>
      <c r="K45" s="46">
        <v>1.5</v>
      </c>
      <c r="L45" s="11" t="s">
        <v>112</v>
      </c>
      <c r="M45" s="193">
        <v>10</v>
      </c>
      <c r="N45" s="46">
        <v>1</v>
      </c>
      <c r="O45" s="46">
        <v>2.2999999999999998</v>
      </c>
      <c r="P45" s="33">
        <v>2</v>
      </c>
      <c r="Q45" s="46"/>
      <c r="R45" s="91">
        <v>0.72</v>
      </c>
      <c r="S45" s="18">
        <v>37</v>
      </c>
      <c r="T45" s="46">
        <v>5.6</v>
      </c>
      <c r="U45" s="46">
        <v>0.9</v>
      </c>
      <c r="V45" s="11" t="s">
        <v>112</v>
      </c>
      <c r="W45" s="193">
        <v>10</v>
      </c>
      <c r="X45" s="46">
        <v>1.1000000000000001</v>
      </c>
      <c r="Y45" s="46">
        <v>2.8</v>
      </c>
      <c r="Z45" s="33">
        <v>3</v>
      </c>
      <c r="AA45" s="46"/>
      <c r="AB45" s="90">
        <v>1.2</v>
      </c>
      <c r="AC45" s="115">
        <v>42</v>
      </c>
      <c r="AD45" s="46">
        <v>7.8</v>
      </c>
      <c r="AE45" s="46">
        <v>1.2</v>
      </c>
      <c r="AF45" s="11" t="s">
        <v>112</v>
      </c>
      <c r="AG45" s="196">
        <v>10</v>
      </c>
      <c r="AH45" s="46">
        <v>1.1000000000000001</v>
      </c>
      <c r="AI45" s="46">
        <v>2.2000000000000002</v>
      </c>
      <c r="AJ45" s="33">
        <v>2</v>
      </c>
      <c r="AK45" s="46"/>
      <c r="AL45" s="91">
        <v>0.73</v>
      </c>
      <c r="AM45" s="115">
        <v>44</v>
      </c>
      <c r="AN45" s="46">
        <v>43</v>
      </c>
      <c r="AO45" s="46">
        <v>0.84166666666666667</v>
      </c>
      <c r="AP45" s="11" t="s">
        <v>112</v>
      </c>
      <c r="AQ45" s="196">
        <v>10</v>
      </c>
      <c r="AR45" s="46">
        <v>1.2</v>
      </c>
      <c r="AS45" s="46">
        <v>3.1</v>
      </c>
      <c r="AT45" s="33">
        <v>3</v>
      </c>
      <c r="AU45" s="46"/>
      <c r="AV45" s="91">
        <v>0.88</v>
      </c>
      <c r="AW45" s="115">
        <v>36</v>
      </c>
      <c r="AX45" s="146">
        <v>21</v>
      </c>
      <c r="AY45" s="46">
        <v>0.9</v>
      </c>
      <c r="AZ45" s="11" t="s">
        <v>112</v>
      </c>
      <c r="BA45" s="196">
        <v>8.5</v>
      </c>
      <c r="BB45" s="46">
        <v>2.1166666666666667</v>
      </c>
      <c r="BC45" s="46">
        <v>5.6</v>
      </c>
      <c r="BD45" s="33">
        <v>14</v>
      </c>
      <c r="BE45" s="46"/>
      <c r="BF45" s="90">
        <v>1.1000000000000001</v>
      </c>
      <c r="BG45" s="17">
        <v>94</v>
      </c>
      <c r="BH45" s="17">
        <v>25</v>
      </c>
      <c r="BI45" s="24">
        <v>3.9</v>
      </c>
      <c r="BJ45" s="11" t="s">
        <v>112</v>
      </c>
      <c r="BK45" s="196">
        <v>9.1999999999999993</v>
      </c>
      <c r="BL45" s="46">
        <v>1.1000000000000001</v>
      </c>
      <c r="BM45" s="46">
        <v>3.3</v>
      </c>
      <c r="BN45" s="33">
        <v>8</v>
      </c>
      <c r="BO45" s="46"/>
      <c r="BP45" s="91">
        <v>0.79</v>
      </c>
      <c r="BQ45" s="17">
        <v>40</v>
      </c>
      <c r="BR45" s="33">
        <v>38</v>
      </c>
      <c r="BS45" s="46">
        <v>2.2000000000000002</v>
      </c>
      <c r="BT45" s="11" t="s">
        <v>112</v>
      </c>
      <c r="BU45" s="196">
        <v>11.8</v>
      </c>
      <c r="BV45" s="46">
        <v>1.3</v>
      </c>
      <c r="BW45" s="46">
        <v>3.6</v>
      </c>
      <c r="BX45" s="33">
        <v>6</v>
      </c>
      <c r="BY45" s="46"/>
      <c r="BZ45" s="91">
        <v>0.89</v>
      </c>
      <c r="CA45" s="17">
        <v>72</v>
      </c>
      <c r="CB45" s="33">
        <v>29</v>
      </c>
      <c r="CC45" s="46">
        <v>2.4</v>
      </c>
      <c r="CD45" s="65" t="s">
        <v>112</v>
      </c>
      <c r="CE45" s="196">
        <v>10</v>
      </c>
      <c r="CF45" s="46">
        <v>1</v>
      </c>
      <c r="CG45" s="46">
        <v>2.7</v>
      </c>
      <c r="CH45" s="59">
        <v>2</v>
      </c>
      <c r="CI45" s="46"/>
      <c r="CJ45" s="91">
        <v>0.43</v>
      </c>
      <c r="CK45" s="17">
        <v>19</v>
      </c>
      <c r="CL45" s="46">
        <v>7.8</v>
      </c>
      <c r="CM45" s="46"/>
      <c r="CN45" s="65" t="s">
        <v>112</v>
      </c>
      <c r="CO45" s="196">
        <v>10</v>
      </c>
      <c r="CP45" s="46">
        <v>0.9</v>
      </c>
      <c r="CQ45" s="46">
        <v>2.7</v>
      </c>
      <c r="CR45" s="59">
        <v>0</v>
      </c>
      <c r="CS45" s="46"/>
      <c r="CT45" s="91">
        <v>0.53</v>
      </c>
      <c r="CU45" s="17">
        <v>11</v>
      </c>
      <c r="CV45" s="46">
        <v>11</v>
      </c>
      <c r="CW45" s="46"/>
      <c r="CX45" s="66" t="s">
        <v>112</v>
      </c>
      <c r="CY45" s="33">
        <f t="shared" si="22"/>
        <v>10</v>
      </c>
      <c r="CZ45" s="46">
        <f t="shared" si="2"/>
        <v>0.95</v>
      </c>
      <c r="DA45" s="46">
        <f t="shared" si="3"/>
        <v>2.7</v>
      </c>
      <c r="DB45" s="33">
        <f t="shared" si="23"/>
        <v>1</v>
      </c>
      <c r="DC45" s="46" t="e">
        <f t="shared" si="0"/>
        <v>#DIV/0!</v>
      </c>
      <c r="DD45" s="91">
        <f t="shared" si="4"/>
        <v>0.48</v>
      </c>
      <c r="DE45" s="33">
        <f t="shared" si="5"/>
        <v>15</v>
      </c>
      <c r="DF45" s="46">
        <f t="shared" si="6"/>
        <v>9.4</v>
      </c>
      <c r="DG45" s="46"/>
      <c r="DH45" s="65" t="s">
        <v>112</v>
      </c>
      <c r="DI45" s="196">
        <v>10</v>
      </c>
      <c r="DJ45" s="46">
        <v>0.8</v>
      </c>
      <c r="DK45" s="46">
        <v>1.9</v>
      </c>
      <c r="DL45" s="33">
        <v>0</v>
      </c>
      <c r="DM45" s="46"/>
      <c r="DN45" s="91">
        <v>0.97</v>
      </c>
      <c r="DO45" s="18">
        <v>11</v>
      </c>
      <c r="DP45" s="46">
        <v>4.0999999999999996</v>
      </c>
      <c r="DQ45" s="46"/>
      <c r="DR45" s="65" t="s">
        <v>112</v>
      </c>
      <c r="DS45" s="196">
        <v>10</v>
      </c>
      <c r="DT45" s="46">
        <v>0.8</v>
      </c>
      <c r="DU45" s="46">
        <v>2</v>
      </c>
      <c r="DV45" s="33">
        <v>0</v>
      </c>
      <c r="DW45" s="46"/>
      <c r="DX45" s="91">
        <v>1.1000000000000001</v>
      </c>
      <c r="DY45" s="32">
        <v>10</v>
      </c>
      <c r="DZ45" s="46">
        <v>4.2</v>
      </c>
      <c r="EA45" s="46"/>
      <c r="EB45" s="114" t="s">
        <v>112</v>
      </c>
      <c r="EC45" s="33">
        <f t="shared" si="24"/>
        <v>10</v>
      </c>
      <c r="ED45" s="46">
        <f t="shared" si="7"/>
        <v>0.8</v>
      </c>
      <c r="EE45" s="46">
        <f t="shared" si="8"/>
        <v>1.95</v>
      </c>
      <c r="EF45" s="33">
        <v>0</v>
      </c>
      <c r="EG45" s="46" t="e">
        <f t="shared" si="1"/>
        <v>#DIV/0!</v>
      </c>
      <c r="EH45" s="91">
        <f t="shared" si="9"/>
        <v>1.0350000000000001</v>
      </c>
      <c r="EI45" s="115">
        <f t="shared" si="10"/>
        <v>10.5</v>
      </c>
      <c r="EJ45" s="46">
        <f t="shared" si="11"/>
        <v>4.1500000000000004</v>
      </c>
      <c r="EK45" s="46"/>
      <c r="EL45" s="11" t="s">
        <v>112</v>
      </c>
      <c r="EM45" s="33">
        <f t="shared" si="26"/>
        <v>10.050000000000001</v>
      </c>
      <c r="EN45" s="46">
        <f t="shared" si="17"/>
        <v>1.1870000000000001</v>
      </c>
      <c r="EO45" s="46">
        <f t="shared" si="18"/>
        <v>3.1149999999999998</v>
      </c>
      <c r="EP45" s="33">
        <f t="shared" si="27"/>
        <v>4.0999999999999996</v>
      </c>
      <c r="EQ45" s="46" t="e">
        <f t="shared" si="28"/>
        <v>#DIV/0!</v>
      </c>
      <c r="ER45" s="70">
        <f t="shared" si="19"/>
        <v>0.84000000000000019</v>
      </c>
      <c r="ES45" s="33">
        <f t="shared" si="20"/>
        <v>44.15</v>
      </c>
      <c r="ET45" s="33">
        <f t="shared" si="21"/>
        <v>19.105</v>
      </c>
      <c r="EU45" s="46"/>
      <c r="EV45" s="11"/>
      <c r="EW45" s="18"/>
      <c r="EY45" s="62"/>
      <c r="EZ45" s="62"/>
      <c r="FA45" s="62"/>
      <c r="FB45" s="62"/>
    </row>
    <row r="46" spans="1:158" x14ac:dyDescent="0.15">
      <c r="A46" s="26" t="s">
        <v>7</v>
      </c>
      <c r="B46" s="82" t="s">
        <v>113</v>
      </c>
      <c r="C46" s="200">
        <v>10</v>
      </c>
      <c r="D46" s="116">
        <v>1</v>
      </c>
      <c r="E46" s="116">
        <v>2.7</v>
      </c>
      <c r="F46" s="192">
        <v>3</v>
      </c>
      <c r="G46" s="116"/>
      <c r="H46" s="117">
        <v>0.68</v>
      </c>
      <c r="I46" s="118">
        <v>44</v>
      </c>
      <c r="J46" s="116">
        <v>7</v>
      </c>
      <c r="K46" s="116">
        <v>1.2</v>
      </c>
      <c r="L46" s="82" t="s">
        <v>113</v>
      </c>
      <c r="M46" s="200">
        <v>10</v>
      </c>
      <c r="N46" s="116">
        <v>0.9</v>
      </c>
      <c r="O46" s="116">
        <v>1.7</v>
      </c>
      <c r="P46" s="192">
        <v>1</v>
      </c>
      <c r="Q46" s="116"/>
      <c r="R46" s="117">
        <v>0.73</v>
      </c>
      <c r="S46" s="119">
        <v>24</v>
      </c>
      <c r="T46" s="116">
        <v>4.9000000000000004</v>
      </c>
      <c r="U46" s="116">
        <v>0.7</v>
      </c>
      <c r="V46" s="82" t="s">
        <v>113</v>
      </c>
      <c r="W46" s="200">
        <v>10.1</v>
      </c>
      <c r="X46" s="116">
        <v>0.9</v>
      </c>
      <c r="Y46" s="116">
        <v>2.2999999999999998</v>
      </c>
      <c r="Z46" s="192">
        <v>3</v>
      </c>
      <c r="AA46" s="116"/>
      <c r="AB46" s="120">
        <v>1.5</v>
      </c>
      <c r="AC46" s="121">
        <v>36</v>
      </c>
      <c r="AD46" s="116">
        <v>7.1</v>
      </c>
      <c r="AE46" s="116">
        <v>0.9</v>
      </c>
      <c r="AF46" s="82" t="s">
        <v>113</v>
      </c>
      <c r="AG46" s="203">
        <v>10.1</v>
      </c>
      <c r="AH46" s="116">
        <v>0.9</v>
      </c>
      <c r="AI46" s="116">
        <v>1.5</v>
      </c>
      <c r="AJ46" s="192">
        <v>2</v>
      </c>
      <c r="AK46" s="116"/>
      <c r="AL46" s="117">
        <v>0.78</v>
      </c>
      <c r="AM46" s="121">
        <v>34</v>
      </c>
      <c r="AN46" s="116">
        <v>13</v>
      </c>
      <c r="AO46" s="116">
        <v>0.6</v>
      </c>
      <c r="AP46" s="82" t="s">
        <v>113</v>
      </c>
      <c r="AQ46" s="203">
        <v>10.1</v>
      </c>
      <c r="AR46" s="116">
        <v>1.2</v>
      </c>
      <c r="AS46" s="116">
        <v>2.2000000000000002</v>
      </c>
      <c r="AT46" s="192">
        <v>2</v>
      </c>
      <c r="AU46" s="116"/>
      <c r="AV46" s="117">
        <v>0.86</v>
      </c>
      <c r="AW46" s="121">
        <v>24</v>
      </c>
      <c r="AX46" s="116">
        <v>5.8</v>
      </c>
      <c r="AY46" s="116">
        <v>0.7</v>
      </c>
      <c r="AZ46" s="82" t="s">
        <v>113</v>
      </c>
      <c r="BA46" s="205">
        <v>8.8000000000000007</v>
      </c>
      <c r="BB46" s="135">
        <v>1.8333333333333333</v>
      </c>
      <c r="BC46" s="135">
        <v>4.8</v>
      </c>
      <c r="BD46" s="206">
        <v>9</v>
      </c>
      <c r="BE46" s="135"/>
      <c r="BF46" s="136">
        <v>0.93833333333333313</v>
      </c>
      <c r="BG46" s="17">
        <v>110</v>
      </c>
      <c r="BH46" s="137">
        <v>18.333333333333332</v>
      </c>
      <c r="BI46" s="138">
        <v>3.1566666666666663</v>
      </c>
      <c r="BJ46" s="82" t="s">
        <v>113</v>
      </c>
      <c r="BK46" s="205">
        <v>10</v>
      </c>
      <c r="BL46" s="135">
        <v>1.2</v>
      </c>
      <c r="BM46" s="135">
        <v>3.2000000000000006</v>
      </c>
      <c r="BN46" s="206">
        <v>5</v>
      </c>
      <c r="BO46" s="135"/>
      <c r="BP46" s="136">
        <v>0.73333333333333339</v>
      </c>
      <c r="BQ46" s="139">
        <v>57</v>
      </c>
      <c r="BR46" s="137">
        <v>28.416666666666668</v>
      </c>
      <c r="BS46" s="138">
        <v>1.8183333333333336</v>
      </c>
      <c r="BT46" s="82" t="s">
        <v>113</v>
      </c>
      <c r="BU46" s="205">
        <v>11</v>
      </c>
      <c r="BV46" s="135">
        <v>1.3333333333333333</v>
      </c>
      <c r="BW46" s="135">
        <v>2.9000000000000004</v>
      </c>
      <c r="BX46" s="207">
        <v>6</v>
      </c>
      <c r="BY46" s="182"/>
      <c r="BZ46" s="120">
        <v>1</v>
      </c>
      <c r="CA46" s="118">
        <v>81</v>
      </c>
      <c r="CB46" s="137">
        <v>24.391666666666666</v>
      </c>
      <c r="CC46" s="140">
        <v>1.6183333333333332</v>
      </c>
      <c r="CD46" s="122" t="s">
        <v>113</v>
      </c>
      <c r="CE46" s="203">
        <v>10</v>
      </c>
      <c r="CF46" s="116">
        <v>0.9</v>
      </c>
      <c r="CG46" s="116">
        <v>2.5</v>
      </c>
      <c r="CH46" s="208">
        <v>2</v>
      </c>
      <c r="CI46" s="116"/>
      <c r="CJ46" s="117">
        <v>0.44</v>
      </c>
      <c r="CK46" s="118">
        <v>15</v>
      </c>
      <c r="CL46" s="116">
        <v>5.6</v>
      </c>
      <c r="CM46" s="116"/>
      <c r="CN46" s="122" t="s">
        <v>113</v>
      </c>
      <c r="CO46" s="203">
        <v>10.199999999999999</v>
      </c>
      <c r="CP46" s="116">
        <v>0.8</v>
      </c>
      <c r="CQ46" s="116">
        <v>2.2000000000000002</v>
      </c>
      <c r="CR46" s="208">
        <v>1</v>
      </c>
      <c r="CS46" s="116"/>
      <c r="CT46" s="117">
        <v>0.64</v>
      </c>
      <c r="CU46" s="118">
        <v>8</v>
      </c>
      <c r="CV46" s="116">
        <v>7.5</v>
      </c>
      <c r="CW46" s="116"/>
      <c r="CX46" s="123" t="s">
        <v>113</v>
      </c>
      <c r="CY46" s="33">
        <f t="shared" si="22"/>
        <v>10.1</v>
      </c>
      <c r="CZ46" s="46">
        <f t="shared" si="2"/>
        <v>0.85000000000000009</v>
      </c>
      <c r="DA46" s="46">
        <f t="shared" si="3"/>
        <v>2.35</v>
      </c>
      <c r="DB46" s="33">
        <f t="shared" si="23"/>
        <v>1.5</v>
      </c>
      <c r="DC46" s="46" t="e">
        <f t="shared" si="0"/>
        <v>#DIV/0!</v>
      </c>
      <c r="DD46" s="91">
        <f t="shared" si="4"/>
        <v>0.54</v>
      </c>
      <c r="DE46" s="33">
        <f t="shared" si="5"/>
        <v>11.5</v>
      </c>
      <c r="DF46" s="46">
        <f t="shared" si="6"/>
        <v>6.55</v>
      </c>
      <c r="DG46" s="116"/>
      <c r="DH46" s="122" t="s">
        <v>113</v>
      </c>
      <c r="DI46" s="203">
        <v>10.1</v>
      </c>
      <c r="DJ46" s="116">
        <v>0.7</v>
      </c>
      <c r="DK46" s="116">
        <v>1.8</v>
      </c>
      <c r="DL46" s="192">
        <v>1</v>
      </c>
      <c r="DM46" s="116"/>
      <c r="DN46" s="117">
        <v>1</v>
      </c>
      <c r="DO46" s="119">
        <v>10</v>
      </c>
      <c r="DP46" s="116">
        <v>3.7</v>
      </c>
      <c r="DQ46" s="116"/>
      <c r="DR46" s="122" t="s">
        <v>113</v>
      </c>
      <c r="DS46" s="203">
        <v>9.3000000000000007</v>
      </c>
      <c r="DT46" s="116">
        <v>0.7</v>
      </c>
      <c r="DU46" s="116">
        <v>2</v>
      </c>
      <c r="DV46" s="192">
        <v>1</v>
      </c>
      <c r="DW46" s="116"/>
      <c r="DX46" s="117">
        <v>1</v>
      </c>
      <c r="DY46" s="124">
        <v>11</v>
      </c>
      <c r="DZ46" s="116">
        <v>3.9</v>
      </c>
      <c r="EA46" s="116"/>
      <c r="EB46" s="125" t="s">
        <v>113</v>
      </c>
      <c r="EC46" s="33">
        <f t="shared" si="24"/>
        <v>9.6999999999999993</v>
      </c>
      <c r="ED46" s="46">
        <f t="shared" si="7"/>
        <v>0.7</v>
      </c>
      <c r="EE46" s="46">
        <f t="shared" si="8"/>
        <v>1.9</v>
      </c>
      <c r="EF46" s="33">
        <f t="shared" ref="EF46:EF53" si="29">AVERAGE(DL46,DV46)</f>
        <v>1</v>
      </c>
      <c r="EG46" s="46" t="e">
        <f t="shared" si="1"/>
        <v>#DIV/0!</v>
      </c>
      <c r="EH46" s="91">
        <f t="shared" si="9"/>
        <v>1</v>
      </c>
      <c r="EI46" s="115">
        <f t="shared" si="10"/>
        <v>10.5</v>
      </c>
      <c r="EJ46" s="46">
        <f t="shared" si="11"/>
        <v>3.8</v>
      </c>
      <c r="EK46" s="116"/>
      <c r="EL46" s="82" t="s">
        <v>113</v>
      </c>
      <c r="EM46" s="33">
        <f t="shared" si="26"/>
        <v>9.99</v>
      </c>
      <c r="EN46" s="46">
        <f t="shared" si="17"/>
        <v>1.081</v>
      </c>
      <c r="EO46" s="46">
        <f t="shared" si="18"/>
        <v>2.5549999999999997</v>
      </c>
      <c r="EP46" s="33">
        <f t="shared" si="27"/>
        <v>3.35</v>
      </c>
      <c r="EQ46" s="46" t="e">
        <f t="shared" si="28"/>
        <v>#DIV/0!</v>
      </c>
      <c r="ER46" s="70">
        <f t="shared" si="19"/>
        <v>0.87600000000000011</v>
      </c>
      <c r="ES46" s="33">
        <f t="shared" si="20"/>
        <v>43.2</v>
      </c>
      <c r="ET46" s="33">
        <f t="shared" si="21"/>
        <v>11.928999999999998</v>
      </c>
      <c r="EU46" s="116"/>
      <c r="EV46" s="82"/>
      <c r="EW46" s="119"/>
      <c r="EY46" s="62"/>
      <c r="EZ46" s="62"/>
      <c r="FA46" s="62"/>
      <c r="FB46" s="62"/>
    </row>
    <row r="47" spans="1:158" x14ac:dyDescent="0.15">
      <c r="A47" s="26"/>
      <c r="B47" s="82" t="s">
        <v>98</v>
      </c>
      <c r="C47" s="200">
        <v>10</v>
      </c>
      <c r="D47" s="116">
        <v>1</v>
      </c>
      <c r="E47" s="116">
        <v>2.7</v>
      </c>
      <c r="F47" s="192">
        <v>4</v>
      </c>
      <c r="G47" s="116"/>
      <c r="H47" s="117">
        <v>0.64</v>
      </c>
      <c r="I47" s="118">
        <v>51</v>
      </c>
      <c r="J47" s="116">
        <v>5.5</v>
      </c>
      <c r="K47" s="116">
        <v>1.4</v>
      </c>
      <c r="L47" s="82" t="s">
        <v>98</v>
      </c>
      <c r="M47" s="200">
        <v>10</v>
      </c>
      <c r="N47" s="116">
        <v>0.9</v>
      </c>
      <c r="O47" s="116">
        <v>1.7</v>
      </c>
      <c r="P47" s="192">
        <v>2</v>
      </c>
      <c r="Q47" s="116"/>
      <c r="R47" s="117">
        <v>0.78</v>
      </c>
      <c r="S47" s="119">
        <v>30</v>
      </c>
      <c r="T47" s="116">
        <v>3.8</v>
      </c>
      <c r="U47" s="116">
        <v>0.7</v>
      </c>
      <c r="V47" s="82" t="s">
        <v>98</v>
      </c>
      <c r="W47" s="200">
        <v>10</v>
      </c>
      <c r="X47" s="116">
        <v>0.7</v>
      </c>
      <c r="Y47" s="116">
        <v>2</v>
      </c>
      <c r="Z47" s="192">
        <v>4</v>
      </c>
      <c r="AA47" s="116"/>
      <c r="AB47" s="120">
        <v>1.6</v>
      </c>
      <c r="AC47" s="121">
        <v>44</v>
      </c>
      <c r="AD47" s="116">
        <v>6.2</v>
      </c>
      <c r="AE47" s="116">
        <v>1.1000000000000001</v>
      </c>
      <c r="AF47" s="82" t="s">
        <v>98</v>
      </c>
      <c r="AG47" s="203">
        <v>10</v>
      </c>
      <c r="AH47" s="116">
        <v>0.9</v>
      </c>
      <c r="AI47" s="116">
        <v>1.4</v>
      </c>
      <c r="AJ47" s="192">
        <v>2</v>
      </c>
      <c r="AK47" s="116"/>
      <c r="AL47" s="117">
        <v>0.77</v>
      </c>
      <c r="AM47" s="121">
        <v>39</v>
      </c>
      <c r="AN47" s="116">
        <v>12</v>
      </c>
      <c r="AO47" s="116">
        <v>0.6</v>
      </c>
      <c r="AP47" s="82" t="s">
        <v>98</v>
      </c>
      <c r="AQ47" s="203">
        <v>10</v>
      </c>
      <c r="AR47" s="116">
        <v>1</v>
      </c>
      <c r="AS47" s="116">
        <v>1.8</v>
      </c>
      <c r="AT47" s="192">
        <v>2</v>
      </c>
      <c r="AU47" s="116"/>
      <c r="AV47" s="117">
        <v>0.84</v>
      </c>
      <c r="AW47" s="121">
        <v>26</v>
      </c>
      <c r="AX47" s="116">
        <v>5.8</v>
      </c>
      <c r="AY47" s="116">
        <v>0.8</v>
      </c>
      <c r="AZ47" s="82" t="s">
        <v>98</v>
      </c>
      <c r="BA47" s="205">
        <v>9.1999999999999993</v>
      </c>
      <c r="BB47" s="135">
        <v>1.6</v>
      </c>
      <c r="BC47" s="135">
        <v>4.5999999999999996</v>
      </c>
      <c r="BD47" s="206">
        <v>9</v>
      </c>
      <c r="BE47" s="135"/>
      <c r="BF47" s="135">
        <v>1</v>
      </c>
      <c r="BG47" s="17">
        <v>99</v>
      </c>
      <c r="BH47" s="137">
        <v>19</v>
      </c>
      <c r="BI47" s="138">
        <v>3</v>
      </c>
      <c r="BJ47" s="82" t="s">
        <v>98</v>
      </c>
      <c r="BK47" s="205">
        <v>9.8000000000000007</v>
      </c>
      <c r="BL47" s="135">
        <v>1.2</v>
      </c>
      <c r="BM47" s="135">
        <v>2.9</v>
      </c>
      <c r="BN47" s="206">
        <v>5</v>
      </c>
      <c r="BO47" s="135"/>
      <c r="BP47" s="136">
        <v>0.64</v>
      </c>
      <c r="BQ47" s="17">
        <v>54</v>
      </c>
      <c r="BR47" s="137">
        <v>31</v>
      </c>
      <c r="BS47" s="138">
        <v>1.7</v>
      </c>
      <c r="BT47" s="82" t="s">
        <v>98</v>
      </c>
      <c r="BU47" s="205">
        <v>10</v>
      </c>
      <c r="BV47" s="135">
        <v>1</v>
      </c>
      <c r="BW47" s="135">
        <v>2.6</v>
      </c>
      <c r="BX47" s="207">
        <v>3</v>
      </c>
      <c r="BY47" s="182"/>
      <c r="BZ47" s="117">
        <v>0.87</v>
      </c>
      <c r="CA47" s="118">
        <v>63</v>
      </c>
      <c r="CB47" s="137">
        <v>24</v>
      </c>
      <c r="CC47" s="140">
        <v>1.3</v>
      </c>
      <c r="CD47" s="122" t="s">
        <v>114</v>
      </c>
      <c r="CE47" s="203">
        <v>10</v>
      </c>
      <c r="CF47" s="116">
        <v>0.8</v>
      </c>
      <c r="CG47" s="116">
        <v>2.2000000000000002</v>
      </c>
      <c r="CH47" s="208">
        <v>3</v>
      </c>
      <c r="CI47" s="116"/>
      <c r="CJ47" s="117">
        <v>0.43</v>
      </c>
      <c r="CK47" s="118">
        <v>15</v>
      </c>
      <c r="CL47" s="116">
        <v>6.3</v>
      </c>
      <c r="CM47" s="116"/>
      <c r="CN47" s="122" t="s">
        <v>114</v>
      </c>
      <c r="CO47" s="203">
        <v>11</v>
      </c>
      <c r="CP47" s="116">
        <v>0.8</v>
      </c>
      <c r="CQ47" s="116">
        <v>2.2000000000000002</v>
      </c>
      <c r="CR47" s="208">
        <v>2</v>
      </c>
      <c r="CS47" s="116"/>
      <c r="CT47" s="117">
        <v>0.84</v>
      </c>
      <c r="CU47" s="118">
        <v>10</v>
      </c>
      <c r="CV47" s="116">
        <v>7</v>
      </c>
      <c r="CW47" s="116"/>
      <c r="CX47" s="123" t="s">
        <v>114</v>
      </c>
      <c r="CY47" s="33">
        <f t="shared" si="22"/>
        <v>10.5</v>
      </c>
      <c r="CZ47" s="46">
        <f t="shared" si="2"/>
        <v>0.8</v>
      </c>
      <c r="DA47" s="46">
        <f t="shared" si="3"/>
        <v>2.2000000000000002</v>
      </c>
      <c r="DB47" s="33">
        <f t="shared" si="23"/>
        <v>2.5</v>
      </c>
      <c r="DC47" s="46" t="e">
        <f t="shared" si="0"/>
        <v>#DIV/0!</v>
      </c>
      <c r="DD47" s="91">
        <f t="shared" si="4"/>
        <v>0.63500000000000001</v>
      </c>
      <c r="DE47" s="33">
        <f t="shared" si="5"/>
        <v>12.5</v>
      </c>
      <c r="DF47" s="46">
        <f t="shared" si="6"/>
        <v>6.65</v>
      </c>
      <c r="DG47" s="116"/>
      <c r="DH47" s="122" t="s">
        <v>114</v>
      </c>
      <c r="DI47" s="203">
        <v>10</v>
      </c>
      <c r="DJ47" s="116">
        <v>0.7</v>
      </c>
      <c r="DK47" s="116">
        <v>1.6</v>
      </c>
      <c r="DL47" s="192">
        <v>1</v>
      </c>
      <c r="DM47" s="116"/>
      <c r="DN47" s="117">
        <v>1</v>
      </c>
      <c r="DO47" s="119">
        <v>9</v>
      </c>
      <c r="DP47" s="116">
        <v>3.5</v>
      </c>
      <c r="DQ47" s="116"/>
      <c r="DR47" s="122" t="s">
        <v>114</v>
      </c>
      <c r="DS47" s="203">
        <v>10</v>
      </c>
      <c r="DT47" s="116">
        <v>0.7</v>
      </c>
      <c r="DU47" s="116">
        <v>1.8</v>
      </c>
      <c r="DV47" s="192">
        <v>1</v>
      </c>
      <c r="DW47" s="116"/>
      <c r="DX47" s="117">
        <v>1.1000000000000001</v>
      </c>
      <c r="DY47" s="124">
        <v>12</v>
      </c>
      <c r="DZ47" s="116">
        <v>3.6</v>
      </c>
      <c r="EA47" s="116"/>
      <c r="EB47" s="125" t="s">
        <v>114</v>
      </c>
      <c r="EC47" s="33">
        <f t="shared" si="24"/>
        <v>10</v>
      </c>
      <c r="ED47" s="46">
        <f t="shared" si="7"/>
        <v>0.7</v>
      </c>
      <c r="EE47" s="46">
        <f t="shared" si="8"/>
        <v>1.7000000000000002</v>
      </c>
      <c r="EF47" s="33">
        <f t="shared" si="29"/>
        <v>1</v>
      </c>
      <c r="EG47" s="46" t="e">
        <f t="shared" si="1"/>
        <v>#DIV/0!</v>
      </c>
      <c r="EH47" s="91">
        <f t="shared" si="9"/>
        <v>1.05</v>
      </c>
      <c r="EI47" s="115">
        <f t="shared" si="10"/>
        <v>10.5</v>
      </c>
      <c r="EJ47" s="46">
        <f t="shared" si="11"/>
        <v>3.55</v>
      </c>
      <c r="EK47" s="116"/>
      <c r="EL47" s="82" t="s">
        <v>114</v>
      </c>
      <c r="EM47" s="33">
        <f t="shared" si="26"/>
        <v>9.9499999999999993</v>
      </c>
      <c r="EN47" s="46">
        <f t="shared" si="17"/>
        <v>0.98000000000000009</v>
      </c>
      <c r="EO47" s="46">
        <f t="shared" si="18"/>
        <v>2.3600000000000003</v>
      </c>
      <c r="EP47" s="33">
        <f t="shared" si="27"/>
        <v>3.45</v>
      </c>
      <c r="EQ47" s="46" t="e">
        <f t="shared" si="28"/>
        <v>#DIV/0!</v>
      </c>
      <c r="ER47" s="70">
        <f t="shared" si="19"/>
        <v>0.88300000000000001</v>
      </c>
      <c r="ES47" s="33">
        <f t="shared" si="20"/>
        <v>42.9</v>
      </c>
      <c r="ET47" s="33">
        <f t="shared" si="21"/>
        <v>11.75</v>
      </c>
      <c r="EU47" s="116"/>
      <c r="EV47" s="82"/>
      <c r="EW47" s="119"/>
      <c r="EY47" s="62"/>
      <c r="EZ47" s="62"/>
      <c r="FA47" s="62"/>
      <c r="FB47" s="62"/>
    </row>
    <row r="48" spans="1:158" x14ac:dyDescent="0.15">
      <c r="A48" s="26"/>
      <c r="B48" s="82" t="s">
        <v>115</v>
      </c>
      <c r="C48" s="200">
        <v>10.191666666666666</v>
      </c>
      <c r="D48" s="116">
        <v>0.8</v>
      </c>
      <c r="E48" s="116">
        <v>2.4</v>
      </c>
      <c r="F48" s="192">
        <v>3</v>
      </c>
      <c r="G48" s="116"/>
      <c r="H48" s="117">
        <v>0.62</v>
      </c>
      <c r="I48" s="118">
        <v>45</v>
      </c>
      <c r="J48" s="116">
        <v>6</v>
      </c>
      <c r="K48" s="116">
        <v>1.2</v>
      </c>
      <c r="L48" s="82" t="s">
        <v>115</v>
      </c>
      <c r="M48" s="200">
        <v>10.200000000000001</v>
      </c>
      <c r="N48" s="116">
        <v>0.8</v>
      </c>
      <c r="O48" s="116">
        <v>1.7</v>
      </c>
      <c r="P48" s="192">
        <v>2</v>
      </c>
      <c r="Q48" s="116"/>
      <c r="R48" s="117">
        <v>0.81</v>
      </c>
      <c r="S48" s="119">
        <v>33</v>
      </c>
      <c r="T48" s="116">
        <v>4.0999999999999996</v>
      </c>
      <c r="U48" s="116">
        <v>0.6</v>
      </c>
      <c r="V48" s="82" t="s">
        <v>115</v>
      </c>
      <c r="W48" s="200">
        <v>10.199999999999999</v>
      </c>
      <c r="X48" s="116">
        <v>0.8</v>
      </c>
      <c r="Y48" s="116">
        <v>1.9</v>
      </c>
      <c r="Z48" s="192">
        <v>2</v>
      </c>
      <c r="AA48" s="116"/>
      <c r="AB48" s="120">
        <v>1.5</v>
      </c>
      <c r="AC48" s="121">
        <v>36</v>
      </c>
      <c r="AD48" s="116">
        <v>6.9</v>
      </c>
      <c r="AE48" s="116">
        <v>0.9</v>
      </c>
      <c r="AF48" s="82" t="s">
        <v>115</v>
      </c>
      <c r="AG48" s="203">
        <v>9.9333333333333336</v>
      </c>
      <c r="AH48" s="116">
        <v>0.9</v>
      </c>
      <c r="AI48" s="116">
        <v>1.4</v>
      </c>
      <c r="AJ48" s="192">
        <v>2</v>
      </c>
      <c r="AK48" s="116"/>
      <c r="AL48" s="117">
        <v>0.77</v>
      </c>
      <c r="AM48" s="121">
        <v>41</v>
      </c>
      <c r="AN48" s="116">
        <v>15</v>
      </c>
      <c r="AO48" s="116">
        <v>0.5</v>
      </c>
      <c r="AP48" s="82" t="s">
        <v>115</v>
      </c>
      <c r="AQ48" s="203">
        <v>10.258333333333333</v>
      </c>
      <c r="AR48" s="116">
        <v>1</v>
      </c>
      <c r="AS48" s="116">
        <v>1.8</v>
      </c>
      <c r="AT48" s="192">
        <v>2</v>
      </c>
      <c r="AU48" s="116"/>
      <c r="AV48" s="117">
        <v>0.83</v>
      </c>
      <c r="AW48" s="121">
        <v>26</v>
      </c>
      <c r="AX48" s="116">
        <v>7</v>
      </c>
      <c r="AY48" s="116">
        <v>0.7</v>
      </c>
      <c r="AZ48" s="82" t="s">
        <v>115</v>
      </c>
      <c r="BA48" s="205">
        <v>9.2000000000000011</v>
      </c>
      <c r="BB48" s="135">
        <v>1.5</v>
      </c>
      <c r="BC48" s="135">
        <v>4.8</v>
      </c>
      <c r="BD48" s="206">
        <v>12</v>
      </c>
      <c r="BE48" s="135"/>
      <c r="BF48" s="135">
        <v>1.1000000000000001</v>
      </c>
      <c r="BG48" s="17">
        <v>100</v>
      </c>
      <c r="BH48" s="137">
        <v>20</v>
      </c>
      <c r="BI48" s="138">
        <v>3</v>
      </c>
      <c r="BJ48" s="82" t="s">
        <v>115</v>
      </c>
      <c r="BK48" s="205">
        <v>9.7166666666666668</v>
      </c>
      <c r="BL48" s="135">
        <v>1.1000000000000001</v>
      </c>
      <c r="BM48" s="135">
        <v>3.4</v>
      </c>
      <c r="BN48" s="206">
        <v>5</v>
      </c>
      <c r="BO48" s="135"/>
      <c r="BP48" s="136">
        <v>0.65</v>
      </c>
      <c r="BQ48" s="17">
        <v>56</v>
      </c>
      <c r="BR48" s="137">
        <v>37</v>
      </c>
      <c r="BS48" s="138">
        <v>1.8</v>
      </c>
      <c r="BT48" s="82" t="s">
        <v>115</v>
      </c>
      <c r="BU48" s="205">
        <v>10.366666666666667</v>
      </c>
      <c r="BV48" s="135">
        <v>1.1000000000000001</v>
      </c>
      <c r="BW48" s="135">
        <v>2.8</v>
      </c>
      <c r="BX48" s="207">
        <v>5</v>
      </c>
      <c r="BY48" s="182"/>
      <c r="BZ48" s="117">
        <v>0.88</v>
      </c>
      <c r="CA48" s="118">
        <v>68</v>
      </c>
      <c r="CB48" s="137">
        <v>30</v>
      </c>
      <c r="CC48" s="140">
        <v>1.5</v>
      </c>
      <c r="CD48" s="122" t="s">
        <v>103</v>
      </c>
      <c r="CE48" s="203">
        <v>10.141666666666667</v>
      </c>
      <c r="CF48" s="116">
        <v>0.9</v>
      </c>
      <c r="CG48" s="116">
        <v>2.2000000000000002</v>
      </c>
      <c r="CH48" s="208">
        <v>3</v>
      </c>
      <c r="CI48" s="116"/>
      <c r="CJ48" s="117">
        <v>0.44</v>
      </c>
      <c r="CK48" s="118">
        <v>16</v>
      </c>
      <c r="CL48" s="116">
        <v>6</v>
      </c>
      <c r="CM48" s="116"/>
      <c r="CN48" s="122" t="s">
        <v>103</v>
      </c>
      <c r="CO48" s="203">
        <v>10.291666666666666</v>
      </c>
      <c r="CP48" s="116">
        <v>0.8</v>
      </c>
      <c r="CQ48" s="116">
        <v>1.9</v>
      </c>
      <c r="CR48" s="208">
        <v>2</v>
      </c>
      <c r="CS48" s="116"/>
      <c r="CT48" s="117">
        <v>0.85</v>
      </c>
      <c r="CU48" s="118">
        <v>10</v>
      </c>
      <c r="CV48" s="116">
        <v>9</v>
      </c>
      <c r="CW48" s="116"/>
      <c r="CX48" s="123" t="s">
        <v>103</v>
      </c>
      <c r="CY48" s="33">
        <f t="shared" si="22"/>
        <v>10.216666666666667</v>
      </c>
      <c r="CZ48" s="46">
        <f t="shared" si="2"/>
        <v>0.85000000000000009</v>
      </c>
      <c r="DA48" s="46">
        <f t="shared" si="3"/>
        <v>2.0499999999999998</v>
      </c>
      <c r="DB48" s="33">
        <f t="shared" si="23"/>
        <v>2.5</v>
      </c>
      <c r="DC48" s="46" t="e">
        <f t="shared" si="0"/>
        <v>#DIV/0!</v>
      </c>
      <c r="DD48" s="91">
        <f t="shared" si="4"/>
        <v>0.64500000000000002</v>
      </c>
      <c r="DE48" s="33">
        <f t="shared" si="5"/>
        <v>13</v>
      </c>
      <c r="DF48" s="46">
        <f t="shared" si="6"/>
        <v>7.5</v>
      </c>
      <c r="DG48" s="116"/>
      <c r="DH48" s="122" t="s">
        <v>103</v>
      </c>
      <c r="DI48" s="203">
        <v>10.141666666666667</v>
      </c>
      <c r="DJ48" s="116">
        <v>0.6</v>
      </c>
      <c r="DK48" s="116">
        <v>1.5</v>
      </c>
      <c r="DL48" s="192">
        <v>1</v>
      </c>
      <c r="DM48" s="116"/>
      <c r="DN48" s="117">
        <v>0.99</v>
      </c>
      <c r="DO48" s="119">
        <v>8</v>
      </c>
      <c r="DP48" s="116">
        <v>3.9</v>
      </c>
      <c r="DQ48" s="116"/>
      <c r="DR48" s="122" t="s">
        <v>103</v>
      </c>
      <c r="DS48" s="203">
        <v>10.241666666666665</v>
      </c>
      <c r="DT48" s="116">
        <v>0.7</v>
      </c>
      <c r="DU48" s="116">
        <v>1.6</v>
      </c>
      <c r="DV48" s="192">
        <v>1</v>
      </c>
      <c r="DW48" s="116"/>
      <c r="DX48" s="117">
        <v>1.1100000000000001</v>
      </c>
      <c r="DY48" s="124">
        <v>10</v>
      </c>
      <c r="DZ48" s="116">
        <v>4</v>
      </c>
      <c r="EA48" s="116"/>
      <c r="EB48" s="125" t="s">
        <v>103</v>
      </c>
      <c r="EC48" s="33">
        <f t="shared" si="24"/>
        <v>10.191666666666666</v>
      </c>
      <c r="ED48" s="46">
        <f t="shared" si="7"/>
        <v>0.64999999999999991</v>
      </c>
      <c r="EE48" s="46">
        <f t="shared" si="8"/>
        <v>1.55</v>
      </c>
      <c r="EF48" s="33">
        <f t="shared" si="29"/>
        <v>1</v>
      </c>
      <c r="EG48" s="46" t="e">
        <f t="shared" si="1"/>
        <v>#DIV/0!</v>
      </c>
      <c r="EH48" s="91">
        <f t="shared" si="9"/>
        <v>1.05</v>
      </c>
      <c r="EI48" s="115">
        <f t="shared" si="10"/>
        <v>9</v>
      </c>
      <c r="EJ48" s="46">
        <f t="shared" si="11"/>
        <v>3.95</v>
      </c>
      <c r="EK48" s="116"/>
      <c r="EL48" s="82" t="s">
        <v>103</v>
      </c>
      <c r="EM48" s="33">
        <f t="shared" si="26"/>
        <v>10.047999999999998</v>
      </c>
      <c r="EN48" s="46">
        <f t="shared" si="17"/>
        <v>0.95</v>
      </c>
      <c r="EO48" s="46">
        <f t="shared" si="18"/>
        <v>2.38</v>
      </c>
      <c r="EP48" s="33">
        <f t="shared" si="27"/>
        <v>3.65</v>
      </c>
      <c r="EQ48" s="46" t="e">
        <f t="shared" si="28"/>
        <v>#DIV/0!</v>
      </c>
      <c r="ER48" s="70">
        <f t="shared" si="19"/>
        <v>0.88600000000000012</v>
      </c>
      <c r="ES48" s="33">
        <f t="shared" si="20"/>
        <v>42.7</v>
      </c>
      <c r="ET48" s="33">
        <f t="shared" si="21"/>
        <v>13.744999999999999</v>
      </c>
      <c r="EU48" s="116"/>
      <c r="EV48" s="82"/>
      <c r="EW48" s="119"/>
    </row>
    <row r="49" spans="1:153" x14ac:dyDescent="0.15">
      <c r="A49" s="26"/>
      <c r="B49" s="82" t="s">
        <v>116</v>
      </c>
      <c r="C49" s="200">
        <v>10</v>
      </c>
      <c r="D49" s="116">
        <v>0.97500000000000009</v>
      </c>
      <c r="E49" s="116">
        <v>2.5749999999999997</v>
      </c>
      <c r="F49" s="192">
        <v>2</v>
      </c>
      <c r="G49" s="116"/>
      <c r="H49" s="117">
        <v>0.65166666666666673</v>
      </c>
      <c r="I49" s="118">
        <v>51.9166666666667</v>
      </c>
      <c r="J49" s="116">
        <v>6.1916666666666664</v>
      </c>
      <c r="K49" s="116">
        <v>1.2083333333333335</v>
      </c>
      <c r="L49" s="82" t="s">
        <v>116</v>
      </c>
      <c r="M49" s="200">
        <v>10</v>
      </c>
      <c r="N49" s="116">
        <v>0.78333333333333321</v>
      </c>
      <c r="O49" s="116">
        <v>1.7333333333333332</v>
      </c>
      <c r="P49" s="192">
        <v>1</v>
      </c>
      <c r="Q49" s="116"/>
      <c r="R49" s="117">
        <v>0.77249999999999996</v>
      </c>
      <c r="S49" s="118">
        <v>26.5833333333333</v>
      </c>
      <c r="T49" s="116">
        <v>4.1499999999999995</v>
      </c>
      <c r="U49" s="116">
        <v>0.56666666666666676</v>
      </c>
      <c r="V49" s="82" t="s">
        <v>116</v>
      </c>
      <c r="W49" s="200">
        <v>10</v>
      </c>
      <c r="X49" s="116">
        <v>0.82500000000000007</v>
      </c>
      <c r="Y49" s="116">
        <v>2.1999999999999997</v>
      </c>
      <c r="Z49" s="192">
        <v>3</v>
      </c>
      <c r="AA49" s="116"/>
      <c r="AB49" s="117">
        <v>1.6499999999999997</v>
      </c>
      <c r="AC49" s="118">
        <v>41</v>
      </c>
      <c r="AD49" s="116">
        <v>6.7416666666666671</v>
      </c>
      <c r="AE49" s="116">
        <v>0.875</v>
      </c>
      <c r="AF49" s="82" t="s">
        <v>116</v>
      </c>
      <c r="AG49" s="203">
        <v>10</v>
      </c>
      <c r="AH49" s="116">
        <v>0.86666666666666681</v>
      </c>
      <c r="AI49" s="116">
        <v>1.3083333333333333</v>
      </c>
      <c r="AJ49" s="192">
        <v>1</v>
      </c>
      <c r="AK49" s="116"/>
      <c r="AL49" s="117">
        <v>0.76916666666666689</v>
      </c>
      <c r="AM49" s="118">
        <v>41</v>
      </c>
      <c r="AN49" s="116">
        <v>15.666666666666666</v>
      </c>
      <c r="AO49" s="116">
        <v>0.47500000000000003</v>
      </c>
      <c r="AP49" s="82" t="s">
        <v>116</v>
      </c>
      <c r="AQ49" s="203">
        <v>10</v>
      </c>
      <c r="AR49" s="116">
        <v>0.83333333333333337</v>
      </c>
      <c r="AS49" s="116">
        <v>1.7333333333333334</v>
      </c>
      <c r="AT49" s="192">
        <v>2</v>
      </c>
      <c r="AU49" s="116"/>
      <c r="AV49" s="117">
        <v>0.82916666666666661</v>
      </c>
      <c r="AW49" s="118">
        <v>24.5833333333333</v>
      </c>
      <c r="AX49" s="116">
        <v>6.8166666666666673</v>
      </c>
      <c r="AY49" s="116">
        <v>0.61666666666666659</v>
      </c>
      <c r="AZ49" s="82" t="s">
        <v>116</v>
      </c>
      <c r="BA49" s="203">
        <v>8.0166666666666675</v>
      </c>
      <c r="BB49" s="116">
        <v>1.3499999999999999</v>
      </c>
      <c r="BC49" s="116">
        <v>4.8166666666666655</v>
      </c>
      <c r="BD49" s="192">
        <v>6</v>
      </c>
      <c r="BE49" s="116"/>
      <c r="BF49" s="117">
        <v>0.9724999999999997</v>
      </c>
      <c r="BG49" s="118">
        <v>82.75</v>
      </c>
      <c r="BH49" s="116">
        <v>18.333333333333332</v>
      </c>
      <c r="BI49" s="116">
        <v>2.6083333333333338</v>
      </c>
      <c r="BJ49" s="82" t="s">
        <v>116</v>
      </c>
      <c r="BK49" s="203">
        <v>8.6083333333333361</v>
      </c>
      <c r="BL49" s="116">
        <v>1.1000000000000001</v>
      </c>
      <c r="BM49" s="116">
        <v>3.3083333333333331</v>
      </c>
      <c r="BN49" s="192">
        <v>5</v>
      </c>
      <c r="BO49" s="116"/>
      <c r="BP49" s="117">
        <v>0.64250000000000007</v>
      </c>
      <c r="BQ49" s="118">
        <v>45.0833333333333</v>
      </c>
      <c r="BR49" s="116">
        <v>32</v>
      </c>
      <c r="BS49" s="116">
        <v>1.6916666666666664</v>
      </c>
      <c r="BT49" s="82" t="s">
        <v>116</v>
      </c>
      <c r="BU49" s="203">
        <v>9.9416666666666664</v>
      </c>
      <c r="BV49" s="116">
        <v>0.92499999999999982</v>
      </c>
      <c r="BW49" s="116">
        <v>2.7250000000000001</v>
      </c>
      <c r="BX49" s="192">
        <v>4</v>
      </c>
      <c r="BY49" s="116"/>
      <c r="BZ49" s="117">
        <v>0.86750000000000005</v>
      </c>
      <c r="CA49" s="118">
        <v>53.75</v>
      </c>
      <c r="CB49" s="116">
        <v>25</v>
      </c>
      <c r="CC49" s="116">
        <v>1.3416666666666668</v>
      </c>
      <c r="CD49" s="122" t="s">
        <v>104</v>
      </c>
      <c r="CE49" s="203">
        <v>10</v>
      </c>
      <c r="CF49" s="116">
        <v>0.68333333333333324</v>
      </c>
      <c r="CG49" s="116">
        <v>2.208333333333333</v>
      </c>
      <c r="CH49" s="208">
        <v>2</v>
      </c>
      <c r="CI49" s="116"/>
      <c r="CJ49" s="117">
        <v>0.43250000000000005</v>
      </c>
      <c r="CK49" s="118">
        <v>17.5</v>
      </c>
      <c r="CL49" s="116">
        <v>5.916666666666667</v>
      </c>
      <c r="CM49" s="116"/>
      <c r="CN49" s="122" t="s">
        <v>104</v>
      </c>
      <c r="CO49" s="203">
        <v>10</v>
      </c>
      <c r="CP49" s="116">
        <v>0.82500000000000007</v>
      </c>
      <c r="CQ49" s="116">
        <v>2.1166666666666667</v>
      </c>
      <c r="CR49" s="208">
        <v>2</v>
      </c>
      <c r="CS49" s="116"/>
      <c r="CT49" s="117">
        <v>0.65583333333333338</v>
      </c>
      <c r="CU49" s="118">
        <v>11.9166666666667</v>
      </c>
      <c r="CV49" s="116">
        <v>8.1583333333333332</v>
      </c>
      <c r="CW49" s="116"/>
      <c r="CX49" s="123" t="s">
        <v>104</v>
      </c>
      <c r="CY49" s="33">
        <f t="shared" si="22"/>
        <v>10</v>
      </c>
      <c r="CZ49" s="46">
        <f t="shared" si="2"/>
        <v>0.75416666666666665</v>
      </c>
      <c r="DA49" s="46">
        <f t="shared" si="3"/>
        <v>2.1624999999999996</v>
      </c>
      <c r="DB49" s="33">
        <f t="shared" si="23"/>
        <v>2</v>
      </c>
      <c r="DC49" s="46" t="e">
        <f t="shared" si="0"/>
        <v>#DIV/0!</v>
      </c>
      <c r="DD49" s="91">
        <f t="shared" si="4"/>
        <v>0.54416666666666669</v>
      </c>
      <c r="DE49" s="33">
        <f t="shared" si="5"/>
        <v>14.70833333333335</v>
      </c>
      <c r="DF49" s="46">
        <f t="shared" si="6"/>
        <v>7.0374999999999996</v>
      </c>
      <c r="DG49" s="116"/>
      <c r="DH49" s="122" t="s">
        <v>104</v>
      </c>
      <c r="DI49" s="203">
        <v>10</v>
      </c>
      <c r="DJ49" s="116">
        <v>0.65833333333333333</v>
      </c>
      <c r="DK49" s="116">
        <v>1.7083333333333333</v>
      </c>
      <c r="DL49" s="192">
        <v>1</v>
      </c>
      <c r="DM49" s="116"/>
      <c r="DN49" s="117">
        <v>0.98249999999999993</v>
      </c>
      <c r="DO49" s="124">
        <v>10.0833333333333</v>
      </c>
      <c r="DP49" s="116">
        <v>3.9666666666666668</v>
      </c>
      <c r="DQ49" s="116"/>
      <c r="DR49" s="122" t="s">
        <v>104</v>
      </c>
      <c r="DS49" s="203">
        <v>10</v>
      </c>
      <c r="DT49" s="116">
        <v>0.70000000000000007</v>
      </c>
      <c r="DU49" s="116">
        <v>1.9333333333333333</v>
      </c>
      <c r="DV49" s="192">
        <v>1</v>
      </c>
      <c r="DW49" s="116"/>
      <c r="DX49" s="117">
        <v>1.1083333333333332</v>
      </c>
      <c r="DY49" s="124">
        <v>13.3333333333333</v>
      </c>
      <c r="DZ49" s="116">
        <v>4.4416666666666655</v>
      </c>
      <c r="EA49" s="116"/>
      <c r="EB49" s="125" t="s">
        <v>104</v>
      </c>
      <c r="EC49" s="33">
        <f t="shared" si="24"/>
        <v>10</v>
      </c>
      <c r="ED49" s="46">
        <f t="shared" si="7"/>
        <v>0.6791666666666667</v>
      </c>
      <c r="EE49" s="46">
        <f t="shared" si="8"/>
        <v>1.8208333333333333</v>
      </c>
      <c r="EF49" s="33">
        <f t="shared" si="29"/>
        <v>1</v>
      </c>
      <c r="EG49" s="46" t="e">
        <f t="shared" si="1"/>
        <v>#DIV/0!</v>
      </c>
      <c r="EH49" s="91">
        <f t="shared" si="9"/>
        <v>1.0454166666666667</v>
      </c>
      <c r="EI49" s="115">
        <f t="shared" si="10"/>
        <v>11.7083333333333</v>
      </c>
      <c r="EJ49" s="46">
        <f t="shared" si="11"/>
        <v>4.2041666666666657</v>
      </c>
      <c r="EK49" s="116"/>
      <c r="EL49" s="82" t="s">
        <v>104</v>
      </c>
      <c r="EM49" s="33">
        <f t="shared" si="26"/>
        <v>9.657</v>
      </c>
      <c r="EN49" s="46">
        <f t="shared" si="17"/>
        <v>0.90999999999999992</v>
      </c>
      <c r="EO49" s="46">
        <f t="shared" si="18"/>
        <v>2.4390000000000001</v>
      </c>
      <c r="EP49" s="33">
        <f t="shared" si="27"/>
        <v>2.7</v>
      </c>
      <c r="EQ49" s="46" t="e">
        <f t="shared" si="28"/>
        <v>#DIV/0!</v>
      </c>
      <c r="ER49" s="70">
        <f t="shared" si="19"/>
        <v>0.874</v>
      </c>
      <c r="ES49" s="33">
        <f t="shared" si="20"/>
        <v>39.307999999999993</v>
      </c>
      <c r="ET49" s="33">
        <f t="shared" si="21"/>
        <v>12.614000000000001</v>
      </c>
      <c r="EU49" s="116"/>
      <c r="EV49" s="82"/>
      <c r="EW49" s="119"/>
    </row>
    <row r="50" spans="1:153" x14ac:dyDescent="0.15">
      <c r="A50" s="26"/>
      <c r="B50" s="82" t="s">
        <v>108</v>
      </c>
      <c r="C50" s="200">
        <v>10.225</v>
      </c>
      <c r="D50" s="116">
        <v>0.92500000000000027</v>
      </c>
      <c r="E50" s="116">
        <v>2.4500000000000002</v>
      </c>
      <c r="F50" s="192">
        <v>2</v>
      </c>
      <c r="G50" s="116"/>
      <c r="H50" s="117">
        <v>0.55833333333333335</v>
      </c>
      <c r="I50" s="118">
        <v>40.666666666666679</v>
      </c>
      <c r="J50" s="116">
        <v>6.4916666666666663</v>
      </c>
      <c r="K50" s="116">
        <v>1.2249999999999999</v>
      </c>
      <c r="L50" s="82" t="s">
        <v>108</v>
      </c>
      <c r="M50" s="200">
        <v>10.158333333333333</v>
      </c>
      <c r="N50" s="116">
        <v>0.875</v>
      </c>
      <c r="O50" s="116">
        <v>1.7750000000000004</v>
      </c>
      <c r="P50" s="192">
        <v>1</v>
      </c>
      <c r="Q50" s="116"/>
      <c r="R50" s="117">
        <v>0.82250000000000012</v>
      </c>
      <c r="S50" s="118">
        <v>31.333333333333346</v>
      </c>
      <c r="T50" s="116">
        <v>4.2416666666666663</v>
      </c>
      <c r="U50" s="116">
        <v>0.6166666666666667</v>
      </c>
      <c r="V50" s="82" t="s">
        <v>108</v>
      </c>
      <c r="W50" s="200">
        <v>10.041666666666666</v>
      </c>
      <c r="X50" s="116">
        <v>0.85000000000000009</v>
      </c>
      <c r="Y50" s="116">
        <v>2.0583333333333336</v>
      </c>
      <c r="Z50" s="192">
        <v>2</v>
      </c>
      <c r="AA50" s="116"/>
      <c r="AB50" s="117">
        <v>1.6433333333333333</v>
      </c>
      <c r="AC50" s="118">
        <v>37.25</v>
      </c>
      <c r="AD50" s="116">
        <v>6.7500000000000009</v>
      </c>
      <c r="AE50" s="116">
        <v>0.84166666666666667</v>
      </c>
      <c r="AF50" s="82" t="s">
        <v>108</v>
      </c>
      <c r="AG50" s="203">
        <v>10.066666666666668</v>
      </c>
      <c r="AH50" s="116">
        <v>0.8833333333333333</v>
      </c>
      <c r="AI50" s="116">
        <v>1.75</v>
      </c>
      <c r="AJ50" s="192">
        <v>1</v>
      </c>
      <c r="AK50" s="116"/>
      <c r="AL50" s="117">
        <v>0.90083333333333326</v>
      </c>
      <c r="AM50" s="118">
        <v>48.999999999999993</v>
      </c>
      <c r="AN50" s="116">
        <v>16.824999999999999</v>
      </c>
      <c r="AO50" s="116">
        <v>0.625</v>
      </c>
      <c r="AP50" s="82" t="s">
        <v>108</v>
      </c>
      <c r="AQ50" s="203">
        <v>10.041666666666666</v>
      </c>
      <c r="AR50" s="116">
        <v>0.95000000000000018</v>
      </c>
      <c r="AS50" s="116">
        <v>2.1666666666666665</v>
      </c>
      <c r="AT50" s="192">
        <v>2</v>
      </c>
      <c r="AU50" s="116"/>
      <c r="AV50" s="117">
        <v>0.88583333333333336</v>
      </c>
      <c r="AW50" s="118">
        <v>27.749999999999996</v>
      </c>
      <c r="AX50" s="116">
        <v>7.1749999999999998</v>
      </c>
      <c r="AY50" s="116">
        <v>0.76666666666666672</v>
      </c>
      <c r="AZ50" s="82" t="s">
        <v>108</v>
      </c>
      <c r="BA50" s="203">
        <v>8.9250000000000007</v>
      </c>
      <c r="BB50" s="116">
        <v>1.4500000000000002</v>
      </c>
      <c r="BC50" s="116">
        <v>4.1250000000000009</v>
      </c>
      <c r="BD50" s="192">
        <v>9</v>
      </c>
      <c r="BE50" s="116"/>
      <c r="BF50" s="117">
        <v>0.94416666666666671</v>
      </c>
      <c r="BG50" s="118">
        <v>79.666666666666671</v>
      </c>
      <c r="BH50" s="116">
        <v>18.583333333333332</v>
      </c>
      <c r="BI50" s="116">
        <v>2.4750000000000001</v>
      </c>
      <c r="BJ50" s="82" t="s">
        <v>108</v>
      </c>
      <c r="BK50" s="203">
        <v>9.0333333333333332</v>
      </c>
      <c r="BL50" s="116">
        <v>1.0500000000000003</v>
      </c>
      <c r="BM50" s="116">
        <v>3.1666666666666661</v>
      </c>
      <c r="BN50" s="192">
        <v>6</v>
      </c>
      <c r="BO50" s="116"/>
      <c r="BP50" s="117">
        <v>0.61083333333333323</v>
      </c>
      <c r="BQ50" s="118">
        <v>64.083333333333343</v>
      </c>
      <c r="BR50" s="116">
        <v>29.416666666666668</v>
      </c>
      <c r="BS50" s="116">
        <v>1.7333333333333334</v>
      </c>
      <c r="BT50" s="82" t="s">
        <v>108</v>
      </c>
      <c r="BU50" s="203">
        <v>9.75</v>
      </c>
      <c r="BV50" s="116">
        <v>1.0166666666666666</v>
      </c>
      <c r="BW50" s="116">
        <v>2.6</v>
      </c>
      <c r="BX50" s="192">
        <v>4</v>
      </c>
      <c r="BY50" s="116"/>
      <c r="BZ50" s="117">
        <v>0.8866666666666666</v>
      </c>
      <c r="CA50" s="118">
        <v>64.583333333333357</v>
      </c>
      <c r="CB50" s="116">
        <v>29.166666666666668</v>
      </c>
      <c r="CC50" s="116">
        <v>1.2499999999999998</v>
      </c>
      <c r="CD50" s="122" t="s">
        <v>108</v>
      </c>
      <c r="CE50" s="203">
        <v>10.125</v>
      </c>
      <c r="CF50" s="116">
        <v>0.7583333333333333</v>
      </c>
      <c r="CG50" s="116">
        <v>2.0500000000000003</v>
      </c>
      <c r="CH50" s="208">
        <v>2</v>
      </c>
      <c r="CI50" s="116"/>
      <c r="CJ50" s="117">
        <v>0.47083333333333338</v>
      </c>
      <c r="CK50" s="118">
        <v>14.500000000000004</v>
      </c>
      <c r="CL50" s="116">
        <v>5.2833333333333332</v>
      </c>
      <c r="CM50" s="116"/>
      <c r="CN50" s="122" t="s">
        <v>108</v>
      </c>
      <c r="CO50" s="203">
        <v>10.424999999999999</v>
      </c>
      <c r="CP50" s="116">
        <v>0.79999999999999993</v>
      </c>
      <c r="CQ50" s="116">
        <v>1.8833333333333335</v>
      </c>
      <c r="CR50" s="208">
        <v>1</v>
      </c>
      <c r="CS50" s="116"/>
      <c r="CT50" s="117">
        <v>0.8091666666666667</v>
      </c>
      <c r="CU50" s="118">
        <v>8.8333333333333339</v>
      </c>
      <c r="CV50" s="116">
        <v>7.6749999999999998</v>
      </c>
      <c r="CW50" s="116"/>
      <c r="CX50" s="123" t="s">
        <v>108</v>
      </c>
      <c r="CY50" s="33">
        <f t="shared" si="22"/>
        <v>10.274999999999999</v>
      </c>
      <c r="CZ50" s="46">
        <f t="shared" si="2"/>
        <v>0.77916666666666656</v>
      </c>
      <c r="DA50" s="46">
        <f t="shared" si="3"/>
        <v>1.9666666666666668</v>
      </c>
      <c r="DB50" s="33">
        <f t="shared" si="23"/>
        <v>1.5</v>
      </c>
      <c r="DC50" s="46" t="e">
        <f t="shared" si="0"/>
        <v>#DIV/0!</v>
      </c>
      <c r="DD50" s="91">
        <f t="shared" si="4"/>
        <v>0.64</v>
      </c>
      <c r="DE50" s="33">
        <f t="shared" si="5"/>
        <v>11.666666666666668</v>
      </c>
      <c r="DF50" s="46">
        <f t="shared" si="6"/>
        <v>6.4791666666666661</v>
      </c>
      <c r="DG50" s="116"/>
      <c r="DH50" s="122" t="s">
        <v>108</v>
      </c>
      <c r="DI50" s="203">
        <v>10.166666666666666</v>
      </c>
      <c r="DJ50" s="116">
        <v>0.72500000000000009</v>
      </c>
      <c r="DK50" s="116">
        <v>1.625</v>
      </c>
      <c r="DL50" s="192">
        <v>1</v>
      </c>
      <c r="DM50" s="116"/>
      <c r="DN50" s="117">
        <v>1.0019166666666666</v>
      </c>
      <c r="DO50" s="124">
        <v>9.5</v>
      </c>
      <c r="DP50" s="116">
        <v>3.8499999999999996</v>
      </c>
      <c r="DQ50" s="116"/>
      <c r="DR50" s="122" t="s">
        <v>108</v>
      </c>
      <c r="DS50" s="203">
        <v>10.291666666666666</v>
      </c>
      <c r="DT50" s="116">
        <v>0.75</v>
      </c>
      <c r="DU50" s="116">
        <v>1.75</v>
      </c>
      <c r="DV50" s="192">
        <v>1</v>
      </c>
      <c r="DW50" s="116"/>
      <c r="DX50" s="117">
        <v>1.1541666666666666</v>
      </c>
      <c r="DY50" s="124">
        <v>11.666666666666668</v>
      </c>
      <c r="DZ50" s="116">
        <v>3.8416666666666663</v>
      </c>
      <c r="EA50" s="116"/>
      <c r="EB50" s="125" t="s">
        <v>108</v>
      </c>
      <c r="EC50" s="33">
        <f t="shared" si="24"/>
        <v>10.229166666666666</v>
      </c>
      <c r="ED50" s="46">
        <f t="shared" si="7"/>
        <v>0.73750000000000004</v>
      </c>
      <c r="EE50" s="46">
        <f t="shared" si="8"/>
        <v>1.6875</v>
      </c>
      <c r="EF50" s="33">
        <f t="shared" si="29"/>
        <v>1</v>
      </c>
      <c r="EG50" s="46" t="e">
        <f t="shared" si="1"/>
        <v>#DIV/0!</v>
      </c>
      <c r="EH50" s="91">
        <f t="shared" si="9"/>
        <v>1.0780416666666666</v>
      </c>
      <c r="EI50" s="115">
        <f t="shared" si="10"/>
        <v>10.583333333333334</v>
      </c>
      <c r="EJ50" s="46">
        <f t="shared" si="11"/>
        <v>3.8458333333333332</v>
      </c>
      <c r="EK50" s="116"/>
      <c r="EL50" s="82" t="s">
        <v>108</v>
      </c>
      <c r="EM50" s="33">
        <f t="shared" si="26"/>
        <v>9.8760000000000012</v>
      </c>
      <c r="EN50" s="46">
        <f t="shared" si="17"/>
        <v>0.95299999999999996</v>
      </c>
      <c r="EO50" s="46">
        <f t="shared" si="18"/>
        <v>2.3769999999999998</v>
      </c>
      <c r="EP50" s="33">
        <f t="shared" si="27"/>
        <v>2.95</v>
      </c>
      <c r="EQ50" s="46" t="e">
        <f t="shared" si="28"/>
        <v>#DIV/0!</v>
      </c>
      <c r="ER50" s="70">
        <f t="shared" si="19"/>
        <v>0.89699999999999991</v>
      </c>
      <c r="ES50" s="33">
        <f t="shared" si="20"/>
        <v>41.658000000000001</v>
      </c>
      <c r="ET50" s="33">
        <f t="shared" si="21"/>
        <v>12.899000000000001</v>
      </c>
      <c r="EU50" s="116"/>
      <c r="EV50" s="82"/>
      <c r="EW50" s="119"/>
    </row>
    <row r="51" spans="1:153" x14ac:dyDescent="0.15">
      <c r="A51" s="26"/>
      <c r="B51" s="82" t="s">
        <v>117</v>
      </c>
      <c r="C51" s="200">
        <v>10.066666666666666</v>
      </c>
      <c r="D51" s="116">
        <v>0.90000000000000024</v>
      </c>
      <c r="E51" s="116">
        <v>2.5583333333333331</v>
      </c>
      <c r="F51" s="192">
        <v>3</v>
      </c>
      <c r="G51" s="116"/>
      <c r="H51" s="117">
        <v>0.66749999999999998</v>
      </c>
      <c r="I51" s="118">
        <v>47.833333333333336</v>
      </c>
      <c r="J51" s="116">
        <v>5.7749999999999995</v>
      </c>
      <c r="K51" s="116">
        <v>1.1000000000000001</v>
      </c>
      <c r="L51" s="82" t="s">
        <v>117</v>
      </c>
      <c r="M51" s="200">
        <v>10.225</v>
      </c>
      <c r="N51" s="116">
        <v>0.79166666666666663</v>
      </c>
      <c r="O51" s="116">
        <v>1.8499999999999999</v>
      </c>
      <c r="P51" s="192">
        <v>2</v>
      </c>
      <c r="Q51" s="116"/>
      <c r="R51" s="117">
        <v>0.84500000000000008</v>
      </c>
      <c r="S51" s="118">
        <v>26.500000000000007</v>
      </c>
      <c r="T51" s="116">
        <v>4.3583333333333334</v>
      </c>
      <c r="U51" s="116">
        <v>0.6</v>
      </c>
      <c r="V51" s="82" t="s">
        <v>117</v>
      </c>
      <c r="W51" s="200">
        <v>9.9249999999999989</v>
      </c>
      <c r="X51" s="116">
        <v>0.80833333333333346</v>
      </c>
      <c r="Y51" s="116">
        <v>2.2999999999999998</v>
      </c>
      <c r="Z51" s="192">
        <v>3</v>
      </c>
      <c r="AA51" s="116"/>
      <c r="AB51" s="117">
        <v>1.7666666666666668</v>
      </c>
      <c r="AC51" s="118">
        <v>38.5</v>
      </c>
      <c r="AD51" s="116">
        <v>7.1083333333333316</v>
      </c>
      <c r="AE51" s="116">
        <v>0.79166666666666652</v>
      </c>
      <c r="AF51" s="82" t="s">
        <v>117</v>
      </c>
      <c r="AG51" s="203">
        <v>10.1</v>
      </c>
      <c r="AH51" s="116">
        <v>0.86666666666666681</v>
      </c>
      <c r="AI51" s="116">
        <v>1.675</v>
      </c>
      <c r="AJ51" s="192">
        <v>2</v>
      </c>
      <c r="AK51" s="116"/>
      <c r="AL51" s="117">
        <v>0.91750000000000009</v>
      </c>
      <c r="AM51" s="118">
        <v>50.166666666666671</v>
      </c>
      <c r="AN51" s="116">
        <v>13.316666666666668</v>
      </c>
      <c r="AO51" s="116">
        <v>0.5</v>
      </c>
      <c r="AP51" s="82" t="s">
        <v>117</v>
      </c>
      <c r="AQ51" s="203">
        <v>9.8958333333333339</v>
      </c>
      <c r="AR51" s="116">
        <v>0.92500000000000016</v>
      </c>
      <c r="AS51" s="116">
        <v>2.0583333333333331</v>
      </c>
      <c r="AT51" s="192">
        <v>2</v>
      </c>
      <c r="AU51" s="116"/>
      <c r="AV51" s="117">
        <v>0.87</v>
      </c>
      <c r="AW51" s="118">
        <v>29.250000000000007</v>
      </c>
      <c r="AX51" s="116">
        <v>6.3666666666666663</v>
      </c>
      <c r="AY51" s="116">
        <v>0.66666666666666663</v>
      </c>
      <c r="AZ51" s="82" t="s">
        <v>117</v>
      </c>
      <c r="BA51" s="203">
        <v>9.0166666666666675</v>
      </c>
      <c r="BB51" s="116">
        <v>1.4666666666666666</v>
      </c>
      <c r="BC51" s="116">
        <v>4.4249999999999989</v>
      </c>
      <c r="BD51" s="192">
        <v>9</v>
      </c>
      <c r="BE51" s="116"/>
      <c r="BF51" s="117">
        <v>0.875</v>
      </c>
      <c r="BG51" s="118">
        <v>92.166666666666657</v>
      </c>
      <c r="BH51" s="116">
        <v>19.25</v>
      </c>
      <c r="BI51" s="116">
        <v>2.4916666666666667</v>
      </c>
      <c r="BJ51" s="82" t="s">
        <v>117</v>
      </c>
      <c r="BK51" s="203">
        <v>9.6</v>
      </c>
      <c r="BL51" s="116">
        <v>1.05</v>
      </c>
      <c r="BM51" s="116">
        <v>3.1249999999999996</v>
      </c>
      <c r="BN51" s="192">
        <v>5</v>
      </c>
      <c r="BO51" s="116"/>
      <c r="BP51" s="117">
        <v>0.55166666666666664</v>
      </c>
      <c r="BQ51" s="118">
        <v>59.666666666666671</v>
      </c>
      <c r="BR51" s="116">
        <v>26.5</v>
      </c>
      <c r="BS51" s="116">
        <v>1.675</v>
      </c>
      <c r="BT51" s="82" t="s">
        <v>117</v>
      </c>
      <c r="BU51" s="203">
        <v>9.7750000000000004</v>
      </c>
      <c r="BV51" s="116">
        <v>1.0583333333333336</v>
      </c>
      <c r="BW51" s="116">
        <v>2.7333333333333329</v>
      </c>
      <c r="BX51" s="192">
        <v>6</v>
      </c>
      <c r="BY51" s="116"/>
      <c r="BZ51" s="117">
        <v>0.82</v>
      </c>
      <c r="CA51" s="118">
        <v>61.583333333333357</v>
      </c>
      <c r="CB51" s="116">
        <v>30</v>
      </c>
      <c r="CC51" s="116">
        <v>1.3666666666666665</v>
      </c>
      <c r="CD51" s="122" t="s">
        <v>117</v>
      </c>
      <c r="CE51" s="203">
        <v>10.1</v>
      </c>
      <c r="CF51" s="116">
        <v>0.79166666666666663</v>
      </c>
      <c r="CG51" s="116">
        <v>2.1166666666666667</v>
      </c>
      <c r="CH51" s="208">
        <v>2</v>
      </c>
      <c r="CI51" s="116"/>
      <c r="CJ51" s="117">
        <v>0.47416666666666668</v>
      </c>
      <c r="CK51" s="118">
        <v>16.083333333333336</v>
      </c>
      <c r="CL51" s="116">
        <v>5.25</v>
      </c>
      <c r="CM51" s="116">
        <v>0</v>
      </c>
      <c r="CN51" s="122" t="s">
        <v>117</v>
      </c>
      <c r="CO51" s="203">
        <v>10.283333333333333</v>
      </c>
      <c r="CP51" s="116">
        <v>0.71666666666666667</v>
      </c>
      <c r="CQ51" s="116">
        <v>2.0416666666666665</v>
      </c>
      <c r="CR51" s="208">
        <v>1</v>
      </c>
      <c r="CS51" s="116"/>
      <c r="CT51" s="117">
        <v>0.73250000000000004</v>
      </c>
      <c r="CU51" s="118">
        <v>8.5833333333333339</v>
      </c>
      <c r="CV51" s="116">
        <v>7.041666666666667</v>
      </c>
      <c r="CW51" s="116">
        <v>0</v>
      </c>
      <c r="CX51" s="123" t="s">
        <v>117</v>
      </c>
      <c r="CY51" s="33">
        <f t="shared" si="22"/>
        <v>10.191666666666666</v>
      </c>
      <c r="CZ51" s="46">
        <f t="shared" si="2"/>
        <v>0.75416666666666665</v>
      </c>
      <c r="DA51" s="46">
        <f t="shared" si="3"/>
        <v>2.0791666666666666</v>
      </c>
      <c r="DB51" s="33">
        <f t="shared" si="23"/>
        <v>1.5</v>
      </c>
      <c r="DC51" s="46" t="e">
        <f t="shared" si="0"/>
        <v>#DIV/0!</v>
      </c>
      <c r="DD51" s="91">
        <f t="shared" si="4"/>
        <v>0.60333333333333339</v>
      </c>
      <c r="DE51" s="33">
        <f t="shared" si="5"/>
        <v>12.333333333333336</v>
      </c>
      <c r="DF51" s="46">
        <f t="shared" si="6"/>
        <v>6.1458333333333339</v>
      </c>
      <c r="DG51" s="116"/>
      <c r="DH51" s="122" t="s">
        <v>117</v>
      </c>
      <c r="DI51" s="203">
        <v>10.191666666666666</v>
      </c>
      <c r="DJ51" s="116">
        <v>0.68333333333333324</v>
      </c>
      <c r="DK51" s="116">
        <v>1.678333333333333</v>
      </c>
      <c r="DL51" s="192">
        <v>1</v>
      </c>
      <c r="DM51" s="116"/>
      <c r="DN51" s="117">
        <v>0.9341666666666667</v>
      </c>
      <c r="DO51" s="124">
        <v>9.9166666666666661</v>
      </c>
      <c r="DP51" s="116">
        <v>4.0750000000000002</v>
      </c>
      <c r="DQ51" s="116"/>
      <c r="DR51" s="122" t="s">
        <v>117</v>
      </c>
      <c r="DS51" s="203">
        <v>10.383333333333333</v>
      </c>
      <c r="DT51" s="116">
        <v>0.7416666666666667</v>
      </c>
      <c r="DU51" s="116">
        <v>1.8666666666666665</v>
      </c>
      <c r="DV51" s="192">
        <v>1</v>
      </c>
      <c r="DW51" s="116"/>
      <c r="DX51" s="117">
        <v>1.0016666666666667</v>
      </c>
      <c r="DY51" s="124">
        <v>14.499999999999998</v>
      </c>
      <c r="DZ51" s="116">
        <v>3.8833333333333333</v>
      </c>
      <c r="EA51" s="116"/>
      <c r="EB51" s="125" t="s">
        <v>117</v>
      </c>
      <c r="EC51" s="33">
        <f t="shared" si="24"/>
        <v>10.2875</v>
      </c>
      <c r="ED51" s="46">
        <f t="shared" si="7"/>
        <v>0.71249999999999991</v>
      </c>
      <c r="EE51" s="46">
        <f t="shared" si="8"/>
        <v>1.7724999999999997</v>
      </c>
      <c r="EF51" s="33">
        <f t="shared" si="29"/>
        <v>1</v>
      </c>
      <c r="EG51" s="46" t="e">
        <f t="shared" si="1"/>
        <v>#DIV/0!</v>
      </c>
      <c r="EH51" s="91">
        <f t="shared" si="9"/>
        <v>0.96791666666666676</v>
      </c>
      <c r="EI51" s="115">
        <f t="shared" si="10"/>
        <v>12.208333333333332</v>
      </c>
      <c r="EJ51" s="46">
        <f t="shared" si="11"/>
        <v>3.979166666666667</v>
      </c>
      <c r="EK51" s="116"/>
      <c r="EL51" s="82" t="s">
        <v>118</v>
      </c>
      <c r="EM51" s="33">
        <f t="shared" si="26"/>
        <v>9.9109999999999978</v>
      </c>
      <c r="EN51" s="46">
        <f t="shared" si="17"/>
        <v>0.93399999999999994</v>
      </c>
      <c r="EO51" s="46">
        <f t="shared" si="18"/>
        <v>2.4590000000000001</v>
      </c>
      <c r="EP51" s="33">
        <f t="shared" si="27"/>
        <v>3.45</v>
      </c>
      <c r="EQ51" s="46" t="e">
        <f t="shared" si="28"/>
        <v>#DIV/0!</v>
      </c>
      <c r="ER51" s="70">
        <f t="shared" si="19"/>
        <v>0.89</v>
      </c>
      <c r="ES51" s="33">
        <f t="shared" si="20"/>
        <v>43.021000000000001</v>
      </c>
      <c r="ET51" s="33">
        <f t="shared" si="21"/>
        <v>12.282</v>
      </c>
      <c r="EU51" s="116"/>
      <c r="EV51" s="82"/>
      <c r="EW51" s="119"/>
    </row>
    <row r="52" spans="1:153" s="126" customFormat="1" x14ac:dyDescent="0.15">
      <c r="A52" s="26"/>
      <c r="B52" s="82" t="s">
        <v>119</v>
      </c>
      <c r="C52" s="200">
        <v>9.9666666666666668</v>
      </c>
      <c r="D52" s="46">
        <v>0.88333333333333341</v>
      </c>
      <c r="E52" s="46">
        <v>2.4416666666666669</v>
      </c>
      <c r="F52" s="33">
        <v>4</v>
      </c>
      <c r="G52" s="46"/>
      <c r="H52" s="91">
        <v>0.6283333333333333</v>
      </c>
      <c r="I52" s="115">
        <v>45.9166666666667</v>
      </c>
      <c r="J52" s="46">
        <v>5.3583333333333316</v>
      </c>
      <c r="K52" s="46">
        <v>1.1083333333333334</v>
      </c>
      <c r="L52" s="82" t="s">
        <v>119</v>
      </c>
      <c r="M52" s="200">
        <v>10.141666666666667</v>
      </c>
      <c r="N52" s="46">
        <v>0.82500000000000007</v>
      </c>
      <c r="O52" s="46">
        <v>1.7083333333333333</v>
      </c>
      <c r="P52" s="33">
        <v>2</v>
      </c>
      <c r="Q52" s="46"/>
      <c r="R52" s="91">
        <v>0.77583333333333337</v>
      </c>
      <c r="S52" s="115">
        <v>22.9166666666667</v>
      </c>
      <c r="T52" s="46">
        <v>3.9249999999999994</v>
      </c>
      <c r="U52" s="46">
        <v>0.50833333333333341</v>
      </c>
      <c r="V52" s="82" t="s">
        <v>119</v>
      </c>
      <c r="W52" s="200">
        <v>10.075000000000001</v>
      </c>
      <c r="X52" s="46">
        <v>0.7416666666666667</v>
      </c>
      <c r="Y52" s="90">
        <v>2.0416666666666665</v>
      </c>
      <c r="Z52" s="73">
        <v>3</v>
      </c>
      <c r="AA52" s="90"/>
      <c r="AB52" s="70">
        <v>1.5916666666666666</v>
      </c>
      <c r="AC52" s="33">
        <v>35.1666666666667</v>
      </c>
      <c r="AD52" s="46">
        <v>6.6999999999999993</v>
      </c>
      <c r="AE52" s="46">
        <v>0.79166666666666663</v>
      </c>
      <c r="AF52" s="82" t="s">
        <v>119</v>
      </c>
      <c r="AG52" s="203">
        <v>9.8249999999999993</v>
      </c>
      <c r="AH52" s="46">
        <v>0.81666666666666676</v>
      </c>
      <c r="AI52" s="46">
        <v>1.541666666666667</v>
      </c>
      <c r="AJ52" s="33">
        <v>2</v>
      </c>
      <c r="AK52" s="46"/>
      <c r="AL52" s="91">
        <v>0.94833333333333325</v>
      </c>
      <c r="AM52" s="18">
        <v>42</v>
      </c>
      <c r="AN52" s="46">
        <v>13.049999999999999</v>
      </c>
      <c r="AO52" s="46">
        <v>0.47500000000000009</v>
      </c>
      <c r="AP52" s="82" t="s">
        <v>119</v>
      </c>
      <c r="AQ52" s="203">
        <v>10.033333333333333</v>
      </c>
      <c r="AR52" s="46">
        <v>0.93333333333333346</v>
      </c>
      <c r="AS52" s="46">
        <v>1.8916666666666668</v>
      </c>
      <c r="AT52" s="33">
        <v>3</v>
      </c>
      <c r="AU52" s="46"/>
      <c r="AV52" s="91">
        <v>0.71333333333333337</v>
      </c>
      <c r="AW52" s="115">
        <v>19.1666666666667</v>
      </c>
      <c r="AX52" s="46">
        <v>5.9000000000000012</v>
      </c>
      <c r="AY52" s="46">
        <v>0.59166666666666667</v>
      </c>
      <c r="AZ52" s="82" t="s">
        <v>119</v>
      </c>
      <c r="BA52" s="203">
        <v>9.1</v>
      </c>
      <c r="BB52" s="32">
        <v>1.2500000000000002</v>
      </c>
      <c r="BC52" s="32">
        <v>3.7416666666666667</v>
      </c>
      <c r="BD52" s="33">
        <v>5</v>
      </c>
      <c r="BE52" s="32"/>
      <c r="BF52" s="150">
        <v>0.83833333333333337</v>
      </c>
      <c r="BG52" s="115">
        <v>62.0833333333333</v>
      </c>
      <c r="BH52" s="32">
        <v>17.474999999999998</v>
      </c>
      <c r="BI52" s="32">
        <v>2.1500000000000004</v>
      </c>
      <c r="BJ52" s="82" t="s">
        <v>119</v>
      </c>
      <c r="BK52" s="203">
        <v>9.4583333333333339</v>
      </c>
      <c r="BL52" s="46">
        <v>0.9833333333333335</v>
      </c>
      <c r="BM52" s="46">
        <v>3.2166666666666663</v>
      </c>
      <c r="BN52" s="33">
        <v>5</v>
      </c>
      <c r="BO52" s="46"/>
      <c r="BP52" s="91">
        <v>0.435</v>
      </c>
      <c r="BQ52" s="115">
        <v>46.5833333333333</v>
      </c>
      <c r="BR52" s="46">
        <v>27.583333333333332</v>
      </c>
      <c r="BS52" s="46">
        <v>1.7166666666666666</v>
      </c>
      <c r="BT52" s="82" t="s">
        <v>119</v>
      </c>
      <c r="BU52" s="203">
        <v>9.5916666666666668</v>
      </c>
      <c r="BV52" s="46">
        <v>0.9666666666666669</v>
      </c>
      <c r="BW52" s="46">
        <v>2.7250000000000001</v>
      </c>
      <c r="BX52" s="33">
        <v>4</v>
      </c>
      <c r="BY52" s="46"/>
      <c r="BZ52" s="91">
        <v>0.80583333333333329</v>
      </c>
      <c r="CA52" s="115">
        <v>59.6666666666667</v>
      </c>
      <c r="CB52" s="46">
        <v>26.5</v>
      </c>
      <c r="CC52" s="46">
        <v>1.3666666666666665</v>
      </c>
      <c r="CD52" s="122" t="s">
        <v>119</v>
      </c>
      <c r="CE52" s="203">
        <v>9.9500000000000011</v>
      </c>
      <c r="CF52" s="46">
        <v>0.79999999999999982</v>
      </c>
      <c r="CG52" s="46">
        <v>2.0666666666666669</v>
      </c>
      <c r="CH52" s="59">
        <v>2</v>
      </c>
      <c r="CI52" s="46"/>
      <c r="CJ52" s="91">
        <v>0.39083333333333337</v>
      </c>
      <c r="CK52" s="115">
        <v>12.0833333333333</v>
      </c>
      <c r="CL52" s="46">
        <v>5.05</v>
      </c>
      <c r="CM52" s="46"/>
      <c r="CN52" s="122" t="s">
        <v>119</v>
      </c>
      <c r="CO52" s="203">
        <v>10.283333333333333</v>
      </c>
      <c r="CP52" s="46">
        <v>0.76666666666666661</v>
      </c>
      <c r="CQ52" s="46">
        <v>2.0500000000000003</v>
      </c>
      <c r="CR52" s="59">
        <v>2</v>
      </c>
      <c r="CS52" s="46"/>
      <c r="CT52" s="91">
        <v>0.7041666666666665</v>
      </c>
      <c r="CU52" s="18">
        <v>9.5</v>
      </c>
      <c r="CV52" s="46">
        <v>7.4833333333333343</v>
      </c>
      <c r="CW52" s="46"/>
      <c r="CX52" s="123" t="s">
        <v>119</v>
      </c>
      <c r="CY52" s="33">
        <f t="shared" si="22"/>
        <v>10.116666666666667</v>
      </c>
      <c r="CZ52" s="46">
        <f t="shared" si="2"/>
        <v>0.78333333333333321</v>
      </c>
      <c r="DA52" s="46">
        <f t="shared" si="3"/>
        <v>2.0583333333333336</v>
      </c>
      <c r="DB52" s="33">
        <f t="shared" si="23"/>
        <v>2</v>
      </c>
      <c r="DC52" s="46" t="e">
        <f t="shared" si="0"/>
        <v>#DIV/0!</v>
      </c>
      <c r="DD52" s="91">
        <f t="shared" si="4"/>
        <v>0.54749999999999988</v>
      </c>
      <c r="DE52" s="33">
        <f t="shared" si="5"/>
        <v>10.79166666666665</v>
      </c>
      <c r="DF52" s="46">
        <f t="shared" si="6"/>
        <v>6.2666666666666675</v>
      </c>
      <c r="DG52" s="46"/>
      <c r="DH52" s="122" t="s">
        <v>119</v>
      </c>
      <c r="DI52" s="203">
        <v>10.1</v>
      </c>
      <c r="DJ52" s="46">
        <v>0.71666666666666667</v>
      </c>
      <c r="DK52" s="46">
        <v>1.7000000000000002</v>
      </c>
      <c r="DL52" s="33">
        <v>1</v>
      </c>
      <c r="DM52" s="46"/>
      <c r="DN52" s="91">
        <v>0.88250000000000017</v>
      </c>
      <c r="DO52" s="32">
        <v>9.75</v>
      </c>
      <c r="DP52" s="46">
        <v>3.7250000000000001</v>
      </c>
      <c r="DQ52" s="46"/>
      <c r="DR52" s="122" t="s">
        <v>119</v>
      </c>
      <c r="DS52" s="203">
        <v>10.291666666666668</v>
      </c>
      <c r="DT52" s="46">
        <v>0.70833333333333337</v>
      </c>
      <c r="DU52" s="46">
        <v>1.8916666666666664</v>
      </c>
      <c r="DV52" s="33">
        <v>1</v>
      </c>
      <c r="DW52" s="46"/>
      <c r="DX52" s="91">
        <v>0.99083333333333334</v>
      </c>
      <c r="DY52" s="32">
        <v>15.1666666666667</v>
      </c>
      <c r="DZ52" s="46">
        <v>3.7249999999999996</v>
      </c>
      <c r="EA52" s="46"/>
      <c r="EB52" s="125" t="s">
        <v>119</v>
      </c>
      <c r="EC52" s="33">
        <f t="shared" si="24"/>
        <v>10.195833333333333</v>
      </c>
      <c r="ED52" s="46">
        <f t="shared" si="7"/>
        <v>0.71250000000000002</v>
      </c>
      <c r="EE52" s="46">
        <f t="shared" si="8"/>
        <v>1.7958333333333334</v>
      </c>
      <c r="EF52" s="33">
        <f t="shared" si="29"/>
        <v>1</v>
      </c>
      <c r="EG52" s="46" t="e">
        <f t="shared" si="1"/>
        <v>#DIV/0!</v>
      </c>
      <c r="EH52" s="43">
        <f t="shared" si="9"/>
        <v>0.93666666666666676</v>
      </c>
      <c r="EI52" s="115">
        <f t="shared" si="10"/>
        <v>12.45833333333335</v>
      </c>
      <c r="EJ52" s="46">
        <f t="shared" si="11"/>
        <v>3.7249999999999996</v>
      </c>
      <c r="EK52" s="46"/>
      <c r="EL52" s="82" t="s">
        <v>119</v>
      </c>
      <c r="EM52" s="33">
        <f t="shared" si="26"/>
        <v>9.8520000000000003</v>
      </c>
      <c r="EN52" s="46">
        <f t="shared" si="17"/>
        <v>0.88900000000000001</v>
      </c>
      <c r="EO52" s="46">
        <f t="shared" si="18"/>
        <v>2.3170000000000002</v>
      </c>
      <c r="EP52" s="33">
        <f t="shared" si="27"/>
        <v>3.1</v>
      </c>
      <c r="EQ52" s="46" t="e">
        <f t="shared" si="28"/>
        <v>#DIV/0!</v>
      </c>
      <c r="ER52" s="70">
        <f>AVERAGE(ROUND(H52,2),ROUND(R52,2),ROUND(AB52,2),ROUND(AL52,2),ROUND(AV52,2),ROUND(BF52,2),ROUND(BP52,2),ROUND(BZ52,2),ROUND(DD52,2),ROUND(EH52,2))</f>
        <v>0.82400000000000007</v>
      </c>
      <c r="ES52" s="33">
        <f t="shared" si="20"/>
        <v>35.676000000000002</v>
      </c>
      <c r="ET52" s="33">
        <f t="shared" si="21"/>
        <v>11.65</v>
      </c>
      <c r="EU52" s="116"/>
      <c r="EV52" s="36"/>
      <c r="EW52" s="18"/>
    </row>
    <row r="53" spans="1:153" s="126" customFormat="1" x14ac:dyDescent="0.15">
      <c r="A53" s="26"/>
      <c r="B53" s="156" t="s">
        <v>121</v>
      </c>
      <c r="C53" s="201">
        <v>10.075000000000001</v>
      </c>
      <c r="D53" s="46">
        <v>0.96666666666666679</v>
      </c>
      <c r="E53" s="46">
        <v>2.375</v>
      </c>
      <c r="F53" s="33">
        <v>3</v>
      </c>
      <c r="G53" s="46">
        <v>107.33333333333333</v>
      </c>
      <c r="H53" s="70">
        <v>0.70000000000000007</v>
      </c>
      <c r="I53" s="115">
        <v>40.4166666666667</v>
      </c>
      <c r="J53" s="46">
        <v>5.7166666666666659</v>
      </c>
      <c r="K53" s="46">
        <v>1.0666666666666671</v>
      </c>
      <c r="L53" s="155" t="s">
        <v>121</v>
      </c>
      <c r="M53" s="202">
        <v>10.008333333333333</v>
      </c>
      <c r="N53" s="46">
        <v>0.80833333333333346</v>
      </c>
      <c r="O53" s="46">
        <v>1.7083333333333333</v>
      </c>
      <c r="P53" s="33">
        <v>3</v>
      </c>
      <c r="Q53" s="46">
        <v>86.166666666666671</v>
      </c>
      <c r="R53" s="70">
        <v>0.86333333333333329</v>
      </c>
      <c r="S53" s="115">
        <v>25.3333333333333</v>
      </c>
      <c r="T53" s="46">
        <v>4.166666666666667</v>
      </c>
      <c r="U53" s="46">
        <v>0.60833333333333339</v>
      </c>
      <c r="V53" s="155" t="s">
        <v>121</v>
      </c>
      <c r="W53" s="202">
        <v>10.016666666666667</v>
      </c>
      <c r="X53" s="46">
        <v>0.82499999999999984</v>
      </c>
      <c r="Y53" s="46">
        <v>2.1750000000000003</v>
      </c>
      <c r="Z53" s="33">
        <v>4</v>
      </c>
      <c r="AA53" s="46">
        <v>147.83333333333334</v>
      </c>
      <c r="AB53" s="70">
        <v>1.3833333333333335</v>
      </c>
      <c r="AC53" s="33">
        <v>35.0833333333333</v>
      </c>
      <c r="AD53" s="46">
        <v>6.7416666666666663</v>
      </c>
      <c r="AE53" s="46">
        <v>0.91666666666666652</v>
      </c>
      <c r="AF53" s="155" t="s">
        <v>121</v>
      </c>
      <c r="AG53" s="204">
        <v>9.9500000000000011</v>
      </c>
      <c r="AH53" s="46">
        <v>0.84166666666666679</v>
      </c>
      <c r="AI53" s="46">
        <v>1.675</v>
      </c>
      <c r="AJ53" s="33">
        <v>2</v>
      </c>
      <c r="AK53" s="46">
        <v>106.5</v>
      </c>
      <c r="AL53" s="70">
        <v>0.71583333333333332</v>
      </c>
      <c r="AM53" s="115">
        <v>44.25</v>
      </c>
      <c r="AN53" s="46">
        <v>13.808333333333332</v>
      </c>
      <c r="AO53" s="46">
        <v>0.6</v>
      </c>
      <c r="AP53" s="155" t="s">
        <v>121</v>
      </c>
      <c r="AQ53" s="204">
        <v>9.9583333333333339</v>
      </c>
      <c r="AR53" s="46">
        <v>0.8666666666666667</v>
      </c>
      <c r="AS53" s="46">
        <v>2.083333333333333</v>
      </c>
      <c r="AT53" s="33">
        <v>1</v>
      </c>
      <c r="AU53" s="46">
        <v>92.666666666666671</v>
      </c>
      <c r="AV53" s="70">
        <v>0.73666666666666669</v>
      </c>
      <c r="AW53" s="115">
        <v>13.3333333333333</v>
      </c>
      <c r="AX53" s="46">
        <v>6.7250000000000005</v>
      </c>
      <c r="AY53" s="46">
        <v>0.7583333333333333</v>
      </c>
      <c r="AZ53" s="155" t="s">
        <v>121</v>
      </c>
      <c r="BA53" s="204">
        <v>9.3416666666666668</v>
      </c>
      <c r="BB53" s="46">
        <v>1.2333333333333332</v>
      </c>
      <c r="BC53" s="46">
        <v>4.3</v>
      </c>
      <c r="BD53" s="33">
        <v>8</v>
      </c>
      <c r="BE53" s="46">
        <v>837.33333333333337</v>
      </c>
      <c r="BF53" s="70">
        <v>0.87666666666666659</v>
      </c>
      <c r="BG53" s="115">
        <v>85.5</v>
      </c>
      <c r="BH53" s="32">
        <v>17.691666666666666</v>
      </c>
      <c r="BI53" s="32">
        <v>2.35</v>
      </c>
      <c r="BJ53" s="155" t="s">
        <v>121</v>
      </c>
      <c r="BK53" s="204">
        <v>9.4916666666666671</v>
      </c>
      <c r="BL53" s="46">
        <v>1.0166666666666666</v>
      </c>
      <c r="BM53" s="46">
        <v>3.4416666666666664</v>
      </c>
      <c r="BN53" s="33">
        <v>6</v>
      </c>
      <c r="BO53" s="46">
        <v>66.166666666666671</v>
      </c>
      <c r="BP53" s="70">
        <v>0.52583333333333326</v>
      </c>
      <c r="BQ53" s="115">
        <v>48.8333333333333</v>
      </c>
      <c r="BR53" s="46">
        <v>30.583333333333332</v>
      </c>
      <c r="BS53" s="46">
        <v>1.8333333333333333</v>
      </c>
      <c r="BT53" s="155" t="s">
        <v>121</v>
      </c>
      <c r="BU53" s="204">
        <v>9.5083333333333329</v>
      </c>
      <c r="BV53" s="46">
        <v>1.05</v>
      </c>
      <c r="BW53" s="46">
        <v>2.8583333333333329</v>
      </c>
      <c r="BX53" s="33">
        <v>5</v>
      </c>
      <c r="BY53" s="46">
        <v>51.333333333333336</v>
      </c>
      <c r="BZ53" s="70">
        <v>0.74416666666666664</v>
      </c>
      <c r="CA53" s="115">
        <v>55.5833333333333</v>
      </c>
      <c r="CB53" s="46">
        <v>26.75</v>
      </c>
      <c r="CC53" s="46">
        <v>1.2916666666666667</v>
      </c>
      <c r="CD53" s="157" t="s">
        <v>121</v>
      </c>
      <c r="CE53" s="204">
        <v>10.125</v>
      </c>
      <c r="CF53" s="46">
        <v>0.71666666666666667</v>
      </c>
      <c r="CG53" s="46">
        <v>2.0416666666666665</v>
      </c>
      <c r="CH53" s="59">
        <v>1</v>
      </c>
      <c r="CI53" s="46">
        <v>61</v>
      </c>
      <c r="CJ53" s="70">
        <v>0.41666666666666674</v>
      </c>
      <c r="CK53" s="115">
        <v>12.1666666666667</v>
      </c>
      <c r="CL53" s="46">
        <v>5.7416666666666671</v>
      </c>
      <c r="CM53" s="46"/>
      <c r="CN53" s="157" t="s">
        <v>121</v>
      </c>
      <c r="CO53" s="204">
        <v>10.4</v>
      </c>
      <c r="CP53" s="46">
        <v>0.75</v>
      </c>
      <c r="CQ53" s="46">
        <v>2.2000000000000002</v>
      </c>
      <c r="CR53" s="59">
        <v>2</v>
      </c>
      <c r="CS53" s="46">
        <v>94.25</v>
      </c>
      <c r="CT53" s="70">
        <v>0.6958333333333333</v>
      </c>
      <c r="CU53" s="115">
        <v>10.75</v>
      </c>
      <c r="CV53" s="46">
        <v>7.1749999999999998</v>
      </c>
      <c r="CW53" s="46"/>
      <c r="CX53" s="158" t="s">
        <v>121</v>
      </c>
      <c r="CY53" s="33">
        <f t="shared" si="22"/>
        <v>10.262499999999999</v>
      </c>
      <c r="CZ53" s="46">
        <f t="shared" si="2"/>
        <v>0.73333333333333339</v>
      </c>
      <c r="DA53" s="46">
        <f t="shared" si="3"/>
        <v>2.1208333333333336</v>
      </c>
      <c r="DB53" s="33">
        <f t="shared" si="23"/>
        <v>1.5</v>
      </c>
      <c r="DC53" s="46">
        <f t="shared" si="0"/>
        <v>77.625</v>
      </c>
      <c r="DD53" s="70">
        <f t="shared" si="4"/>
        <v>0.55625000000000002</v>
      </c>
      <c r="DE53" s="33">
        <f t="shared" si="5"/>
        <v>11.45833333333335</v>
      </c>
      <c r="DF53" s="46">
        <f t="shared" si="6"/>
        <v>6.4583333333333339</v>
      </c>
      <c r="DG53" s="46"/>
      <c r="DH53" s="157" t="s">
        <v>121</v>
      </c>
      <c r="DI53" s="204">
        <v>10.166666666666666</v>
      </c>
      <c r="DJ53" s="46">
        <v>0.7416666666666667</v>
      </c>
      <c r="DK53" s="46">
        <v>1.8666666666666669</v>
      </c>
      <c r="DL53" s="33">
        <v>1</v>
      </c>
      <c r="DM53" s="46">
        <v>54</v>
      </c>
      <c r="DN53" s="70">
        <v>0.91500000000000004</v>
      </c>
      <c r="DO53" s="32">
        <v>9.8333333333333304</v>
      </c>
      <c r="DP53" s="46">
        <v>3.8333333333333326</v>
      </c>
      <c r="DQ53" s="46"/>
      <c r="DR53" s="157" t="s">
        <v>121</v>
      </c>
      <c r="DS53" s="204">
        <v>10.324999999999999</v>
      </c>
      <c r="DT53" s="46">
        <v>0.70833333333333337</v>
      </c>
      <c r="DU53" s="46">
        <v>1.7916666666666663</v>
      </c>
      <c r="DV53" s="33">
        <v>1</v>
      </c>
      <c r="DW53" s="46">
        <v>85.666666666666671</v>
      </c>
      <c r="DX53" s="70">
        <v>1.0574999999999999</v>
      </c>
      <c r="DY53" s="32">
        <v>12.6666666666667</v>
      </c>
      <c r="DZ53" s="46">
        <v>3.8000000000000003</v>
      </c>
      <c r="EA53" s="46"/>
      <c r="EB53" s="159" t="s">
        <v>121</v>
      </c>
      <c r="EC53" s="33">
        <f t="shared" si="24"/>
        <v>10.245833333333334</v>
      </c>
      <c r="ED53" s="46">
        <f t="shared" si="7"/>
        <v>0.72500000000000009</v>
      </c>
      <c r="EE53" s="46">
        <f t="shared" si="8"/>
        <v>1.8291666666666666</v>
      </c>
      <c r="EF53" s="33">
        <f t="shared" si="29"/>
        <v>1</v>
      </c>
      <c r="EG53" s="46">
        <f t="shared" si="1"/>
        <v>69.833333333333343</v>
      </c>
      <c r="EH53" s="43">
        <f t="shared" si="9"/>
        <v>0.98624999999999996</v>
      </c>
      <c r="EI53" s="115">
        <f t="shared" si="10"/>
        <v>11.250000000000014</v>
      </c>
      <c r="EJ53" s="46">
        <f t="shared" si="11"/>
        <v>3.8166666666666664</v>
      </c>
      <c r="EK53" s="46"/>
      <c r="EL53" s="155" t="s">
        <v>121</v>
      </c>
      <c r="EM53" s="33">
        <f t="shared" si="26"/>
        <v>9.8870000000000005</v>
      </c>
      <c r="EN53" s="46">
        <f t="shared" si="17"/>
        <v>0.90799999999999981</v>
      </c>
      <c r="EO53" s="46">
        <f t="shared" si="18"/>
        <v>2.4579999999999997</v>
      </c>
      <c r="EP53" s="33">
        <f t="shared" si="27"/>
        <v>3.45</v>
      </c>
      <c r="EQ53" s="46">
        <f t="shared" si="28"/>
        <v>164.279</v>
      </c>
      <c r="ER53" s="70">
        <f>AVERAGE(ROUND(H53,2),ROUND(R53,2),ROUND(AB53,2),ROUND(AL53,2),ROUND(AV53,2),ROUND(BF53,2),ROUND(BP53,2),ROUND(BZ53,2),ROUND(DD53,2),ROUND(EH53,2))</f>
        <v>0.81000000000000016</v>
      </c>
      <c r="ES53" s="33">
        <f t="shared" si="20"/>
        <v>37.102999999999994</v>
      </c>
      <c r="ET53" s="33">
        <f t="shared" si="21"/>
        <v>12.246999999999998</v>
      </c>
      <c r="EU53" s="46"/>
      <c r="EV53" s="36"/>
      <c r="EW53" s="18"/>
    </row>
    <row r="54" spans="1:153" s="126" customFormat="1" x14ac:dyDescent="0.15">
      <c r="A54" s="26" t="s">
        <v>17</v>
      </c>
      <c r="B54" s="156" t="s">
        <v>128</v>
      </c>
      <c r="C54" s="201">
        <v>10.108333333333334</v>
      </c>
      <c r="D54" s="46">
        <v>0.81666666666666654</v>
      </c>
      <c r="E54" s="46">
        <v>2.458333333333333</v>
      </c>
      <c r="F54" s="33">
        <v>3.3333333333333335</v>
      </c>
      <c r="G54" s="46">
        <v>74.666666666666671</v>
      </c>
      <c r="H54" s="70">
        <v>0.69416666666666671</v>
      </c>
      <c r="I54" s="115">
        <v>49.333333333333336</v>
      </c>
      <c r="J54" s="46">
        <v>6.25</v>
      </c>
      <c r="K54" s="46">
        <v>1.1916666666666667</v>
      </c>
      <c r="L54" s="155" t="s">
        <v>127</v>
      </c>
      <c r="M54" s="202">
        <v>10.058333333333334</v>
      </c>
      <c r="N54" s="46">
        <v>0.7416666666666667</v>
      </c>
      <c r="O54" s="46">
        <v>1.6749999999999998</v>
      </c>
      <c r="P54" s="33">
        <v>2.5</v>
      </c>
      <c r="Q54" s="46">
        <v>59.5</v>
      </c>
      <c r="R54" s="70">
        <v>0.89749999999999985</v>
      </c>
      <c r="S54" s="115">
        <v>25.166666666666668</v>
      </c>
      <c r="T54" s="46">
        <v>4.3583333333333334</v>
      </c>
      <c r="U54" s="46">
        <v>0.6</v>
      </c>
      <c r="V54" s="155" t="s">
        <v>127</v>
      </c>
      <c r="W54" s="202">
        <v>9.9916666666666654</v>
      </c>
      <c r="X54" s="46">
        <v>0.81666666666666676</v>
      </c>
      <c r="Y54" s="46">
        <v>2.0166666666666666</v>
      </c>
      <c r="Z54" s="33">
        <v>2.5833333333333335</v>
      </c>
      <c r="AA54" s="46">
        <v>78.333333333333329</v>
      </c>
      <c r="AB54" s="70">
        <v>1.4225000000000001</v>
      </c>
      <c r="AC54" s="33">
        <v>30.583333333333336</v>
      </c>
      <c r="AD54" s="46">
        <v>7.5249999999999995</v>
      </c>
      <c r="AE54" s="46">
        <v>0.89999999999999991</v>
      </c>
      <c r="AF54" s="155" t="s">
        <v>127</v>
      </c>
      <c r="AG54" s="204">
        <v>9.9</v>
      </c>
      <c r="AH54" s="46">
        <v>0.82500000000000018</v>
      </c>
      <c r="AI54" s="46">
        <v>1.7249999999999999</v>
      </c>
      <c r="AJ54" s="33">
        <v>2.1666666666666665</v>
      </c>
      <c r="AK54" s="46">
        <v>74</v>
      </c>
      <c r="AL54" s="70">
        <v>0.76749999999999996</v>
      </c>
      <c r="AM54" s="115">
        <v>42.833333333333329</v>
      </c>
      <c r="AN54" s="46">
        <v>19.358333333333334</v>
      </c>
      <c r="AO54" s="46">
        <v>0.60833333333333328</v>
      </c>
      <c r="AP54" s="155" t="s">
        <v>127</v>
      </c>
      <c r="AQ54" s="204">
        <v>9.8333333333333339</v>
      </c>
      <c r="AR54" s="46">
        <v>0.98333333333333328</v>
      </c>
      <c r="AS54" s="46">
        <v>2.0916666666666668</v>
      </c>
      <c r="AT54" s="33">
        <v>2.0833333333333335</v>
      </c>
      <c r="AU54" s="46">
        <v>68.5</v>
      </c>
      <c r="AV54" s="70">
        <v>0.80583333333333329</v>
      </c>
      <c r="AW54" s="115">
        <v>15.91666666666667</v>
      </c>
      <c r="AX54" s="46">
        <v>9.6749999999999989</v>
      </c>
      <c r="AY54" s="46">
        <v>0.73333333333333328</v>
      </c>
      <c r="AZ54" s="155" t="s">
        <v>127</v>
      </c>
      <c r="BA54" s="204">
        <v>9.1333333333333346</v>
      </c>
      <c r="BB54" s="46">
        <v>1.0999999999999999</v>
      </c>
      <c r="BC54" s="46">
        <v>3.6833333333333331</v>
      </c>
      <c r="BD54" s="33">
        <v>3.6666666666666665</v>
      </c>
      <c r="BE54" s="46">
        <v>113.75</v>
      </c>
      <c r="BF54" s="70">
        <v>0.66416666666666668</v>
      </c>
      <c r="BG54" s="115">
        <v>61.250000000000007</v>
      </c>
      <c r="BH54" s="32">
        <v>18</v>
      </c>
      <c r="BI54" s="32">
        <v>1.9416666666666664</v>
      </c>
      <c r="BJ54" s="155" t="s">
        <v>127</v>
      </c>
      <c r="BK54" s="204">
        <v>9.4499999999999993</v>
      </c>
      <c r="BL54" s="46">
        <v>1.0333333333333334</v>
      </c>
      <c r="BM54" s="46">
        <v>3.2500000000000004</v>
      </c>
      <c r="BN54" s="33">
        <v>5.083333333333333</v>
      </c>
      <c r="BO54" s="46">
        <v>63.333333333333336</v>
      </c>
      <c r="BP54" s="70">
        <v>0.44750000000000001</v>
      </c>
      <c r="BQ54" s="115">
        <v>48.000000000000007</v>
      </c>
      <c r="BR54" s="46">
        <v>30.5</v>
      </c>
      <c r="BS54" s="46">
        <v>1.625</v>
      </c>
      <c r="BT54" s="155" t="s">
        <v>127</v>
      </c>
      <c r="BU54" s="204">
        <v>9.4583333333333339</v>
      </c>
      <c r="BV54" s="46">
        <v>0.93333333333333346</v>
      </c>
      <c r="BW54" s="46">
        <v>2.7166666666666663</v>
      </c>
      <c r="BX54" s="33">
        <v>4.083333333333333</v>
      </c>
      <c r="BY54" s="46">
        <v>56.666666666666664</v>
      </c>
      <c r="BZ54" s="70">
        <v>0.68583333333333341</v>
      </c>
      <c r="CA54" s="115">
        <v>53.916666666666671</v>
      </c>
      <c r="CB54" s="46">
        <v>35.333333333333336</v>
      </c>
      <c r="CC54" s="46">
        <v>1.283333333333333</v>
      </c>
      <c r="CD54" s="157" t="s">
        <v>127</v>
      </c>
      <c r="CE54" s="204">
        <v>10.025</v>
      </c>
      <c r="CF54" s="46">
        <v>0.74166666666666659</v>
      </c>
      <c r="CG54" s="46">
        <v>2.1083333333333329</v>
      </c>
      <c r="CH54" s="59">
        <v>1.8333333333333333</v>
      </c>
      <c r="CI54" s="46">
        <v>47.5</v>
      </c>
      <c r="CJ54" s="70">
        <v>0.46833333333333332</v>
      </c>
      <c r="CK54" s="115">
        <v>12.916666666666668</v>
      </c>
      <c r="CL54" s="46">
        <v>5.8166666666666673</v>
      </c>
      <c r="CM54" s="46"/>
      <c r="CN54" s="157" t="s">
        <v>127</v>
      </c>
      <c r="CO54" s="204">
        <v>10.25</v>
      </c>
      <c r="CP54" s="46">
        <v>0.66666666666666663</v>
      </c>
      <c r="CQ54" s="46">
        <v>2.125</v>
      </c>
      <c r="CR54" s="59">
        <v>1.5833333333333333</v>
      </c>
      <c r="CS54" s="46">
        <v>89.166666666666671</v>
      </c>
      <c r="CT54" s="70">
        <v>0.72333333333333327</v>
      </c>
      <c r="CU54" s="115">
        <v>8.0833333333333339</v>
      </c>
      <c r="CV54" s="46">
        <v>9.3416666666666668</v>
      </c>
      <c r="CW54" s="46"/>
      <c r="CX54" s="158" t="s">
        <v>127</v>
      </c>
      <c r="CY54" s="33">
        <f t="shared" ref="CY54:CZ54" si="30">AVERAGE(CE54,CO54)</f>
        <v>10.137499999999999</v>
      </c>
      <c r="CZ54" s="46">
        <f t="shared" si="30"/>
        <v>0.70416666666666661</v>
      </c>
      <c r="DA54" s="46">
        <f t="shared" ref="DA54" si="31">AVERAGE(CG54,CQ54)</f>
        <v>2.1166666666666663</v>
      </c>
      <c r="DB54" s="33">
        <f t="shared" ref="DB54:DC54" si="32">AVERAGE(CH54,CR54)</f>
        <v>1.7083333333333333</v>
      </c>
      <c r="DC54" s="46">
        <f t="shared" si="32"/>
        <v>68.333333333333343</v>
      </c>
      <c r="DD54" s="70">
        <f t="shared" ref="DD54" si="33">AVERAGE(CJ54,CT54)</f>
        <v>0.59583333333333333</v>
      </c>
      <c r="DE54" s="33">
        <f t="shared" ref="DE54" si="34">AVERAGE(CK54,CU54)</f>
        <v>10.5</v>
      </c>
      <c r="DF54" s="46">
        <f t="shared" ref="DF54" si="35">AVERAGE(CL54,CV54)</f>
        <v>7.5791666666666675</v>
      </c>
      <c r="DG54" s="46"/>
      <c r="DH54" s="157" t="s">
        <v>127</v>
      </c>
      <c r="DI54" s="204">
        <v>10.091666666666667</v>
      </c>
      <c r="DJ54" s="46">
        <v>0.68333333333333324</v>
      </c>
      <c r="DK54" s="46">
        <v>1.75</v>
      </c>
      <c r="DL54" s="33">
        <v>2.3333333333333335</v>
      </c>
      <c r="DM54" s="46">
        <v>62.333333333333336</v>
      </c>
      <c r="DN54" s="70">
        <v>0.93583333333333341</v>
      </c>
      <c r="DO54" s="32">
        <v>10.249999999999998</v>
      </c>
      <c r="DP54" s="46">
        <v>3.9666666666666668</v>
      </c>
      <c r="DQ54" s="46"/>
      <c r="DR54" s="157" t="s">
        <v>127</v>
      </c>
      <c r="DS54" s="204">
        <v>10.233333333333333</v>
      </c>
      <c r="DT54" s="46">
        <v>0.67499999999999993</v>
      </c>
      <c r="DU54" s="46">
        <v>1.7916666666666667</v>
      </c>
      <c r="DV54" s="33">
        <v>1.1666666666666667</v>
      </c>
      <c r="DW54" s="46">
        <v>93.333333333333329</v>
      </c>
      <c r="DX54" s="70">
        <v>1.0175000000000001</v>
      </c>
      <c r="DY54" s="32">
        <v>10.416666666666666</v>
      </c>
      <c r="DZ54" s="46">
        <v>3.9333333333333331</v>
      </c>
      <c r="EA54" s="46"/>
      <c r="EB54" s="159" t="s">
        <v>127</v>
      </c>
      <c r="EC54" s="33">
        <f t="shared" ref="EC54:ED54" si="36">AVERAGE(DI54,DS54)</f>
        <v>10.1625</v>
      </c>
      <c r="ED54" s="46">
        <f t="shared" si="36"/>
        <v>0.67916666666666659</v>
      </c>
      <c r="EE54" s="46">
        <f t="shared" ref="EE54" si="37">AVERAGE(DK54,DU54)</f>
        <v>1.7708333333333335</v>
      </c>
      <c r="EF54" s="33">
        <f t="shared" ref="EF54:EG54" si="38">AVERAGE(DL54,DV54)</f>
        <v>1.75</v>
      </c>
      <c r="EG54" s="46">
        <f t="shared" si="38"/>
        <v>77.833333333333329</v>
      </c>
      <c r="EH54" s="43">
        <f t="shared" ref="EH54" si="39">AVERAGE(DN54,DX54)</f>
        <v>0.97666666666666679</v>
      </c>
      <c r="EI54" s="115">
        <f t="shared" ref="EI54" si="40">AVERAGE(DO54,DY54)</f>
        <v>10.333333333333332</v>
      </c>
      <c r="EJ54" s="46">
        <f t="shared" ref="EJ54" si="41">AVERAGE(DP54,DZ54)</f>
        <v>3.95</v>
      </c>
      <c r="EK54" s="46"/>
      <c r="EL54" s="155" t="s">
        <v>127</v>
      </c>
      <c r="EM54" s="33">
        <f t="shared" ref="EM54:EN54" si="42">AVERAGE(ROUND(C54,2),ROUND(M54,2),ROUND(W54,2),ROUND(AG54,2),ROUND(AQ54,2),ROUND(BA54,2),ROUND(BK54,2),ROUND(BU54,2),ROUND(CY54,2),ROUND(EC54,2))</f>
        <v>9.8230000000000004</v>
      </c>
      <c r="EN54" s="46">
        <f t="shared" si="42"/>
        <v>0.86299999999999988</v>
      </c>
      <c r="EO54" s="46">
        <f t="shared" ref="EO54" si="43">AVERAGE(ROUND(E54,2),ROUND(O54,2),ROUND(Y54,2),ROUND(AI54,2),ROUND(AS54,2),ROUND(BC54,2),ROUND(BM54,2),ROUND(BW54,2),ROUND(DA54,2),ROUND(EE54,2))</f>
        <v>2.3519999999999999</v>
      </c>
      <c r="EP54" s="33">
        <f t="shared" ref="EP54" si="44">AVERAGE(ROUND(F54,2),ROUND(P54,2),ROUND(Z54,2),ROUND(AJ54,2),ROUND(AT54,2),ROUND(BD54,2),ROUND(BN54,2),ROUND(BX54,2),ROUND(DB54,2),ROUND(EF54,2))</f>
        <v>2.8949999999999996</v>
      </c>
      <c r="EQ54" s="46">
        <f>AVERAGE(ROUND(G54,2),ROUND(Q54,2),ROUND(AA54,2),ROUND(AK54,2),ROUND(AU54,2),ROUND(BE54,2),ROUND(BO54,2),ROUND(BY54,2),ROUND(DC54,2),ROUND(EG54,2))</f>
        <v>73.491000000000014</v>
      </c>
      <c r="ER54" s="70">
        <f>AVERAGE(ROUND(H54,2),ROUND(R54,2),ROUND(AB54,2),ROUND(AL54,2),ROUND(AV54,2),ROUND(BF54,2),ROUND(BP54,2),ROUND(BZ54,2),ROUND(DD54,2),ROUND(EH54,2))</f>
        <v>0.79700000000000004</v>
      </c>
      <c r="ES54" s="33">
        <f t="shared" ref="ES54" si="45">AVERAGE(ROUND(I54,2),ROUND(S54,2),ROUND(AC54,2),ROUND(AM54,2),ROUND(AW54,2),ROUND(BG54,2),ROUND(BQ54,2),ROUND(CA54,2),ROUND(DE54,2),ROUND(EI54,2))</f>
        <v>34.783000000000001</v>
      </c>
      <c r="ET54" s="33">
        <f t="shared" ref="ET54" si="46">AVERAGE(ROUND(J54,2),ROUND(T54,2),ROUND(AD54,2),ROUND(AN54,2),ROUND(AX54,2),ROUND(BH54,2),ROUND(BR54,2),ROUND(CB54,2),ROUND(DF54,2),ROUND(EJ54,2))</f>
        <v>14.254</v>
      </c>
      <c r="EU54" s="46"/>
      <c r="EV54" s="36"/>
      <c r="EW54" s="18"/>
    </row>
    <row r="55" spans="1:153" x14ac:dyDescent="0.15">
      <c r="AM55" s="83"/>
      <c r="BB55" s="173"/>
      <c r="BC55" s="173"/>
      <c r="BD55" s="173"/>
      <c r="BE55" s="173"/>
      <c r="BF55" s="171"/>
      <c r="BG55" s="173"/>
      <c r="BH55" s="173"/>
      <c r="BI55" s="181"/>
      <c r="BQ55" s="83"/>
      <c r="BZ55" s="83"/>
      <c r="CA55" s="113"/>
      <c r="CU55" s="83"/>
      <c r="DN55" s="1"/>
      <c r="DO55" s="83"/>
      <c r="DY55" s="83"/>
    </row>
    <row r="56" spans="1:153" x14ac:dyDescent="0.15">
      <c r="C56" s="184">
        <v>10.108333333333334</v>
      </c>
      <c r="D56" s="184">
        <v>10.108333333333334</v>
      </c>
      <c r="E56" s="83">
        <v>10.108333333333334</v>
      </c>
      <c r="H56" s="83"/>
      <c r="I56" s="83"/>
      <c r="M56" s="184">
        <v>10.058333333333334</v>
      </c>
      <c r="N56" s="184">
        <v>10.058333333333334</v>
      </c>
      <c r="O56" s="83">
        <v>10.058333333333334</v>
      </c>
      <c r="W56" s="184">
        <v>9.9916666666666654</v>
      </c>
      <c r="X56" s="184">
        <v>9.9916666666666654</v>
      </c>
      <c r="Y56" s="83">
        <v>9.9916666666666654</v>
      </c>
      <c r="AG56" s="184">
        <v>9.9</v>
      </c>
      <c r="AH56" s="184">
        <v>9.9</v>
      </c>
      <c r="AI56" s="83">
        <v>9.9</v>
      </c>
      <c r="AQ56" s="184">
        <v>9.8333333333333339</v>
      </c>
      <c r="AR56" s="184">
        <v>9.8333333333333339</v>
      </c>
      <c r="AS56" s="83">
        <v>9.8333333333333339</v>
      </c>
      <c r="BA56" s="184">
        <v>9.1333333333333346</v>
      </c>
      <c r="BB56" s="184">
        <v>9.1333333333333346</v>
      </c>
      <c r="BC56" s="173">
        <v>9.1333333333333346</v>
      </c>
      <c r="BD56" s="173"/>
      <c r="BE56" s="173"/>
      <c r="BF56" s="174"/>
      <c r="BG56" s="29"/>
      <c r="BK56" s="184">
        <v>9.4500000000000011</v>
      </c>
      <c r="BL56" s="184">
        <v>9.4499999999999993</v>
      </c>
      <c r="BM56" s="83">
        <v>9.4499999999999993</v>
      </c>
      <c r="BU56" s="184">
        <v>9.4583333333333339</v>
      </c>
      <c r="BV56" s="184">
        <v>9.4583333333333339</v>
      </c>
      <c r="BW56" s="83">
        <v>9.4583333333333339</v>
      </c>
      <c r="CE56" s="184">
        <v>10.025</v>
      </c>
      <c r="CF56" s="184">
        <v>10.025</v>
      </c>
      <c r="CG56" s="83">
        <v>10.025</v>
      </c>
      <c r="CO56" s="184">
        <v>10.25</v>
      </c>
      <c r="CP56" s="83">
        <v>10.25</v>
      </c>
      <c r="CQ56" s="83">
        <v>10.25</v>
      </c>
      <c r="DI56" s="184">
        <v>10.091666666666667</v>
      </c>
      <c r="DJ56" s="184">
        <v>10.091666666666667</v>
      </c>
      <c r="DK56" s="83">
        <v>10.091666666666667</v>
      </c>
      <c r="DS56" s="184">
        <v>10.233333333333333</v>
      </c>
      <c r="DT56" s="184">
        <v>10.233333333333333</v>
      </c>
      <c r="DU56" s="83">
        <v>10.233333333333333</v>
      </c>
    </row>
    <row r="57" spans="1:153" x14ac:dyDescent="0.15">
      <c r="C57" s="184">
        <v>0.81666666666666654</v>
      </c>
      <c r="D57" s="184">
        <v>0.81666666666666654</v>
      </c>
      <c r="E57" s="83">
        <v>0.81666666666666654</v>
      </c>
      <c r="M57" s="184">
        <v>0.7416666666666667</v>
      </c>
      <c r="N57" s="184">
        <v>0.7416666666666667</v>
      </c>
      <c r="O57" s="83">
        <v>0.7416666666666667</v>
      </c>
      <c r="W57" s="184">
        <v>0.81666666666666676</v>
      </c>
      <c r="X57" s="184">
        <v>0.81666666666666676</v>
      </c>
      <c r="Y57" s="83">
        <v>0.81666666666666676</v>
      </c>
      <c r="AG57" s="184">
        <v>0.82500000000000018</v>
      </c>
      <c r="AH57" s="184">
        <v>0.82500000000000018</v>
      </c>
      <c r="AI57" s="83">
        <v>0.82500000000000018</v>
      </c>
      <c r="AQ57" s="184">
        <v>0.98333333333333328</v>
      </c>
      <c r="AR57" s="184">
        <v>0.98333333333333328</v>
      </c>
      <c r="AS57" s="83">
        <v>0.98333333333333328</v>
      </c>
      <c r="BA57" s="184">
        <v>1.0999999999999999</v>
      </c>
      <c r="BB57" s="184">
        <v>1.0999999999999999</v>
      </c>
      <c r="BC57" s="173">
        <v>1.0999999999999999</v>
      </c>
      <c r="BD57" s="173"/>
      <c r="BE57" s="173"/>
      <c r="BF57" s="174"/>
      <c r="BG57" s="29"/>
      <c r="BK57" s="184">
        <v>1.0333333333333334</v>
      </c>
      <c r="BL57" s="184">
        <v>1.0333333333333334</v>
      </c>
      <c r="BM57" s="83">
        <v>1.0333333333333334</v>
      </c>
      <c r="BU57" s="184">
        <v>0.93333333333333346</v>
      </c>
      <c r="BV57" s="184">
        <v>0.93333333333333346</v>
      </c>
      <c r="BW57" s="83">
        <v>0.93333333333333346</v>
      </c>
      <c r="CE57" s="184">
        <v>0.74166666666666659</v>
      </c>
      <c r="CF57" s="184">
        <v>0.74166666666666659</v>
      </c>
      <c r="CG57" s="113">
        <v>0.74166666666666659</v>
      </c>
      <c r="CH57" s="113"/>
      <c r="CI57" s="113"/>
      <c r="CJ57" s="83"/>
      <c r="CK57" s="83"/>
      <c r="CO57" s="184">
        <v>0.66666666666666663</v>
      </c>
      <c r="CP57" s="83">
        <v>0.66666666666666663</v>
      </c>
      <c r="CQ57" s="83">
        <v>0.66666666666666663</v>
      </c>
      <c r="DI57" s="184">
        <v>0.68333333333333324</v>
      </c>
      <c r="DJ57" s="184">
        <v>0.68333333333333324</v>
      </c>
      <c r="DK57" s="83">
        <v>0.68333333333333324</v>
      </c>
      <c r="DS57" s="184">
        <v>0.67499999999999993</v>
      </c>
      <c r="DT57" s="184">
        <v>0.67499999999999993</v>
      </c>
      <c r="DU57" s="83">
        <v>0.67499999999999993</v>
      </c>
    </row>
    <row r="58" spans="1:153" x14ac:dyDescent="0.15">
      <c r="C58" s="184">
        <v>2.458333333333333</v>
      </c>
      <c r="D58" s="184">
        <v>2.458333333333333</v>
      </c>
      <c r="E58" s="83">
        <v>2.458333333333333</v>
      </c>
      <c r="M58" s="184">
        <v>1.6749999999999998</v>
      </c>
      <c r="N58" s="184">
        <v>1.6749999999999998</v>
      </c>
      <c r="O58" s="83">
        <v>1.6749999999999998</v>
      </c>
      <c r="W58" s="184">
        <v>2.0166666666666666</v>
      </c>
      <c r="X58" s="184">
        <v>2.0166666666666666</v>
      </c>
      <c r="Y58" s="83">
        <v>2.0166666666666666</v>
      </c>
      <c r="AG58" s="184">
        <v>1.7249999999999999</v>
      </c>
      <c r="AH58" s="184">
        <v>1.7249999999999999</v>
      </c>
      <c r="AI58" s="113">
        <v>1.7249999999999999</v>
      </c>
      <c r="AJ58" s="113"/>
      <c r="AK58" s="113"/>
      <c r="AM58" s="113"/>
      <c r="AN58" s="113"/>
      <c r="AO58" s="113"/>
      <c r="AQ58" s="184">
        <v>2.0916666666666668</v>
      </c>
      <c r="AR58" s="184">
        <v>2.0916666666666668</v>
      </c>
      <c r="AS58" s="83">
        <v>2.0916666666666668</v>
      </c>
      <c r="BA58" s="184">
        <v>3.6833333333333331</v>
      </c>
      <c r="BB58" s="184">
        <v>3.6833333333333331</v>
      </c>
      <c r="BC58" s="171">
        <v>3.6833333333333331</v>
      </c>
      <c r="BD58" s="171"/>
      <c r="BE58" s="171"/>
      <c r="BF58" s="171"/>
      <c r="BG58" s="172"/>
      <c r="BH58" s="83"/>
      <c r="BI58" s="83"/>
      <c r="BK58" s="184">
        <v>3.2500000000000004</v>
      </c>
      <c r="BL58" s="184">
        <v>3.2500000000000004</v>
      </c>
      <c r="BM58" s="113">
        <v>3.2500000000000004</v>
      </c>
      <c r="BN58" s="113"/>
      <c r="BO58" s="113"/>
      <c r="BQ58" s="113"/>
      <c r="BR58" s="113"/>
      <c r="BS58" s="113"/>
      <c r="BU58" s="184">
        <v>2.7166666666666663</v>
      </c>
      <c r="BV58" s="184">
        <v>2.7166666666666663</v>
      </c>
      <c r="BW58" s="113">
        <v>2.7166666666666663</v>
      </c>
      <c r="BX58" s="113"/>
      <c r="BY58" s="113"/>
      <c r="CA58" s="113"/>
      <c r="CB58" s="113"/>
      <c r="CC58" s="113"/>
      <c r="CE58" s="184">
        <v>2.1083333333333329</v>
      </c>
      <c r="CF58" s="184">
        <v>2.1083333333333329</v>
      </c>
      <c r="CG58" s="113">
        <v>2.1083333333333329</v>
      </c>
      <c r="CH58" s="113"/>
      <c r="CI58" s="113"/>
      <c r="CK58" s="113"/>
      <c r="CL58" s="113"/>
      <c r="CO58" s="184">
        <v>2.125</v>
      </c>
      <c r="CP58" s="113">
        <v>2.125</v>
      </c>
      <c r="CQ58" s="113">
        <v>2.125</v>
      </c>
      <c r="CR58" s="113"/>
      <c r="CS58" s="113"/>
      <c r="CU58" s="113"/>
      <c r="CV58" s="113"/>
      <c r="DI58" s="184">
        <v>1.75</v>
      </c>
      <c r="DJ58" s="184">
        <v>1.75</v>
      </c>
      <c r="DK58" s="1">
        <v>1.75</v>
      </c>
      <c r="DL58" s="1"/>
      <c r="DM58" s="1"/>
      <c r="DN58" s="1"/>
      <c r="DS58" s="184">
        <v>1.7916666666666667</v>
      </c>
      <c r="DT58" s="184">
        <v>1.7916666666666667</v>
      </c>
      <c r="DU58" s="113">
        <v>1.7916666666666667</v>
      </c>
      <c r="DV58" s="113"/>
      <c r="DW58" s="113"/>
      <c r="DY58" s="113"/>
      <c r="DZ58" s="113"/>
    </row>
    <row r="59" spans="1:153" x14ac:dyDescent="0.15">
      <c r="C59" s="184">
        <v>3.3333333333333335</v>
      </c>
      <c r="D59" s="184">
        <v>3.3333333333333335</v>
      </c>
      <c r="E59" s="83">
        <v>3.3333333333333335</v>
      </c>
      <c r="M59" s="184">
        <v>2.5</v>
      </c>
      <c r="N59" s="184">
        <v>2.5</v>
      </c>
      <c r="O59" s="83">
        <v>2.5</v>
      </c>
      <c r="W59" s="184">
        <v>2.5833333333333335</v>
      </c>
      <c r="X59" s="184">
        <v>2.5833333333333335</v>
      </c>
      <c r="Y59" s="83">
        <v>2.5833333333333335</v>
      </c>
      <c r="AG59" s="184">
        <v>2.1666666666666665</v>
      </c>
      <c r="AH59" s="184">
        <v>2.1666666666666665</v>
      </c>
      <c r="AI59" s="83">
        <v>2.1666666666666665</v>
      </c>
      <c r="AQ59" s="184">
        <v>2.0833333333333335</v>
      </c>
      <c r="AR59" s="184">
        <v>2.0833333333333335</v>
      </c>
      <c r="AS59" s="83">
        <v>2.0833333333333335</v>
      </c>
      <c r="BA59" s="184">
        <v>3.6666666666666665</v>
      </c>
      <c r="BB59" s="184">
        <v>3.6666666666666665</v>
      </c>
      <c r="BC59" s="173">
        <v>3.6666666666666665</v>
      </c>
      <c r="BD59" s="173"/>
      <c r="BE59" s="173"/>
      <c r="BF59" s="174"/>
      <c r="BG59" s="29"/>
      <c r="BK59" s="184">
        <v>5.083333333333333</v>
      </c>
      <c r="BL59" s="184">
        <v>5.083333333333333</v>
      </c>
      <c r="BM59" s="83">
        <v>5.083333333333333</v>
      </c>
      <c r="BU59" s="184">
        <v>4.083333333333333</v>
      </c>
      <c r="BV59" s="184">
        <v>4.083333333333333</v>
      </c>
      <c r="BW59" s="83">
        <v>4.083333333333333</v>
      </c>
      <c r="CE59" s="184">
        <v>1.8333333333333333</v>
      </c>
      <c r="CF59" s="184">
        <v>1.8333333333333333</v>
      </c>
      <c r="CG59" s="83">
        <v>1.8333333333333333</v>
      </c>
      <c r="CO59" s="184">
        <v>1.5833333333333333</v>
      </c>
      <c r="CP59" s="83">
        <v>1.5833333333333333</v>
      </c>
      <c r="CQ59" s="83">
        <v>1.5833333333333333</v>
      </c>
      <c r="DI59" s="184">
        <v>2.3333333333333335</v>
      </c>
      <c r="DJ59" s="184">
        <v>2.3333333333333335</v>
      </c>
      <c r="DK59" s="83">
        <v>2.3333333333333335</v>
      </c>
      <c r="DS59" s="184">
        <v>1.1666666666666667</v>
      </c>
      <c r="DT59" s="184">
        <v>1.1666666666666667</v>
      </c>
      <c r="DU59" s="83">
        <v>1.1666666666666667</v>
      </c>
    </row>
    <row r="60" spans="1:153" x14ac:dyDescent="0.15">
      <c r="C60" s="184">
        <v>74.666666666666671</v>
      </c>
      <c r="D60" s="184">
        <v>74.666666666666671</v>
      </c>
      <c r="E60" s="83">
        <v>74.666666666666671</v>
      </c>
      <c r="M60" s="184">
        <v>59.5</v>
      </c>
      <c r="N60" s="184">
        <v>59.5</v>
      </c>
      <c r="O60" s="83">
        <v>59.5</v>
      </c>
      <c r="W60" s="184">
        <v>78.333333333333329</v>
      </c>
      <c r="X60" s="184">
        <v>78.333333333333329</v>
      </c>
      <c r="Y60" s="83">
        <v>78.333333333333329</v>
      </c>
      <c r="AG60" s="184">
        <v>74</v>
      </c>
      <c r="AH60" s="184">
        <v>74</v>
      </c>
      <c r="AI60" s="83">
        <v>74</v>
      </c>
      <c r="AQ60" s="184">
        <v>68.5</v>
      </c>
      <c r="AR60" s="184">
        <v>68.5</v>
      </c>
      <c r="AS60" s="83">
        <v>68.5</v>
      </c>
      <c r="BA60" s="184">
        <v>113.75</v>
      </c>
      <c r="BB60" s="184">
        <v>113.75</v>
      </c>
      <c r="BC60" s="173">
        <v>113.75</v>
      </c>
      <c r="BD60" s="173"/>
      <c r="BE60" s="173"/>
      <c r="BF60" s="174"/>
      <c r="BG60" s="29"/>
      <c r="BK60" s="184">
        <v>63.333333333333336</v>
      </c>
      <c r="BL60" s="184">
        <v>63.333333333333336</v>
      </c>
      <c r="BM60" s="83">
        <v>63.333333333333336</v>
      </c>
      <c r="BU60" s="184">
        <v>56.666666666666664</v>
      </c>
      <c r="BV60" s="184">
        <v>56.666666666666664</v>
      </c>
      <c r="BW60" s="83">
        <v>56.666666666666664</v>
      </c>
      <c r="CE60" s="184">
        <v>47.5</v>
      </c>
      <c r="CF60" s="184">
        <v>47.5</v>
      </c>
      <c r="CG60" s="83">
        <v>47.5</v>
      </c>
      <c r="CO60" s="184">
        <v>89.166666666666671</v>
      </c>
      <c r="CP60" s="83">
        <v>89.166666666666671</v>
      </c>
      <c r="CQ60" s="83">
        <v>89.166666666666671</v>
      </c>
      <c r="DI60" s="184">
        <v>62.333333333333336</v>
      </c>
      <c r="DJ60" s="184">
        <v>62.333333333333336</v>
      </c>
      <c r="DK60" s="83">
        <v>62.333333333333336</v>
      </c>
      <c r="DS60" s="184">
        <v>93.333333333333329</v>
      </c>
      <c r="DT60" s="184">
        <v>93.333333333333329</v>
      </c>
      <c r="DU60" s="83">
        <v>93.333333333333329</v>
      </c>
    </row>
    <row r="61" spans="1:153" x14ac:dyDescent="0.15">
      <c r="C61" s="184">
        <v>0.69416666666666671</v>
      </c>
      <c r="D61" s="184">
        <v>0.69416666666666671</v>
      </c>
      <c r="E61" s="83">
        <v>0.69416666666666671</v>
      </c>
      <c r="M61" s="184">
        <v>0.89749999999999985</v>
      </c>
      <c r="N61" s="184">
        <v>0.89749999999999985</v>
      </c>
      <c r="O61" s="83">
        <v>0.89749999999999985</v>
      </c>
      <c r="W61" s="184">
        <v>1.4225000000000001</v>
      </c>
      <c r="X61" s="184">
        <v>1.4225000000000001</v>
      </c>
      <c r="Y61" s="83">
        <v>1.4225000000000001</v>
      </c>
      <c r="AG61" s="184">
        <v>0.76749999999999996</v>
      </c>
      <c r="AH61" s="184">
        <v>0.76749999999999996</v>
      </c>
      <c r="AI61" s="83">
        <v>0.76749999999999996</v>
      </c>
      <c r="AQ61" s="184">
        <v>0.80583333333333329</v>
      </c>
      <c r="AR61" s="184">
        <v>0.80583333333333329</v>
      </c>
      <c r="AS61" s="83">
        <v>0.80583333333333329</v>
      </c>
      <c r="BA61" s="184">
        <v>0.66416666666666668</v>
      </c>
      <c r="BB61" s="184">
        <v>0.66416666666666668</v>
      </c>
      <c r="BC61" s="171">
        <v>0.66416666666666668</v>
      </c>
      <c r="BD61" s="171"/>
      <c r="BE61" s="171"/>
      <c r="BF61" s="174"/>
      <c r="BG61" s="29"/>
      <c r="BK61" s="184">
        <v>0.44750000000000001</v>
      </c>
      <c r="BL61" s="184">
        <v>0.44750000000000001</v>
      </c>
      <c r="BM61" s="83">
        <v>0.44750000000000001</v>
      </c>
      <c r="BU61" s="184">
        <v>0.68583333333333341</v>
      </c>
      <c r="BV61" s="184">
        <v>0.68583333333333341</v>
      </c>
      <c r="BW61" s="83">
        <v>0.68583333333333341</v>
      </c>
      <c r="CE61" s="184">
        <v>0.46833333333333332</v>
      </c>
      <c r="CF61" s="184">
        <v>0.46833333333333332</v>
      </c>
      <c r="CG61" s="83">
        <v>0.46833333333333332</v>
      </c>
      <c r="CO61" s="184">
        <v>0.72333333333333327</v>
      </c>
      <c r="CP61" s="83">
        <v>0.72333333333333327</v>
      </c>
      <c r="CQ61" s="83">
        <v>0.72333333333333327</v>
      </c>
      <c r="DI61" s="184">
        <v>0.93583333333333341</v>
      </c>
      <c r="DJ61" s="184">
        <v>0.93583333333333341</v>
      </c>
      <c r="DK61" s="83">
        <v>0.93583333333333341</v>
      </c>
      <c r="DS61" s="184">
        <v>1.0175000000000001</v>
      </c>
      <c r="DT61" s="184">
        <v>1.0175000000000001</v>
      </c>
      <c r="DU61" s="83">
        <v>1.0175000000000001</v>
      </c>
    </row>
    <row r="62" spans="1:153" x14ac:dyDescent="0.15">
      <c r="C62" s="184">
        <v>4.9333333333333333E-2</v>
      </c>
      <c r="D62" s="184">
        <f>C62*1000</f>
        <v>49.333333333333336</v>
      </c>
      <c r="E62" s="83">
        <v>49.333333333333336</v>
      </c>
      <c r="M62" s="184">
        <v>2.5166666666666667E-2</v>
      </c>
      <c r="N62" s="184">
        <f>M62*1000</f>
        <v>25.166666666666668</v>
      </c>
      <c r="O62" s="83">
        <v>25.166666666666668</v>
      </c>
      <c r="W62" s="184">
        <v>3.0583333333333337E-2</v>
      </c>
      <c r="X62" s="184">
        <f>W62*1000</f>
        <v>30.583333333333336</v>
      </c>
      <c r="Y62" s="83">
        <v>30.583333333333336</v>
      </c>
      <c r="AG62" s="184">
        <v>4.2833333333333327E-2</v>
      </c>
      <c r="AH62" s="184">
        <f>AG62*1000</f>
        <v>42.833333333333329</v>
      </c>
      <c r="AI62" s="83">
        <v>42.833333333333329</v>
      </c>
      <c r="AM62" s="83"/>
      <c r="AQ62" s="184">
        <v>1.5916666666666669E-2</v>
      </c>
      <c r="AR62" s="184">
        <f>AQ62*1000</f>
        <v>15.91666666666667</v>
      </c>
      <c r="AS62" s="83">
        <v>15.91666666666667</v>
      </c>
      <c r="BA62" s="184">
        <v>6.1250000000000006E-2</v>
      </c>
      <c r="BB62" s="184">
        <f>BA62*1000</f>
        <v>61.250000000000007</v>
      </c>
      <c r="BC62" s="173">
        <v>61.250000000000007</v>
      </c>
      <c r="BD62" s="173"/>
      <c r="BE62" s="173"/>
      <c r="BF62" s="171"/>
      <c r="BG62" s="173"/>
      <c r="BH62" s="173"/>
      <c r="BI62" s="181"/>
      <c r="BK62" s="184">
        <v>4.8000000000000008E-2</v>
      </c>
      <c r="BL62" s="184">
        <f>BK62*1000</f>
        <v>48.000000000000007</v>
      </c>
      <c r="BM62" s="83">
        <v>48.000000000000007</v>
      </c>
      <c r="BQ62" s="83"/>
      <c r="BU62" s="184">
        <v>5.3916666666666668E-2</v>
      </c>
      <c r="BV62" s="184">
        <f>BU62*1000</f>
        <v>53.916666666666671</v>
      </c>
      <c r="BW62" s="83">
        <v>53.916666666666671</v>
      </c>
      <c r="BZ62" s="83"/>
      <c r="CA62" s="113"/>
      <c r="CE62" s="184">
        <v>1.2916666666666668E-2</v>
      </c>
      <c r="CF62" s="184">
        <f>CE62*1000</f>
        <v>12.916666666666668</v>
      </c>
      <c r="CG62" s="83">
        <v>12.916666666666668</v>
      </c>
      <c r="CO62" s="184">
        <v>8.0833333333333347E-3</v>
      </c>
      <c r="CP62" s="83">
        <f>CO62*1000</f>
        <v>8.0833333333333339</v>
      </c>
      <c r="CQ62" s="83">
        <v>8.0833333333333339</v>
      </c>
      <c r="CU62" s="83"/>
      <c r="DI62" s="184">
        <v>1.0249999999999999E-2</v>
      </c>
      <c r="DJ62" s="184">
        <f>DI62*1000</f>
        <v>10.249999999999998</v>
      </c>
      <c r="DK62" s="83">
        <v>10.249999999999998</v>
      </c>
      <c r="DN62" s="1"/>
      <c r="DO62" s="83"/>
      <c r="DS62" s="184">
        <v>1.0416666666666666E-2</v>
      </c>
      <c r="DT62" s="184">
        <f>DS62*1000</f>
        <v>10.416666666666666</v>
      </c>
      <c r="DU62" s="83">
        <v>10.416666666666666</v>
      </c>
      <c r="DY62" s="83"/>
    </row>
    <row r="63" spans="1:153" x14ac:dyDescent="0.15">
      <c r="C63" s="184">
        <v>6.25</v>
      </c>
      <c r="D63" s="184">
        <v>6.25</v>
      </c>
      <c r="E63" s="83">
        <v>6.25</v>
      </c>
      <c r="H63" s="83"/>
      <c r="I63" s="83"/>
      <c r="M63" s="184">
        <v>4.3583333333333334</v>
      </c>
      <c r="N63" s="184">
        <v>4.3583333333333334</v>
      </c>
      <c r="O63" s="83">
        <v>4.3583333333333334</v>
      </c>
      <c r="W63" s="184">
        <v>7.5249999999999995</v>
      </c>
      <c r="X63" s="184">
        <v>7.5249999999999995</v>
      </c>
      <c r="Y63" s="83">
        <v>7.5249999999999995</v>
      </c>
      <c r="AG63" s="184">
        <v>19.358333333333334</v>
      </c>
      <c r="AH63" s="184">
        <v>19.358333333333334</v>
      </c>
      <c r="AI63" s="83">
        <v>19.358333333333334</v>
      </c>
      <c r="AM63" s="83"/>
      <c r="AQ63" s="184">
        <v>9.6749999999999989</v>
      </c>
      <c r="AR63" s="184">
        <v>9.6749999999999989</v>
      </c>
      <c r="AS63" s="83">
        <v>9.6749999999999989</v>
      </c>
      <c r="BA63" s="184">
        <v>18</v>
      </c>
      <c r="BB63" s="184">
        <v>18</v>
      </c>
      <c r="BC63" s="173">
        <v>18</v>
      </c>
      <c r="BD63" s="173"/>
      <c r="BE63" s="173"/>
      <c r="BF63" s="174"/>
      <c r="BG63" s="29"/>
      <c r="BK63" s="184">
        <v>30.5</v>
      </c>
      <c r="BL63" s="184">
        <v>30.5</v>
      </c>
      <c r="BM63" s="83">
        <v>30.5</v>
      </c>
      <c r="BU63" s="184">
        <v>35.333333333333336</v>
      </c>
      <c r="BV63" s="184">
        <v>35.333333333333336</v>
      </c>
      <c r="BW63" s="83">
        <v>35.333333333333336</v>
      </c>
      <c r="CE63" s="184">
        <v>5.8166666666666673</v>
      </c>
      <c r="CF63" s="184">
        <v>5.8166666666666673</v>
      </c>
      <c r="CG63" s="83">
        <v>5.8166666666666673</v>
      </c>
      <c r="CO63" s="184">
        <v>9.3416666666666668</v>
      </c>
      <c r="CP63" s="83">
        <v>9.3416666666666668</v>
      </c>
      <c r="CQ63" s="83">
        <v>9.3416666666666668</v>
      </c>
      <c r="DI63" s="184">
        <v>3.9666666666666668</v>
      </c>
      <c r="DJ63" s="184">
        <v>3.9666666666666668</v>
      </c>
      <c r="DK63" s="83">
        <v>3.9666666666666668</v>
      </c>
      <c r="DS63" s="184">
        <v>3.9333333333333331</v>
      </c>
      <c r="DT63" s="184">
        <v>3.9333333333333331</v>
      </c>
      <c r="DU63" s="83">
        <v>3.9333333333333331</v>
      </c>
    </row>
    <row r="64" spans="1:153" x14ac:dyDescent="0.15">
      <c r="C64" s="184">
        <v>1.1916666666666667</v>
      </c>
      <c r="D64" s="184">
        <v>1.1916666666666667</v>
      </c>
      <c r="E64" s="83">
        <v>1.1916666666666667</v>
      </c>
      <c r="M64" s="184">
        <v>0.6</v>
      </c>
      <c r="N64" s="184">
        <v>0.6</v>
      </c>
      <c r="O64" s="83">
        <v>0.6</v>
      </c>
      <c r="W64" s="184">
        <v>0.89999999999999991</v>
      </c>
      <c r="X64" s="184">
        <v>0.89999999999999991</v>
      </c>
      <c r="Y64" s="83">
        <v>0.89999999999999991</v>
      </c>
      <c r="AG64" s="184">
        <v>0.60833333333333328</v>
      </c>
      <c r="AH64" s="184">
        <v>0.60833333333333328</v>
      </c>
      <c r="AI64" s="83">
        <v>0.60833333333333328</v>
      </c>
      <c r="AQ64" s="184">
        <v>0.73333333333333328</v>
      </c>
      <c r="AR64" s="184">
        <v>0.73333333333333328</v>
      </c>
      <c r="AS64" s="83">
        <v>0.73333333333333328</v>
      </c>
      <c r="BA64" s="184">
        <v>1.9416666666666664</v>
      </c>
      <c r="BB64" s="184">
        <v>1.9416666666666664</v>
      </c>
      <c r="BC64" s="173">
        <v>1.9416666666666664</v>
      </c>
      <c r="BD64" s="173"/>
      <c r="BE64" s="173"/>
      <c r="BF64" s="174"/>
      <c r="BG64" s="29"/>
      <c r="BK64" s="184">
        <v>1.625</v>
      </c>
      <c r="BL64" s="184">
        <v>1.625</v>
      </c>
      <c r="BM64" s="83">
        <v>1.625</v>
      </c>
      <c r="BU64" s="184">
        <v>1.283333333333333</v>
      </c>
      <c r="BV64" s="184">
        <v>1.283333333333333</v>
      </c>
      <c r="BW64" s="83">
        <v>1.283333333333333</v>
      </c>
      <c r="CG64" s="113"/>
      <c r="CH64" s="113"/>
      <c r="CI64" s="113"/>
      <c r="CJ64" s="83"/>
      <c r="CK64" s="83"/>
    </row>
    <row r="65" spans="54:119" x14ac:dyDescent="0.15">
      <c r="BB65" s="175"/>
      <c r="BC65" s="172"/>
      <c r="BD65" s="172"/>
      <c r="BE65" s="172"/>
      <c r="BF65" s="174"/>
      <c r="BG65" s="29"/>
    </row>
    <row r="66" spans="54:119" x14ac:dyDescent="0.15">
      <c r="BB66" s="176"/>
      <c r="BC66" s="177"/>
      <c r="BD66" s="177"/>
      <c r="BE66" s="177"/>
      <c r="BF66" s="174"/>
      <c r="BG66" s="29"/>
    </row>
    <row r="67" spans="54:119" x14ac:dyDescent="0.15">
      <c r="BB67" s="178"/>
      <c r="BC67" s="173"/>
      <c r="BD67" s="173"/>
      <c r="BE67" s="173"/>
      <c r="BF67" s="174"/>
      <c r="BG67" s="29"/>
      <c r="DO67" s="113"/>
    </row>
    <row r="68" spans="54:119" x14ac:dyDescent="0.15">
      <c r="BB68" s="179"/>
      <c r="BC68" s="173"/>
      <c r="BD68" s="173"/>
      <c r="BE68" s="173"/>
      <c r="BF68" s="174"/>
      <c r="BG68" s="29"/>
    </row>
    <row r="69" spans="54:119" x14ac:dyDescent="0.15">
      <c r="BB69" s="179"/>
      <c r="BC69" s="180"/>
      <c r="BD69" s="180"/>
      <c r="BE69" s="180"/>
      <c r="BF69" s="174"/>
      <c r="BG69" s="29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71" orientation="landscape" r:id="rId1"/>
  <headerFooter alignWithMargins="0"/>
  <colBreaks count="3" manualBreakCount="3">
    <brk id="41" max="45" man="1"/>
    <brk id="80" max="45" man="1"/>
    <brk id="121" max="4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6"/>
  <dimension ref="A1:AY69"/>
  <sheetViews>
    <sheetView zoomScale="80" zoomScaleNormal="80" zoomScaleSheetLayoutView="66" workbookViewId="0">
      <pane xSplit="1" ySplit="2" topLeftCell="B3" activePane="bottomRight" state="frozen"/>
      <selection activeCell="Z53" sqref="Z53"/>
      <selection pane="topRight" activeCell="Z53" sqref="Z53"/>
      <selection pane="bottomLeft" activeCell="Z53" sqref="Z53"/>
      <selection pane="bottomRight"/>
    </sheetView>
  </sheetViews>
  <sheetFormatPr defaultColWidth="9" defaultRowHeight="13.5" x14ac:dyDescent="0.15"/>
  <cols>
    <col min="1" max="1" width="14" style="1" bestFit="1" customWidth="1"/>
    <col min="2" max="2" width="9" style="242"/>
    <col min="3" max="3" width="9.125" style="245" bestFit="1" customWidth="1"/>
    <col min="4" max="5" width="9.25" style="245" bestFit="1" customWidth="1"/>
    <col min="6" max="6" width="9.625" style="245" bestFit="1" customWidth="1"/>
    <col min="7" max="8" width="9.5" style="245" customWidth="1"/>
    <col min="9" max="9" width="9" style="242"/>
    <col min="10" max="15" width="9.125" style="245" bestFit="1" customWidth="1"/>
    <col min="16" max="16" width="9" style="242"/>
    <col min="17" max="22" width="9.125" style="245" bestFit="1" customWidth="1"/>
    <col min="23" max="23" width="9" style="242"/>
    <col min="24" max="29" width="9.125" style="245" bestFit="1" customWidth="1"/>
    <col min="30" max="30" width="9" style="7"/>
    <col min="31" max="31" width="9" style="184"/>
    <col min="32" max="33" width="9.125" style="83" bestFit="1" customWidth="1"/>
    <col min="34" max="35" width="9.125" style="83" customWidth="1"/>
    <col min="36" max="36" width="11" style="84" bestFit="1" customWidth="1"/>
    <col min="37" max="37" width="9.125" style="30" bestFit="1" customWidth="1"/>
    <col min="38" max="39" width="9.125" style="83" bestFit="1" customWidth="1"/>
    <col min="40" max="40" width="9" style="7"/>
    <col min="41" max="41" width="9" style="184"/>
    <col min="42" max="43" width="9.125" style="83" bestFit="1" customWidth="1"/>
    <col min="44" max="45" width="9.125" style="83" customWidth="1"/>
    <col min="46" max="46" width="10" style="84" bestFit="1" customWidth="1"/>
    <col min="47" max="47" width="9.125" style="30" bestFit="1" customWidth="1"/>
    <col min="48" max="48" width="9.125" style="83" bestFit="1" customWidth="1"/>
    <col min="49" max="49" width="9" style="83"/>
    <col min="50" max="16384" width="9" style="1"/>
  </cols>
  <sheetData>
    <row r="1" spans="2:49" x14ac:dyDescent="0.15">
      <c r="B1" s="242" t="s">
        <v>53</v>
      </c>
      <c r="C1" s="243" t="s">
        <v>0</v>
      </c>
      <c r="D1" s="243" t="s">
        <v>1</v>
      </c>
      <c r="E1" s="243" t="s">
        <v>2</v>
      </c>
      <c r="F1" s="243" t="s">
        <v>3</v>
      </c>
      <c r="G1" s="243" t="s">
        <v>58</v>
      </c>
      <c r="H1" s="243" t="s">
        <v>57</v>
      </c>
      <c r="I1" s="242" t="s">
        <v>54</v>
      </c>
      <c r="J1" s="243" t="s">
        <v>0</v>
      </c>
      <c r="K1" s="243" t="s">
        <v>1</v>
      </c>
      <c r="L1" s="243" t="s">
        <v>2</v>
      </c>
      <c r="M1" s="243" t="s">
        <v>3</v>
      </c>
      <c r="N1" s="243" t="s">
        <v>58</v>
      </c>
      <c r="O1" s="243" t="s">
        <v>57</v>
      </c>
      <c r="P1" s="242" t="s">
        <v>55</v>
      </c>
      <c r="Q1" s="243" t="s">
        <v>0</v>
      </c>
      <c r="R1" s="243" t="s">
        <v>1</v>
      </c>
      <c r="S1" s="243" t="s">
        <v>2</v>
      </c>
      <c r="T1" s="243" t="s">
        <v>3</v>
      </c>
      <c r="U1" s="243" t="s">
        <v>58</v>
      </c>
      <c r="V1" s="243" t="s">
        <v>57</v>
      </c>
      <c r="W1" s="242" t="s">
        <v>56</v>
      </c>
      <c r="X1" s="243" t="s">
        <v>0</v>
      </c>
      <c r="Y1" s="243" t="s">
        <v>1</v>
      </c>
      <c r="Z1" s="243" t="s">
        <v>2</v>
      </c>
      <c r="AA1" s="243" t="s">
        <v>3</v>
      </c>
      <c r="AB1" s="243" t="s">
        <v>58</v>
      </c>
      <c r="AC1" s="243" t="s">
        <v>57</v>
      </c>
      <c r="AD1" s="7" t="s">
        <v>86</v>
      </c>
      <c r="AE1" s="183" t="s">
        <v>124</v>
      </c>
      <c r="AF1" s="3" t="s">
        <v>0</v>
      </c>
      <c r="AG1" s="3" t="s">
        <v>122</v>
      </c>
      <c r="AH1" s="3" t="s">
        <v>123</v>
      </c>
      <c r="AI1" s="3" t="s">
        <v>126</v>
      </c>
      <c r="AJ1" s="3" t="s">
        <v>2</v>
      </c>
      <c r="AK1" s="3" t="s">
        <v>3</v>
      </c>
      <c r="AL1" s="4" t="s">
        <v>58</v>
      </c>
      <c r="AM1" s="5" t="s">
        <v>57</v>
      </c>
      <c r="AN1" s="7" t="s">
        <v>87</v>
      </c>
      <c r="AO1" s="183" t="s">
        <v>124</v>
      </c>
      <c r="AP1" s="3" t="s">
        <v>0</v>
      </c>
      <c r="AQ1" s="3" t="s">
        <v>122</v>
      </c>
      <c r="AR1" s="3" t="s">
        <v>123</v>
      </c>
      <c r="AS1" s="3" t="s">
        <v>126</v>
      </c>
      <c r="AT1" s="3" t="s">
        <v>2</v>
      </c>
      <c r="AU1" s="3" t="s">
        <v>3</v>
      </c>
      <c r="AV1" s="4" t="s">
        <v>58</v>
      </c>
      <c r="AW1" s="5" t="s">
        <v>57</v>
      </c>
    </row>
    <row r="2" spans="2:49" x14ac:dyDescent="0.15">
      <c r="C2" s="244" t="s">
        <v>15</v>
      </c>
      <c r="D2" s="244" t="s">
        <v>15</v>
      </c>
      <c r="E2" s="244" t="s">
        <v>15</v>
      </c>
      <c r="F2" s="244" t="s">
        <v>14</v>
      </c>
      <c r="G2" s="244" t="s">
        <v>15</v>
      </c>
      <c r="H2" s="244" t="s">
        <v>15</v>
      </c>
      <c r="J2" s="244" t="s">
        <v>15</v>
      </c>
      <c r="K2" s="244" t="s">
        <v>15</v>
      </c>
      <c r="L2" s="244" t="s">
        <v>15</v>
      </c>
      <c r="M2" s="244" t="s">
        <v>14</v>
      </c>
      <c r="N2" s="244" t="s">
        <v>15</v>
      </c>
      <c r="O2" s="244" t="s">
        <v>15</v>
      </c>
      <c r="Q2" s="244" t="s">
        <v>15</v>
      </c>
      <c r="R2" s="244" t="s">
        <v>15</v>
      </c>
      <c r="S2" s="244" t="s">
        <v>15</v>
      </c>
      <c r="T2" s="244" t="s">
        <v>14</v>
      </c>
      <c r="U2" s="244"/>
      <c r="V2" s="244"/>
      <c r="X2" s="244" t="s">
        <v>15</v>
      </c>
      <c r="Y2" s="244" t="s">
        <v>15</v>
      </c>
      <c r="Z2" s="244" t="s">
        <v>15</v>
      </c>
      <c r="AA2" s="244" t="s">
        <v>14</v>
      </c>
      <c r="AE2" s="4" t="s">
        <v>15</v>
      </c>
      <c r="AF2" s="4" t="s">
        <v>15</v>
      </c>
      <c r="AG2" s="4" t="s">
        <v>15</v>
      </c>
      <c r="AH2" s="4" t="s">
        <v>15</v>
      </c>
      <c r="AI2" s="4" t="s">
        <v>125</v>
      </c>
      <c r="AJ2" s="4" t="s">
        <v>15</v>
      </c>
      <c r="AK2" s="4" t="s">
        <v>14</v>
      </c>
      <c r="AL2" s="4" t="s">
        <v>15</v>
      </c>
      <c r="AM2" s="4" t="s">
        <v>15</v>
      </c>
      <c r="AO2" s="4" t="s">
        <v>15</v>
      </c>
      <c r="AP2" s="4" t="s">
        <v>15</v>
      </c>
      <c r="AQ2" s="4" t="s">
        <v>15</v>
      </c>
      <c r="AR2" s="4" t="s">
        <v>15</v>
      </c>
      <c r="AS2" s="4" t="s">
        <v>125</v>
      </c>
      <c r="AT2" s="4" t="s">
        <v>15</v>
      </c>
      <c r="AU2" s="4" t="s">
        <v>14</v>
      </c>
      <c r="AV2" s="4" t="s">
        <v>15</v>
      </c>
      <c r="AW2" s="4" t="s">
        <v>15</v>
      </c>
    </row>
    <row r="3" spans="2:49" x14ac:dyDescent="0.15">
      <c r="B3" s="246"/>
      <c r="C3" s="247"/>
      <c r="D3" s="247"/>
      <c r="E3" s="247"/>
      <c r="F3" s="247"/>
      <c r="G3" s="247"/>
      <c r="H3" s="247"/>
      <c r="I3" s="248"/>
      <c r="J3" s="247"/>
      <c r="K3" s="247"/>
      <c r="L3" s="247"/>
      <c r="M3" s="247"/>
      <c r="N3" s="247"/>
      <c r="O3" s="247"/>
      <c r="P3" s="248"/>
      <c r="Q3" s="247"/>
      <c r="R3" s="247"/>
      <c r="S3" s="247"/>
      <c r="T3" s="247"/>
      <c r="U3" s="247"/>
      <c r="V3" s="247"/>
      <c r="W3" s="248"/>
      <c r="X3" s="247"/>
      <c r="Y3" s="247"/>
      <c r="Z3" s="247"/>
      <c r="AA3" s="247"/>
      <c r="AB3" s="246"/>
      <c r="AC3" s="246"/>
      <c r="AD3" s="10"/>
      <c r="AE3" s="185"/>
      <c r="AF3" s="37"/>
      <c r="AG3" s="37"/>
      <c r="AH3" s="37"/>
      <c r="AI3" s="37"/>
      <c r="AJ3" s="38"/>
      <c r="AK3" s="127"/>
      <c r="AL3" s="46"/>
      <c r="AM3" s="46"/>
      <c r="AN3" s="10"/>
      <c r="AO3" s="185"/>
      <c r="AP3" s="37"/>
      <c r="AQ3" s="37"/>
      <c r="AR3" s="37"/>
      <c r="AS3" s="37"/>
      <c r="AT3" s="38"/>
      <c r="AU3" s="127"/>
      <c r="AV3" s="46"/>
      <c r="AW3" s="46"/>
    </row>
    <row r="4" spans="2:49" x14ac:dyDescent="0.15">
      <c r="B4" s="246"/>
      <c r="C4" s="247"/>
      <c r="D4" s="247"/>
      <c r="E4" s="247"/>
      <c r="F4" s="247"/>
      <c r="G4" s="247"/>
      <c r="H4" s="247"/>
      <c r="I4" s="248"/>
      <c r="J4" s="247"/>
      <c r="K4" s="247"/>
      <c r="L4" s="247"/>
      <c r="M4" s="247"/>
      <c r="N4" s="247"/>
      <c r="O4" s="247"/>
      <c r="P4" s="248"/>
      <c r="Q4" s="247"/>
      <c r="R4" s="247"/>
      <c r="S4" s="247"/>
      <c r="T4" s="247"/>
      <c r="U4" s="247"/>
      <c r="V4" s="247"/>
      <c r="W4" s="248"/>
      <c r="X4" s="247"/>
      <c r="Y4" s="247"/>
      <c r="Z4" s="247"/>
      <c r="AA4" s="247"/>
      <c r="AB4" s="246"/>
      <c r="AC4" s="246"/>
      <c r="AD4" s="10"/>
      <c r="AE4" s="185"/>
      <c r="AF4" s="37"/>
      <c r="AG4" s="37"/>
      <c r="AH4" s="37"/>
      <c r="AI4" s="37"/>
      <c r="AJ4" s="38"/>
      <c r="AK4" s="127"/>
      <c r="AL4" s="46"/>
      <c r="AM4" s="46"/>
      <c r="AN4" s="10"/>
      <c r="AO4" s="185"/>
      <c r="AP4" s="37"/>
      <c r="AQ4" s="37"/>
      <c r="AR4" s="37"/>
      <c r="AS4" s="37"/>
      <c r="AT4" s="38"/>
      <c r="AU4" s="127"/>
      <c r="AV4" s="46"/>
      <c r="AW4" s="46"/>
    </row>
    <row r="5" spans="2:49" x14ac:dyDescent="0.15">
      <c r="B5" s="246"/>
      <c r="C5" s="247"/>
      <c r="D5" s="247"/>
      <c r="E5" s="247"/>
      <c r="F5" s="247"/>
      <c r="G5" s="247"/>
      <c r="H5" s="247"/>
      <c r="I5" s="248"/>
      <c r="J5" s="247"/>
      <c r="K5" s="247"/>
      <c r="L5" s="247"/>
      <c r="M5" s="247"/>
      <c r="N5" s="247"/>
      <c r="O5" s="247"/>
      <c r="P5" s="248"/>
      <c r="Q5" s="247"/>
      <c r="R5" s="247"/>
      <c r="S5" s="247"/>
      <c r="T5" s="247"/>
      <c r="U5" s="247"/>
      <c r="V5" s="247"/>
      <c r="W5" s="248"/>
      <c r="X5" s="247"/>
      <c r="Y5" s="247"/>
      <c r="Z5" s="247"/>
      <c r="AA5" s="247"/>
      <c r="AB5" s="246"/>
      <c r="AC5" s="246"/>
      <c r="AD5" s="10"/>
      <c r="AE5" s="185"/>
      <c r="AF5" s="37"/>
      <c r="AG5" s="37"/>
      <c r="AH5" s="37"/>
      <c r="AI5" s="37"/>
      <c r="AJ5" s="38"/>
      <c r="AK5" s="127"/>
      <c r="AL5" s="46"/>
      <c r="AM5" s="46"/>
      <c r="AN5" s="10"/>
      <c r="AO5" s="185"/>
      <c r="AP5" s="37"/>
      <c r="AQ5" s="37"/>
      <c r="AR5" s="37"/>
      <c r="AS5" s="37"/>
      <c r="AT5" s="38"/>
      <c r="AU5" s="127"/>
      <c r="AV5" s="46"/>
      <c r="AW5" s="46"/>
    </row>
    <row r="6" spans="2:49" x14ac:dyDescent="0.15">
      <c r="B6" s="246"/>
      <c r="C6" s="247"/>
      <c r="D6" s="247"/>
      <c r="E6" s="247"/>
      <c r="F6" s="247"/>
      <c r="G6" s="247"/>
      <c r="H6" s="247"/>
      <c r="I6" s="248"/>
      <c r="J6" s="247"/>
      <c r="K6" s="247"/>
      <c r="L6" s="247"/>
      <c r="M6" s="247"/>
      <c r="N6" s="247"/>
      <c r="O6" s="247"/>
      <c r="P6" s="248"/>
      <c r="Q6" s="247"/>
      <c r="R6" s="247"/>
      <c r="S6" s="247"/>
      <c r="T6" s="247"/>
      <c r="U6" s="247"/>
      <c r="V6" s="247"/>
      <c r="W6" s="248"/>
      <c r="X6" s="247"/>
      <c r="Y6" s="247"/>
      <c r="Z6" s="247"/>
      <c r="AA6" s="247"/>
      <c r="AB6" s="246"/>
      <c r="AC6" s="246"/>
      <c r="AD6" s="10"/>
      <c r="AE6" s="185"/>
      <c r="AF6" s="37"/>
      <c r="AG6" s="37"/>
      <c r="AH6" s="37"/>
      <c r="AI6" s="37"/>
      <c r="AJ6" s="38"/>
      <c r="AK6" s="127"/>
      <c r="AL6" s="46"/>
      <c r="AM6" s="46"/>
      <c r="AN6" s="10"/>
      <c r="AO6" s="185"/>
      <c r="AP6" s="37"/>
      <c r="AQ6" s="37"/>
      <c r="AR6" s="37"/>
      <c r="AS6" s="37"/>
      <c r="AT6" s="38"/>
      <c r="AU6" s="127"/>
      <c r="AV6" s="46"/>
      <c r="AW6" s="46"/>
    </row>
    <row r="7" spans="2:49" x14ac:dyDescent="0.15">
      <c r="B7" s="246"/>
      <c r="C7" s="247"/>
      <c r="D7" s="247"/>
      <c r="E7" s="247"/>
      <c r="F7" s="247"/>
      <c r="G7" s="247"/>
      <c r="H7" s="247"/>
      <c r="I7" s="248"/>
      <c r="J7" s="247"/>
      <c r="K7" s="247"/>
      <c r="L7" s="247"/>
      <c r="M7" s="247"/>
      <c r="N7" s="247"/>
      <c r="O7" s="247"/>
      <c r="P7" s="248"/>
      <c r="Q7" s="247"/>
      <c r="R7" s="247"/>
      <c r="S7" s="247"/>
      <c r="T7" s="247"/>
      <c r="U7" s="247"/>
      <c r="V7" s="247"/>
      <c r="W7" s="248"/>
      <c r="X7" s="247"/>
      <c r="Y7" s="247"/>
      <c r="Z7" s="247"/>
      <c r="AA7" s="247"/>
      <c r="AB7" s="246"/>
      <c r="AC7" s="246"/>
      <c r="AD7" s="10"/>
      <c r="AE7" s="185"/>
      <c r="AF7" s="37"/>
      <c r="AG7" s="37"/>
      <c r="AH7" s="37"/>
      <c r="AI7" s="37"/>
      <c r="AJ7" s="38"/>
      <c r="AK7" s="127"/>
      <c r="AL7" s="46"/>
      <c r="AM7" s="46"/>
      <c r="AN7" s="10"/>
      <c r="AO7" s="185"/>
      <c r="AP7" s="37"/>
      <c r="AQ7" s="37"/>
      <c r="AR7" s="37"/>
      <c r="AS7" s="37"/>
      <c r="AT7" s="38"/>
      <c r="AU7" s="127"/>
      <c r="AV7" s="46"/>
      <c r="AW7" s="46"/>
    </row>
    <row r="8" spans="2:49" x14ac:dyDescent="0.15">
      <c r="B8" s="246"/>
      <c r="C8" s="247"/>
      <c r="D8" s="247"/>
      <c r="E8" s="247"/>
      <c r="F8" s="247"/>
      <c r="G8" s="247"/>
      <c r="H8" s="247"/>
      <c r="I8" s="248"/>
      <c r="J8" s="247"/>
      <c r="K8" s="247"/>
      <c r="L8" s="247"/>
      <c r="M8" s="247"/>
      <c r="N8" s="247"/>
      <c r="O8" s="247"/>
      <c r="P8" s="248"/>
      <c r="Q8" s="247"/>
      <c r="R8" s="247"/>
      <c r="S8" s="247"/>
      <c r="T8" s="247"/>
      <c r="U8" s="247"/>
      <c r="V8" s="247"/>
      <c r="W8" s="248"/>
      <c r="X8" s="247"/>
      <c r="Y8" s="247"/>
      <c r="Z8" s="247"/>
      <c r="AA8" s="247"/>
      <c r="AB8" s="246"/>
      <c r="AC8" s="246"/>
      <c r="AD8" s="10"/>
      <c r="AE8" s="185"/>
      <c r="AF8" s="37"/>
      <c r="AG8" s="37"/>
      <c r="AH8" s="37"/>
      <c r="AI8" s="37"/>
      <c r="AJ8" s="38"/>
      <c r="AK8" s="127"/>
      <c r="AL8" s="46"/>
      <c r="AM8" s="46"/>
      <c r="AN8" s="10"/>
      <c r="AO8" s="185"/>
      <c r="AP8" s="37"/>
      <c r="AQ8" s="37"/>
      <c r="AR8" s="37"/>
      <c r="AS8" s="37"/>
      <c r="AT8" s="38"/>
      <c r="AU8" s="127"/>
      <c r="AV8" s="46"/>
      <c r="AW8" s="46"/>
    </row>
    <row r="9" spans="2:49" x14ac:dyDescent="0.15">
      <c r="B9" s="246"/>
      <c r="C9" s="247"/>
      <c r="D9" s="247"/>
      <c r="E9" s="247"/>
      <c r="F9" s="247"/>
      <c r="G9" s="247"/>
      <c r="H9" s="247"/>
      <c r="I9" s="248"/>
      <c r="J9" s="247"/>
      <c r="K9" s="247"/>
      <c r="L9" s="247"/>
      <c r="M9" s="247"/>
      <c r="N9" s="247"/>
      <c r="O9" s="247"/>
      <c r="P9" s="248"/>
      <c r="Q9" s="247"/>
      <c r="R9" s="247"/>
      <c r="S9" s="247"/>
      <c r="T9" s="247"/>
      <c r="U9" s="247"/>
      <c r="V9" s="247"/>
      <c r="W9" s="248"/>
      <c r="X9" s="247"/>
      <c r="Y9" s="247"/>
      <c r="Z9" s="247"/>
      <c r="AA9" s="247"/>
      <c r="AB9" s="246"/>
      <c r="AC9" s="246"/>
      <c r="AD9" s="10"/>
      <c r="AE9" s="185"/>
      <c r="AF9" s="37"/>
      <c r="AG9" s="37"/>
      <c r="AH9" s="37"/>
      <c r="AI9" s="37"/>
      <c r="AJ9" s="38"/>
      <c r="AK9" s="127"/>
      <c r="AL9" s="46"/>
      <c r="AM9" s="46"/>
      <c r="AN9" s="10"/>
      <c r="AO9" s="185"/>
      <c r="AP9" s="37"/>
      <c r="AQ9" s="37"/>
      <c r="AR9" s="37"/>
      <c r="AS9" s="37"/>
      <c r="AT9" s="38"/>
      <c r="AU9" s="127"/>
      <c r="AV9" s="46"/>
      <c r="AW9" s="46"/>
    </row>
    <row r="10" spans="2:49" x14ac:dyDescent="0.15">
      <c r="B10" s="246"/>
      <c r="C10" s="247"/>
      <c r="D10" s="247"/>
      <c r="E10" s="247"/>
      <c r="F10" s="247"/>
      <c r="G10" s="247"/>
      <c r="H10" s="247"/>
      <c r="I10" s="248"/>
      <c r="J10" s="247"/>
      <c r="K10" s="247"/>
      <c r="L10" s="247"/>
      <c r="M10" s="247"/>
      <c r="N10" s="247"/>
      <c r="O10" s="247"/>
      <c r="P10" s="248"/>
      <c r="Q10" s="247"/>
      <c r="R10" s="247"/>
      <c r="S10" s="247"/>
      <c r="T10" s="247"/>
      <c r="U10" s="247"/>
      <c r="V10" s="247"/>
      <c r="W10" s="248"/>
      <c r="X10" s="247"/>
      <c r="Y10" s="247"/>
      <c r="Z10" s="247"/>
      <c r="AA10" s="247"/>
      <c r="AB10" s="246"/>
      <c r="AC10" s="246"/>
      <c r="AD10" s="10"/>
      <c r="AE10" s="185"/>
      <c r="AF10" s="37"/>
      <c r="AG10" s="37"/>
      <c r="AH10" s="37"/>
      <c r="AI10" s="37"/>
      <c r="AJ10" s="38"/>
      <c r="AK10" s="127"/>
      <c r="AL10" s="46"/>
      <c r="AM10" s="46"/>
      <c r="AN10" s="10"/>
      <c r="AO10" s="185"/>
      <c r="AP10" s="37"/>
      <c r="AQ10" s="37"/>
      <c r="AR10" s="37"/>
      <c r="AS10" s="37"/>
      <c r="AT10" s="38"/>
      <c r="AU10" s="127"/>
      <c r="AV10" s="46"/>
      <c r="AW10" s="46"/>
    </row>
    <row r="11" spans="2:49" x14ac:dyDescent="0.15">
      <c r="B11" s="246"/>
      <c r="C11" s="247"/>
      <c r="D11" s="247"/>
      <c r="E11" s="247"/>
      <c r="F11" s="247"/>
      <c r="G11" s="247"/>
      <c r="H11" s="247"/>
      <c r="I11" s="248"/>
      <c r="J11" s="247"/>
      <c r="K11" s="247"/>
      <c r="L11" s="247"/>
      <c r="M11" s="247"/>
      <c r="N11" s="247"/>
      <c r="O11" s="247"/>
      <c r="P11" s="248"/>
      <c r="Q11" s="247"/>
      <c r="R11" s="247"/>
      <c r="S11" s="247"/>
      <c r="T11" s="247"/>
      <c r="U11" s="247"/>
      <c r="V11" s="247"/>
      <c r="W11" s="248"/>
      <c r="X11" s="247"/>
      <c r="Y11" s="247"/>
      <c r="Z11" s="247"/>
      <c r="AA11" s="247"/>
      <c r="AB11" s="246"/>
      <c r="AC11" s="246"/>
      <c r="AD11" s="10"/>
      <c r="AE11" s="185"/>
      <c r="AF11" s="37"/>
      <c r="AG11" s="37"/>
      <c r="AH11" s="37"/>
      <c r="AI11" s="37"/>
      <c r="AJ11" s="38"/>
      <c r="AK11" s="127"/>
      <c r="AL11" s="46"/>
      <c r="AM11" s="46"/>
      <c r="AN11" s="10"/>
      <c r="AO11" s="185"/>
      <c r="AP11" s="37"/>
      <c r="AQ11" s="37"/>
      <c r="AR11" s="37"/>
      <c r="AS11" s="37"/>
      <c r="AT11" s="38"/>
      <c r="AU11" s="127"/>
      <c r="AV11" s="46"/>
      <c r="AW11" s="46"/>
    </row>
    <row r="12" spans="2:49" x14ac:dyDescent="0.15">
      <c r="B12" s="246"/>
      <c r="C12" s="247"/>
      <c r="D12" s="247"/>
      <c r="E12" s="247"/>
      <c r="F12" s="247"/>
      <c r="G12" s="247"/>
      <c r="H12" s="247"/>
      <c r="I12" s="248"/>
      <c r="J12" s="247"/>
      <c r="K12" s="247"/>
      <c r="L12" s="247"/>
      <c r="M12" s="247"/>
      <c r="N12" s="247"/>
      <c r="O12" s="247"/>
      <c r="P12" s="248"/>
      <c r="Q12" s="247"/>
      <c r="R12" s="247"/>
      <c r="S12" s="247"/>
      <c r="T12" s="247"/>
      <c r="U12" s="247"/>
      <c r="V12" s="247"/>
      <c r="W12" s="248"/>
      <c r="X12" s="247"/>
      <c r="Y12" s="247"/>
      <c r="Z12" s="247"/>
      <c r="AA12" s="247"/>
      <c r="AB12" s="246"/>
      <c r="AC12" s="246"/>
      <c r="AD12" s="10" t="s">
        <v>26</v>
      </c>
      <c r="AE12" s="185"/>
      <c r="AF12" s="37"/>
      <c r="AG12" s="37"/>
      <c r="AH12" s="37"/>
      <c r="AI12" s="37"/>
      <c r="AJ12" s="38"/>
      <c r="AK12" s="127"/>
      <c r="AL12" s="46"/>
      <c r="AM12" s="46"/>
      <c r="AN12" s="10" t="s">
        <v>26</v>
      </c>
      <c r="AO12" s="185"/>
      <c r="AP12" s="37"/>
      <c r="AQ12" s="37"/>
      <c r="AR12" s="37"/>
      <c r="AS12" s="37"/>
      <c r="AT12" s="38"/>
      <c r="AU12" s="127"/>
      <c r="AV12" s="46"/>
      <c r="AW12" s="46"/>
    </row>
    <row r="13" spans="2:49" x14ac:dyDescent="0.15">
      <c r="B13" s="246"/>
      <c r="C13" s="247"/>
      <c r="D13" s="247"/>
      <c r="E13" s="247"/>
      <c r="F13" s="247"/>
      <c r="G13" s="247"/>
      <c r="H13" s="247"/>
      <c r="I13" s="248"/>
      <c r="J13" s="247"/>
      <c r="K13" s="247"/>
      <c r="L13" s="247"/>
      <c r="M13" s="247"/>
      <c r="N13" s="247"/>
      <c r="O13" s="247"/>
      <c r="P13" s="248"/>
      <c r="Q13" s="247"/>
      <c r="R13" s="247"/>
      <c r="S13" s="247"/>
      <c r="T13" s="247"/>
      <c r="U13" s="247"/>
      <c r="V13" s="247"/>
      <c r="W13" s="248"/>
      <c r="X13" s="247"/>
      <c r="Y13" s="247"/>
      <c r="Z13" s="247"/>
      <c r="AA13" s="247"/>
      <c r="AB13" s="246"/>
      <c r="AC13" s="246"/>
      <c r="AD13" s="10" t="s">
        <v>26</v>
      </c>
      <c r="AE13" s="185"/>
      <c r="AF13" s="37"/>
      <c r="AG13" s="37"/>
      <c r="AH13" s="37"/>
      <c r="AI13" s="37"/>
      <c r="AJ13" s="38"/>
      <c r="AK13" s="127"/>
      <c r="AL13" s="46"/>
      <c r="AM13" s="46"/>
      <c r="AN13" s="10" t="s">
        <v>26</v>
      </c>
      <c r="AO13" s="185"/>
      <c r="AP13" s="37"/>
      <c r="AQ13" s="37"/>
      <c r="AR13" s="37"/>
      <c r="AS13" s="37"/>
      <c r="AT13" s="38"/>
      <c r="AU13" s="127"/>
      <c r="AV13" s="46"/>
      <c r="AW13" s="46"/>
    </row>
    <row r="14" spans="2:49" x14ac:dyDescent="0.15">
      <c r="B14" s="246"/>
      <c r="C14" s="247"/>
      <c r="D14" s="247"/>
      <c r="E14" s="247"/>
      <c r="F14" s="247"/>
      <c r="G14" s="247"/>
      <c r="H14" s="247"/>
      <c r="I14" s="248"/>
      <c r="J14" s="247"/>
      <c r="K14" s="247"/>
      <c r="L14" s="247"/>
      <c r="M14" s="247"/>
      <c r="N14" s="247"/>
      <c r="O14" s="247"/>
      <c r="P14" s="248"/>
      <c r="Q14" s="247"/>
      <c r="R14" s="247"/>
      <c r="S14" s="247"/>
      <c r="T14" s="247"/>
      <c r="U14" s="247"/>
      <c r="V14" s="247"/>
      <c r="W14" s="248"/>
      <c r="X14" s="247"/>
      <c r="Y14" s="247"/>
      <c r="Z14" s="247"/>
      <c r="AA14" s="247"/>
      <c r="AB14" s="246"/>
      <c r="AC14" s="246"/>
      <c r="AD14" s="10" t="s">
        <v>28</v>
      </c>
      <c r="AE14" s="185"/>
      <c r="AF14" s="37"/>
      <c r="AG14" s="37"/>
      <c r="AH14" s="37"/>
      <c r="AI14" s="37"/>
      <c r="AJ14" s="38"/>
      <c r="AK14" s="127"/>
      <c r="AL14" s="46"/>
      <c r="AM14" s="46"/>
      <c r="AN14" s="10" t="s">
        <v>28</v>
      </c>
      <c r="AO14" s="185"/>
      <c r="AP14" s="37"/>
      <c r="AQ14" s="37"/>
      <c r="AR14" s="37"/>
      <c r="AS14" s="37"/>
      <c r="AT14" s="38"/>
      <c r="AU14" s="127"/>
      <c r="AV14" s="46"/>
      <c r="AW14" s="46"/>
    </row>
    <row r="15" spans="2:49" x14ac:dyDescent="0.15">
      <c r="B15" s="246"/>
      <c r="C15" s="247"/>
      <c r="D15" s="247"/>
      <c r="E15" s="247"/>
      <c r="F15" s="247"/>
      <c r="G15" s="247"/>
      <c r="H15" s="247"/>
      <c r="I15" s="248"/>
      <c r="J15" s="247"/>
      <c r="K15" s="247"/>
      <c r="L15" s="247"/>
      <c r="M15" s="247"/>
      <c r="N15" s="247"/>
      <c r="O15" s="247"/>
      <c r="P15" s="248"/>
      <c r="Q15" s="247"/>
      <c r="R15" s="247"/>
      <c r="S15" s="247"/>
      <c r="T15" s="247"/>
      <c r="U15" s="247"/>
      <c r="V15" s="247"/>
      <c r="W15" s="248"/>
      <c r="X15" s="247"/>
      <c r="Y15" s="247"/>
      <c r="Z15" s="247"/>
      <c r="AA15" s="247"/>
      <c r="AB15" s="246"/>
      <c r="AC15" s="246"/>
      <c r="AD15" s="10" t="s">
        <v>29</v>
      </c>
      <c r="AE15" s="185"/>
      <c r="AF15" s="37"/>
      <c r="AG15" s="37"/>
      <c r="AH15" s="37"/>
      <c r="AI15" s="37"/>
      <c r="AJ15" s="38"/>
      <c r="AK15" s="127"/>
      <c r="AL15" s="46"/>
      <c r="AM15" s="46"/>
      <c r="AN15" s="10" t="s">
        <v>29</v>
      </c>
      <c r="AO15" s="185"/>
      <c r="AP15" s="37"/>
      <c r="AQ15" s="37"/>
      <c r="AR15" s="37"/>
      <c r="AS15" s="37"/>
      <c r="AT15" s="38"/>
      <c r="AU15" s="127"/>
      <c r="AV15" s="46"/>
      <c r="AW15" s="46"/>
    </row>
    <row r="16" spans="2:49" x14ac:dyDescent="0.15">
      <c r="B16" s="246" t="s">
        <v>26</v>
      </c>
      <c r="C16" s="247">
        <v>1.4</v>
      </c>
      <c r="D16" s="247"/>
      <c r="E16" s="247">
        <v>0.8</v>
      </c>
      <c r="F16" s="247">
        <v>81</v>
      </c>
      <c r="G16" s="247"/>
      <c r="H16" s="247"/>
      <c r="I16" s="248" t="s">
        <v>26</v>
      </c>
      <c r="J16" s="247">
        <v>8.6</v>
      </c>
      <c r="K16" s="247"/>
      <c r="L16" s="247">
        <v>2.0099999999999998</v>
      </c>
      <c r="M16" s="247">
        <v>225</v>
      </c>
      <c r="N16" s="247"/>
      <c r="O16" s="247"/>
      <c r="P16" s="248" t="s">
        <v>26</v>
      </c>
      <c r="Q16" s="247">
        <v>1.4</v>
      </c>
      <c r="R16" s="247"/>
      <c r="S16" s="247">
        <v>1.67</v>
      </c>
      <c r="T16" s="247">
        <v>30</v>
      </c>
      <c r="U16" s="247"/>
      <c r="V16" s="247"/>
      <c r="W16" s="248" t="s">
        <v>26</v>
      </c>
      <c r="X16" s="247">
        <v>2</v>
      </c>
      <c r="Y16" s="247"/>
      <c r="Z16" s="247">
        <v>1.4</v>
      </c>
      <c r="AA16" s="247">
        <v>69</v>
      </c>
      <c r="AB16" s="246"/>
      <c r="AC16" s="246"/>
      <c r="AD16" s="10" t="s">
        <v>18</v>
      </c>
      <c r="AE16" s="185"/>
      <c r="AF16" s="46"/>
      <c r="AG16" s="46"/>
      <c r="AH16" s="46"/>
      <c r="AI16" s="46"/>
      <c r="AJ16" s="70"/>
      <c r="AK16" s="17"/>
      <c r="AL16" s="46"/>
      <c r="AM16" s="46"/>
      <c r="AN16" s="10" t="s">
        <v>18</v>
      </c>
      <c r="AO16" s="185"/>
      <c r="AP16" s="46"/>
      <c r="AQ16" s="46"/>
      <c r="AR16" s="46"/>
      <c r="AS16" s="46"/>
      <c r="AT16" s="70"/>
      <c r="AU16" s="17"/>
      <c r="AV16" s="46"/>
      <c r="AW16" s="46"/>
    </row>
    <row r="17" spans="2:49" x14ac:dyDescent="0.15">
      <c r="B17" s="248" t="s">
        <v>27</v>
      </c>
      <c r="C17" s="247">
        <v>1.6</v>
      </c>
      <c r="D17" s="247"/>
      <c r="E17" s="247">
        <v>0.87</v>
      </c>
      <c r="F17" s="247">
        <v>79</v>
      </c>
      <c r="G17" s="247"/>
      <c r="H17" s="247"/>
      <c r="I17" s="248" t="s">
        <v>27</v>
      </c>
      <c r="J17" s="247">
        <v>6.2</v>
      </c>
      <c r="K17" s="247"/>
      <c r="L17" s="247">
        <v>2.06</v>
      </c>
      <c r="M17" s="247">
        <v>224</v>
      </c>
      <c r="N17" s="247"/>
      <c r="O17" s="247"/>
      <c r="P17" s="248" t="s">
        <v>27</v>
      </c>
      <c r="Q17" s="247">
        <v>1</v>
      </c>
      <c r="R17" s="247"/>
      <c r="S17" s="247">
        <v>0.77</v>
      </c>
      <c r="T17" s="247">
        <v>23</v>
      </c>
      <c r="U17" s="247"/>
      <c r="V17" s="247"/>
      <c r="W17" s="248" t="s">
        <v>27</v>
      </c>
      <c r="X17" s="247">
        <v>4</v>
      </c>
      <c r="Y17" s="247"/>
      <c r="Z17" s="247">
        <v>1.2</v>
      </c>
      <c r="AA17" s="247">
        <v>84</v>
      </c>
      <c r="AB17" s="246"/>
      <c r="AC17" s="246"/>
      <c r="AD17" s="10" t="s">
        <v>19</v>
      </c>
      <c r="AE17" s="185"/>
      <c r="AF17" s="46"/>
      <c r="AG17" s="46"/>
      <c r="AH17" s="46"/>
      <c r="AI17" s="46"/>
      <c r="AJ17" s="70"/>
      <c r="AK17" s="17"/>
      <c r="AL17" s="46"/>
      <c r="AM17" s="46"/>
      <c r="AN17" s="10" t="s">
        <v>19</v>
      </c>
      <c r="AO17" s="185"/>
      <c r="AP17" s="46"/>
      <c r="AQ17" s="46"/>
      <c r="AR17" s="46"/>
      <c r="AS17" s="46"/>
      <c r="AT17" s="70"/>
      <c r="AU17" s="17"/>
      <c r="AV17" s="46"/>
      <c r="AW17" s="46"/>
    </row>
    <row r="18" spans="2:49" x14ac:dyDescent="0.15">
      <c r="B18" s="248" t="s">
        <v>28</v>
      </c>
      <c r="C18" s="247">
        <v>1.3</v>
      </c>
      <c r="D18" s="247"/>
      <c r="E18" s="247">
        <v>0.96</v>
      </c>
      <c r="F18" s="247">
        <v>84</v>
      </c>
      <c r="G18" s="247"/>
      <c r="H18" s="247"/>
      <c r="I18" s="248" t="s">
        <v>28</v>
      </c>
      <c r="J18" s="247">
        <v>6.7</v>
      </c>
      <c r="K18" s="247"/>
      <c r="L18" s="247">
        <v>1.64</v>
      </c>
      <c r="M18" s="247">
        <v>231</v>
      </c>
      <c r="N18" s="247"/>
      <c r="O18" s="247"/>
      <c r="P18" s="248" t="s">
        <v>28</v>
      </c>
      <c r="Q18" s="247">
        <v>0.8</v>
      </c>
      <c r="R18" s="247"/>
      <c r="S18" s="247">
        <v>0.89</v>
      </c>
      <c r="T18" s="247">
        <v>40</v>
      </c>
      <c r="U18" s="247"/>
      <c r="V18" s="247"/>
      <c r="W18" s="248" t="s">
        <v>28</v>
      </c>
      <c r="X18" s="247">
        <v>2.1</v>
      </c>
      <c r="Y18" s="247"/>
      <c r="Z18" s="247">
        <v>1.36</v>
      </c>
      <c r="AA18" s="247">
        <v>97</v>
      </c>
      <c r="AB18" s="246"/>
      <c r="AC18" s="246"/>
      <c r="AD18" s="10" t="s">
        <v>20</v>
      </c>
      <c r="AE18" s="185"/>
      <c r="AF18" s="46"/>
      <c r="AG18" s="46"/>
      <c r="AH18" s="46"/>
      <c r="AI18" s="46"/>
      <c r="AJ18" s="70"/>
      <c r="AK18" s="17"/>
      <c r="AL18" s="46"/>
      <c r="AM18" s="46"/>
      <c r="AN18" s="10" t="s">
        <v>20</v>
      </c>
      <c r="AO18" s="185"/>
      <c r="AP18" s="46"/>
      <c r="AQ18" s="46"/>
      <c r="AR18" s="46"/>
      <c r="AS18" s="46"/>
      <c r="AT18" s="70"/>
      <c r="AU18" s="17"/>
      <c r="AV18" s="46"/>
      <c r="AW18" s="46"/>
    </row>
    <row r="19" spans="2:49" x14ac:dyDescent="0.15">
      <c r="B19" s="248" t="s">
        <v>29</v>
      </c>
      <c r="C19" s="249">
        <v>1.9</v>
      </c>
      <c r="D19" s="247"/>
      <c r="E19" s="249">
        <v>0.86</v>
      </c>
      <c r="F19" s="249">
        <v>68</v>
      </c>
      <c r="G19" s="247"/>
      <c r="H19" s="247"/>
      <c r="I19" s="248" t="s">
        <v>29</v>
      </c>
      <c r="J19" s="247">
        <v>5.5</v>
      </c>
      <c r="K19" s="247"/>
      <c r="L19" s="247">
        <v>1.96</v>
      </c>
      <c r="M19" s="247">
        <v>245</v>
      </c>
      <c r="N19" s="247"/>
      <c r="O19" s="247"/>
      <c r="P19" s="248" t="s">
        <v>29</v>
      </c>
      <c r="Q19" s="247">
        <v>1.6</v>
      </c>
      <c r="R19" s="247"/>
      <c r="S19" s="247">
        <v>1.2</v>
      </c>
      <c r="T19" s="247">
        <v>28</v>
      </c>
      <c r="U19" s="247"/>
      <c r="V19" s="247"/>
      <c r="W19" s="248" t="s">
        <v>29</v>
      </c>
      <c r="X19" s="247">
        <v>3</v>
      </c>
      <c r="Y19" s="247"/>
      <c r="Z19" s="247">
        <v>2.52</v>
      </c>
      <c r="AA19" s="247">
        <v>73</v>
      </c>
      <c r="AB19" s="246"/>
      <c r="AC19" s="246"/>
      <c r="AD19" s="10" t="s">
        <v>21</v>
      </c>
      <c r="AE19" s="185"/>
      <c r="AF19" s="46"/>
      <c r="AG19" s="46"/>
      <c r="AH19" s="46"/>
      <c r="AI19" s="46"/>
      <c r="AJ19" s="70"/>
      <c r="AK19" s="17"/>
      <c r="AL19" s="46"/>
      <c r="AM19" s="46"/>
      <c r="AN19" s="10" t="s">
        <v>21</v>
      </c>
      <c r="AO19" s="185"/>
      <c r="AP19" s="46"/>
      <c r="AQ19" s="46"/>
      <c r="AR19" s="46"/>
      <c r="AS19" s="46"/>
      <c r="AT19" s="70"/>
      <c r="AU19" s="17"/>
      <c r="AV19" s="46"/>
      <c r="AW19" s="46"/>
    </row>
    <row r="20" spans="2:49" x14ac:dyDescent="0.15">
      <c r="B20" s="248" t="s">
        <v>18</v>
      </c>
      <c r="C20" s="246">
        <v>1.4</v>
      </c>
      <c r="D20" s="246">
        <v>2.5</v>
      </c>
      <c r="E20" s="246">
        <v>0.84</v>
      </c>
      <c r="F20" s="246">
        <v>77</v>
      </c>
      <c r="G20" s="246"/>
      <c r="H20" s="246"/>
      <c r="I20" s="248" t="s">
        <v>18</v>
      </c>
      <c r="J20" s="250">
        <v>5.2</v>
      </c>
      <c r="K20" s="250">
        <v>6</v>
      </c>
      <c r="L20" s="246">
        <v>1.9</v>
      </c>
      <c r="M20" s="246">
        <v>232</v>
      </c>
      <c r="N20" s="246"/>
      <c r="O20" s="246"/>
      <c r="P20" s="248" t="s">
        <v>18</v>
      </c>
      <c r="Q20" s="246">
        <v>1.2</v>
      </c>
      <c r="R20" s="246">
        <v>1.6</v>
      </c>
      <c r="S20" s="251">
        <v>0.86</v>
      </c>
      <c r="T20" s="246">
        <v>44</v>
      </c>
      <c r="U20" s="246"/>
      <c r="V20" s="246"/>
      <c r="W20" s="248" t="s">
        <v>18</v>
      </c>
      <c r="X20" s="250">
        <v>2.2000000000000002</v>
      </c>
      <c r="Y20" s="246">
        <v>4.5</v>
      </c>
      <c r="Z20" s="251">
        <v>1.32</v>
      </c>
      <c r="AA20" s="246">
        <v>73</v>
      </c>
      <c r="AB20" s="246"/>
      <c r="AC20" s="246"/>
      <c r="AD20" s="11" t="s">
        <v>22</v>
      </c>
      <c r="AE20" s="186"/>
      <c r="AF20" s="46"/>
      <c r="AG20" s="46"/>
      <c r="AH20" s="46"/>
      <c r="AI20" s="46"/>
      <c r="AJ20" s="70"/>
      <c r="AK20" s="17"/>
      <c r="AL20" s="46"/>
      <c r="AM20" s="46"/>
      <c r="AN20" s="11" t="s">
        <v>22</v>
      </c>
      <c r="AO20" s="186"/>
      <c r="AP20" s="46"/>
      <c r="AQ20" s="46"/>
      <c r="AR20" s="46"/>
      <c r="AS20" s="46"/>
      <c r="AT20" s="70"/>
      <c r="AU20" s="17"/>
      <c r="AV20" s="46"/>
      <c r="AW20" s="46"/>
    </row>
    <row r="21" spans="2:49" x14ac:dyDescent="0.15">
      <c r="B21" s="248" t="s">
        <v>19</v>
      </c>
      <c r="C21" s="246">
        <v>1</v>
      </c>
      <c r="D21" s="246">
        <v>2.5</v>
      </c>
      <c r="E21" s="246">
        <v>0.84</v>
      </c>
      <c r="F21" s="246">
        <v>68</v>
      </c>
      <c r="G21" s="246"/>
      <c r="H21" s="246"/>
      <c r="I21" s="248" t="s">
        <v>19</v>
      </c>
      <c r="J21" s="250">
        <v>4.4000000000000004</v>
      </c>
      <c r="K21" s="250">
        <v>5.5</v>
      </c>
      <c r="L21" s="246">
        <v>1.67</v>
      </c>
      <c r="M21" s="246">
        <v>194</v>
      </c>
      <c r="N21" s="246"/>
      <c r="O21" s="246"/>
      <c r="P21" s="248" t="s">
        <v>19</v>
      </c>
      <c r="Q21" s="250">
        <v>0.8</v>
      </c>
      <c r="R21" s="250">
        <v>1.2</v>
      </c>
      <c r="S21" s="251">
        <v>0.77</v>
      </c>
      <c r="T21" s="246">
        <v>42</v>
      </c>
      <c r="U21" s="246"/>
      <c r="V21" s="246"/>
      <c r="W21" s="248" t="s">
        <v>19</v>
      </c>
      <c r="X21" s="250">
        <v>2.1</v>
      </c>
      <c r="Y21" s="246">
        <v>4.9000000000000004</v>
      </c>
      <c r="Z21" s="251">
        <v>1.3</v>
      </c>
      <c r="AA21" s="246">
        <v>87</v>
      </c>
      <c r="AB21" s="246"/>
      <c r="AC21" s="246"/>
      <c r="AD21" s="11" t="s">
        <v>23</v>
      </c>
      <c r="AE21" s="186"/>
      <c r="AF21" s="46"/>
      <c r="AG21" s="46"/>
      <c r="AH21" s="46"/>
      <c r="AI21" s="46"/>
      <c r="AJ21" s="70"/>
      <c r="AK21" s="17"/>
      <c r="AL21" s="46"/>
      <c r="AM21" s="46"/>
      <c r="AN21" s="11" t="s">
        <v>23</v>
      </c>
      <c r="AO21" s="186"/>
      <c r="AP21" s="46"/>
      <c r="AQ21" s="46"/>
      <c r="AR21" s="46"/>
      <c r="AS21" s="46"/>
      <c r="AT21" s="70"/>
      <c r="AU21" s="17"/>
      <c r="AV21" s="46"/>
      <c r="AW21" s="46"/>
    </row>
    <row r="22" spans="2:49" x14ac:dyDescent="0.15">
      <c r="B22" s="252" t="s">
        <v>20</v>
      </c>
      <c r="C22" s="246">
        <v>0.8</v>
      </c>
      <c r="D22" s="246">
        <v>2.2000000000000002</v>
      </c>
      <c r="E22" s="246">
        <v>0.84</v>
      </c>
      <c r="F22" s="246">
        <v>72</v>
      </c>
      <c r="G22" s="246"/>
      <c r="H22" s="246"/>
      <c r="I22" s="252" t="s">
        <v>20</v>
      </c>
      <c r="J22" s="250">
        <v>3.7</v>
      </c>
      <c r="K22" s="250">
        <v>4</v>
      </c>
      <c r="L22" s="246">
        <v>1.63</v>
      </c>
      <c r="M22" s="246">
        <v>160</v>
      </c>
      <c r="N22" s="246"/>
      <c r="O22" s="246"/>
      <c r="P22" s="252" t="s">
        <v>20</v>
      </c>
      <c r="Q22" s="250">
        <v>0.8</v>
      </c>
      <c r="R22" s="250">
        <v>1.2</v>
      </c>
      <c r="S22" s="251">
        <v>0.9</v>
      </c>
      <c r="T22" s="246">
        <v>51</v>
      </c>
      <c r="U22" s="246"/>
      <c r="V22" s="246"/>
      <c r="W22" s="252" t="s">
        <v>20</v>
      </c>
      <c r="X22" s="250">
        <v>1.7</v>
      </c>
      <c r="Y22" s="246">
        <v>4.4000000000000004</v>
      </c>
      <c r="Z22" s="251">
        <v>1.19</v>
      </c>
      <c r="AA22" s="246">
        <v>95</v>
      </c>
      <c r="AB22" s="246"/>
      <c r="AC22" s="246"/>
      <c r="AD22" s="11" t="s">
        <v>24</v>
      </c>
      <c r="AE22" s="186"/>
      <c r="AF22" s="46"/>
      <c r="AG22" s="46"/>
      <c r="AH22" s="46"/>
      <c r="AI22" s="46"/>
      <c r="AJ22" s="70"/>
      <c r="AK22" s="17"/>
      <c r="AL22" s="46"/>
      <c r="AM22" s="46"/>
      <c r="AN22" s="11" t="s">
        <v>24</v>
      </c>
      <c r="AO22" s="186"/>
      <c r="AP22" s="46"/>
      <c r="AQ22" s="46"/>
      <c r="AR22" s="46"/>
      <c r="AS22" s="46"/>
      <c r="AT22" s="70"/>
      <c r="AU22" s="17"/>
      <c r="AV22" s="46"/>
      <c r="AW22" s="46"/>
    </row>
    <row r="23" spans="2:49" x14ac:dyDescent="0.15">
      <c r="B23" s="252" t="s">
        <v>21</v>
      </c>
      <c r="C23" s="246">
        <v>1.5</v>
      </c>
      <c r="D23" s="246">
        <v>2.6</v>
      </c>
      <c r="E23" s="246">
        <v>0.69</v>
      </c>
      <c r="F23" s="246">
        <v>69</v>
      </c>
      <c r="G23" s="246"/>
      <c r="H23" s="246"/>
      <c r="I23" s="252" t="s">
        <v>21</v>
      </c>
      <c r="J23" s="250">
        <v>4.3</v>
      </c>
      <c r="K23" s="250">
        <v>5</v>
      </c>
      <c r="L23" s="246">
        <v>1.61</v>
      </c>
      <c r="M23" s="246">
        <v>166</v>
      </c>
      <c r="N23" s="246"/>
      <c r="O23" s="246"/>
      <c r="P23" s="252" t="s">
        <v>21</v>
      </c>
      <c r="Q23" s="250">
        <v>1</v>
      </c>
      <c r="R23" s="250">
        <v>1.9</v>
      </c>
      <c r="S23" s="251">
        <v>0.85</v>
      </c>
      <c r="T23" s="246">
        <v>51</v>
      </c>
      <c r="U23" s="246"/>
      <c r="V23" s="246"/>
      <c r="W23" s="252" t="s">
        <v>21</v>
      </c>
      <c r="X23" s="250">
        <v>1.4</v>
      </c>
      <c r="Y23" s="246">
        <v>3.8</v>
      </c>
      <c r="Z23" s="251">
        <v>1.3</v>
      </c>
      <c r="AA23" s="246">
        <v>84</v>
      </c>
      <c r="AB23" s="246"/>
      <c r="AC23" s="246"/>
      <c r="AD23" s="11" t="s">
        <v>25</v>
      </c>
      <c r="AE23" s="186"/>
      <c r="AF23" s="46"/>
      <c r="AG23" s="46"/>
      <c r="AH23" s="46"/>
      <c r="AI23" s="46"/>
      <c r="AJ23" s="70"/>
      <c r="AK23" s="17"/>
      <c r="AL23" s="46"/>
      <c r="AM23" s="46"/>
      <c r="AN23" s="11" t="s">
        <v>25</v>
      </c>
      <c r="AO23" s="186"/>
      <c r="AP23" s="46"/>
      <c r="AQ23" s="46"/>
      <c r="AR23" s="46"/>
      <c r="AS23" s="46"/>
      <c r="AT23" s="70"/>
      <c r="AU23" s="17"/>
      <c r="AV23" s="46"/>
      <c r="AW23" s="46"/>
    </row>
    <row r="24" spans="2:49" x14ac:dyDescent="0.15">
      <c r="B24" s="252" t="s">
        <v>22</v>
      </c>
      <c r="C24" s="250">
        <v>0.7</v>
      </c>
      <c r="D24" s="246">
        <v>1.9</v>
      </c>
      <c r="E24" s="246">
        <v>0.71</v>
      </c>
      <c r="F24" s="246">
        <v>52</v>
      </c>
      <c r="G24" s="246"/>
      <c r="H24" s="246"/>
      <c r="I24" s="252" t="s">
        <v>22</v>
      </c>
      <c r="J24" s="250">
        <v>3.4</v>
      </c>
      <c r="K24" s="250">
        <v>5.0999999999999996</v>
      </c>
      <c r="L24" s="251">
        <v>1.64</v>
      </c>
      <c r="M24" s="246">
        <v>181</v>
      </c>
      <c r="N24" s="246"/>
      <c r="O24" s="246"/>
      <c r="P24" s="252" t="s">
        <v>22</v>
      </c>
      <c r="Q24" s="250">
        <v>0.7</v>
      </c>
      <c r="R24" s="250">
        <v>1.7</v>
      </c>
      <c r="S24" s="251">
        <v>0.87</v>
      </c>
      <c r="T24" s="246">
        <v>51</v>
      </c>
      <c r="U24" s="246"/>
      <c r="V24" s="246"/>
      <c r="W24" s="252" t="s">
        <v>22</v>
      </c>
      <c r="X24" s="250">
        <v>1.5</v>
      </c>
      <c r="Y24" s="246">
        <v>3.9</v>
      </c>
      <c r="Z24" s="251">
        <v>1.3</v>
      </c>
      <c r="AA24" s="246">
        <v>77</v>
      </c>
      <c r="AB24" s="246"/>
      <c r="AC24" s="246"/>
      <c r="AD24" s="11" t="s">
        <v>74</v>
      </c>
      <c r="AE24" s="186"/>
      <c r="AF24" s="46"/>
      <c r="AG24" s="46"/>
      <c r="AH24" s="46"/>
      <c r="AI24" s="46"/>
      <c r="AJ24" s="70"/>
      <c r="AK24" s="17"/>
      <c r="AL24" s="46"/>
      <c r="AM24" s="46"/>
      <c r="AN24" s="11" t="s">
        <v>74</v>
      </c>
      <c r="AO24" s="186"/>
      <c r="AP24" s="46"/>
      <c r="AQ24" s="46"/>
      <c r="AR24" s="46"/>
      <c r="AS24" s="46"/>
      <c r="AT24" s="70"/>
      <c r="AU24" s="17"/>
      <c r="AV24" s="46"/>
      <c r="AW24" s="46"/>
    </row>
    <row r="25" spans="2:49" x14ac:dyDescent="0.15">
      <c r="B25" s="252" t="s">
        <v>23</v>
      </c>
      <c r="C25" s="250">
        <v>1.5</v>
      </c>
      <c r="D25" s="246">
        <v>4.2</v>
      </c>
      <c r="E25" s="246">
        <v>0.96</v>
      </c>
      <c r="F25" s="246">
        <v>96</v>
      </c>
      <c r="G25" s="246"/>
      <c r="H25" s="246"/>
      <c r="I25" s="252" t="s">
        <v>23</v>
      </c>
      <c r="J25" s="250">
        <v>3.1</v>
      </c>
      <c r="K25" s="250">
        <v>5</v>
      </c>
      <c r="L25" s="251">
        <v>1.48</v>
      </c>
      <c r="M25" s="246">
        <v>181</v>
      </c>
      <c r="N25" s="246"/>
      <c r="O25" s="246"/>
      <c r="P25" s="252" t="s">
        <v>23</v>
      </c>
      <c r="Q25" s="250">
        <v>0.9</v>
      </c>
      <c r="R25" s="250">
        <v>2.2000000000000002</v>
      </c>
      <c r="S25" s="251">
        <v>1.1100000000000001</v>
      </c>
      <c r="T25" s="246">
        <v>62</v>
      </c>
      <c r="U25" s="246"/>
      <c r="V25" s="246"/>
      <c r="W25" s="252" t="s">
        <v>23</v>
      </c>
      <c r="X25" s="250">
        <v>1.8</v>
      </c>
      <c r="Y25" s="246">
        <v>5.6</v>
      </c>
      <c r="Z25" s="251">
        <v>1.19</v>
      </c>
      <c r="AA25" s="246">
        <v>103</v>
      </c>
      <c r="AB25" s="246"/>
      <c r="AC25" s="246"/>
      <c r="AD25" s="11" t="s">
        <v>75</v>
      </c>
      <c r="AE25" s="186"/>
      <c r="AF25" s="46"/>
      <c r="AG25" s="46"/>
      <c r="AH25" s="46"/>
      <c r="AI25" s="46"/>
      <c r="AJ25" s="70"/>
      <c r="AK25" s="17"/>
      <c r="AL25" s="46"/>
      <c r="AM25" s="46"/>
      <c r="AN25" s="11" t="s">
        <v>75</v>
      </c>
      <c r="AO25" s="186"/>
      <c r="AP25" s="46"/>
      <c r="AQ25" s="46"/>
      <c r="AR25" s="46"/>
      <c r="AS25" s="46"/>
      <c r="AT25" s="70"/>
      <c r="AU25" s="17"/>
      <c r="AV25" s="46"/>
      <c r="AW25" s="46"/>
    </row>
    <row r="26" spans="2:49" x14ac:dyDescent="0.15">
      <c r="B26" s="252" t="s">
        <v>24</v>
      </c>
      <c r="C26" s="250">
        <v>1</v>
      </c>
      <c r="D26" s="246">
        <v>2.4</v>
      </c>
      <c r="E26" s="246">
        <v>0.79</v>
      </c>
      <c r="F26" s="246">
        <v>73</v>
      </c>
      <c r="G26" s="246"/>
      <c r="H26" s="246"/>
      <c r="I26" s="252" t="s">
        <v>24</v>
      </c>
      <c r="J26" s="250">
        <v>2.9</v>
      </c>
      <c r="K26" s="250">
        <v>3.6</v>
      </c>
      <c r="L26" s="251">
        <v>1.36</v>
      </c>
      <c r="M26" s="246">
        <v>133</v>
      </c>
      <c r="N26" s="246"/>
      <c r="O26" s="246"/>
      <c r="P26" s="252" t="s">
        <v>24</v>
      </c>
      <c r="Q26" s="250">
        <v>0.7</v>
      </c>
      <c r="R26" s="250">
        <v>1.3</v>
      </c>
      <c r="S26" s="251">
        <v>0.97</v>
      </c>
      <c r="T26" s="246">
        <v>54</v>
      </c>
      <c r="U26" s="246"/>
      <c r="V26" s="246"/>
      <c r="W26" s="252" t="s">
        <v>24</v>
      </c>
      <c r="X26" s="246">
        <v>1.2</v>
      </c>
      <c r="Y26" s="246">
        <v>4.9000000000000004</v>
      </c>
      <c r="Z26" s="251">
        <v>1.32</v>
      </c>
      <c r="AA26" s="246">
        <v>81</v>
      </c>
      <c r="AB26" s="246"/>
      <c r="AC26" s="246"/>
      <c r="AD26" s="11" t="s">
        <v>76</v>
      </c>
      <c r="AE26" s="186"/>
      <c r="AF26" s="46"/>
      <c r="AG26" s="46"/>
      <c r="AH26" s="46"/>
      <c r="AI26" s="46"/>
      <c r="AJ26" s="70"/>
      <c r="AK26" s="17"/>
      <c r="AL26" s="46"/>
      <c r="AM26" s="46"/>
      <c r="AN26" s="11" t="s">
        <v>76</v>
      </c>
      <c r="AO26" s="186"/>
      <c r="AP26" s="46"/>
      <c r="AQ26" s="46"/>
      <c r="AR26" s="46"/>
      <c r="AS26" s="46"/>
      <c r="AT26" s="70"/>
      <c r="AU26" s="17"/>
      <c r="AV26" s="46"/>
      <c r="AW26" s="46"/>
    </row>
    <row r="27" spans="2:49" x14ac:dyDescent="0.15">
      <c r="B27" s="252" t="s">
        <v>25</v>
      </c>
      <c r="C27" s="250">
        <v>1.1000000000000001</v>
      </c>
      <c r="D27" s="246">
        <v>2.6</v>
      </c>
      <c r="E27" s="246">
        <v>0.75</v>
      </c>
      <c r="F27" s="246">
        <v>67</v>
      </c>
      <c r="G27" s="246">
        <v>10.558333333333334</v>
      </c>
      <c r="H27" s="246"/>
      <c r="I27" s="252" t="s">
        <v>25</v>
      </c>
      <c r="J27" s="250">
        <v>2</v>
      </c>
      <c r="K27" s="250">
        <v>3.5</v>
      </c>
      <c r="L27" s="251">
        <v>1.22</v>
      </c>
      <c r="M27" s="246">
        <v>128</v>
      </c>
      <c r="N27" s="246">
        <v>14.833333333333334</v>
      </c>
      <c r="O27" s="246"/>
      <c r="P27" s="252" t="s">
        <v>25</v>
      </c>
      <c r="Q27" s="250">
        <v>0.8</v>
      </c>
      <c r="R27" s="250">
        <v>1.8</v>
      </c>
      <c r="S27" s="251">
        <v>0.88</v>
      </c>
      <c r="T27" s="246">
        <v>49</v>
      </c>
      <c r="U27" s="246">
        <v>14.183333333333332</v>
      </c>
      <c r="V27" s="246"/>
      <c r="W27" s="252" t="s">
        <v>25</v>
      </c>
      <c r="X27" s="246">
        <v>1.5</v>
      </c>
      <c r="Y27" s="246">
        <v>4.8</v>
      </c>
      <c r="Z27" s="251">
        <v>1.52</v>
      </c>
      <c r="AA27" s="246">
        <v>103</v>
      </c>
      <c r="AB27" s="246">
        <v>19.591666666666669</v>
      </c>
      <c r="AC27" s="246"/>
      <c r="AD27" s="11" t="s">
        <v>77</v>
      </c>
      <c r="AE27" s="186"/>
      <c r="AF27" s="46"/>
      <c r="AG27" s="46"/>
      <c r="AH27" s="46"/>
      <c r="AI27" s="46"/>
      <c r="AJ27" s="70"/>
      <c r="AK27" s="17"/>
      <c r="AL27" s="46"/>
      <c r="AM27" s="46"/>
      <c r="AN27" s="11" t="s">
        <v>77</v>
      </c>
      <c r="AO27" s="186"/>
      <c r="AP27" s="46"/>
      <c r="AQ27" s="46"/>
      <c r="AR27" s="46"/>
      <c r="AS27" s="46"/>
      <c r="AT27" s="70"/>
      <c r="AU27" s="17"/>
      <c r="AV27" s="46"/>
      <c r="AW27" s="46"/>
    </row>
    <row r="28" spans="2:49" x14ac:dyDescent="0.15">
      <c r="B28" s="252" t="s">
        <v>74</v>
      </c>
      <c r="C28" s="250">
        <v>1.4</v>
      </c>
      <c r="D28" s="246">
        <v>2.2999999999999998</v>
      </c>
      <c r="E28" s="246">
        <v>0.76</v>
      </c>
      <c r="F28" s="246">
        <v>70</v>
      </c>
      <c r="G28" s="246">
        <v>10.108333333333333</v>
      </c>
      <c r="H28" s="246">
        <v>1.7141666666666664</v>
      </c>
      <c r="I28" s="252" t="s">
        <v>74</v>
      </c>
      <c r="J28" s="250">
        <v>2.4</v>
      </c>
      <c r="K28" s="250">
        <v>3.5</v>
      </c>
      <c r="L28" s="251">
        <v>1.1100000000000001</v>
      </c>
      <c r="M28" s="246">
        <v>141</v>
      </c>
      <c r="N28" s="246">
        <v>14</v>
      </c>
      <c r="O28" s="246">
        <v>2.72</v>
      </c>
      <c r="P28" s="252" t="s">
        <v>74</v>
      </c>
      <c r="Q28" s="250">
        <v>0.9</v>
      </c>
      <c r="R28" s="250">
        <v>1.8</v>
      </c>
      <c r="S28" s="251">
        <v>0.84</v>
      </c>
      <c r="T28" s="246">
        <v>43</v>
      </c>
      <c r="U28" s="246">
        <v>10.65</v>
      </c>
      <c r="V28" s="246">
        <v>1.4</v>
      </c>
      <c r="W28" s="252" t="s">
        <v>74</v>
      </c>
      <c r="X28" s="246">
        <v>1.5</v>
      </c>
      <c r="Y28" s="246">
        <v>4.5999999999999996</v>
      </c>
      <c r="Z28" s="251">
        <v>1.33</v>
      </c>
      <c r="AA28" s="246">
        <v>98</v>
      </c>
      <c r="AB28" s="246">
        <v>16.857083333333332</v>
      </c>
      <c r="AC28" s="246">
        <v>3.3480833333333333</v>
      </c>
      <c r="AD28" s="11" t="s">
        <v>78</v>
      </c>
      <c r="AE28" s="186"/>
      <c r="AF28" s="46"/>
      <c r="AG28" s="46"/>
      <c r="AH28" s="46"/>
      <c r="AI28" s="46"/>
      <c r="AJ28" s="70"/>
      <c r="AK28" s="17"/>
      <c r="AL28" s="46"/>
      <c r="AM28" s="46"/>
      <c r="AN28" s="11" t="s">
        <v>78</v>
      </c>
      <c r="AO28" s="186"/>
      <c r="AP28" s="46"/>
      <c r="AQ28" s="46"/>
      <c r="AR28" s="46"/>
      <c r="AS28" s="46"/>
      <c r="AT28" s="70"/>
      <c r="AU28" s="17"/>
      <c r="AV28" s="46"/>
      <c r="AW28" s="46"/>
    </row>
    <row r="29" spans="2:49" x14ac:dyDescent="0.15">
      <c r="B29" s="252" t="s">
        <v>75</v>
      </c>
      <c r="C29" s="250">
        <v>0.8</v>
      </c>
      <c r="D29" s="246">
        <v>2.2000000000000002</v>
      </c>
      <c r="E29" s="246">
        <v>0.74</v>
      </c>
      <c r="F29" s="246">
        <v>55</v>
      </c>
      <c r="G29" s="246">
        <v>9.4416666666666664</v>
      </c>
      <c r="H29" s="246">
        <v>1.5733333333333335</v>
      </c>
      <c r="I29" s="252" t="s">
        <v>75</v>
      </c>
      <c r="J29" s="250">
        <v>2</v>
      </c>
      <c r="K29" s="250">
        <v>3.4</v>
      </c>
      <c r="L29" s="251">
        <v>1.1599999999999999</v>
      </c>
      <c r="M29" s="246">
        <v>129</v>
      </c>
      <c r="N29" s="246">
        <v>11.508333333333333</v>
      </c>
      <c r="O29" s="246">
        <v>2.6016666666666661</v>
      </c>
      <c r="P29" s="252" t="s">
        <v>75</v>
      </c>
      <c r="Q29" s="250">
        <v>0.8</v>
      </c>
      <c r="R29" s="250">
        <v>1.5</v>
      </c>
      <c r="S29" s="251">
        <v>0.99</v>
      </c>
      <c r="T29" s="246">
        <v>31</v>
      </c>
      <c r="U29" s="246">
        <v>11.508333333333333</v>
      </c>
      <c r="V29" s="246">
        <v>1.1000000000000001</v>
      </c>
      <c r="W29" s="252" t="s">
        <v>75</v>
      </c>
      <c r="X29" s="246">
        <v>1.3</v>
      </c>
      <c r="Y29" s="246">
        <v>3.6</v>
      </c>
      <c r="Z29" s="251">
        <v>1.31</v>
      </c>
      <c r="AA29" s="246">
        <v>92</v>
      </c>
      <c r="AB29" s="246">
        <v>12.991666666666667</v>
      </c>
      <c r="AC29" s="246">
        <v>2.6133333333333328</v>
      </c>
      <c r="AD29" s="11" t="s">
        <v>79</v>
      </c>
      <c r="AE29" s="186"/>
      <c r="AF29" s="46"/>
      <c r="AG29" s="46"/>
      <c r="AH29" s="46"/>
      <c r="AI29" s="46"/>
      <c r="AJ29" s="70"/>
      <c r="AK29" s="17"/>
      <c r="AL29" s="46"/>
      <c r="AM29" s="46"/>
      <c r="AN29" s="11" t="s">
        <v>79</v>
      </c>
      <c r="AO29" s="186"/>
      <c r="AP29" s="46"/>
      <c r="AQ29" s="46"/>
      <c r="AR29" s="46"/>
      <c r="AS29" s="46"/>
      <c r="AT29" s="70"/>
      <c r="AU29" s="17"/>
      <c r="AV29" s="46"/>
      <c r="AW29" s="46"/>
    </row>
    <row r="30" spans="2:49" x14ac:dyDescent="0.15">
      <c r="B30" s="252" t="s">
        <v>76</v>
      </c>
      <c r="C30" s="250">
        <v>0.9</v>
      </c>
      <c r="D30" s="246">
        <v>2.7</v>
      </c>
      <c r="E30" s="246">
        <v>0.74</v>
      </c>
      <c r="F30" s="246">
        <v>65</v>
      </c>
      <c r="G30" s="253">
        <v>9.4416666666666664</v>
      </c>
      <c r="H30" s="253">
        <v>1.7486666666666668</v>
      </c>
      <c r="I30" s="252" t="s">
        <v>76</v>
      </c>
      <c r="J30" s="250">
        <v>1.8</v>
      </c>
      <c r="K30" s="250">
        <v>3.1</v>
      </c>
      <c r="L30" s="251">
        <v>1.07</v>
      </c>
      <c r="M30" s="246">
        <v>127</v>
      </c>
      <c r="N30" s="253">
        <v>9.2416666666666671</v>
      </c>
      <c r="O30" s="253">
        <v>1.8932500000000001</v>
      </c>
      <c r="P30" s="252" t="s">
        <v>76</v>
      </c>
      <c r="Q30" s="250">
        <v>0.8</v>
      </c>
      <c r="R30" s="250">
        <v>1.8</v>
      </c>
      <c r="S30" s="251">
        <v>1.1599999999999999</v>
      </c>
      <c r="T30" s="246">
        <v>35</v>
      </c>
      <c r="U30" s="253">
        <v>14.891666666666666</v>
      </c>
      <c r="V30" s="253">
        <v>1.5</v>
      </c>
      <c r="W30" s="252" t="s">
        <v>76</v>
      </c>
      <c r="X30" s="246">
        <v>1.3</v>
      </c>
      <c r="Y30" s="246">
        <v>3.6</v>
      </c>
      <c r="Z30" s="251">
        <v>1.25</v>
      </c>
      <c r="AA30" s="246">
        <v>99</v>
      </c>
      <c r="AB30" s="253">
        <v>10.308333333333334</v>
      </c>
      <c r="AC30" s="253">
        <v>2.0080000000000005</v>
      </c>
      <c r="AD30" s="11" t="s">
        <v>80</v>
      </c>
      <c r="AE30" s="186"/>
      <c r="AF30" s="46"/>
      <c r="AG30" s="46"/>
      <c r="AH30" s="46"/>
      <c r="AI30" s="46"/>
      <c r="AJ30" s="70"/>
      <c r="AK30" s="17"/>
      <c r="AL30" s="46"/>
      <c r="AM30" s="46"/>
      <c r="AN30" s="11" t="s">
        <v>80</v>
      </c>
      <c r="AO30" s="186"/>
      <c r="AP30" s="46"/>
      <c r="AQ30" s="46"/>
      <c r="AR30" s="46"/>
      <c r="AS30" s="46"/>
      <c r="AT30" s="70"/>
      <c r="AU30" s="17"/>
      <c r="AV30" s="46"/>
      <c r="AW30" s="46"/>
    </row>
    <row r="31" spans="2:49" x14ac:dyDescent="0.15">
      <c r="B31" s="252" t="s">
        <v>77</v>
      </c>
      <c r="C31" s="253">
        <v>1</v>
      </c>
      <c r="D31" s="253">
        <v>2.2000000000000002</v>
      </c>
      <c r="E31" s="254">
        <v>0.99</v>
      </c>
      <c r="F31" s="255">
        <v>75</v>
      </c>
      <c r="G31" s="253">
        <v>12.125</v>
      </c>
      <c r="H31" s="253">
        <v>2.2025000000000001</v>
      </c>
      <c r="I31" s="252" t="s">
        <v>77</v>
      </c>
      <c r="J31" s="253">
        <v>1.7</v>
      </c>
      <c r="K31" s="253">
        <v>3.2</v>
      </c>
      <c r="L31" s="254">
        <v>0.9</v>
      </c>
      <c r="M31" s="255">
        <v>100</v>
      </c>
      <c r="N31" s="253">
        <v>13.983333333333334</v>
      </c>
      <c r="O31" s="253">
        <v>2.6833333333333336</v>
      </c>
      <c r="P31" s="252" t="s">
        <v>77</v>
      </c>
      <c r="Q31" s="253">
        <v>0.9</v>
      </c>
      <c r="R31" s="253">
        <v>2.2999999999999998</v>
      </c>
      <c r="S31" s="254">
        <v>1.1000000000000001</v>
      </c>
      <c r="T31" s="255">
        <v>58</v>
      </c>
      <c r="U31" s="253">
        <v>16.483333333333331</v>
      </c>
      <c r="V31" s="253">
        <v>1.9750000000000001</v>
      </c>
      <c r="W31" s="252" t="s">
        <v>77</v>
      </c>
      <c r="X31" s="253">
        <v>1.4</v>
      </c>
      <c r="Y31" s="253">
        <v>3.5</v>
      </c>
      <c r="Z31" s="253">
        <v>1.5</v>
      </c>
      <c r="AA31" s="255">
        <v>100</v>
      </c>
      <c r="AB31" s="253">
        <v>15.091666666666667</v>
      </c>
      <c r="AC31" s="253">
        <v>3.1333333333333329</v>
      </c>
      <c r="AD31" s="11" t="s">
        <v>81</v>
      </c>
      <c r="AE31" s="186"/>
      <c r="AF31" s="46"/>
      <c r="AG31" s="46"/>
      <c r="AH31" s="46"/>
      <c r="AI31" s="46"/>
      <c r="AJ31" s="70"/>
      <c r="AK31" s="17"/>
      <c r="AL31" s="46"/>
      <c r="AM31" s="46"/>
      <c r="AN31" s="11" t="s">
        <v>81</v>
      </c>
      <c r="AO31" s="186"/>
      <c r="AP31" s="46"/>
      <c r="AQ31" s="46"/>
      <c r="AR31" s="46"/>
      <c r="AS31" s="46"/>
      <c r="AT31" s="70"/>
      <c r="AU31" s="17"/>
      <c r="AV31" s="46"/>
      <c r="AW31" s="46"/>
    </row>
    <row r="32" spans="2:49" x14ac:dyDescent="0.15">
      <c r="B32" s="252" t="s">
        <v>78</v>
      </c>
      <c r="C32" s="253">
        <v>1.1000000000000001</v>
      </c>
      <c r="D32" s="253">
        <v>2.4</v>
      </c>
      <c r="E32" s="254">
        <v>1.02</v>
      </c>
      <c r="F32" s="255">
        <v>72</v>
      </c>
      <c r="G32" s="253">
        <v>9.5</v>
      </c>
      <c r="H32" s="253">
        <v>1.7283333333333333</v>
      </c>
      <c r="I32" s="252" t="s">
        <v>78</v>
      </c>
      <c r="J32" s="253">
        <v>1.4</v>
      </c>
      <c r="K32" s="253">
        <v>2.8</v>
      </c>
      <c r="L32" s="254">
        <v>0.88</v>
      </c>
      <c r="M32" s="255">
        <v>89</v>
      </c>
      <c r="N32" s="253">
        <v>9.4</v>
      </c>
      <c r="O32" s="253">
        <v>2.3566666666666669</v>
      </c>
      <c r="P32" s="252" t="s">
        <v>78</v>
      </c>
      <c r="Q32" s="253">
        <v>1</v>
      </c>
      <c r="R32" s="253">
        <v>2</v>
      </c>
      <c r="S32" s="254">
        <v>0.97</v>
      </c>
      <c r="T32" s="255">
        <v>33</v>
      </c>
      <c r="U32" s="253">
        <v>12.183333333333335</v>
      </c>
      <c r="V32" s="253">
        <v>1.875</v>
      </c>
      <c r="W32" s="252" t="s">
        <v>78</v>
      </c>
      <c r="X32" s="253">
        <v>1.5</v>
      </c>
      <c r="Y32" s="253">
        <v>3.9</v>
      </c>
      <c r="Z32" s="253">
        <v>1.51</v>
      </c>
      <c r="AA32" s="255">
        <v>101</v>
      </c>
      <c r="AB32" s="253">
        <v>11.258333333333333</v>
      </c>
      <c r="AC32" s="253">
        <v>3.5125000000000002</v>
      </c>
      <c r="AD32" s="11" t="s">
        <v>82</v>
      </c>
      <c r="AE32" s="186"/>
      <c r="AF32" s="46"/>
      <c r="AG32" s="46"/>
      <c r="AH32" s="46"/>
      <c r="AI32" s="46"/>
      <c r="AJ32" s="70"/>
      <c r="AK32" s="17"/>
      <c r="AL32" s="46"/>
      <c r="AM32" s="46"/>
      <c r="AN32" s="11" t="s">
        <v>82</v>
      </c>
      <c r="AO32" s="186"/>
      <c r="AP32" s="46"/>
      <c r="AQ32" s="46"/>
      <c r="AR32" s="46"/>
      <c r="AS32" s="46"/>
      <c r="AT32" s="70"/>
      <c r="AU32" s="17"/>
      <c r="AV32" s="46"/>
      <c r="AW32" s="46"/>
    </row>
    <row r="33" spans="1:49" x14ac:dyDescent="0.15">
      <c r="B33" s="252" t="s">
        <v>79</v>
      </c>
      <c r="C33" s="253">
        <v>1.1000000000000001</v>
      </c>
      <c r="D33" s="253">
        <v>2.2000000000000002</v>
      </c>
      <c r="E33" s="253">
        <v>1</v>
      </c>
      <c r="F33" s="255">
        <v>80</v>
      </c>
      <c r="G33" s="253">
        <v>10.074999999999999</v>
      </c>
      <c r="H33" s="253">
        <v>2.1244166666666664</v>
      </c>
      <c r="I33" s="252" t="s">
        <v>79</v>
      </c>
      <c r="J33" s="253">
        <v>1.2</v>
      </c>
      <c r="K33" s="253">
        <v>2.5</v>
      </c>
      <c r="L33" s="254">
        <v>0.94</v>
      </c>
      <c r="M33" s="255">
        <v>124</v>
      </c>
      <c r="N33" s="253">
        <v>10.233333333333333</v>
      </c>
      <c r="O33" s="253">
        <v>2.0874999999999999</v>
      </c>
      <c r="P33" s="252" t="s">
        <v>79</v>
      </c>
      <c r="Q33" s="253">
        <v>0.9</v>
      </c>
      <c r="R33" s="253">
        <v>2</v>
      </c>
      <c r="S33" s="254">
        <v>1.1100000000000001</v>
      </c>
      <c r="T33" s="255">
        <v>96</v>
      </c>
      <c r="U33" s="253">
        <v>14.45</v>
      </c>
      <c r="V33" s="253">
        <v>1.85</v>
      </c>
      <c r="W33" s="252" t="s">
        <v>79</v>
      </c>
      <c r="X33" s="253">
        <v>1.3</v>
      </c>
      <c r="Y33" s="253">
        <v>3.1</v>
      </c>
      <c r="Z33" s="253">
        <v>1.53</v>
      </c>
      <c r="AA33" s="255">
        <v>150</v>
      </c>
      <c r="AB33" s="253">
        <v>10.85</v>
      </c>
      <c r="AC33" s="253">
        <v>3.395</v>
      </c>
      <c r="AD33" s="11" t="s">
        <v>83</v>
      </c>
      <c r="AE33" s="186"/>
      <c r="AF33" s="46"/>
      <c r="AG33" s="46"/>
      <c r="AH33" s="46"/>
      <c r="AI33" s="46"/>
      <c r="AJ33" s="70"/>
      <c r="AK33" s="17"/>
      <c r="AL33" s="46"/>
      <c r="AM33" s="46"/>
      <c r="AN33" s="11" t="s">
        <v>83</v>
      </c>
      <c r="AO33" s="186"/>
      <c r="AP33" s="46"/>
      <c r="AQ33" s="46"/>
      <c r="AR33" s="46"/>
      <c r="AS33" s="46"/>
      <c r="AT33" s="70"/>
      <c r="AU33" s="17"/>
      <c r="AV33" s="46"/>
      <c r="AW33" s="46"/>
    </row>
    <row r="34" spans="1:49" x14ac:dyDescent="0.15">
      <c r="B34" s="252" t="s">
        <v>80</v>
      </c>
      <c r="C34" s="253">
        <v>1</v>
      </c>
      <c r="D34" s="253">
        <v>1.8</v>
      </c>
      <c r="E34" s="253">
        <v>1</v>
      </c>
      <c r="F34" s="255">
        <v>60</v>
      </c>
      <c r="G34" s="253">
        <v>9.9749999999999996</v>
      </c>
      <c r="H34" s="253">
        <v>1.8308333333333335</v>
      </c>
      <c r="I34" s="252" t="s">
        <v>80</v>
      </c>
      <c r="J34" s="253">
        <v>1.8</v>
      </c>
      <c r="K34" s="253">
        <v>2.6</v>
      </c>
      <c r="L34" s="254">
        <v>0.76</v>
      </c>
      <c r="M34" s="255">
        <v>86</v>
      </c>
      <c r="N34" s="253">
        <v>9.5250000000000004</v>
      </c>
      <c r="O34" s="253">
        <v>2.3141666666666665</v>
      </c>
      <c r="P34" s="252" t="s">
        <v>80</v>
      </c>
      <c r="Q34" s="253">
        <v>0.9</v>
      </c>
      <c r="R34" s="253">
        <v>1.4</v>
      </c>
      <c r="S34" s="256">
        <v>1.1000000000000001</v>
      </c>
      <c r="T34" s="255">
        <v>40</v>
      </c>
      <c r="U34" s="257">
        <v>14.3</v>
      </c>
      <c r="V34" s="253">
        <v>1.4833333333333336</v>
      </c>
      <c r="W34" s="252" t="s">
        <v>80</v>
      </c>
      <c r="X34" s="253">
        <v>1.6</v>
      </c>
      <c r="Y34" s="253">
        <v>3.4</v>
      </c>
      <c r="Z34" s="253">
        <v>1.27</v>
      </c>
      <c r="AA34" s="255">
        <v>90</v>
      </c>
      <c r="AB34" s="253">
        <v>9.0749999999999993</v>
      </c>
      <c r="AC34" s="253">
        <v>3.2341666666666664</v>
      </c>
      <c r="AD34" s="11" t="s">
        <v>84</v>
      </c>
      <c r="AE34" s="186"/>
      <c r="AF34" s="46">
        <v>1.3</v>
      </c>
      <c r="AG34" s="46">
        <v>3.95</v>
      </c>
      <c r="AH34" s="46"/>
      <c r="AI34" s="46"/>
      <c r="AJ34" s="70">
        <v>2.3833333333333333</v>
      </c>
      <c r="AK34" s="17">
        <v>118.083333333333</v>
      </c>
      <c r="AL34" s="46">
        <v>27.083333333333332</v>
      </c>
      <c r="AM34" s="46">
        <v>2.7083333333333335</v>
      </c>
      <c r="AN34" s="11" t="s">
        <v>84</v>
      </c>
      <c r="AO34" s="186"/>
      <c r="AP34" s="46">
        <v>2.0166666666666671</v>
      </c>
      <c r="AQ34" s="46">
        <v>4.8</v>
      </c>
      <c r="AR34" s="46"/>
      <c r="AS34" s="46"/>
      <c r="AT34" s="70">
        <v>1.6291666666666664</v>
      </c>
      <c r="AU34" s="17">
        <v>63</v>
      </c>
      <c r="AV34" s="46">
        <v>23.291666666666668</v>
      </c>
      <c r="AW34" s="46"/>
    </row>
    <row r="35" spans="1:49" x14ac:dyDescent="0.15">
      <c r="A35" s="25"/>
      <c r="B35" s="252" t="s">
        <v>81</v>
      </c>
      <c r="C35" s="253">
        <v>0.9</v>
      </c>
      <c r="D35" s="253">
        <v>2.1</v>
      </c>
      <c r="E35" s="253">
        <v>0.93</v>
      </c>
      <c r="F35" s="255">
        <v>64</v>
      </c>
      <c r="G35" s="253">
        <v>10.058333333333332</v>
      </c>
      <c r="H35" s="253">
        <v>2.5566666666666671</v>
      </c>
      <c r="I35" s="252" t="s">
        <v>81</v>
      </c>
      <c r="J35" s="253">
        <v>1.2</v>
      </c>
      <c r="K35" s="253">
        <v>2.2999999999999998</v>
      </c>
      <c r="L35" s="254">
        <v>0.78</v>
      </c>
      <c r="M35" s="255">
        <v>78</v>
      </c>
      <c r="N35" s="253">
        <v>9.8333333333333321</v>
      </c>
      <c r="O35" s="253">
        <v>2.6558333333333328</v>
      </c>
      <c r="P35" s="252" t="s">
        <v>81</v>
      </c>
      <c r="Q35" s="253">
        <v>0.9</v>
      </c>
      <c r="R35" s="253">
        <v>1.4</v>
      </c>
      <c r="S35" s="256">
        <v>1.26</v>
      </c>
      <c r="T35" s="255">
        <v>39</v>
      </c>
      <c r="U35" s="257">
        <v>11.175000000000001</v>
      </c>
      <c r="V35" s="253">
        <v>1.855</v>
      </c>
      <c r="W35" s="252" t="s">
        <v>81</v>
      </c>
      <c r="X35" s="253">
        <v>1.3</v>
      </c>
      <c r="Y35" s="253">
        <v>3.1</v>
      </c>
      <c r="Z35" s="253">
        <v>1.27</v>
      </c>
      <c r="AA35" s="255">
        <v>84</v>
      </c>
      <c r="AB35" s="253">
        <v>9.5749999999999993</v>
      </c>
      <c r="AC35" s="253">
        <v>3.0150000000000001</v>
      </c>
      <c r="AD35" s="11" t="s">
        <v>60</v>
      </c>
      <c r="AE35" s="186"/>
      <c r="AF35" s="46">
        <v>1.3083333333333333</v>
      </c>
      <c r="AG35" s="46">
        <v>3.8166666666666664</v>
      </c>
      <c r="AH35" s="46"/>
      <c r="AI35" s="46"/>
      <c r="AJ35" s="70">
        <v>1.9416666666666667</v>
      </c>
      <c r="AK35" s="17">
        <v>134.333333333333</v>
      </c>
      <c r="AL35" s="46">
        <v>22</v>
      </c>
      <c r="AM35" s="46">
        <v>2.7083333333333335</v>
      </c>
      <c r="AN35" s="11" t="s">
        <v>60</v>
      </c>
      <c r="AO35" s="186"/>
      <c r="AP35" s="46">
        <v>3.3624999999999998</v>
      </c>
      <c r="AQ35" s="46">
        <v>4.9375</v>
      </c>
      <c r="AR35" s="46"/>
      <c r="AS35" s="46"/>
      <c r="AT35" s="70">
        <v>1.7250000000000001</v>
      </c>
      <c r="AU35" s="17">
        <v>76.875</v>
      </c>
      <c r="AV35" s="46">
        <v>17.375</v>
      </c>
      <c r="AW35" s="46"/>
    </row>
    <row r="36" spans="1:49" x14ac:dyDescent="0.15">
      <c r="A36" s="25"/>
      <c r="B36" s="252" t="s">
        <v>82</v>
      </c>
      <c r="C36" s="253">
        <v>0.9</v>
      </c>
      <c r="D36" s="253">
        <v>2.2999999999999998</v>
      </c>
      <c r="E36" s="254">
        <v>1.07</v>
      </c>
      <c r="F36" s="255">
        <v>57</v>
      </c>
      <c r="G36" s="253">
        <v>9.6750000000000007</v>
      </c>
      <c r="H36" s="253">
        <v>2.2333333333333334</v>
      </c>
      <c r="I36" s="252" t="s">
        <v>82</v>
      </c>
      <c r="J36" s="253">
        <v>1</v>
      </c>
      <c r="K36" s="253">
        <v>2.2000000000000002</v>
      </c>
      <c r="L36" s="254">
        <v>0.91</v>
      </c>
      <c r="M36" s="255">
        <v>80</v>
      </c>
      <c r="N36" s="253">
        <v>9.3833333333333329</v>
      </c>
      <c r="O36" s="253">
        <v>2.1583333333333332</v>
      </c>
      <c r="P36" s="252" t="s">
        <v>82</v>
      </c>
      <c r="Q36" s="253">
        <v>0.9</v>
      </c>
      <c r="R36" s="253">
        <v>1.4</v>
      </c>
      <c r="S36" s="256">
        <v>1.35</v>
      </c>
      <c r="T36" s="255">
        <v>41</v>
      </c>
      <c r="U36" s="257">
        <v>15.391666666666666</v>
      </c>
      <c r="V36" s="253">
        <v>1.675</v>
      </c>
      <c r="W36" s="252" t="s">
        <v>82</v>
      </c>
      <c r="X36" s="253">
        <v>1.4</v>
      </c>
      <c r="Y36" s="253">
        <v>3.5</v>
      </c>
      <c r="Z36" s="253">
        <v>1.34</v>
      </c>
      <c r="AA36" s="255">
        <v>105</v>
      </c>
      <c r="AB36" s="253">
        <v>9.1</v>
      </c>
      <c r="AC36" s="253">
        <v>3.2083333333333335</v>
      </c>
      <c r="AD36" s="11" t="s">
        <v>88</v>
      </c>
      <c r="AE36" s="186"/>
      <c r="AF36" s="46">
        <v>1.2833333333333334</v>
      </c>
      <c r="AG36" s="46">
        <v>3.9083333333333345</v>
      </c>
      <c r="AH36" s="46"/>
      <c r="AI36" s="46"/>
      <c r="AJ36" s="70">
        <v>1.908333333333333</v>
      </c>
      <c r="AK36" s="17">
        <v>113.666666666667</v>
      </c>
      <c r="AL36" s="46">
        <v>23.25</v>
      </c>
      <c r="AM36" s="46">
        <v>2.5249999999999999</v>
      </c>
      <c r="AN36" s="11" t="s">
        <v>88</v>
      </c>
      <c r="AO36" s="186"/>
      <c r="AP36" s="46">
        <v>2.95</v>
      </c>
      <c r="AQ36" s="46">
        <v>4.666666666666667</v>
      </c>
      <c r="AR36" s="46"/>
      <c r="AS36" s="46"/>
      <c r="AT36" s="70">
        <v>1.5166666666666666</v>
      </c>
      <c r="AU36" s="17">
        <v>78.5833333333333</v>
      </c>
      <c r="AV36" s="33">
        <v>18</v>
      </c>
      <c r="AW36" s="46"/>
    </row>
    <row r="37" spans="1:49" x14ac:dyDescent="0.15">
      <c r="A37" s="25"/>
      <c r="B37" s="252" t="s">
        <v>83</v>
      </c>
      <c r="C37" s="253">
        <v>0.9</v>
      </c>
      <c r="D37" s="253">
        <v>2.2999999999999998</v>
      </c>
      <c r="E37" s="253">
        <v>0.85</v>
      </c>
      <c r="F37" s="255">
        <v>44</v>
      </c>
      <c r="G37" s="253">
        <v>13.166666666666666</v>
      </c>
      <c r="H37" s="253">
        <v>2.4916666666666667</v>
      </c>
      <c r="I37" s="252" t="s">
        <v>83</v>
      </c>
      <c r="J37" s="253">
        <v>0.9</v>
      </c>
      <c r="K37" s="253">
        <v>2</v>
      </c>
      <c r="L37" s="254">
        <v>0.76</v>
      </c>
      <c r="M37" s="255">
        <v>73</v>
      </c>
      <c r="N37" s="253">
        <v>8.3333333333333339</v>
      </c>
      <c r="O37" s="253">
        <v>2.375</v>
      </c>
      <c r="P37" s="252" t="s">
        <v>83</v>
      </c>
      <c r="Q37" s="253">
        <v>0.9</v>
      </c>
      <c r="R37" s="253">
        <v>1.4</v>
      </c>
      <c r="S37" s="256">
        <v>1.2</v>
      </c>
      <c r="T37" s="255">
        <v>36</v>
      </c>
      <c r="U37" s="257">
        <v>14.066666666666668</v>
      </c>
      <c r="V37" s="253">
        <v>1.8666666666666669</v>
      </c>
      <c r="W37" s="252" t="s">
        <v>83</v>
      </c>
      <c r="X37" s="253">
        <v>1.2</v>
      </c>
      <c r="Y37" s="253">
        <v>2.9</v>
      </c>
      <c r="Z37" s="253">
        <v>1.3</v>
      </c>
      <c r="AA37" s="255">
        <v>84</v>
      </c>
      <c r="AB37" s="253">
        <v>10.083333333333334</v>
      </c>
      <c r="AC37" s="253">
        <v>2.7749999999999999</v>
      </c>
      <c r="AD37" s="11" t="s">
        <v>93</v>
      </c>
      <c r="AE37" s="186"/>
      <c r="AF37" s="46">
        <v>0.85833333333333339</v>
      </c>
      <c r="AG37" s="46">
        <v>4.3</v>
      </c>
      <c r="AH37" s="46"/>
      <c r="AI37" s="46"/>
      <c r="AJ37" s="46">
        <v>1.7250000000000001</v>
      </c>
      <c r="AK37" s="17">
        <v>107</v>
      </c>
      <c r="AL37" s="33">
        <v>21.75</v>
      </c>
      <c r="AM37" s="46">
        <v>2.0833333333333335</v>
      </c>
      <c r="AN37" s="11" t="s">
        <v>93</v>
      </c>
      <c r="AO37" s="186"/>
      <c r="AP37" s="46">
        <v>1.8</v>
      </c>
      <c r="AQ37" s="46">
        <v>4.9416666666666664</v>
      </c>
      <c r="AR37" s="46"/>
      <c r="AS37" s="46"/>
      <c r="AT37" s="46">
        <v>1.5316666666666665</v>
      </c>
      <c r="AU37" s="17">
        <v>74</v>
      </c>
      <c r="AV37" s="33">
        <v>16.916666666666668</v>
      </c>
      <c r="AW37" s="46"/>
    </row>
    <row r="38" spans="1:49" x14ac:dyDescent="0.15">
      <c r="A38" s="25"/>
      <c r="B38" s="252" t="s">
        <v>84</v>
      </c>
      <c r="C38" s="253">
        <v>0.8</v>
      </c>
      <c r="D38" s="253">
        <v>2.0583333333333331</v>
      </c>
      <c r="E38" s="254">
        <v>0.91500000000000004</v>
      </c>
      <c r="F38" s="255">
        <v>41.0833333333333</v>
      </c>
      <c r="G38" s="257">
        <v>12.175000000000001</v>
      </c>
      <c r="H38" s="253">
        <v>1.3333333333333333</v>
      </c>
      <c r="I38" s="252" t="s">
        <v>84</v>
      </c>
      <c r="J38" s="253">
        <v>1.0166666666666666</v>
      </c>
      <c r="K38" s="253">
        <v>1.8333333333333337</v>
      </c>
      <c r="L38" s="254">
        <v>0.86083333333333334</v>
      </c>
      <c r="M38" s="255">
        <v>98</v>
      </c>
      <c r="N38" s="253">
        <v>8.6</v>
      </c>
      <c r="O38" s="253">
        <v>1.2666666666666668</v>
      </c>
      <c r="P38" s="252" t="s">
        <v>84</v>
      </c>
      <c r="Q38" s="253">
        <v>0.83333333333333337</v>
      </c>
      <c r="R38" s="253">
        <v>1.6166666666666671</v>
      </c>
      <c r="S38" s="256">
        <v>1.22</v>
      </c>
      <c r="T38" s="255">
        <v>36.8333333333333</v>
      </c>
      <c r="U38" s="257">
        <v>16.925000000000001</v>
      </c>
      <c r="V38" s="253">
        <v>1.0308333333333335</v>
      </c>
      <c r="W38" s="252" t="s">
        <v>84</v>
      </c>
      <c r="X38" s="253">
        <v>1.3916666666666699</v>
      </c>
      <c r="Y38" s="253">
        <v>3.2416666666666658</v>
      </c>
      <c r="Z38" s="253">
        <v>1.4416666666666667</v>
      </c>
      <c r="AA38" s="255">
        <v>103.75</v>
      </c>
      <c r="AB38" s="257">
        <v>9.375</v>
      </c>
      <c r="AC38" s="253">
        <v>1.8833333333333331</v>
      </c>
      <c r="AD38" s="11" t="s">
        <v>96</v>
      </c>
      <c r="AE38" s="186"/>
      <c r="AF38" s="46">
        <v>1.6166666666666665</v>
      </c>
      <c r="AG38" s="46">
        <v>3.7</v>
      </c>
      <c r="AH38" s="46"/>
      <c r="AI38" s="46"/>
      <c r="AJ38" s="46">
        <v>1.9416666666666667</v>
      </c>
      <c r="AK38" s="17">
        <v>100</v>
      </c>
      <c r="AL38" s="33">
        <v>20</v>
      </c>
      <c r="AM38" s="46">
        <v>1.8166666666666667</v>
      </c>
      <c r="AN38" s="11" t="s">
        <v>96</v>
      </c>
      <c r="AO38" s="186"/>
      <c r="AP38" s="46">
        <v>2.7333333333333329</v>
      </c>
      <c r="AQ38" s="46">
        <v>4.2333333333333334</v>
      </c>
      <c r="AR38" s="46"/>
      <c r="AS38" s="46"/>
      <c r="AT38" s="46">
        <v>1.5333333333333334</v>
      </c>
      <c r="AU38" s="17">
        <v>74</v>
      </c>
      <c r="AV38" s="33">
        <v>17.25</v>
      </c>
      <c r="AW38" s="46"/>
    </row>
    <row r="39" spans="1:49" x14ac:dyDescent="0.15">
      <c r="A39" s="25"/>
      <c r="B39" s="252" t="s">
        <v>60</v>
      </c>
      <c r="C39" s="253">
        <v>0.72499999999999998</v>
      </c>
      <c r="D39" s="253">
        <v>1.875</v>
      </c>
      <c r="E39" s="254">
        <v>0.84583333333333355</v>
      </c>
      <c r="F39" s="255">
        <v>45.0833333333333</v>
      </c>
      <c r="G39" s="257">
        <v>11.3</v>
      </c>
      <c r="H39" s="253">
        <v>1.2250000000000001</v>
      </c>
      <c r="I39" s="252" t="s">
        <v>60</v>
      </c>
      <c r="J39" s="253">
        <v>0.875</v>
      </c>
      <c r="K39" s="253">
        <v>1.5666666666666664</v>
      </c>
      <c r="L39" s="254">
        <v>0.79333333333333333</v>
      </c>
      <c r="M39" s="255">
        <v>92.25</v>
      </c>
      <c r="N39" s="253">
        <v>8.9333333333333318</v>
      </c>
      <c r="O39" s="253">
        <v>1.0249999999999999</v>
      </c>
      <c r="P39" s="252" t="s">
        <v>60</v>
      </c>
      <c r="Q39" s="253">
        <v>0.69166666666666654</v>
      </c>
      <c r="R39" s="253">
        <v>1.2583333333333333</v>
      </c>
      <c r="S39" s="256">
        <v>1.1283333333333334</v>
      </c>
      <c r="T39" s="255">
        <v>34</v>
      </c>
      <c r="U39" s="257">
        <v>10.341666666666667</v>
      </c>
      <c r="V39" s="253">
        <v>0.82499999999999996</v>
      </c>
      <c r="W39" s="252" t="s">
        <v>60</v>
      </c>
      <c r="X39" s="253">
        <v>1.1083333333333332</v>
      </c>
      <c r="Y39" s="253">
        <v>2.1833333333333331</v>
      </c>
      <c r="Z39" s="253">
        <v>1.22</v>
      </c>
      <c r="AA39" s="255">
        <v>81.6666666666667</v>
      </c>
      <c r="AB39" s="253">
        <v>8.5</v>
      </c>
      <c r="AC39" s="253">
        <v>1.5166666666666666</v>
      </c>
      <c r="AD39" s="11" t="s">
        <v>94</v>
      </c>
      <c r="AE39" s="186">
        <v>9.3000000000000007</v>
      </c>
      <c r="AF39" s="46">
        <v>1.2</v>
      </c>
      <c r="AG39" s="46">
        <v>3.7</v>
      </c>
      <c r="AH39" s="46">
        <v>14</v>
      </c>
      <c r="AI39" s="46"/>
      <c r="AJ39" s="46">
        <v>1.7</v>
      </c>
      <c r="AK39" s="17">
        <v>100</v>
      </c>
      <c r="AL39" s="33">
        <v>18</v>
      </c>
      <c r="AM39" s="46">
        <v>2.1</v>
      </c>
      <c r="AN39" s="11" t="s">
        <v>94</v>
      </c>
      <c r="AO39" s="186">
        <v>9.1999999999999993</v>
      </c>
      <c r="AP39" s="46">
        <v>2</v>
      </c>
      <c r="AQ39" s="46">
        <v>4.4000000000000004</v>
      </c>
      <c r="AR39" s="46">
        <v>12</v>
      </c>
      <c r="AS39" s="46"/>
      <c r="AT39" s="46">
        <v>1.4</v>
      </c>
      <c r="AU39" s="17">
        <v>82</v>
      </c>
      <c r="AV39" s="33">
        <v>14</v>
      </c>
      <c r="AW39" s="46"/>
    </row>
    <row r="40" spans="1:49" x14ac:dyDescent="0.15">
      <c r="B40" s="252" t="s">
        <v>88</v>
      </c>
      <c r="C40" s="253">
        <v>0.90833333333333333</v>
      </c>
      <c r="D40" s="253">
        <v>2.4166666666666665</v>
      </c>
      <c r="E40" s="254">
        <v>0.73333333333333328</v>
      </c>
      <c r="F40" s="255">
        <v>48</v>
      </c>
      <c r="G40" s="257">
        <v>12.508333333333333</v>
      </c>
      <c r="H40" s="253">
        <v>1.35</v>
      </c>
      <c r="I40" s="252" t="s">
        <v>88</v>
      </c>
      <c r="J40" s="253">
        <v>1.375</v>
      </c>
      <c r="K40" s="253">
        <v>2.3583333333333329</v>
      </c>
      <c r="L40" s="254">
        <v>0.78666666666666663</v>
      </c>
      <c r="M40" s="255">
        <v>107.5</v>
      </c>
      <c r="N40" s="253">
        <v>9.875</v>
      </c>
      <c r="O40" s="253">
        <v>1.3416666666666666</v>
      </c>
      <c r="P40" s="252" t="s">
        <v>88</v>
      </c>
      <c r="Q40" s="253">
        <v>0.75833333333333341</v>
      </c>
      <c r="R40" s="253">
        <v>1.4666666666666666</v>
      </c>
      <c r="S40" s="256">
        <v>1.18</v>
      </c>
      <c r="T40" s="255">
        <v>40</v>
      </c>
      <c r="U40" s="257">
        <v>12.824999999999999</v>
      </c>
      <c r="V40" s="253">
        <v>0.79166666666666652</v>
      </c>
      <c r="W40" s="252" t="s">
        <v>88</v>
      </c>
      <c r="X40" s="253">
        <v>0.92500000000000004</v>
      </c>
      <c r="Y40" s="253">
        <v>2.5</v>
      </c>
      <c r="Z40" s="253">
        <v>1.0591666666666666</v>
      </c>
      <c r="AA40" s="255">
        <v>99.0833333333333</v>
      </c>
      <c r="AB40" s="253">
        <v>8.2416666666666671</v>
      </c>
      <c r="AC40" s="253">
        <v>1.4583333333333333</v>
      </c>
      <c r="AD40" s="11" t="s">
        <v>97</v>
      </c>
      <c r="AE40" s="196">
        <v>9.6999999999999993</v>
      </c>
      <c r="AF40" s="46">
        <v>1.175</v>
      </c>
      <c r="AG40" s="46">
        <v>3.7166666666666668</v>
      </c>
      <c r="AH40" s="33">
        <v>13</v>
      </c>
      <c r="AI40" s="46"/>
      <c r="AJ40" s="46">
        <v>1.6500000000000004</v>
      </c>
      <c r="AK40" s="17">
        <v>110.75</v>
      </c>
      <c r="AL40" s="33">
        <v>17.916666666666668</v>
      </c>
      <c r="AM40" s="46">
        <v>2.2083333333333335</v>
      </c>
      <c r="AN40" s="11" t="s">
        <v>97</v>
      </c>
      <c r="AO40" s="196">
        <v>10.3</v>
      </c>
      <c r="AP40" s="46">
        <v>2.5916666666666663</v>
      </c>
      <c r="AQ40" s="46">
        <v>4.9083333333333332</v>
      </c>
      <c r="AR40" s="33">
        <v>15</v>
      </c>
      <c r="AS40" s="46"/>
      <c r="AT40" s="46">
        <v>1.3758333333333335</v>
      </c>
      <c r="AU40" s="17">
        <v>84.8333333333333</v>
      </c>
      <c r="AV40" s="33">
        <v>16.333333333333332</v>
      </c>
      <c r="AW40" s="46"/>
    </row>
    <row r="41" spans="1:49" x14ac:dyDescent="0.15">
      <c r="A41" s="26"/>
      <c r="B41" s="252" t="s">
        <v>93</v>
      </c>
      <c r="C41" s="253">
        <v>0.625</v>
      </c>
      <c r="D41" s="253">
        <v>2.3083333333333331</v>
      </c>
      <c r="E41" s="254">
        <v>0.67083333333333328</v>
      </c>
      <c r="F41" s="255">
        <v>46</v>
      </c>
      <c r="G41" s="257">
        <v>13.475</v>
      </c>
      <c r="H41" s="253">
        <v>1.1666666666666667</v>
      </c>
      <c r="I41" s="252" t="s">
        <v>93</v>
      </c>
      <c r="J41" s="253">
        <v>0.67500000000000004</v>
      </c>
      <c r="K41" s="253">
        <v>1.675</v>
      </c>
      <c r="L41" s="254">
        <v>0.68166666666666664</v>
      </c>
      <c r="M41" s="255">
        <v>84</v>
      </c>
      <c r="N41" s="253">
        <v>8.8833333333333346</v>
      </c>
      <c r="O41" s="253">
        <v>0.84166666666666667</v>
      </c>
      <c r="P41" s="252" t="s">
        <v>93</v>
      </c>
      <c r="Q41" s="258">
        <v>0.54166666666666663</v>
      </c>
      <c r="R41" s="253">
        <v>1.3916666666666666</v>
      </c>
      <c r="S41" s="256">
        <v>1.1083333333333332</v>
      </c>
      <c r="T41" s="255">
        <v>37</v>
      </c>
      <c r="U41" s="257">
        <v>11.8</v>
      </c>
      <c r="V41" s="253">
        <v>0.7583333333333333</v>
      </c>
      <c r="W41" s="252" t="s">
        <v>93</v>
      </c>
      <c r="X41" s="253">
        <v>0.76666666666666661</v>
      </c>
      <c r="Y41" s="253">
        <v>2.5249999999999999</v>
      </c>
      <c r="Z41" s="253">
        <v>0.9291666666666667</v>
      </c>
      <c r="AA41" s="255">
        <v>73</v>
      </c>
      <c r="AB41" s="253">
        <v>7.208333333333333</v>
      </c>
      <c r="AC41" s="253">
        <v>1.1833333333333336</v>
      </c>
      <c r="AD41" s="11" t="s">
        <v>105</v>
      </c>
      <c r="AE41" s="196">
        <v>9.5</v>
      </c>
      <c r="AF41" s="46">
        <v>1.175</v>
      </c>
      <c r="AG41" s="46">
        <v>4.3</v>
      </c>
      <c r="AH41" s="33">
        <v>17</v>
      </c>
      <c r="AI41" s="46"/>
      <c r="AJ41" s="46">
        <v>2</v>
      </c>
      <c r="AK41" s="17">
        <v>91</v>
      </c>
      <c r="AL41" s="33">
        <v>21</v>
      </c>
      <c r="AM41" s="46">
        <v>2.8</v>
      </c>
      <c r="AN41" s="11" t="s">
        <v>105</v>
      </c>
      <c r="AO41" s="196">
        <v>10</v>
      </c>
      <c r="AP41" s="46">
        <v>2.2000000000000002</v>
      </c>
      <c r="AQ41" s="46">
        <v>5.2</v>
      </c>
      <c r="AR41" s="33">
        <v>20</v>
      </c>
      <c r="AS41" s="46"/>
      <c r="AT41" s="46">
        <v>1.3</v>
      </c>
      <c r="AU41" s="17">
        <v>64</v>
      </c>
      <c r="AV41" s="33">
        <v>16.333333333333332</v>
      </c>
      <c r="AW41" s="46"/>
    </row>
    <row r="42" spans="1:49" x14ac:dyDescent="0.15">
      <c r="A42" s="26" t="s">
        <v>7</v>
      </c>
      <c r="B42" s="252" t="s">
        <v>96</v>
      </c>
      <c r="C42" s="253">
        <v>1</v>
      </c>
      <c r="D42" s="253">
        <v>2.1416666666666671</v>
      </c>
      <c r="E42" s="254">
        <v>0.74</v>
      </c>
      <c r="F42" s="255">
        <v>44</v>
      </c>
      <c r="G42" s="257">
        <v>14</v>
      </c>
      <c r="H42" s="253">
        <v>0.90833333333333355</v>
      </c>
      <c r="I42" s="252" t="s">
        <v>96</v>
      </c>
      <c r="J42" s="253">
        <v>1.2</v>
      </c>
      <c r="K42" s="253">
        <v>2</v>
      </c>
      <c r="L42" s="254">
        <v>0.69416666666666671</v>
      </c>
      <c r="M42" s="255">
        <v>100</v>
      </c>
      <c r="N42" s="253">
        <v>16</v>
      </c>
      <c r="O42" s="253">
        <v>0.7</v>
      </c>
      <c r="P42" s="252" t="s">
        <v>96</v>
      </c>
      <c r="Q42" s="258">
        <v>0.9</v>
      </c>
      <c r="R42" s="253">
        <v>1.4416666666666664</v>
      </c>
      <c r="S42" s="256">
        <v>1.2241666666666666</v>
      </c>
      <c r="T42" s="255">
        <v>39</v>
      </c>
      <c r="U42" s="257">
        <v>15</v>
      </c>
      <c r="V42" s="253">
        <v>0.6</v>
      </c>
      <c r="W42" s="252" t="s">
        <v>96</v>
      </c>
      <c r="X42" s="253">
        <v>1.3416666666666666</v>
      </c>
      <c r="Y42" s="253">
        <v>2.316666666666666</v>
      </c>
      <c r="Z42" s="254">
        <v>1.0249999999999999</v>
      </c>
      <c r="AA42" s="255">
        <v>76</v>
      </c>
      <c r="AB42" s="253">
        <v>7.5083333333333337</v>
      </c>
      <c r="AC42" s="253">
        <v>0.9</v>
      </c>
      <c r="AD42" s="10" t="s">
        <v>106</v>
      </c>
      <c r="AE42" s="209">
        <v>9.6</v>
      </c>
      <c r="AF42" s="57">
        <v>1.3666666666666665</v>
      </c>
      <c r="AG42" s="57">
        <v>4.05</v>
      </c>
      <c r="AH42" s="59">
        <v>12</v>
      </c>
      <c r="AI42" s="57"/>
      <c r="AJ42" s="57">
        <v>1.7891666666666666</v>
      </c>
      <c r="AK42" s="130">
        <v>100</v>
      </c>
      <c r="AL42" s="59">
        <v>20.083333333333332</v>
      </c>
      <c r="AM42" s="57">
        <v>2.3266666666666667</v>
      </c>
      <c r="AN42" s="10" t="s">
        <v>106</v>
      </c>
      <c r="AO42" s="209">
        <v>9.5</v>
      </c>
      <c r="AP42" s="57">
        <v>2.0249999999999999</v>
      </c>
      <c r="AQ42" s="57">
        <v>5.3166666666666664</v>
      </c>
      <c r="AR42" s="59">
        <v>18</v>
      </c>
      <c r="AS42" s="57"/>
      <c r="AT42" s="57">
        <v>1.39</v>
      </c>
      <c r="AU42" s="130">
        <v>95</v>
      </c>
      <c r="AV42" s="59">
        <v>13.666666666666666</v>
      </c>
      <c r="AW42" s="57"/>
    </row>
    <row r="43" spans="1:49" x14ac:dyDescent="0.15">
      <c r="A43" s="26"/>
      <c r="B43" s="252" t="s">
        <v>94</v>
      </c>
      <c r="C43" s="253">
        <v>0.7</v>
      </c>
      <c r="D43" s="253">
        <v>2.1</v>
      </c>
      <c r="E43" s="254">
        <v>0.7</v>
      </c>
      <c r="F43" s="255">
        <v>44</v>
      </c>
      <c r="G43" s="257">
        <v>10</v>
      </c>
      <c r="H43" s="253">
        <v>1</v>
      </c>
      <c r="I43" s="252" t="s">
        <v>94</v>
      </c>
      <c r="J43" s="253">
        <v>0.7</v>
      </c>
      <c r="K43" s="253">
        <v>1.7</v>
      </c>
      <c r="L43" s="254">
        <v>0.66</v>
      </c>
      <c r="M43" s="255">
        <v>100</v>
      </c>
      <c r="N43" s="257">
        <v>9.1999999999999993</v>
      </c>
      <c r="O43" s="253">
        <v>0.8</v>
      </c>
      <c r="P43" s="252" t="s">
        <v>94</v>
      </c>
      <c r="Q43" s="258">
        <v>0.6</v>
      </c>
      <c r="R43" s="253">
        <v>1.2</v>
      </c>
      <c r="S43" s="256">
        <v>1.1000000000000001</v>
      </c>
      <c r="T43" s="255">
        <v>36</v>
      </c>
      <c r="U43" s="257">
        <v>8.1</v>
      </c>
      <c r="V43" s="253">
        <v>0.6</v>
      </c>
      <c r="W43" s="252" t="s">
        <v>94</v>
      </c>
      <c r="X43" s="253">
        <v>0.9</v>
      </c>
      <c r="Y43" s="253">
        <v>2.2000000000000002</v>
      </c>
      <c r="Z43" s="253">
        <v>0.98</v>
      </c>
      <c r="AA43" s="255">
        <v>72</v>
      </c>
      <c r="AB43" s="253">
        <v>7.1</v>
      </c>
      <c r="AC43" s="253">
        <v>1.2</v>
      </c>
      <c r="AD43" s="10" t="s">
        <v>98</v>
      </c>
      <c r="AE43" s="209">
        <v>9.8000000000000007</v>
      </c>
      <c r="AF43" s="57">
        <v>1.2</v>
      </c>
      <c r="AG43" s="57">
        <v>3.9</v>
      </c>
      <c r="AH43" s="59">
        <v>10</v>
      </c>
      <c r="AI43" s="57"/>
      <c r="AJ43" s="57">
        <v>1.7</v>
      </c>
      <c r="AK43" s="130">
        <v>100</v>
      </c>
      <c r="AL43" s="59">
        <v>19</v>
      </c>
      <c r="AM43" s="57">
        <v>2.2000000000000002</v>
      </c>
      <c r="AN43" s="10" t="s">
        <v>98</v>
      </c>
      <c r="AO43" s="209">
        <v>9.8000000000000007</v>
      </c>
      <c r="AP43" s="57">
        <v>2.2000000000000002</v>
      </c>
      <c r="AQ43" s="57">
        <v>4.9000000000000004</v>
      </c>
      <c r="AR43" s="59">
        <v>17</v>
      </c>
      <c r="AS43" s="57"/>
      <c r="AT43" s="57">
        <v>1.4</v>
      </c>
      <c r="AU43" s="130">
        <v>89</v>
      </c>
      <c r="AV43" s="59">
        <v>13</v>
      </c>
      <c r="AW43" s="57"/>
    </row>
    <row r="44" spans="1:49" x14ac:dyDescent="0.15">
      <c r="A44" s="26"/>
      <c r="B44" s="252" t="s">
        <v>97</v>
      </c>
      <c r="C44" s="259">
        <v>0.76666666666666661</v>
      </c>
      <c r="D44" s="259">
        <v>2.166666666666667</v>
      </c>
      <c r="E44" s="260">
        <v>0.67</v>
      </c>
      <c r="F44" s="261">
        <v>53.75</v>
      </c>
      <c r="G44" s="262">
        <v>10.366666666666667</v>
      </c>
      <c r="H44" s="263">
        <v>1.1916666666666667</v>
      </c>
      <c r="I44" s="252" t="s">
        <v>97</v>
      </c>
      <c r="J44" s="259">
        <v>0.79999999999999993</v>
      </c>
      <c r="K44" s="259">
        <v>1.6916666666666664</v>
      </c>
      <c r="L44" s="260">
        <v>0.67916666666666659</v>
      </c>
      <c r="M44" s="261">
        <v>103.75</v>
      </c>
      <c r="N44" s="263">
        <v>9.2083333333333339</v>
      </c>
      <c r="O44" s="263">
        <v>0.99166666666666659</v>
      </c>
      <c r="P44" s="252" t="s">
        <v>97</v>
      </c>
      <c r="Q44" s="259">
        <v>0.73333333333333328</v>
      </c>
      <c r="R44" s="259">
        <v>1.4833333333333334</v>
      </c>
      <c r="S44" s="260">
        <v>1.0708333333333331</v>
      </c>
      <c r="T44" s="261">
        <v>44.9166666666667</v>
      </c>
      <c r="U44" s="263">
        <v>11.583333333333334</v>
      </c>
      <c r="V44" s="263">
        <v>0.84166666666666667</v>
      </c>
      <c r="W44" s="252" t="s">
        <v>97</v>
      </c>
      <c r="X44" s="259">
        <v>0.81666666666666654</v>
      </c>
      <c r="Y44" s="259">
        <v>2.2416666666666667</v>
      </c>
      <c r="Z44" s="260">
        <v>0.95750000000000002</v>
      </c>
      <c r="AA44" s="261">
        <v>84.5833333333333</v>
      </c>
      <c r="AB44" s="263">
        <v>7.541666666666667</v>
      </c>
      <c r="AC44" s="263">
        <v>1.2416666666666665</v>
      </c>
      <c r="AD44" s="10" t="s">
        <v>103</v>
      </c>
      <c r="AE44" s="209">
        <v>9.3166666666666682</v>
      </c>
      <c r="AF44" s="57">
        <v>1.3</v>
      </c>
      <c r="AG44" s="57">
        <v>3.8</v>
      </c>
      <c r="AH44" s="59">
        <v>12</v>
      </c>
      <c r="AI44" s="57"/>
      <c r="AJ44" s="57">
        <v>1.7</v>
      </c>
      <c r="AK44" s="130">
        <v>100</v>
      </c>
      <c r="AL44" s="59">
        <v>22</v>
      </c>
      <c r="AM44" s="57">
        <v>2</v>
      </c>
      <c r="AN44" s="10" t="s">
        <v>103</v>
      </c>
      <c r="AO44" s="209">
        <v>9.9749999999999996</v>
      </c>
      <c r="AP44" s="57">
        <v>2.2000000000000002</v>
      </c>
      <c r="AQ44" s="57">
        <v>5</v>
      </c>
      <c r="AR44" s="59">
        <v>15</v>
      </c>
      <c r="AS44" s="57"/>
      <c r="AT44" s="57">
        <v>1.5</v>
      </c>
      <c r="AU44" s="130">
        <v>110</v>
      </c>
      <c r="AV44" s="59">
        <v>14</v>
      </c>
      <c r="AW44" s="57"/>
    </row>
    <row r="45" spans="1:49" x14ac:dyDescent="0.15">
      <c r="A45" s="26"/>
      <c r="B45" s="252" t="s">
        <v>105</v>
      </c>
      <c r="C45" s="259">
        <v>0.76666666666666661</v>
      </c>
      <c r="D45" s="259">
        <v>2.6</v>
      </c>
      <c r="E45" s="260">
        <v>0.61</v>
      </c>
      <c r="F45" s="261">
        <v>32</v>
      </c>
      <c r="G45" s="262">
        <v>12</v>
      </c>
      <c r="H45" s="263">
        <v>1.6</v>
      </c>
      <c r="I45" s="252" t="s">
        <v>105</v>
      </c>
      <c r="J45" s="259">
        <v>0.79999999999999993</v>
      </c>
      <c r="K45" s="259">
        <v>1.8</v>
      </c>
      <c r="L45" s="260">
        <v>0.67</v>
      </c>
      <c r="M45" s="261">
        <v>79</v>
      </c>
      <c r="N45" s="263">
        <v>11</v>
      </c>
      <c r="O45" s="263">
        <v>1.2</v>
      </c>
      <c r="P45" s="252" t="s">
        <v>105</v>
      </c>
      <c r="Q45" s="259">
        <v>0.8</v>
      </c>
      <c r="R45" s="259">
        <v>1.4833333333333334</v>
      </c>
      <c r="S45" s="260">
        <v>0.94</v>
      </c>
      <c r="T45" s="261">
        <v>32</v>
      </c>
      <c r="U45" s="262">
        <v>19</v>
      </c>
      <c r="V45" s="263">
        <v>0.9</v>
      </c>
      <c r="W45" s="252" t="s">
        <v>105</v>
      </c>
      <c r="X45" s="259">
        <v>0.81666666666666654</v>
      </c>
      <c r="Y45" s="259">
        <v>2.6</v>
      </c>
      <c r="Z45" s="260">
        <v>0.95750000000000002</v>
      </c>
      <c r="AA45" s="261">
        <v>83</v>
      </c>
      <c r="AB45" s="263">
        <v>8</v>
      </c>
      <c r="AC45" s="263">
        <v>1.5</v>
      </c>
      <c r="AD45" s="11" t="s">
        <v>104</v>
      </c>
      <c r="AE45" s="196">
        <v>8.7750000000000021</v>
      </c>
      <c r="AF45" s="148">
        <v>1.1333333333333335</v>
      </c>
      <c r="AG45" s="148">
        <v>3.9916666666666671</v>
      </c>
      <c r="AH45" s="168">
        <v>14</v>
      </c>
      <c r="AI45" s="148"/>
      <c r="AJ45" s="148">
        <v>1.79</v>
      </c>
      <c r="AK45" s="130">
        <v>106.083333333333</v>
      </c>
      <c r="AL45" s="170">
        <v>18.416666666666668</v>
      </c>
      <c r="AM45" s="149">
        <v>2.1333333333333333</v>
      </c>
      <c r="AN45" s="11" t="s">
        <v>104</v>
      </c>
      <c r="AO45" s="196">
        <v>10.975</v>
      </c>
      <c r="AP45" s="148">
        <v>2.8916666666666671</v>
      </c>
      <c r="AQ45" s="148">
        <v>6.75</v>
      </c>
      <c r="AR45" s="168">
        <v>20</v>
      </c>
      <c r="AS45" s="148"/>
      <c r="AT45" s="148">
        <v>1.4666666666666668</v>
      </c>
      <c r="AU45" s="130">
        <v>104.333333333333</v>
      </c>
      <c r="AV45" s="170">
        <v>13.525</v>
      </c>
      <c r="AW45" s="57"/>
    </row>
    <row r="46" spans="1:49" x14ac:dyDescent="0.15">
      <c r="A46" s="26"/>
      <c r="B46" s="252" t="s">
        <v>106</v>
      </c>
      <c r="C46" s="259">
        <v>0.92499999999999982</v>
      </c>
      <c r="D46" s="259">
        <v>2.4500000000000002</v>
      </c>
      <c r="E46" s="260">
        <v>0.60333333333333328</v>
      </c>
      <c r="F46" s="261">
        <v>44</v>
      </c>
      <c r="G46" s="262">
        <v>10.125000000000002</v>
      </c>
      <c r="H46" s="263">
        <v>1.1225000000000001</v>
      </c>
      <c r="I46" s="252" t="s">
        <v>106</v>
      </c>
      <c r="J46" s="259">
        <v>1.05</v>
      </c>
      <c r="K46" s="259">
        <v>2.1500000000000004</v>
      </c>
      <c r="L46" s="260">
        <v>0.63583333333333336</v>
      </c>
      <c r="M46" s="261">
        <v>73</v>
      </c>
      <c r="N46" s="263">
        <v>9.4083333333333314</v>
      </c>
      <c r="O46" s="263">
        <v>1.1258333333333335</v>
      </c>
      <c r="P46" s="252" t="s">
        <v>106</v>
      </c>
      <c r="Q46" s="259">
        <v>0.82500000000000007</v>
      </c>
      <c r="R46" s="259">
        <v>1.5</v>
      </c>
      <c r="S46" s="260">
        <v>1.0216666666666667</v>
      </c>
      <c r="T46" s="261">
        <v>31</v>
      </c>
      <c r="U46" s="262">
        <v>9.0749999999999975</v>
      </c>
      <c r="V46" s="263">
        <v>0.64250000000000007</v>
      </c>
      <c r="W46" s="252" t="s">
        <v>106</v>
      </c>
      <c r="X46" s="259">
        <v>0.99166666666666681</v>
      </c>
      <c r="Y46" s="259">
        <v>2.65</v>
      </c>
      <c r="Z46" s="260">
        <v>0.82916666666666694</v>
      </c>
      <c r="AA46" s="261">
        <v>89</v>
      </c>
      <c r="AB46" s="263">
        <v>6.7</v>
      </c>
      <c r="AC46" s="263">
        <v>1.3358333333333332</v>
      </c>
      <c r="AD46" s="15" t="s">
        <v>108</v>
      </c>
      <c r="AE46" s="197">
        <v>9.4749999999999996</v>
      </c>
      <c r="AF46" s="148">
        <v>1.2833333333333334</v>
      </c>
      <c r="AG46" s="148">
        <v>4.0333333333333341</v>
      </c>
      <c r="AH46" s="168">
        <v>15</v>
      </c>
      <c r="AI46" s="148"/>
      <c r="AJ46" s="148">
        <v>1.6083333333333334</v>
      </c>
      <c r="AK46" s="131">
        <v>108.08333333333336</v>
      </c>
      <c r="AL46" s="170">
        <v>19.083333333333332</v>
      </c>
      <c r="AM46" s="149">
        <v>1.9833333333333334</v>
      </c>
      <c r="AN46" s="15" t="s">
        <v>108</v>
      </c>
      <c r="AO46" s="197">
        <v>9.9166666666666661</v>
      </c>
      <c r="AP46" s="148">
        <v>2.1666666666666665</v>
      </c>
      <c r="AQ46" s="148">
        <v>5.0750000000000002</v>
      </c>
      <c r="AR46" s="168">
        <v>22</v>
      </c>
      <c r="AS46" s="148"/>
      <c r="AT46" s="148">
        <v>1.5083333333333331</v>
      </c>
      <c r="AU46" s="131">
        <v>130.83333333333337</v>
      </c>
      <c r="AV46" s="170">
        <v>14.666666666666666</v>
      </c>
      <c r="AW46" s="60"/>
    </row>
    <row r="47" spans="1:49" x14ac:dyDescent="0.15">
      <c r="A47" s="26"/>
      <c r="B47" s="252" t="s">
        <v>98</v>
      </c>
      <c r="C47" s="267">
        <v>0.9</v>
      </c>
      <c r="D47" s="267">
        <v>2.4</v>
      </c>
      <c r="E47" s="268">
        <v>0.69</v>
      </c>
      <c r="F47" s="261">
        <v>52</v>
      </c>
      <c r="G47" s="269">
        <v>10</v>
      </c>
      <c r="H47" s="270">
        <v>1.2</v>
      </c>
      <c r="I47" s="252" t="s">
        <v>98</v>
      </c>
      <c r="J47" s="267">
        <v>0.9</v>
      </c>
      <c r="K47" s="267">
        <v>2.1</v>
      </c>
      <c r="L47" s="268">
        <v>0.66</v>
      </c>
      <c r="M47" s="261">
        <v>76</v>
      </c>
      <c r="N47" s="267">
        <v>8.5</v>
      </c>
      <c r="O47" s="270">
        <v>1.1000000000000001</v>
      </c>
      <c r="P47" s="252" t="s">
        <v>98</v>
      </c>
      <c r="Q47" s="267">
        <v>0.8</v>
      </c>
      <c r="R47" s="267">
        <v>1.5</v>
      </c>
      <c r="S47" s="267">
        <v>1.1000000000000001</v>
      </c>
      <c r="T47" s="261">
        <v>34</v>
      </c>
      <c r="U47" s="267">
        <v>12</v>
      </c>
      <c r="V47" s="270">
        <v>0.7</v>
      </c>
      <c r="W47" s="252" t="s">
        <v>98</v>
      </c>
      <c r="X47" s="267">
        <v>1</v>
      </c>
      <c r="Y47" s="267">
        <v>2.2999999999999998</v>
      </c>
      <c r="Z47" s="268">
        <v>0.83</v>
      </c>
      <c r="AA47" s="261">
        <v>85</v>
      </c>
      <c r="AB47" s="267">
        <v>5.9</v>
      </c>
      <c r="AC47" s="270">
        <v>1.2</v>
      </c>
      <c r="AD47" s="15" t="s">
        <v>117</v>
      </c>
      <c r="AE47" s="197">
        <v>9.2166666666666668</v>
      </c>
      <c r="AF47" s="148">
        <v>1.2583333333333331</v>
      </c>
      <c r="AG47" s="148">
        <v>3.7916666666666665</v>
      </c>
      <c r="AH47" s="168">
        <v>11</v>
      </c>
      <c r="AI47" s="148"/>
      <c r="AJ47" s="148">
        <v>1.4916666666666669</v>
      </c>
      <c r="AK47" s="131">
        <v>94.75</v>
      </c>
      <c r="AL47" s="170">
        <v>20.566666666666666</v>
      </c>
      <c r="AM47" s="149">
        <v>1.7916666666666667</v>
      </c>
      <c r="AN47" s="15" t="s">
        <v>117</v>
      </c>
      <c r="AO47" s="197">
        <v>9.85</v>
      </c>
      <c r="AP47" s="148">
        <v>2.2250000000000001</v>
      </c>
      <c r="AQ47" s="148">
        <v>5.25</v>
      </c>
      <c r="AR47" s="168">
        <v>26</v>
      </c>
      <c r="AS47" s="148"/>
      <c r="AT47" s="148">
        <v>1.708333333333333</v>
      </c>
      <c r="AU47" s="131">
        <v>152.5</v>
      </c>
      <c r="AV47" s="170">
        <v>14.525</v>
      </c>
      <c r="AW47" s="60"/>
    </row>
    <row r="48" spans="1:49" x14ac:dyDescent="0.15">
      <c r="A48" s="26"/>
      <c r="B48" s="252" t="s">
        <v>103</v>
      </c>
      <c r="C48" s="267">
        <v>0.9</v>
      </c>
      <c r="D48" s="267">
        <v>2.2000000000000002</v>
      </c>
      <c r="E48" s="268">
        <v>0.65</v>
      </c>
      <c r="F48" s="264">
        <v>45</v>
      </c>
      <c r="G48" s="269">
        <v>10</v>
      </c>
      <c r="H48" s="270">
        <v>1.1000000000000001</v>
      </c>
      <c r="I48" s="265" t="s">
        <v>103</v>
      </c>
      <c r="J48" s="267">
        <v>0.9</v>
      </c>
      <c r="K48" s="267">
        <v>2.1</v>
      </c>
      <c r="L48" s="268">
        <v>0.62</v>
      </c>
      <c r="M48" s="264">
        <v>69</v>
      </c>
      <c r="N48" s="267">
        <v>9</v>
      </c>
      <c r="O48" s="270">
        <v>1</v>
      </c>
      <c r="P48" s="265" t="s">
        <v>103</v>
      </c>
      <c r="Q48" s="267">
        <v>0.8</v>
      </c>
      <c r="R48" s="267">
        <v>1.4</v>
      </c>
      <c r="S48" s="267">
        <v>0.89</v>
      </c>
      <c r="T48" s="264">
        <v>31</v>
      </c>
      <c r="U48" s="267">
        <v>10</v>
      </c>
      <c r="V48" s="270">
        <v>0.7</v>
      </c>
      <c r="W48" s="265" t="s">
        <v>103</v>
      </c>
      <c r="X48" s="267">
        <v>0.9</v>
      </c>
      <c r="Y48" s="267">
        <v>2.2999999999999998</v>
      </c>
      <c r="Z48" s="268">
        <v>0.88</v>
      </c>
      <c r="AA48" s="264">
        <v>79</v>
      </c>
      <c r="AB48" s="267">
        <v>6.7</v>
      </c>
      <c r="AC48" s="270">
        <v>1</v>
      </c>
      <c r="AD48" s="11" t="s">
        <v>119</v>
      </c>
      <c r="AE48" s="196">
        <v>9.2833333333333332</v>
      </c>
      <c r="AF48" s="148">
        <v>1.2916666666666667</v>
      </c>
      <c r="AG48" s="148">
        <v>3.7083333333333335</v>
      </c>
      <c r="AH48" s="168">
        <v>12</v>
      </c>
      <c r="AI48" s="148"/>
      <c r="AJ48" s="148">
        <v>1.4416666666666667</v>
      </c>
      <c r="AK48" s="131">
        <v>93.0833333333333</v>
      </c>
      <c r="AL48" s="170">
        <v>24.666666666666668</v>
      </c>
      <c r="AM48" s="149"/>
      <c r="AN48" s="11" t="s">
        <v>119</v>
      </c>
      <c r="AO48" s="196">
        <v>9.4916666666666671</v>
      </c>
      <c r="AP48" s="148">
        <v>2.15</v>
      </c>
      <c r="AQ48" s="148">
        <v>5.3583333333333334</v>
      </c>
      <c r="AR48" s="168">
        <v>21</v>
      </c>
      <c r="AS48" s="148"/>
      <c r="AT48" s="148">
        <v>1.4333333333333333</v>
      </c>
      <c r="AU48" s="131">
        <v>140</v>
      </c>
      <c r="AV48" s="170">
        <v>15</v>
      </c>
      <c r="AW48" s="149"/>
    </row>
    <row r="49" spans="1:51" x14ac:dyDescent="0.15">
      <c r="A49" s="26"/>
      <c r="B49" s="252" t="s">
        <v>104</v>
      </c>
      <c r="C49" s="267">
        <v>0.68333333333333324</v>
      </c>
      <c r="D49" s="267">
        <v>1.9666666666666666</v>
      </c>
      <c r="E49" s="268">
        <v>0.67500000000000016</v>
      </c>
      <c r="F49" s="264">
        <v>33.3333333333333</v>
      </c>
      <c r="G49" s="269">
        <v>9.5416666666666661</v>
      </c>
      <c r="H49" s="270">
        <v>0.99166666666666659</v>
      </c>
      <c r="I49" s="265" t="s">
        <v>104</v>
      </c>
      <c r="J49" s="267">
        <v>0.8833333333333333</v>
      </c>
      <c r="K49" s="267">
        <v>1.8916666666666668</v>
      </c>
      <c r="L49" s="268">
        <v>0.57750000000000001</v>
      </c>
      <c r="M49" s="264">
        <v>52</v>
      </c>
      <c r="N49" s="267">
        <v>8.5833333333333339</v>
      </c>
      <c r="O49" s="270">
        <v>0.91666666666666663</v>
      </c>
      <c r="P49" s="265" t="s">
        <v>104</v>
      </c>
      <c r="Q49" s="267">
        <v>0.6</v>
      </c>
      <c r="R49" s="267">
        <v>1.2083333333333333</v>
      </c>
      <c r="S49" s="267">
        <v>1.0533333333333335</v>
      </c>
      <c r="T49" s="264">
        <v>22.6666666666667</v>
      </c>
      <c r="U49" s="267">
        <v>10.025</v>
      </c>
      <c r="V49" s="270">
        <v>0.59166666666666656</v>
      </c>
      <c r="W49" s="265" t="s">
        <v>104</v>
      </c>
      <c r="X49" s="267">
        <v>0.90833333333333333</v>
      </c>
      <c r="Y49" s="267">
        <v>2.1</v>
      </c>
      <c r="Z49" s="268">
        <v>0.82666666666666666</v>
      </c>
      <c r="AA49" s="264">
        <v>63.25</v>
      </c>
      <c r="AB49" s="267">
        <v>6.5</v>
      </c>
      <c r="AC49" s="270">
        <v>1.0083333333333333</v>
      </c>
      <c r="AD49" s="11" t="s">
        <v>121</v>
      </c>
      <c r="AE49" s="196">
        <v>9.3250000000000011</v>
      </c>
      <c r="AF49" s="148">
        <v>1.3166666666666667</v>
      </c>
      <c r="AG49" s="148">
        <v>4.0750000000000002</v>
      </c>
      <c r="AH49" s="168">
        <v>16</v>
      </c>
      <c r="AI49" s="148">
        <v>92</v>
      </c>
      <c r="AJ49" s="148">
        <v>1.4216666666666666</v>
      </c>
      <c r="AK49" s="131">
        <v>118.25</v>
      </c>
      <c r="AL49" s="170">
        <v>24.5</v>
      </c>
      <c r="AM49" s="149"/>
      <c r="AN49" s="11" t="s">
        <v>121</v>
      </c>
      <c r="AO49" s="196">
        <v>9.5083333333333346</v>
      </c>
      <c r="AP49" s="148">
        <v>2.4916666666666663</v>
      </c>
      <c r="AQ49" s="148">
        <v>5.8</v>
      </c>
      <c r="AR49" s="168">
        <v>22</v>
      </c>
      <c r="AS49" s="148">
        <v>72.083333333333329</v>
      </c>
      <c r="AT49" s="148">
        <v>1.3666666666666665</v>
      </c>
      <c r="AU49" s="131">
        <v>131.666666666667</v>
      </c>
      <c r="AV49" s="170">
        <v>15.416666666666666</v>
      </c>
      <c r="AW49" s="149"/>
    </row>
    <row r="50" spans="1:51" x14ac:dyDescent="0.15">
      <c r="A50" s="26" t="s">
        <v>17</v>
      </c>
      <c r="B50" s="252" t="s">
        <v>108</v>
      </c>
      <c r="C50" s="267">
        <v>0.88333333333333341</v>
      </c>
      <c r="D50" s="267">
        <v>2.2166666666666663</v>
      </c>
      <c r="E50" s="268">
        <v>0.66833333333333333</v>
      </c>
      <c r="F50" s="264">
        <v>43.750000000000007</v>
      </c>
      <c r="G50" s="269">
        <v>10.291666666666666</v>
      </c>
      <c r="H50" s="270">
        <v>0.85833333333333328</v>
      </c>
      <c r="I50" s="252" t="s">
        <v>108</v>
      </c>
      <c r="J50" s="267">
        <v>0.92500000000000016</v>
      </c>
      <c r="K50" s="267">
        <v>1.9083333333333334</v>
      </c>
      <c r="L50" s="268">
        <v>0.61166666666666669</v>
      </c>
      <c r="M50" s="264">
        <v>74</v>
      </c>
      <c r="N50" s="269">
        <v>8.9750000000000014</v>
      </c>
      <c r="O50" s="270">
        <v>0.8666666666666667</v>
      </c>
      <c r="P50" s="252" t="s">
        <v>108</v>
      </c>
      <c r="Q50" s="267">
        <v>0.75833333333333319</v>
      </c>
      <c r="R50" s="267">
        <v>1.5</v>
      </c>
      <c r="S50" s="268">
        <v>1.0466666666666664</v>
      </c>
      <c r="T50" s="264">
        <v>37</v>
      </c>
      <c r="U50" s="269">
        <v>12.358333333333333</v>
      </c>
      <c r="V50" s="270">
        <v>0.6333333333333333</v>
      </c>
      <c r="W50" s="252" t="s">
        <v>108</v>
      </c>
      <c r="X50" s="267">
        <v>1.0416666666666667</v>
      </c>
      <c r="Y50" s="267">
        <v>2.4416666666666669</v>
      </c>
      <c r="Z50" s="268">
        <v>0.85333333333333317</v>
      </c>
      <c r="AA50" s="264">
        <v>89.25</v>
      </c>
      <c r="AB50" s="269">
        <v>6.9333333333333336</v>
      </c>
      <c r="AC50" s="270">
        <v>0.98333333333333339</v>
      </c>
      <c r="AD50" s="10" t="s">
        <v>128</v>
      </c>
      <c r="AE50" s="196">
        <v>9.2750000000000004</v>
      </c>
      <c r="AF50" s="148">
        <v>1.2583333333333331</v>
      </c>
      <c r="AG50" s="148">
        <v>4.3166666666666673</v>
      </c>
      <c r="AH50" s="168">
        <v>12</v>
      </c>
      <c r="AI50" s="148">
        <v>121</v>
      </c>
      <c r="AJ50" s="148">
        <v>1.3666666666666665</v>
      </c>
      <c r="AK50" s="131">
        <v>108.166666666667</v>
      </c>
      <c r="AL50" s="170">
        <v>23.333333333333332</v>
      </c>
      <c r="AM50" s="149"/>
      <c r="AN50" s="10" t="s">
        <v>128</v>
      </c>
      <c r="AO50" s="196">
        <v>9.3416666666666668</v>
      </c>
      <c r="AP50" s="148">
        <v>2.4666666666666663</v>
      </c>
      <c r="AQ50" s="148">
        <v>5.75</v>
      </c>
      <c r="AR50" s="168">
        <v>25.416666666666668</v>
      </c>
      <c r="AS50" s="148">
        <v>66</v>
      </c>
      <c r="AT50" s="148">
        <v>1.3583333333333332</v>
      </c>
      <c r="AU50" s="131">
        <v>143.166666666667</v>
      </c>
      <c r="AV50" s="170">
        <v>14.833333333333334</v>
      </c>
      <c r="AW50" s="149"/>
    </row>
    <row r="51" spans="1:51" s="132" customFormat="1" x14ac:dyDescent="0.15">
      <c r="B51" s="266"/>
      <c r="C51" s="245"/>
      <c r="D51" s="245"/>
      <c r="E51" s="245"/>
      <c r="F51" s="245"/>
      <c r="G51" s="245"/>
      <c r="H51" s="245"/>
      <c r="I51" s="266"/>
      <c r="J51" s="245"/>
      <c r="K51" s="245"/>
      <c r="L51" s="245"/>
      <c r="M51" s="245"/>
      <c r="N51" s="245"/>
      <c r="O51" s="245"/>
      <c r="P51" s="266"/>
      <c r="Q51" s="245"/>
      <c r="R51" s="245"/>
      <c r="S51" s="245"/>
      <c r="T51" s="245"/>
      <c r="U51" s="245"/>
      <c r="V51" s="245"/>
      <c r="W51" s="266"/>
      <c r="X51" s="245"/>
      <c r="Y51" s="245"/>
      <c r="Z51" s="245"/>
      <c r="AA51" s="245"/>
      <c r="AB51" s="245"/>
      <c r="AC51" s="245"/>
      <c r="AD51" s="28"/>
      <c r="AE51" s="187"/>
      <c r="AF51" s="1"/>
      <c r="AG51" s="1"/>
      <c r="AH51" s="1"/>
      <c r="AI51" s="1"/>
      <c r="AJ51" s="1"/>
      <c r="AK51" s="1"/>
      <c r="AL51" s="1"/>
      <c r="AM51" s="1"/>
      <c r="AN51" s="28"/>
      <c r="AO51" s="187"/>
      <c r="AP51" s="1"/>
      <c r="AQ51" s="1"/>
      <c r="AR51" s="1"/>
      <c r="AS51" s="1"/>
      <c r="AT51" s="1"/>
      <c r="AU51" s="1"/>
      <c r="AV51" s="1"/>
      <c r="AW51" s="1"/>
      <c r="AX51" s="1"/>
      <c r="AY51" s="1"/>
    </row>
    <row r="52" spans="1:51" x14ac:dyDescent="0.15">
      <c r="AF52" s="1"/>
      <c r="AG52" s="1"/>
      <c r="AH52" s="1"/>
      <c r="AI52" s="1"/>
      <c r="AJ52" s="1"/>
      <c r="AK52" s="1"/>
      <c r="AL52" s="1"/>
      <c r="AM52" s="1"/>
      <c r="AP52" s="1"/>
      <c r="AQ52" s="1"/>
      <c r="AR52" s="1"/>
      <c r="AS52" s="1"/>
      <c r="AT52" s="1"/>
      <c r="AU52" s="1"/>
      <c r="AV52" s="1"/>
      <c r="AW52" s="1"/>
    </row>
    <row r="53" spans="1:51" x14ac:dyDescent="0.15">
      <c r="AF53" s="1"/>
      <c r="AG53" s="1"/>
      <c r="AH53" s="1"/>
      <c r="AI53" s="1"/>
      <c r="AJ53" s="1"/>
      <c r="AK53" s="1"/>
      <c r="AL53" s="1"/>
      <c r="AM53" s="1"/>
      <c r="AP53" s="1"/>
      <c r="AQ53" s="1"/>
      <c r="AR53" s="1"/>
      <c r="AS53" s="1"/>
      <c r="AT53" s="1"/>
      <c r="AU53" s="1"/>
      <c r="AV53" s="1"/>
      <c r="AW53" s="1"/>
    </row>
    <row r="54" spans="1:51" x14ac:dyDescent="0.15">
      <c r="AF54" s="1"/>
      <c r="AG54" s="1"/>
      <c r="AH54" s="1"/>
      <c r="AI54" s="1"/>
      <c r="AJ54" s="1"/>
      <c r="AK54" s="1"/>
      <c r="AL54" s="1"/>
      <c r="AM54" s="1"/>
      <c r="AP54" s="1"/>
      <c r="AQ54" s="1"/>
      <c r="AR54" s="1"/>
      <c r="AS54" s="1"/>
      <c r="AT54" s="1"/>
      <c r="AU54" s="1"/>
      <c r="AV54" s="1"/>
      <c r="AW54" s="1"/>
    </row>
    <row r="55" spans="1:51" x14ac:dyDescent="0.15">
      <c r="AF55" s="1"/>
      <c r="AG55" s="1"/>
      <c r="AH55" s="1"/>
      <c r="AI55" s="1"/>
      <c r="AJ55" s="1"/>
      <c r="AK55" s="1"/>
      <c r="AL55" s="1"/>
      <c r="AM55" s="1"/>
      <c r="AP55" s="1"/>
      <c r="AQ55" s="1"/>
      <c r="AR55" s="1"/>
      <c r="AS55" s="1"/>
      <c r="AT55" s="1"/>
      <c r="AU55" s="1"/>
      <c r="AV55" s="1"/>
      <c r="AW55" s="1"/>
    </row>
    <row r="56" spans="1:51" x14ac:dyDescent="0.15">
      <c r="AF56" s="1"/>
      <c r="AG56" s="1"/>
      <c r="AH56" s="1"/>
      <c r="AI56" s="1"/>
      <c r="AJ56" s="1"/>
      <c r="AK56" s="1"/>
      <c r="AL56" s="1"/>
      <c r="AM56" s="1"/>
      <c r="AP56" s="1"/>
      <c r="AQ56" s="1"/>
      <c r="AR56" s="1"/>
      <c r="AS56" s="1"/>
      <c r="AT56" s="1"/>
      <c r="AU56" s="1"/>
      <c r="AV56" s="1"/>
      <c r="AW56" s="1"/>
    </row>
    <row r="57" spans="1:51" x14ac:dyDescent="0.15">
      <c r="AF57" s="1"/>
      <c r="AG57" s="1"/>
      <c r="AH57" s="1"/>
      <c r="AI57" s="1"/>
      <c r="AJ57" s="1"/>
      <c r="AK57" s="1"/>
      <c r="AL57" s="1"/>
      <c r="AM57" s="1"/>
      <c r="AP57" s="1"/>
      <c r="AQ57" s="1"/>
      <c r="AR57" s="1"/>
      <c r="AS57" s="1"/>
      <c r="AT57" s="1"/>
      <c r="AU57" s="1"/>
      <c r="AV57" s="1"/>
      <c r="AW57" s="1"/>
    </row>
    <row r="58" spans="1:51" x14ac:dyDescent="0.15">
      <c r="AF58" s="1"/>
      <c r="AG58" s="1"/>
      <c r="AH58" s="1"/>
      <c r="AI58" s="1"/>
      <c r="AJ58" s="1"/>
      <c r="AK58" s="1"/>
      <c r="AL58" s="1"/>
      <c r="AM58" s="1"/>
      <c r="AP58" s="1"/>
      <c r="AQ58" s="1"/>
      <c r="AR58" s="1"/>
      <c r="AS58" s="1"/>
      <c r="AT58" s="1"/>
      <c r="AU58" s="1"/>
      <c r="AV58" s="1"/>
      <c r="AW58" s="1"/>
    </row>
    <row r="59" spans="1:51" x14ac:dyDescent="0.15">
      <c r="AF59" s="1"/>
      <c r="AG59" s="1"/>
      <c r="AH59" s="1"/>
      <c r="AI59" s="1"/>
      <c r="AJ59" s="1"/>
      <c r="AK59" s="1"/>
      <c r="AL59" s="1"/>
      <c r="AM59" s="1"/>
      <c r="AP59" s="1"/>
      <c r="AQ59" s="1"/>
      <c r="AR59" s="1"/>
      <c r="AS59" s="1"/>
      <c r="AT59" s="1"/>
      <c r="AU59" s="1"/>
      <c r="AV59" s="1"/>
      <c r="AW59" s="1"/>
    </row>
    <row r="60" spans="1:51" x14ac:dyDescent="0.15">
      <c r="AF60" s="1"/>
      <c r="AG60" s="1"/>
      <c r="AH60" s="1"/>
      <c r="AI60" s="1"/>
      <c r="AJ60" s="1"/>
      <c r="AK60" s="1"/>
      <c r="AL60" s="1"/>
      <c r="AM60" s="1"/>
      <c r="AP60" s="1"/>
      <c r="AQ60" s="1"/>
      <c r="AR60" s="1"/>
      <c r="AS60" s="1"/>
      <c r="AT60" s="1"/>
      <c r="AU60" s="1"/>
      <c r="AV60" s="1"/>
      <c r="AW60" s="1"/>
    </row>
    <row r="61" spans="1:51" x14ac:dyDescent="0.15">
      <c r="AF61" s="1"/>
      <c r="AG61" s="1"/>
      <c r="AH61" s="1"/>
      <c r="AI61" s="1"/>
      <c r="AJ61" s="1"/>
      <c r="AK61" s="1"/>
      <c r="AL61" s="1"/>
      <c r="AM61" s="1"/>
      <c r="AP61" s="1"/>
      <c r="AQ61" s="1"/>
      <c r="AR61" s="1"/>
      <c r="AS61" s="1"/>
      <c r="AT61" s="1"/>
      <c r="AU61" s="1"/>
      <c r="AV61" s="1"/>
      <c r="AW61" s="1"/>
    </row>
    <row r="62" spans="1:51" x14ac:dyDescent="0.15">
      <c r="AF62" s="1"/>
      <c r="AG62" s="1"/>
      <c r="AH62" s="1"/>
      <c r="AI62" s="1"/>
      <c r="AJ62" s="1"/>
      <c r="AK62" s="1"/>
      <c r="AL62" s="1"/>
      <c r="AM62" s="1"/>
      <c r="AP62" s="1"/>
      <c r="AQ62" s="1"/>
      <c r="AR62" s="1"/>
      <c r="AS62" s="1"/>
      <c r="AT62" s="1"/>
      <c r="AU62" s="1"/>
      <c r="AV62" s="1"/>
      <c r="AW62" s="1"/>
    </row>
    <row r="63" spans="1:51" x14ac:dyDescent="0.15">
      <c r="AF63" s="1"/>
      <c r="AG63" s="1"/>
      <c r="AH63" s="1"/>
      <c r="AI63" s="1"/>
      <c r="AJ63" s="1"/>
      <c r="AK63" s="1"/>
      <c r="AL63" s="1"/>
      <c r="AM63" s="1"/>
      <c r="AP63" s="1"/>
      <c r="AQ63" s="1"/>
      <c r="AR63" s="1"/>
      <c r="AS63" s="1"/>
      <c r="AT63" s="1"/>
      <c r="AU63" s="1"/>
      <c r="AV63" s="1"/>
      <c r="AW63" s="1"/>
    </row>
    <row r="64" spans="1:51" x14ac:dyDescent="0.15">
      <c r="AF64" s="1"/>
      <c r="AG64" s="1"/>
      <c r="AH64" s="1"/>
      <c r="AI64" s="1"/>
      <c r="AJ64" s="1"/>
      <c r="AK64" s="1"/>
      <c r="AL64" s="1"/>
      <c r="AM64" s="1"/>
      <c r="AP64" s="1"/>
      <c r="AQ64" s="1"/>
      <c r="AR64" s="1"/>
      <c r="AS64" s="1"/>
      <c r="AT64" s="1"/>
      <c r="AU64" s="1"/>
      <c r="AV64" s="1"/>
      <c r="AW64" s="1"/>
    </row>
    <row r="65" spans="32:49" x14ac:dyDescent="0.15">
      <c r="AF65" s="1"/>
      <c r="AG65" s="1"/>
      <c r="AH65" s="1"/>
      <c r="AI65" s="1"/>
      <c r="AJ65" s="1"/>
      <c r="AK65" s="1"/>
      <c r="AL65" s="1"/>
      <c r="AM65" s="1"/>
      <c r="AP65" s="1"/>
      <c r="AQ65" s="1"/>
      <c r="AR65" s="1"/>
      <c r="AS65" s="1"/>
      <c r="AT65" s="1"/>
      <c r="AU65" s="1"/>
      <c r="AV65" s="1"/>
      <c r="AW65" s="1"/>
    </row>
    <row r="66" spans="32:49" x14ac:dyDescent="0.15">
      <c r="AF66" s="1"/>
      <c r="AG66" s="1"/>
      <c r="AH66" s="1"/>
      <c r="AI66" s="1"/>
      <c r="AJ66" s="1"/>
      <c r="AK66" s="1"/>
      <c r="AL66" s="1"/>
      <c r="AM66" s="1"/>
      <c r="AP66" s="1"/>
      <c r="AQ66" s="1"/>
      <c r="AR66" s="1"/>
      <c r="AS66" s="1"/>
      <c r="AT66" s="1"/>
      <c r="AU66" s="1"/>
      <c r="AV66" s="1"/>
      <c r="AW66" s="1"/>
    </row>
    <row r="67" spans="32:49" x14ac:dyDescent="0.15">
      <c r="AF67" s="1"/>
      <c r="AG67" s="1"/>
      <c r="AH67" s="1"/>
      <c r="AI67" s="1"/>
      <c r="AJ67" s="1"/>
      <c r="AK67" s="1"/>
      <c r="AL67" s="1"/>
      <c r="AM67" s="1"/>
      <c r="AP67" s="1"/>
      <c r="AQ67" s="1"/>
      <c r="AR67" s="1"/>
      <c r="AS67" s="1"/>
      <c r="AT67" s="1"/>
      <c r="AU67" s="1"/>
      <c r="AV67" s="1"/>
      <c r="AW67" s="1"/>
    </row>
    <row r="68" spans="32:49" x14ac:dyDescent="0.15">
      <c r="AF68" s="1"/>
      <c r="AG68" s="1"/>
      <c r="AH68" s="1"/>
      <c r="AI68" s="1"/>
      <c r="AJ68" s="1"/>
      <c r="AK68" s="1"/>
      <c r="AL68" s="1"/>
      <c r="AM68" s="1"/>
      <c r="AP68" s="1"/>
      <c r="AQ68" s="1"/>
      <c r="AR68" s="1"/>
      <c r="AS68" s="1"/>
      <c r="AT68" s="1"/>
      <c r="AU68" s="1"/>
      <c r="AV68" s="1"/>
      <c r="AW68" s="1"/>
    </row>
    <row r="69" spans="32:49" x14ac:dyDescent="0.15">
      <c r="AF69" s="1"/>
      <c r="AG69" s="1"/>
      <c r="AH69" s="1"/>
      <c r="AI69" s="1"/>
      <c r="AJ69" s="1"/>
      <c r="AK69" s="1"/>
      <c r="AL69" s="1"/>
      <c r="AM69" s="1"/>
      <c r="AP69" s="1"/>
      <c r="AQ69" s="1"/>
      <c r="AR69" s="1"/>
      <c r="AS69" s="1"/>
      <c r="AT69" s="1"/>
      <c r="AU69" s="1"/>
      <c r="AV69" s="1"/>
      <c r="AW69" s="1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68" orientation="landscape" r:id="rId1"/>
  <headerFooter alignWithMargins="0"/>
  <colBreaks count="1" manualBreakCount="1">
    <brk id="22" max="4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ア BOD</vt:lpstr>
      <vt:lpstr>イ COD</vt:lpstr>
      <vt:lpstr>ウ T-N</vt:lpstr>
      <vt:lpstr>エ T-P</vt:lpstr>
      <vt:lpstr>オ 環境基準未設定河川</vt:lpstr>
      <vt:lpstr>北湖西部流入5河川</vt:lpstr>
      <vt:lpstr>北湖東部流入9河川</vt:lpstr>
      <vt:lpstr>南湖流入10河川</vt:lpstr>
      <vt:lpstr>その他河川</vt:lpstr>
      <vt:lpstr>'ア BOD'!Print_Area</vt:lpstr>
      <vt:lpstr>'イ COD'!Print_Area</vt:lpstr>
      <vt:lpstr>'ウ T-N'!Print_Area</vt:lpstr>
      <vt:lpstr>'エ T-P'!Print_Area</vt:lpstr>
      <vt:lpstr>'オ 環境基準未設定河川'!Print_Area</vt:lpstr>
      <vt:lpstr>その他河川!Print_Area</vt:lpstr>
      <vt:lpstr>南湖流入10河川!Print_Area</vt:lpstr>
      <vt:lpstr>北湖西部流入5河川!Print_Area</vt:lpstr>
      <vt:lpstr>北湖東部流入9河川!Print_Area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2024-10-16T07:13:01Z</dcterms:created>
  <dcterms:modified xsi:type="dcterms:W3CDTF">2024-10-16T07:15:44Z</dcterms:modified>
</cp:coreProperties>
</file>