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w308623$\03_魅力ある高校づくり推進室\統計関係フォルダ\統計関係\R6統計調査\03_学校便覧\04_HP\R6_確定版\"/>
    </mc:Choice>
  </mc:AlternateContent>
  <xr:revisionPtr revIDLastSave="0" documentId="13_ncr:1_{4A86999F-4F65-4DC6-9674-9E362CC246C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日制" sheetId="1" r:id="rId1"/>
  </sheets>
  <definedNames>
    <definedName name="_xlnm._FilterDatabase" localSheetId="0" hidden="1">全日制!$F$11:$U$110</definedName>
    <definedName name="_xlnm.Print_Area" localSheetId="0">全日制!$B$1:$U$112</definedName>
    <definedName name="_xlnm.Print_Titles" localSheetId="0">全日制!$1:$5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K111" i="1" l="1"/>
  <c r="L111" i="1"/>
  <c r="M111" i="1"/>
  <c r="P111" i="1"/>
  <c r="S111" i="1"/>
  <c r="U109" i="1"/>
  <c r="T109" i="1"/>
  <c r="R109" i="1"/>
  <c r="Q109" i="1"/>
  <c r="O109" i="1"/>
  <c r="N109" i="1"/>
  <c r="I109" i="1"/>
  <c r="S94" i="1"/>
  <c r="P94" i="1"/>
  <c r="K94" i="1"/>
  <c r="L94" i="1"/>
  <c r="M94" i="1"/>
  <c r="J111" i="1" l="1"/>
  <c r="J94" i="1"/>
  <c r="N76" i="1" l="1"/>
  <c r="O76" i="1"/>
  <c r="H7" i="1" l="1"/>
  <c r="S79" i="1"/>
  <c r="P79" i="1"/>
  <c r="M79" i="1"/>
  <c r="K79" i="1"/>
  <c r="L79" i="1"/>
  <c r="J79" i="1" l="1"/>
  <c r="H6" i="1" l="1"/>
  <c r="O96" i="1"/>
  <c r="I96" i="1"/>
  <c r="S98" i="1"/>
  <c r="P98" i="1"/>
  <c r="M98" i="1"/>
  <c r="L98" i="1"/>
  <c r="K98" i="1"/>
  <c r="J98" i="1" l="1"/>
  <c r="I76" i="1" l="1"/>
  <c r="L78" i="1" l="1"/>
  <c r="K78" i="1"/>
  <c r="L77" i="1"/>
  <c r="K77" i="1"/>
  <c r="O65" i="1"/>
  <c r="Q76" i="1"/>
  <c r="R76" i="1"/>
  <c r="T76" i="1"/>
  <c r="U76" i="1"/>
  <c r="S78" i="1"/>
  <c r="P78" i="1"/>
  <c r="M78" i="1"/>
  <c r="M77" i="1"/>
  <c r="N65" i="1"/>
  <c r="S36" i="1"/>
  <c r="O32" i="1"/>
  <c r="J77" i="1" l="1"/>
  <c r="L76" i="1"/>
  <c r="M76" i="1"/>
  <c r="J78" i="1"/>
  <c r="K76" i="1"/>
  <c r="J76" i="1" l="1"/>
  <c r="K107" i="1"/>
  <c r="U100" i="1" l="1"/>
  <c r="T100" i="1"/>
  <c r="R100" i="1"/>
  <c r="Q100" i="1"/>
  <c r="O100" i="1"/>
  <c r="N100" i="1"/>
  <c r="I100" i="1"/>
  <c r="S102" i="1"/>
  <c r="P102" i="1"/>
  <c r="M102" i="1"/>
  <c r="L102" i="1"/>
  <c r="K102" i="1"/>
  <c r="S101" i="1"/>
  <c r="P101" i="1"/>
  <c r="M101" i="1"/>
  <c r="L101" i="1"/>
  <c r="K101" i="1"/>
  <c r="S110" i="1"/>
  <c r="S109" i="1" s="1"/>
  <c r="P110" i="1"/>
  <c r="P109" i="1" s="1"/>
  <c r="M110" i="1"/>
  <c r="M109" i="1" s="1"/>
  <c r="L110" i="1"/>
  <c r="L109" i="1" s="1"/>
  <c r="K110" i="1"/>
  <c r="K109" i="1" s="1"/>
  <c r="S108" i="1"/>
  <c r="P108" i="1"/>
  <c r="M108" i="1"/>
  <c r="L108" i="1"/>
  <c r="K108" i="1"/>
  <c r="S107" i="1"/>
  <c r="P107" i="1"/>
  <c r="M107" i="1"/>
  <c r="L107" i="1"/>
  <c r="S106" i="1"/>
  <c r="P106" i="1"/>
  <c r="M106" i="1"/>
  <c r="L106" i="1"/>
  <c r="K106" i="1"/>
  <c r="S105" i="1"/>
  <c r="P105" i="1"/>
  <c r="M105" i="1"/>
  <c r="L105" i="1"/>
  <c r="K105" i="1"/>
  <c r="S104" i="1"/>
  <c r="P104" i="1"/>
  <c r="M104" i="1"/>
  <c r="L104" i="1"/>
  <c r="K104" i="1"/>
  <c r="U103" i="1"/>
  <c r="T103" i="1"/>
  <c r="R103" i="1"/>
  <c r="Q103" i="1"/>
  <c r="O103" i="1"/>
  <c r="N103" i="1"/>
  <c r="I103" i="1"/>
  <c r="S99" i="1"/>
  <c r="P99" i="1"/>
  <c r="M99" i="1"/>
  <c r="L99" i="1"/>
  <c r="K99" i="1"/>
  <c r="S97" i="1"/>
  <c r="P97" i="1"/>
  <c r="M97" i="1"/>
  <c r="L97" i="1"/>
  <c r="K97" i="1"/>
  <c r="U96" i="1"/>
  <c r="T96" i="1"/>
  <c r="R96" i="1"/>
  <c r="Q96" i="1"/>
  <c r="N96" i="1"/>
  <c r="N8" i="1" s="1"/>
  <c r="S95" i="1"/>
  <c r="P95" i="1"/>
  <c r="M95" i="1"/>
  <c r="L95" i="1"/>
  <c r="K95" i="1"/>
  <c r="S93" i="1"/>
  <c r="P93" i="1"/>
  <c r="M93" i="1"/>
  <c r="L93" i="1"/>
  <c r="K93" i="1"/>
  <c r="S91" i="1"/>
  <c r="P91" i="1"/>
  <c r="M91" i="1"/>
  <c r="L91" i="1"/>
  <c r="K91" i="1"/>
  <c r="S90" i="1"/>
  <c r="P90" i="1"/>
  <c r="M90" i="1"/>
  <c r="L90" i="1"/>
  <c r="K90" i="1"/>
  <c r="S89" i="1"/>
  <c r="P89" i="1"/>
  <c r="M89" i="1"/>
  <c r="L89" i="1"/>
  <c r="K89" i="1"/>
  <c r="S88" i="1"/>
  <c r="P88" i="1"/>
  <c r="M88" i="1"/>
  <c r="L88" i="1"/>
  <c r="K88" i="1"/>
  <c r="U87" i="1"/>
  <c r="T87" i="1"/>
  <c r="R87" i="1"/>
  <c r="Q87" i="1"/>
  <c r="O87" i="1"/>
  <c r="N87" i="1"/>
  <c r="I87" i="1"/>
  <c r="S86" i="1"/>
  <c r="P86" i="1"/>
  <c r="M86" i="1"/>
  <c r="L86" i="1"/>
  <c r="K86" i="1"/>
  <c r="S85" i="1"/>
  <c r="P85" i="1"/>
  <c r="M85" i="1"/>
  <c r="L85" i="1"/>
  <c r="K85" i="1"/>
  <c r="S84" i="1"/>
  <c r="P84" i="1"/>
  <c r="M84" i="1"/>
  <c r="L84" i="1"/>
  <c r="K84" i="1"/>
  <c r="S83" i="1"/>
  <c r="P83" i="1"/>
  <c r="M83" i="1"/>
  <c r="L83" i="1"/>
  <c r="K83" i="1"/>
  <c r="S82" i="1"/>
  <c r="P82" i="1"/>
  <c r="M82" i="1"/>
  <c r="L82" i="1"/>
  <c r="K82" i="1"/>
  <c r="U81" i="1"/>
  <c r="T81" i="1"/>
  <c r="R81" i="1"/>
  <c r="Q81" i="1"/>
  <c r="O81" i="1"/>
  <c r="N81" i="1"/>
  <c r="I81" i="1"/>
  <c r="S80" i="1"/>
  <c r="P80" i="1"/>
  <c r="M80" i="1"/>
  <c r="L80" i="1"/>
  <c r="K80" i="1"/>
  <c r="S77" i="1"/>
  <c r="P77" i="1"/>
  <c r="S75" i="1"/>
  <c r="P75" i="1"/>
  <c r="M75" i="1"/>
  <c r="L75" i="1"/>
  <c r="K75" i="1"/>
  <c r="S74" i="1"/>
  <c r="P74" i="1"/>
  <c r="M74" i="1"/>
  <c r="L74" i="1"/>
  <c r="K74" i="1"/>
  <c r="S73" i="1"/>
  <c r="P73" i="1"/>
  <c r="M73" i="1"/>
  <c r="L73" i="1"/>
  <c r="K73" i="1"/>
  <c r="S72" i="1"/>
  <c r="P72" i="1"/>
  <c r="M72" i="1"/>
  <c r="L72" i="1"/>
  <c r="K72" i="1"/>
  <c r="S71" i="1"/>
  <c r="P71" i="1"/>
  <c r="M71" i="1"/>
  <c r="L71" i="1"/>
  <c r="K71" i="1"/>
  <c r="S70" i="1"/>
  <c r="P70" i="1"/>
  <c r="M70" i="1"/>
  <c r="L70" i="1"/>
  <c r="K70" i="1"/>
  <c r="S69" i="1"/>
  <c r="P69" i="1"/>
  <c r="M69" i="1"/>
  <c r="L69" i="1"/>
  <c r="K69" i="1"/>
  <c r="S68" i="1"/>
  <c r="P68" i="1"/>
  <c r="M68" i="1"/>
  <c r="L68" i="1"/>
  <c r="K68" i="1"/>
  <c r="S67" i="1"/>
  <c r="P67" i="1"/>
  <c r="M67" i="1"/>
  <c r="L67" i="1"/>
  <c r="K67" i="1"/>
  <c r="S66" i="1"/>
  <c r="P66" i="1"/>
  <c r="M66" i="1"/>
  <c r="L66" i="1"/>
  <c r="K66" i="1"/>
  <c r="U65" i="1"/>
  <c r="T65" i="1"/>
  <c r="R65" i="1"/>
  <c r="Q65" i="1"/>
  <c r="I65" i="1"/>
  <c r="S64" i="1"/>
  <c r="P64" i="1"/>
  <c r="M64" i="1"/>
  <c r="L64" i="1"/>
  <c r="K64" i="1"/>
  <c r="S63" i="1"/>
  <c r="P63" i="1"/>
  <c r="M63" i="1"/>
  <c r="L63" i="1"/>
  <c r="K63" i="1"/>
  <c r="S62" i="1"/>
  <c r="P62" i="1"/>
  <c r="M62" i="1"/>
  <c r="L62" i="1"/>
  <c r="K62" i="1"/>
  <c r="S61" i="1"/>
  <c r="P61" i="1"/>
  <c r="M61" i="1"/>
  <c r="L61" i="1"/>
  <c r="K61" i="1"/>
  <c r="S60" i="1"/>
  <c r="P60" i="1"/>
  <c r="M60" i="1"/>
  <c r="L60" i="1"/>
  <c r="K60" i="1"/>
  <c r="U59" i="1"/>
  <c r="T59" i="1"/>
  <c r="R59" i="1"/>
  <c r="Q59" i="1"/>
  <c r="O59" i="1"/>
  <c r="N59" i="1"/>
  <c r="I59" i="1"/>
  <c r="S58" i="1"/>
  <c r="P58" i="1"/>
  <c r="M58" i="1"/>
  <c r="L58" i="1"/>
  <c r="K58" i="1"/>
  <c r="S57" i="1"/>
  <c r="P57" i="1"/>
  <c r="M57" i="1"/>
  <c r="L57" i="1"/>
  <c r="K57" i="1"/>
  <c r="S56" i="1"/>
  <c r="P56" i="1"/>
  <c r="M56" i="1"/>
  <c r="L56" i="1"/>
  <c r="K56" i="1"/>
  <c r="S55" i="1"/>
  <c r="P55" i="1"/>
  <c r="M55" i="1"/>
  <c r="L55" i="1"/>
  <c r="K55" i="1"/>
  <c r="U54" i="1"/>
  <c r="T54" i="1"/>
  <c r="R54" i="1"/>
  <c r="Q54" i="1"/>
  <c r="O54" i="1"/>
  <c r="N54" i="1"/>
  <c r="I54" i="1"/>
  <c r="S53" i="1"/>
  <c r="P53" i="1"/>
  <c r="M53" i="1"/>
  <c r="L53" i="1"/>
  <c r="K53" i="1"/>
  <c r="S52" i="1"/>
  <c r="P52" i="1"/>
  <c r="M52" i="1"/>
  <c r="L52" i="1"/>
  <c r="K52" i="1"/>
  <c r="S51" i="1"/>
  <c r="P51" i="1"/>
  <c r="M51" i="1"/>
  <c r="L51" i="1"/>
  <c r="K51" i="1"/>
  <c r="U50" i="1"/>
  <c r="T50" i="1"/>
  <c r="R50" i="1"/>
  <c r="Q50" i="1"/>
  <c r="O50" i="1"/>
  <c r="N50" i="1"/>
  <c r="I50" i="1"/>
  <c r="S49" i="1"/>
  <c r="P49" i="1"/>
  <c r="M49" i="1"/>
  <c r="L49" i="1"/>
  <c r="K49" i="1"/>
  <c r="S48" i="1"/>
  <c r="P48" i="1"/>
  <c r="M48" i="1"/>
  <c r="L48" i="1"/>
  <c r="K48" i="1"/>
  <c r="S47" i="1"/>
  <c r="P47" i="1"/>
  <c r="M47" i="1"/>
  <c r="L47" i="1"/>
  <c r="K47" i="1"/>
  <c r="U46" i="1"/>
  <c r="T46" i="1"/>
  <c r="R46" i="1"/>
  <c r="Q46" i="1"/>
  <c r="O46" i="1"/>
  <c r="N46" i="1"/>
  <c r="I46" i="1"/>
  <c r="S45" i="1"/>
  <c r="P45" i="1"/>
  <c r="M45" i="1"/>
  <c r="L45" i="1"/>
  <c r="K45" i="1"/>
  <c r="S44" i="1"/>
  <c r="P44" i="1"/>
  <c r="M44" i="1"/>
  <c r="L44" i="1"/>
  <c r="K44" i="1"/>
  <c r="S43" i="1"/>
  <c r="P43" i="1"/>
  <c r="M43" i="1"/>
  <c r="L43" i="1"/>
  <c r="K43" i="1"/>
  <c r="S42" i="1"/>
  <c r="P42" i="1"/>
  <c r="M42" i="1"/>
  <c r="L42" i="1"/>
  <c r="K42" i="1"/>
  <c r="S41" i="1"/>
  <c r="P41" i="1"/>
  <c r="M41" i="1"/>
  <c r="L41" i="1"/>
  <c r="K41" i="1"/>
  <c r="U40" i="1"/>
  <c r="T40" i="1"/>
  <c r="R40" i="1"/>
  <c r="Q40" i="1"/>
  <c r="O40" i="1"/>
  <c r="N40" i="1"/>
  <c r="I40" i="1"/>
  <c r="S39" i="1"/>
  <c r="P39" i="1"/>
  <c r="M39" i="1"/>
  <c r="L39" i="1"/>
  <c r="K39" i="1"/>
  <c r="S38" i="1"/>
  <c r="P38" i="1"/>
  <c r="M38" i="1"/>
  <c r="L38" i="1"/>
  <c r="K38" i="1"/>
  <c r="S37" i="1"/>
  <c r="P37" i="1"/>
  <c r="M37" i="1"/>
  <c r="L37" i="1"/>
  <c r="K37" i="1"/>
  <c r="P36" i="1"/>
  <c r="M36" i="1"/>
  <c r="L36" i="1"/>
  <c r="K36" i="1"/>
  <c r="S35" i="1"/>
  <c r="P35" i="1"/>
  <c r="M35" i="1"/>
  <c r="L35" i="1"/>
  <c r="K35" i="1"/>
  <c r="S34" i="1"/>
  <c r="P34" i="1"/>
  <c r="M34" i="1"/>
  <c r="L34" i="1"/>
  <c r="K34" i="1"/>
  <c r="S33" i="1"/>
  <c r="P33" i="1"/>
  <c r="M33" i="1"/>
  <c r="L33" i="1"/>
  <c r="K33" i="1"/>
  <c r="U32" i="1"/>
  <c r="T32" i="1"/>
  <c r="R32" i="1"/>
  <c r="Q32" i="1"/>
  <c r="N32" i="1"/>
  <c r="I32" i="1"/>
  <c r="S31" i="1"/>
  <c r="P31" i="1"/>
  <c r="M31" i="1"/>
  <c r="L31" i="1"/>
  <c r="K31" i="1"/>
  <c r="S30" i="1"/>
  <c r="P30" i="1"/>
  <c r="M30" i="1"/>
  <c r="L30" i="1"/>
  <c r="K30" i="1"/>
  <c r="S29" i="1"/>
  <c r="P29" i="1"/>
  <c r="M29" i="1"/>
  <c r="L29" i="1"/>
  <c r="K29" i="1"/>
  <c r="S28" i="1"/>
  <c r="P28" i="1"/>
  <c r="M28" i="1"/>
  <c r="L28" i="1"/>
  <c r="K28" i="1"/>
  <c r="U27" i="1"/>
  <c r="T27" i="1"/>
  <c r="R27" i="1"/>
  <c r="Q27" i="1"/>
  <c r="O27" i="1"/>
  <c r="N27" i="1"/>
  <c r="I27" i="1"/>
  <c r="S26" i="1"/>
  <c r="P26" i="1"/>
  <c r="M26" i="1"/>
  <c r="L26" i="1"/>
  <c r="K26" i="1"/>
  <c r="S25" i="1"/>
  <c r="P25" i="1"/>
  <c r="M25" i="1"/>
  <c r="L25" i="1"/>
  <c r="K25" i="1"/>
  <c r="S24" i="1"/>
  <c r="P24" i="1"/>
  <c r="M24" i="1"/>
  <c r="L24" i="1"/>
  <c r="K24" i="1"/>
  <c r="U23" i="1"/>
  <c r="T23" i="1"/>
  <c r="R23" i="1"/>
  <c r="Q23" i="1"/>
  <c r="O23" i="1"/>
  <c r="N23" i="1"/>
  <c r="I23" i="1"/>
  <c r="S22" i="1"/>
  <c r="P22" i="1"/>
  <c r="M22" i="1"/>
  <c r="L22" i="1"/>
  <c r="K22" i="1"/>
  <c r="S21" i="1"/>
  <c r="P21" i="1"/>
  <c r="M21" i="1"/>
  <c r="L21" i="1"/>
  <c r="K21" i="1"/>
  <c r="U20" i="1"/>
  <c r="T20" i="1"/>
  <c r="R20" i="1"/>
  <c r="Q20" i="1"/>
  <c r="O20" i="1"/>
  <c r="N20" i="1"/>
  <c r="I20" i="1"/>
  <c r="S19" i="1"/>
  <c r="P19" i="1"/>
  <c r="M19" i="1"/>
  <c r="L19" i="1"/>
  <c r="K19" i="1"/>
  <c r="S18" i="1"/>
  <c r="P18" i="1"/>
  <c r="M18" i="1"/>
  <c r="L18" i="1"/>
  <c r="K18" i="1"/>
  <c r="U17" i="1"/>
  <c r="T17" i="1"/>
  <c r="R17" i="1"/>
  <c r="Q17" i="1"/>
  <c r="O17" i="1"/>
  <c r="N17" i="1"/>
  <c r="I17" i="1"/>
  <c r="S16" i="1"/>
  <c r="P16" i="1"/>
  <c r="M16" i="1"/>
  <c r="L16" i="1"/>
  <c r="K16" i="1"/>
  <c r="S15" i="1"/>
  <c r="P15" i="1"/>
  <c r="M15" i="1"/>
  <c r="L15" i="1"/>
  <c r="K15" i="1"/>
  <c r="S14" i="1"/>
  <c r="P14" i="1"/>
  <c r="M14" i="1"/>
  <c r="L14" i="1"/>
  <c r="K14" i="1"/>
  <c r="S13" i="1"/>
  <c r="P13" i="1"/>
  <c r="M13" i="1"/>
  <c r="L13" i="1"/>
  <c r="K13" i="1"/>
  <c r="S12" i="1"/>
  <c r="P12" i="1"/>
  <c r="M12" i="1"/>
  <c r="L12" i="1"/>
  <c r="K12" i="1"/>
  <c r="U11" i="1"/>
  <c r="T11" i="1"/>
  <c r="R11" i="1"/>
  <c r="Q11" i="1"/>
  <c r="O11" i="1"/>
  <c r="N11" i="1"/>
  <c r="I11" i="1"/>
  <c r="R8" i="1" l="1"/>
  <c r="U8" i="1"/>
  <c r="T8" i="1"/>
  <c r="I8" i="1"/>
  <c r="O8" i="1"/>
  <c r="Q8" i="1"/>
  <c r="U7" i="1"/>
  <c r="I7" i="1"/>
  <c r="M96" i="1"/>
  <c r="P76" i="1"/>
  <c r="S76" i="1"/>
  <c r="T7" i="1"/>
  <c r="M100" i="1"/>
  <c r="N7" i="1"/>
  <c r="O7" i="1"/>
  <c r="Q7" i="1"/>
  <c r="R7" i="1"/>
  <c r="S100" i="1"/>
  <c r="J86" i="1"/>
  <c r="J107" i="1"/>
  <c r="P103" i="1"/>
  <c r="M103" i="1"/>
  <c r="L96" i="1"/>
  <c r="P87" i="1"/>
  <c r="M50" i="1"/>
  <c r="S17" i="1"/>
  <c r="M27" i="1"/>
  <c r="P54" i="1"/>
  <c r="M87" i="1"/>
  <c r="L11" i="1"/>
  <c r="J18" i="1"/>
  <c r="L20" i="1"/>
  <c r="J26" i="1"/>
  <c r="J57" i="1"/>
  <c r="S65" i="1"/>
  <c r="J71" i="1"/>
  <c r="J75" i="1"/>
  <c r="J30" i="1"/>
  <c r="P100" i="1"/>
  <c r="P11" i="1"/>
  <c r="S96" i="1"/>
  <c r="K100" i="1"/>
  <c r="J110" i="1"/>
  <c r="J109" i="1" s="1"/>
  <c r="J108" i="1"/>
  <c r="L103" i="1"/>
  <c r="L100" i="1"/>
  <c r="J99" i="1"/>
  <c r="J101" i="1"/>
  <c r="J102" i="1"/>
  <c r="J28" i="1"/>
  <c r="J52" i="1"/>
  <c r="J95" i="1"/>
  <c r="P27" i="1"/>
  <c r="J51" i="1"/>
  <c r="J80" i="1"/>
  <c r="J90" i="1"/>
  <c r="L59" i="1"/>
  <c r="J61" i="1"/>
  <c r="P65" i="1"/>
  <c r="J72" i="1"/>
  <c r="L87" i="1"/>
  <c r="J89" i="1"/>
  <c r="J97" i="1"/>
  <c r="J14" i="1"/>
  <c r="P32" i="1"/>
  <c r="M32" i="1"/>
  <c r="L32" i="1"/>
  <c r="J45" i="1"/>
  <c r="S50" i="1"/>
  <c r="L81" i="1"/>
  <c r="S81" i="1"/>
  <c r="S23" i="1"/>
  <c r="K27" i="1"/>
  <c r="S27" i="1"/>
  <c r="S32" i="1"/>
  <c r="S40" i="1"/>
  <c r="J44" i="1"/>
  <c r="M46" i="1"/>
  <c r="L54" i="1"/>
  <c r="J69" i="1"/>
  <c r="J73" i="1"/>
  <c r="S87" i="1"/>
  <c r="J88" i="1"/>
  <c r="J85" i="1"/>
  <c r="J68" i="1"/>
  <c r="L65" i="1"/>
  <c r="J70" i="1"/>
  <c r="J74" i="1"/>
  <c r="S59" i="1"/>
  <c r="J64" i="1"/>
  <c r="P59" i="1"/>
  <c r="M59" i="1"/>
  <c r="J63" i="1"/>
  <c r="J58" i="1"/>
  <c r="L46" i="1"/>
  <c r="S46" i="1"/>
  <c r="J49" i="1"/>
  <c r="J41" i="1"/>
  <c r="J42" i="1"/>
  <c r="J43" i="1"/>
  <c r="J36" i="1"/>
  <c r="J34" i="1"/>
  <c r="L27" i="1"/>
  <c r="J24" i="1"/>
  <c r="P20" i="1"/>
  <c r="P17" i="1"/>
  <c r="K17" i="1"/>
  <c r="M11" i="1"/>
  <c r="J15" i="1"/>
  <c r="L23" i="1"/>
  <c r="J31" i="1"/>
  <c r="P50" i="1"/>
  <c r="J21" i="1"/>
  <c r="S20" i="1"/>
  <c r="P23" i="1"/>
  <c r="M23" i="1"/>
  <c r="J39" i="1"/>
  <c r="K40" i="1"/>
  <c r="M40" i="1"/>
  <c r="L40" i="1"/>
  <c r="P81" i="1"/>
  <c r="J84" i="1"/>
  <c r="J16" i="1"/>
  <c r="M17" i="1"/>
  <c r="J35" i="1"/>
  <c r="J47" i="1"/>
  <c r="P46" i="1"/>
  <c r="S54" i="1"/>
  <c r="J91" i="1"/>
  <c r="L17" i="1"/>
  <c r="J22" i="1"/>
  <c r="K23" i="1"/>
  <c r="L50" i="1"/>
  <c r="J83" i="1"/>
  <c r="K81" i="1"/>
  <c r="P96" i="1"/>
  <c r="J105" i="1"/>
  <c r="K103" i="1"/>
  <c r="S103" i="1"/>
  <c r="S8" i="1" s="1"/>
  <c r="J48" i="1"/>
  <c r="K46" i="1"/>
  <c r="J66" i="1"/>
  <c r="K65" i="1"/>
  <c r="K11" i="1"/>
  <c r="S11" i="1"/>
  <c r="J12" i="1"/>
  <c r="M20" i="1"/>
  <c r="J19" i="1"/>
  <c r="J25" i="1"/>
  <c r="J29" i="1"/>
  <c r="J38" i="1"/>
  <c r="P40" i="1"/>
  <c r="M54" i="1"/>
  <c r="J62" i="1"/>
  <c r="M81" i="1"/>
  <c r="J33" i="1"/>
  <c r="K32" i="1"/>
  <c r="J13" i="1"/>
  <c r="K20" i="1"/>
  <c r="J37" i="1"/>
  <c r="J53" i="1"/>
  <c r="J55" i="1"/>
  <c r="K54" i="1"/>
  <c r="J60" i="1"/>
  <c r="M65" i="1"/>
  <c r="J93" i="1"/>
  <c r="J106" i="1"/>
  <c r="J56" i="1"/>
  <c r="J67" i="1"/>
  <c r="J82" i="1"/>
  <c r="J104" i="1"/>
  <c r="K50" i="1"/>
  <c r="K59" i="1"/>
  <c r="K87" i="1"/>
  <c r="K96" i="1"/>
  <c r="M8" i="1" l="1"/>
  <c r="L8" i="1"/>
  <c r="P8" i="1"/>
  <c r="K8" i="1"/>
  <c r="R6" i="1"/>
  <c r="N6" i="1"/>
  <c r="J65" i="1"/>
  <c r="S7" i="1"/>
  <c r="M7" i="1"/>
  <c r="P7" i="1"/>
  <c r="L7" i="1"/>
  <c r="K7" i="1"/>
  <c r="U6" i="1"/>
  <c r="Q6" i="1"/>
  <c r="T6" i="1"/>
  <c r="J103" i="1"/>
  <c r="J96" i="1"/>
  <c r="I6" i="1"/>
  <c r="J27" i="1"/>
  <c r="O6" i="1"/>
  <c r="J87" i="1"/>
  <c r="J50" i="1"/>
  <c r="J100" i="1"/>
  <c r="J40" i="1"/>
  <c r="J23" i="1"/>
  <c r="J32" i="1"/>
  <c r="J46" i="1"/>
  <c r="J81" i="1"/>
  <c r="J54" i="1"/>
  <c r="J11" i="1"/>
  <c r="J17" i="1"/>
  <c r="J59" i="1"/>
  <c r="J20" i="1"/>
  <c r="J8" i="1" l="1"/>
  <c r="J7" i="1"/>
  <c r="M6" i="1"/>
  <c r="P6" i="1"/>
  <c r="L6" i="1"/>
  <c r="K6" i="1"/>
  <c r="S6" i="1"/>
  <c r="J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I37" authorId="0" shapeId="0" xr:uid="{B8FA53DF-B4AE-4958-8BF5-40FDE596DACE}">
      <text>
        <r>
          <rPr>
            <b/>
            <sz val="9"/>
            <color indexed="81"/>
            <rFont val="MS P ゴシック"/>
            <family val="3"/>
            <charset val="128"/>
          </rPr>
          <t>w:</t>
        </r>
        <r>
          <rPr>
            <sz val="9"/>
            <color indexed="81"/>
            <rFont val="MS P ゴシック"/>
            <family val="3"/>
            <charset val="128"/>
          </rPr>
          <t xml:space="preserve">
１年６クラス
２年６クラス
３年７クラス</t>
        </r>
      </text>
    </comment>
  </commentList>
</comments>
</file>

<file path=xl/sharedStrings.xml><?xml version="1.0" encoding="utf-8"?>
<sst xmlns="http://schemas.openxmlformats.org/spreadsheetml/2006/main" count="197" uniqueCount="113">
  <si>
    <t>学</t>
  </si>
  <si>
    <t>総数</t>
  </si>
  <si>
    <t>１年生</t>
  </si>
  <si>
    <t>２年生</t>
  </si>
  <si>
    <t>３年生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</si>
  <si>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</si>
  <si>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</si>
  <si>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</si>
  <si>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</si>
  <si>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</si>
  <si>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</si>
  <si>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</si>
  <si>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</si>
  <si>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</si>
  <si>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</si>
  <si>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</si>
  <si>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>理 数</t>
  </si>
  <si>
    <t>理　　数</t>
  </si>
  <si>
    <t>家 庭</t>
  </si>
  <si>
    <t>家庭科学</t>
  </si>
  <si>
    <t>音 楽</t>
  </si>
  <si>
    <t>音　　楽</t>
  </si>
  <si>
    <t>機　　械</t>
  </si>
  <si>
    <t>電　　気</t>
  </si>
  <si>
    <t>工 業</t>
  </si>
  <si>
    <t>化学工業</t>
  </si>
  <si>
    <t>商　　業</t>
  </si>
  <si>
    <t>商 業</t>
  </si>
  <si>
    <t>国際経済</t>
  </si>
  <si>
    <t>情報処理</t>
  </si>
  <si>
    <t>総　　合</t>
  </si>
  <si>
    <t>長浜農業</t>
  </si>
  <si>
    <t>農 業</t>
  </si>
  <si>
    <t>長浜北星</t>
  </si>
  <si>
    <t>八　　幡</t>
  </si>
  <si>
    <t>八幡工業</t>
  </si>
  <si>
    <t>八幡商業</t>
  </si>
  <si>
    <t>八 日 市</t>
  </si>
  <si>
    <t>八日市南</t>
  </si>
  <si>
    <t>草 津 東</t>
  </si>
  <si>
    <t>体 育</t>
  </si>
  <si>
    <t>体　　育</t>
  </si>
  <si>
    <t>草　　津</t>
  </si>
  <si>
    <t>玉　　川</t>
  </si>
  <si>
    <t>湖南農業</t>
  </si>
  <si>
    <t>守　　山</t>
  </si>
  <si>
    <t>守 山 北</t>
  </si>
  <si>
    <t>栗　　東</t>
  </si>
  <si>
    <t>美 術</t>
  </si>
  <si>
    <t>美　　術</t>
  </si>
  <si>
    <t>国際情報</t>
  </si>
  <si>
    <t>石　　部</t>
  </si>
  <si>
    <t>水　　口</t>
  </si>
  <si>
    <t>水 口 東</t>
  </si>
  <si>
    <t>信　　楽</t>
  </si>
  <si>
    <t>日　　野</t>
  </si>
  <si>
    <t>愛　　知</t>
  </si>
  <si>
    <t>伊　　吹</t>
  </si>
  <si>
    <t>米　　原</t>
  </si>
  <si>
    <t>虎　　姫</t>
  </si>
  <si>
    <t>伊　　香</t>
  </si>
  <si>
    <t>高　　島</t>
  </si>
  <si>
    <t>安 曇 川</t>
  </si>
  <si>
    <t>近　　江</t>
  </si>
  <si>
    <t>近江兄弟社</t>
  </si>
  <si>
    <t>環境化学</t>
    <rPh sb="0" eb="2">
      <t>カンキョウ</t>
    </rPh>
    <rPh sb="2" eb="4">
      <t>カガク</t>
    </rPh>
    <phoneticPr fontId="7"/>
  </si>
  <si>
    <t xml:space="preserve">  　　私　 　    　　立     </t>
    <rPh sb="4" eb="5">
      <t>シ</t>
    </rPh>
    <phoneticPr fontId="7"/>
  </si>
  <si>
    <t>総合ﾋﾞｼﾞﾈｽ</t>
    <rPh sb="0" eb="2">
      <t>ソウゴウ</t>
    </rPh>
    <phoneticPr fontId="7"/>
  </si>
  <si>
    <t>情報ｼｽﾃﾑ</t>
    <rPh sb="0" eb="2">
      <t>ジョウホウ</t>
    </rPh>
    <phoneticPr fontId="7"/>
  </si>
  <si>
    <t>総　　合</t>
    <rPh sb="0" eb="1">
      <t>フサ</t>
    </rPh>
    <rPh sb="3" eb="4">
      <t>ゴウ</t>
    </rPh>
    <phoneticPr fontId="7"/>
  </si>
  <si>
    <t>計</t>
    <rPh sb="0" eb="1">
      <t>ケイ</t>
    </rPh>
    <phoneticPr fontId="7"/>
  </si>
  <si>
    <t>立命館守山</t>
    <rPh sb="0" eb="3">
      <t>リツメイカン</t>
    </rPh>
    <rPh sb="3" eb="5">
      <t>モリヤマ</t>
    </rPh>
    <phoneticPr fontId="7"/>
  </si>
  <si>
    <t>綾羽</t>
    <rPh sb="0" eb="2">
      <t>アヤハ</t>
    </rPh>
    <phoneticPr fontId="7"/>
  </si>
  <si>
    <t>彦 根 総 合</t>
    <rPh sb="4" eb="5">
      <t>フサ</t>
    </rPh>
    <rPh sb="6" eb="7">
      <t>ゴウ</t>
    </rPh>
    <phoneticPr fontId="7"/>
  </si>
  <si>
    <t>甲南</t>
    <rPh sb="0" eb="2">
      <t>コウナン</t>
    </rPh>
    <phoneticPr fontId="7"/>
  </si>
  <si>
    <t>普　　通</t>
    <phoneticPr fontId="7"/>
  </si>
  <si>
    <t>滋 賀 学 園</t>
    <phoneticPr fontId="7"/>
  </si>
  <si>
    <t>東大津</t>
    <phoneticPr fontId="7"/>
  </si>
  <si>
    <t>国際コミュニケーション</t>
    <rPh sb="0" eb="2">
      <t>コクサイ</t>
    </rPh>
    <phoneticPr fontId="7"/>
  </si>
  <si>
    <t>建　　設</t>
    <rPh sb="0" eb="1">
      <t>ケン</t>
    </rPh>
    <rPh sb="3" eb="4">
      <t>セツ</t>
    </rPh>
    <phoneticPr fontId="7"/>
  </si>
  <si>
    <t>農　　業</t>
    <rPh sb="0" eb="1">
      <t>ノウ</t>
    </rPh>
    <rPh sb="3" eb="4">
      <t>ギョウ</t>
    </rPh>
    <phoneticPr fontId="7"/>
  </si>
  <si>
    <t>食　　品</t>
    <rPh sb="0" eb="1">
      <t>ショク</t>
    </rPh>
    <rPh sb="3" eb="4">
      <t>ヒン</t>
    </rPh>
    <phoneticPr fontId="7"/>
  </si>
  <si>
    <t>花　　緑</t>
    <rPh sb="0" eb="1">
      <t>ハナ</t>
    </rPh>
    <rPh sb="3" eb="4">
      <t>ミドリ</t>
    </rPh>
    <phoneticPr fontId="7"/>
  </si>
  <si>
    <t>花緑ﾃﾞｻﾞｲﾝ</t>
    <rPh sb="0" eb="1">
      <t>ハナ</t>
    </rPh>
    <phoneticPr fontId="7"/>
  </si>
  <si>
    <t>野　　洲</t>
    <rPh sb="0" eb="1">
      <t>ノ</t>
    </rPh>
    <rPh sb="3" eb="4">
      <t>シュウ</t>
    </rPh>
    <phoneticPr fontId="7"/>
  </si>
  <si>
    <t>園　　芸</t>
    <rPh sb="0" eb="1">
      <t>エン</t>
    </rPh>
    <rPh sb="3" eb="4">
      <t>ゲイ</t>
    </rPh>
    <phoneticPr fontId="7"/>
  </si>
  <si>
    <t>北大津</t>
  </si>
  <si>
    <t>彦根翔西館</t>
    <rPh sb="2" eb="3">
      <t>ショウ</t>
    </rPh>
    <rPh sb="3" eb="4">
      <t>セイ</t>
    </rPh>
    <rPh sb="4" eb="5">
      <t>カン</t>
    </rPh>
    <phoneticPr fontId="7"/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</si>
  <si>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7"/>
  </si>
  <si>
    <t>長浜北</t>
  </si>
  <si>
    <t>膳所</t>
    <phoneticPr fontId="7"/>
  </si>
  <si>
    <t>堅　　　田</t>
    <phoneticPr fontId="7"/>
  </si>
  <si>
    <t>大津</t>
    <phoneticPr fontId="7"/>
  </si>
  <si>
    <t>石山</t>
    <phoneticPr fontId="7"/>
  </si>
  <si>
    <t>瀬田工業</t>
    <phoneticPr fontId="7"/>
  </si>
  <si>
    <t>大津商業</t>
    <phoneticPr fontId="7"/>
  </si>
  <si>
    <t>彦根東</t>
    <phoneticPr fontId="7"/>
  </si>
  <si>
    <t>河瀬</t>
    <phoneticPr fontId="7"/>
  </si>
  <si>
    <t>彦根工業</t>
    <phoneticPr fontId="7"/>
  </si>
  <si>
    <t>比  叡  山</t>
    <phoneticPr fontId="7"/>
  </si>
  <si>
    <t>普　　通</t>
    <phoneticPr fontId="7"/>
  </si>
  <si>
    <t>光泉カトリック</t>
    <phoneticPr fontId="7"/>
  </si>
  <si>
    <t>フードクリエイト</t>
    <phoneticPr fontId="7"/>
  </si>
  <si>
    <t>商　　業</t>
    <phoneticPr fontId="7"/>
  </si>
  <si>
    <t>滋賀短期大学附属</t>
    <rPh sb="0" eb="2">
      <t>シガ</t>
    </rPh>
    <rPh sb="2" eb="4">
      <t>タンキ</t>
    </rPh>
    <rPh sb="4" eb="6">
      <t>ダイガク</t>
    </rPh>
    <rPh sb="6" eb="8">
      <t>フゾク</t>
    </rPh>
    <phoneticPr fontId="7"/>
  </si>
  <si>
    <t>文理探究</t>
    <rPh sb="0" eb="2">
      <t>ブンリ</t>
    </rPh>
    <rPh sb="2" eb="4">
      <t>タンキュウ</t>
    </rPh>
    <phoneticPr fontId="7"/>
  </si>
  <si>
    <t>12  高等学校（全日制）（生徒数・本務教員数・学級数）</t>
    <phoneticPr fontId="7"/>
  </si>
  <si>
    <t>甲　　西</t>
    <phoneticPr fontId="7"/>
  </si>
  <si>
    <t>本務
教員数</t>
    <phoneticPr fontId="7"/>
  </si>
  <si>
    <t>能 登 川</t>
    <phoneticPr fontId="7"/>
  </si>
  <si>
    <t>グローバル探究</t>
    <rPh sb="5" eb="7">
      <t>タンキュウ</t>
    </rPh>
    <phoneticPr fontId="6"/>
  </si>
  <si>
    <t>看　　護</t>
    <rPh sb="0" eb="1">
      <t>カン</t>
    </rPh>
    <rPh sb="3" eb="4">
      <t>マモル</t>
    </rPh>
    <phoneticPr fontId="7"/>
  </si>
  <si>
    <t>計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</si>
</sst>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BIZ UDゴシック"/>
      <family val="3"/>
      <charset val="128"/>
    </font>
    <font>
      <sz val="12"/>
      <name val="BIZ UDゴシック"/>
      <family val="3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  <font>
      <sz val="8"/>
      <name val="BIZ UD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6">
    <xf numFmtId="0" fontId="0" fillId="0" borderId="0"/>
    <xf numFmtId="0" fontId="9" fillId="0" borderId="0"/>
    <xf numFmtId="0" fontId="2" fillId="0" borderId="0">
      <alignment vertical="center"/>
    </xf>
    <xf numFmtId="0" fontId="1" fillId="0" borderId="0">
      <alignment vertical="center"/>
    </xf>
    <xf numFmtId="0" fontId="6" fillId="0" borderId="0"/>
    <xf numFmtId="38" fontId="6" fillId="0" borderId="0" applyFont="0" applyFill="0" applyBorder="0" applyAlignment="0" applyProtection="0"/>
  </cellStyleXfs>
  <cellXfs count="106">
    <xf numFmtId="0" fontId="0" fillId="0" borderId="0" xfId="0"/>
    <xf numFmtId="0" fontId="6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4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37" fontId="4" fillId="0" borderId="0" xfId="0" applyNumberFormat="1" applyFont="1" applyFill="1" applyBorder="1" applyAlignment="1" applyProtection="1">
      <alignment vertical="center"/>
    </xf>
    <xf numFmtId="37" fontId="4" fillId="0" borderId="1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Border="1" applyAlignment="1" applyProtection="1">
      <alignment horizontal="centerContinuous" vertical="center"/>
    </xf>
    <xf numFmtId="37" fontId="4" fillId="0" borderId="0" xfId="0" applyNumberFormat="1" applyFont="1" applyFill="1" applyBorder="1" applyAlignment="1" applyProtection="1">
      <alignment horizontal="distributed" vertical="center"/>
    </xf>
    <xf numFmtId="176" fontId="6" fillId="0" borderId="0" xfId="0" applyNumberFormat="1" applyFont="1" applyFill="1" applyBorder="1" applyAlignment="1">
      <alignment vertical="center"/>
    </xf>
    <xf numFmtId="37" fontId="4" fillId="0" borderId="17" xfId="0" applyNumberFormat="1" applyFont="1" applyFill="1" applyBorder="1" applyAlignment="1" applyProtection="1">
      <alignment horizontal="center" vertical="center"/>
    </xf>
    <xf numFmtId="37" fontId="4" fillId="0" borderId="0" xfId="0" applyNumberFormat="1" applyFont="1" applyFill="1" applyBorder="1" applyAlignment="1" applyProtection="1">
      <alignment horizontal="center" vertical="center"/>
    </xf>
    <xf numFmtId="37" fontId="4" fillId="0" borderId="2" xfId="0" applyNumberFormat="1" applyFont="1" applyFill="1" applyBorder="1" applyAlignment="1" applyProtection="1">
      <alignment horizontal="center" vertical="center"/>
    </xf>
    <xf numFmtId="37" fontId="4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1" applyFont="1" applyFill="1" applyAlignment="1">
      <alignment vertical="center"/>
    </xf>
    <xf numFmtId="0" fontId="12" fillId="0" borderId="14" xfId="0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vertical="center"/>
    </xf>
    <xf numFmtId="0" fontId="12" fillId="0" borderId="8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2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176" fontId="12" fillId="2" borderId="0" xfId="0" applyNumberFormat="1" applyFont="1" applyFill="1" applyAlignment="1">
      <alignment vertical="center"/>
    </xf>
    <xf numFmtId="176" fontId="12" fillId="2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vertical="center"/>
    </xf>
    <xf numFmtId="37" fontId="14" fillId="0" borderId="5" xfId="0" applyNumberFormat="1" applyFont="1" applyFill="1" applyBorder="1" applyAlignment="1" applyProtection="1">
      <alignment horizontal="center" vertical="center"/>
    </xf>
    <xf numFmtId="37" fontId="14" fillId="0" borderId="10" xfId="0" applyNumberFormat="1" applyFont="1" applyFill="1" applyBorder="1" applyAlignment="1" applyProtection="1">
      <alignment horizontal="centerContinuous" vertical="center"/>
    </xf>
    <xf numFmtId="37" fontId="14" fillId="0" borderId="3" xfId="0" applyNumberFormat="1" applyFont="1" applyFill="1" applyBorder="1" applyAlignment="1" applyProtection="1">
      <alignment horizontal="centerContinuous" vertical="center"/>
    </xf>
    <xf numFmtId="176" fontId="14" fillId="3" borderId="0" xfId="0" applyNumberFormat="1" applyFont="1" applyFill="1" applyBorder="1" applyAlignment="1">
      <alignment vertical="center"/>
    </xf>
    <xf numFmtId="176" fontId="14" fillId="2" borderId="0" xfId="0" applyNumberFormat="1" applyFont="1" applyFill="1" applyBorder="1" applyAlignment="1">
      <alignment vertical="center"/>
    </xf>
    <xf numFmtId="37" fontId="14" fillId="0" borderId="11" xfId="0" applyNumberFormat="1" applyFont="1" applyFill="1" applyBorder="1" applyAlignment="1" applyProtection="1">
      <alignment horizontal="centerContinuous" vertical="center"/>
    </xf>
    <xf numFmtId="37" fontId="14" fillId="0" borderId="4" xfId="0" applyNumberFormat="1" applyFont="1" applyFill="1" applyBorder="1" applyAlignment="1" applyProtection="1">
      <alignment horizontal="centerContinuous" vertical="center"/>
    </xf>
    <xf numFmtId="176" fontId="14" fillId="0" borderId="0" xfId="0" applyNumberFormat="1" applyFont="1" applyFill="1" applyBorder="1" applyAlignment="1">
      <alignment vertical="center"/>
    </xf>
    <xf numFmtId="37" fontId="14" fillId="0" borderId="3" xfId="0" applyNumberFormat="1" applyFont="1" applyFill="1" applyBorder="1" applyAlignment="1" applyProtection="1">
      <alignment horizontal="center" vertical="center"/>
    </xf>
    <xf numFmtId="37" fontId="14" fillId="0" borderId="11" xfId="0" applyNumberFormat="1" applyFont="1" applyFill="1" applyBorder="1" applyAlignment="1" applyProtection="1">
      <alignment horizontal="center" vertical="center"/>
    </xf>
    <xf numFmtId="37" fontId="14" fillId="0" borderId="2" xfId="0" applyNumberFormat="1" applyFont="1" applyFill="1" applyBorder="1" applyAlignment="1" applyProtection="1">
      <alignment horizontal="distributed" vertical="center"/>
    </xf>
    <xf numFmtId="37" fontId="14" fillId="0" borderId="1" xfId="0" applyNumberFormat="1" applyFont="1" applyFill="1" applyBorder="1" applyAlignment="1" applyProtection="1">
      <alignment horizontal="distributed" vertical="center"/>
    </xf>
    <xf numFmtId="37" fontId="14" fillId="0" borderId="4" xfId="0" applyNumberFormat="1" applyFont="1" applyFill="1" applyBorder="1" applyAlignment="1" applyProtection="1">
      <alignment horizontal="center" vertical="center"/>
    </xf>
    <xf numFmtId="37" fontId="14" fillId="0" borderId="9" xfId="0" applyNumberFormat="1" applyFont="1" applyFill="1" applyBorder="1" applyAlignment="1" applyProtection="1">
      <alignment vertical="center"/>
    </xf>
    <xf numFmtId="37" fontId="14" fillId="0" borderId="9" xfId="0" applyNumberFormat="1" applyFont="1" applyFill="1" applyBorder="1" applyAlignment="1" applyProtection="1">
      <alignment horizontal="center" vertical="center"/>
    </xf>
    <xf numFmtId="37" fontId="14" fillId="0" borderId="10" xfId="0" applyNumberFormat="1" applyFont="1" applyFill="1" applyBorder="1" applyAlignment="1" applyProtection="1">
      <alignment vertical="center"/>
    </xf>
    <xf numFmtId="37" fontId="14" fillId="0" borderId="4" xfId="0" applyNumberFormat="1" applyFont="1" applyFill="1" applyBorder="1" applyAlignment="1" applyProtection="1">
      <alignment vertical="center"/>
    </xf>
    <xf numFmtId="37" fontId="14" fillId="0" borderId="17" xfId="0" applyNumberFormat="1" applyFont="1" applyFill="1" applyBorder="1" applyAlignment="1" applyProtection="1">
      <alignment horizontal="distributed" vertical="center"/>
    </xf>
    <xf numFmtId="37" fontId="14" fillId="0" borderId="18" xfId="0" applyNumberFormat="1" applyFont="1" applyFill="1" applyBorder="1" applyAlignment="1" applyProtection="1">
      <alignment horizontal="center" vertical="center"/>
    </xf>
    <xf numFmtId="37" fontId="14" fillId="0" borderId="12" xfId="0" applyNumberFormat="1" applyFont="1" applyFill="1" applyBorder="1" applyAlignment="1" applyProtection="1">
      <alignment vertical="center"/>
    </xf>
    <xf numFmtId="37" fontId="14" fillId="0" borderId="1" xfId="0" applyNumberFormat="1" applyFont="1" applyFill="1" applyBorder="1" applyAlignment="1" applyProtection="1">
      <alignment horizontal="distributed" vertical="center" wrapText="1"/>
    </xf>
    <xf numFmtId="37" fontId="14" fillId="0" borderId="0" xfId="0" applyNumberFormat="1" applyFont="1" applyFill="1" applyBorder="1" applyAlignment="1" applyProtection="1">
      <alignment horizontal="center" vertical="center"/>
    </xf>
    <xf numFmtId="37" fontId="14" fillId="0" borderId="15" xfId="0" applyNumberFormat="1" applyFont="1" applyFill="1" applyBorder="1" applyAlignment="1" applyProtection="1">
      <alignment vertical="center"/>
    </xf>
    <xf numFmtId="0" fontId="14" fillId="0" borderId="0" xfId="0" applyFont="1" applyFill="1" applyAlignment="1">
      <alignment vertical="center"/>
    </xf>
    <xf numFmtId="0" fontId="14" fillId="0" borderId="9" xfId="0" applyFont="1" applyFill="1" applyBorder="1" applyAlignment="1">
      <alignment vertical="center"/>
    </xf>
    <xf numFmtId="37" fontId="14" fillId="0" borderId="0" xfId="0" applyNumberFormat="1" applyFont="1" applyFill="1" applyBorder="1" applyAlignment="1" applyProtection="1">
      <alignment vertical="center"/>
    </xf>
    <xf numFmtId="37" fontId="14" fillId="0" borderId="0" xfId="0" applyNumberFormat="1" applyFont="1" applyFill="1" applyBorder="1" applyAlignment="1" applyProtection="1">
      <alignment horizontal="distributed" vertical="center"/>
    </xf>
    <xf numFmtId="37" fontId="14" fillId="0" borderId="5" xfId="0" applyNumberFormat="1" applyFont="1" applyFill="1" applyBorder="1" applyAlignment="1" applyProtection="1">
      <alignment vertical="center"/>
    </xf>
    <xf numFmtId="37" fontId="14" fillId="0" borderId="12" xfId="0" applyNumberFormat="1" applyFont="1" applyFill="1" applyBorder="1" applyAlignment="1" applyProtection="1">
      <alignment horizontal="centerContinuous" vertical="center"/>
    </xf>
    <xf numFmtId="37" fontId="14" fillId="0" borderId="17" xfId="0" applyNumberFormat="1" applyFont="1" applyFill="1" applyBorder="1" applyAlignment="1" applyProtection="1">
      <alignment vertical="center"/>
    </xf>
    <xf numFmtId="37" fontId="14" fillId="0" borderId="18" xfId="0" applyNumberFormat="1" applyFont="1" applyFill="1" applyBorder="1" applyAlignment="1" applyProtection="1">
      <alignment vertical="center"/>
    </xf>
    <xf numFmtId="37" fontId="14" fillId="0" borderId="19" xfId="0" applyNumberFormat="1" applyFont="1" applyFill="1" applyBorder="1" applyAlignment="1" applyProtection="1">
      <alignment horizontal="centerContinuous" vertical="center"/>
    </xf>
    <xf numFmtId="37" fontId="14" fillId="0" borderId="5" xfId="0" applyNumberFormat="1" applyFont="1" applyFill="1" applyBorder="1" applyAlignment="1" applyProtection="1">
      <alignment horizontal="centerContinuous" vertical="center"/>
    </xf>
    <xf numFmtId="37" fontId="14" fillId="0" borderId="2" xfId="0" applyNumberFormat="1" applyFont="1" applyFill="1" applyBorder="1" applyAlignment="1" applyProtection="1">
      <alignment vertical="center"/>
    </xf>
    <xf numFmtId="37" fontId="14" fillId="0" borderId="3" xfId="0" applyNumberFormat="1" applyFont="1" applyFill="1" applyBorder="1" applyAlignment="1" applyProtection="1">
      <alignment vertical="center"/>
    </xf>
    <xf numFmtId="37" fontId="14" fillId="0" borderId="1" xfId="0" applyNumberFormat="1" applyFont="1" applyFill="1" applyBorder="1" applyAlignment="1" applyProtection="1">
      <alignment horizontal="center" vertical="center"/>
    </xf>
    <xf numFmtId="37" fontId="14" fillId="0" borderId="13" xfId="0" applyNumberFormat="1" applyFont="1" applyFill="1" applyBorder="1" applyAlignment="1" applyProtection="1">
      <alignment horizontal="centerContinuous" vertical="center"/>
    </xf>
    <xf numFmtId="0" fontId="14" fillId="0" borderId="3" xfId="0" applyFont="1" applyFill="1" applyBorder="1" applyAlignment="1">
      <alignment horizontal="centerContinuous" vertical="center"/>
    </xf>
    <xf numFmtId="176" fontId="14" fillId="0" borderId="13" xfId="0" applyNumberFormat="1" applyFont="1" applyFill="1" applyBorder="1" applyAlignment="1">
      <alignment vertical="center"/>
    </xf>
    <xf numFmtId="176" fontId="14" fillId="0" borderId="2" xfId="0" applyNumberFormat="1" applyFont="1" applyFill="1" applyBorder="1" applyAlignment="1">
      <alignment vertical="center"/>
    </xf>
    <xf numFmtId="176" fontId="14" fillId="2" borderId="2" xfId="0" applyNumberFormat="1" applyFont="1" applyFill="1" applyBorder="1" applyAlignment="1">
      <alignment vertical="center"/>
    </xf>
    <xf numFmtId="37" fontId="16" fillId="0" borderId="12" xfId="0" applyNumberFormat="1" applyFont="1" applyFill="1" applyBorder="1" applyAlignment="1" applyProtection="1">
      <alignment horizontal="center" vertical="center" shrinkToFit="1"/>
    </xf>
    <xf numFmtId="37" fontId="16" fillId="0" borderId="4" xfId="0" applyNumberFormat="1" applyFont="1" applyFill="1" applyBorder="1" applyAlignment="1" applyProtection="1">
      <alignment horizontal="center" vertical="center" shrinkToFit="1"/>
    </xf>
    <xf numFmtId="37" fontId="14" fillId="0" borderId="1" xfId="0" applyNumberFormat="1" applyFont="1" applyFill="1" applyBorder="1" applyAlignment="1" applyProtection="1">
      <alignment horizontal="center" vertical="center" shrinkToFit="1"/>
    </xf>
    <xf numFmtId="37" fontId="14" fillId="0" borderId="4" xfId="0" applyNumberFormat="1" applyFont="1" applyFill="1" applyBorder="1" applyAlignment="1" applyProtection="1">
      <alignment horizontal="center" vertical="center" shrinkToFit="1"/>
    </xf>
    <xf numFmtId="37" fontId="14" fillId="0" borderId="1" xfId="0" applyNumberFormat="1" applyFont="1" applyFill="1" applyBorder="1" applyAlignment="1" applyProtection="1">
      <alignment horizontal="center" vertical="center"/>
    </xf>
    <xf numFmtId="37" fontId="14" fillId="0" borderId="4" xfId="0" applyNumberFormat="1" applyFont="1" applyFill="1" applyBorder="1" applyAlignment="1" applyProtection="1">
      <alignment horizontal="center" vertical="center"/>
    </xf>
    <xf numFmtId="37" fontId="14" fillId="0" borderId="0" xfId="0" applyNumberFormat="1" applyFont="1" applyFill="1" applyBorder="1" applyAlignment="1" applyProtection="1">
      <alignment horizontal="center" vertical="center"/>
    </xf>
    <xf numFmtId="37" fontId="14" fillId="0" borderId="2" xfId="0" applyNumberFormat="1" applyFont="1" applyFill="1" applyBorder="1" applyAlignment="1" applyProtection="1">
      <alignment horizontal="center" vertical="center"/>
    </xf>
    <xf numFmtId="37" fontId="14" fillId="0" borderId="5" xfId="0" applyNumberFormat="1" applyFont="1" applyFill="1" applyBorder="1" applyAlignment="1" applyProtection="1">
      <alignment horizontal="center" vertical="center"/>
    </xf>
    <xf numFmtId="37" fontId="14" fillId="0" borderId="3" xfId="0" applyNumberFormat="1" applyFont="1" applyFill="1" applyBorder="1" applyAlignment="1" applyProtection="1">
      <alignment horizontal="center" vertical="center"/>
    </xf>
    <xf numFmtId="37" fontId="14" fillId="0" borderId="17" xfId="0" applyNumberFormat="1" applyFont="1" applyFill="1" applyBorder="1" applyAlignment="1" applyProtection="1">
      <alignment horizontal="distributed" vertical="center"/>
    </xf>
    <xf numFmtId="37" fontId="14" fillId="0" borderId="0" xfId="0" applyNumberFormat="1" applyFont="1" applyFill="1" applyBorder="1" applyAlignment="1" applyProtection="1">
      <alignment horizontal="distributed" vertical="center"/>
    </xf>
    <xf numFmtId="37" fontId="14" fillId="0" borderId="2" xfId="0" applyNumberFormat="1" applyFont="1" applyFill="1" applyBorder="1" applyAlignment="1" applyProtection="1">
      <alignment horizontal="distributed" vertical="center"/>
    </xf>
    <xf numFmtId="0" fontId="12" fillId="0" borderId="17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textRotation="255" wrapText="1"/>
    </xf>
    <xf numFmtId="0" fontId="12" fillId="0" borderId="9" xfId="0" applyFont="1" applyFill="1" applyBorder="1" applyAlignment="1">
      <alignment horizontal="center" vertical="center" textRotation="255" wrapText="1"/>
    </xf>
    <xf numFmtId="0" fontId="12" fillId="0" borderId="10" xfId="0" applyFont="1" applyFill="1" applyBorder="1" applyAlignment="1">
      <alignment horizontal="center" vertical="center" textRotation="255" wrapText="1"/>
    </xf>
    <xf numFmtId="37" fontId="14" fillId="0" borderId="15" xfId="0" applyNumberFormat="1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>
      <alignment vertical="center"/>
    </xf>
    <xf numFmtId="37" fontId="14" fillId="0" borderId="12" xfId="0" applyNumberFormat="1" applyFont="1" applyFill="1" applyBorder="1" applyAlignment="1" applyProtection="1">
      <alignment horizontal="center" vertical="center"/>
    </xf>
  </cellXfs>
  <cellStyles count="6">
    <cellStyle name="桁区切り 2" xfId="5" xr:uid="{00000000-0005-0000-0000-000000000000}"/>
    <cellStyle name="標準" xfId="0" builtinId="0"/>
    <cellStyle name="標準 2" xfId="1" xr:uid="{00000000-0005-0000-0000-000002000000}"/>
    <cellStyle name="標準 2 2" xfId="3" xr:uid="{00000000-0005-0000-0000-000003000000}"/>
    <cellStyle name="標準 3" xfId="2" xr:uid="{00000000-0005-0000-0000-000004000000}"/>
    <cellStyle name="標準 4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48567</xdr:colOff>
      <xdr:row>19</xdr:row>
      <xdr:rowOff>9525</xdr:rowOff>
    </xdr:from>
    <xdr:to>
      <xdr:col>2</xdr:col>
      <xdr:colOff>5706</xdr:colOff>
      <xdr:row>21</xdr:row>
      <xdr:rowOff>66104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 rot="5400000">
          <a:off x="627497" y="3621595"/>
          <a:ext cx="437579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51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47625</xdr:colOff>
      <xdr:row>51</xdr:row>
      <xdr:rowOff>137116</xdr:rowOff>
    </xdr:from>
    <xdr:to>
      <xdr:col>2</xdr:col>
      <xdr:colOff>4764</xdr:colOff>
      <xdr:row>54</xdr:row>
      <xdr:rowOff>3195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5400000">
          <a:off x="626555" y="9845186"/>
          <a:ext cx="437579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52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49509</xdr:colOff>
      <xdr:row>81</xdr:row>
      <xdr:rowOff>117962</xdr:rowOff>
    </xdr:from>
    <xdr:to>
      <xdr:col>2</xdr:col>
      <xdr:colOff>6648</xdr:colOff>
      <xdr:row>83</xdr:row>
      <xdr:rowOff>176634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5400000">
          <a:off x="627393" y="15542078"/>
          <a:ext cx="439672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53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</xdr:col>
      <xdr:colOff>58092</xdr:colOff>
      <xdr:row>104</xdr:row>
      <xdr:rowOff>163704</xdr:rowOff>
    </xdr:from>
    <xdr:to>
      <xdr:col>2</xdr:col>
      <xdr:colOff>15231</xdr:colOff>
      <xdr:row>107</xdr:row>
      <xdr:rowOff>29783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5400000">
          <a:off x="637022" y="19968274"/>
          <a:ext cx="437579" cy="22383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54</a:t>
          </a:r>
          <a:endParaRPr kumimoji="1" lang="ja-JP" altLang="en-US" sz="9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C1:U128"/>
  <sheetViews>
    <sheetView showGridLines="0" showZeros="0" tabSelected="1" view="pageBreakPreview" zoomScaleNormal="100" zoomScaleSheetLayoutView="100" workbookViewId="0">
      <pane xSplit="7" ySplit="5" topLeftCell="H29" activePane="bottomRight" state="frozen"/>
      <selection activeCell="J34" sqref="J34"/>
      <selection pane="topRight" activeCell="J34" sqref="J34"/>
      <selection pane="bottomLeft" activeCell="J34" sqref="J34"/>
      <selection pane="bottomRight" activeCell="O120" sqref="O120"/>
    </sheetView>
  </sheetViews>
  <sheetFormatPr defaultColWidth="9" defaultRowHeight="11.25"/>
  <cols>
    <col min="1" max="1" width="9" style="4"/>
    <col min="2" max="2" width="3.5" style="4" customWidth="1"/>
    <col min="3" max="3" width="1.75" style="4" customWidth="1"/>
    <col min="4" max="4" width="10.625" style="5" customWidth="1"/>
    <col min="5" max="5" width="1.75" style="4" customWidth="1"/>
    <col min="6" max="6" width="7" style="4" customWidth="1"/>
    <col min="7" max="7" width="9.625" style="4" customWidth="1"/>
    <col min="8" max="9" width="8.125" style="4" customWidth="1"/>
    <col min="10" max="21" width="9.375" style="4" customWidth="1"/>
    <col min="22" max="16384" width="9" style="4"/>
  </cols>
  <sheetData>
    <row r="1" spans="3:21" s="8" customFormat="1" ht="15" customHeight="1">
      <c r="C1" s="18" t="s">
        <v>106</v>
      </c>
      <c r="D1" s="18"/>
      <c r="E1" s="19"/>
      <c r="F1" s="19"/>
      <c r="G1" s="19"/>
      <c r="H1" s="19"/>
      <c r="I1" s="19"/>
      <c r="J1" s="19"/>
      <c r="K1" s="19"/>
      <c r="L1" s="20"/>
      <c r="M1" s="20"/>
      <c r="N1" s="19"/>
      <c r="O1" s="19"/>
      <c r="P1" s="19"/>
      <c r="Q1" s="19"/>
      <c r="R1" s="19"/>
      <c r="S1" s="19"/>
      <c r="T1" s="19"/>
      <c r="U1" s="19"/>
    </row>
    <row r="2" spans="3:21" s="2" customFormat="1" ht="6" customHeight="1">
      <c r="C2" s="21"/>
      <c r="D2" s="21"/>
      <c r="E2" s="21"/>
      <c r="F2" s="21"/>
      <c r="G2" s="21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</row>
    <row r="3" spans="3:21" s="2" customFormat="1" ht="15" customHeight="1">
      <c r="C3" s="23"/>
      <c r="D3" s="23"/>
      <c r="E3" s="22"/>
      <c r="F3" s="23"/>
      <c r="G3" s="24"/>
      <c r="H3" s="100" t="s">
        <v>108</v>
      </c>
      <c r="I3" s="25" t="s">
        <v>0</v>
      </c>
      <c r="J3" s="26" t="s">
        <v>1</v>
      </c>
      <c r="K3" s="26"/>
      <c r="L3" s="27"/>
      <c r="M3" s="26" t="s">
        <v>2</v>
      </c>
      <c r="N3" s="26"/>
      <c r="O3" s="27"/>
      <c r="P3" s="26" t="s">
        <v>3</v>
      </c>
      <c r="Q3" s="26"/>
      <c r="R3" s="27"/>
      <c r="S3" s="26" t="s">
        <v>4</v>
      </c>
      <c r="T3" s="26"/>
      <c r="U3" s="26"/>
    </row>
    <row r="4" spans="3:21" s="2" customFormat="1" ht="15" customHeight="1">
      <c r="C4" s="28"/>
      <c r="D4" s="28" t="s">
        <v>5</v>
      </c>
      <c r="E4" s="28"/>
      <c r="F4" s="28"/>
      <c r="G4" s="29"/>
      <c r="H4" s="101"/>
      <c r="I4" s="30" t="s">
        <v>6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</row>
    <row r="5" spans="3:21" s="2" customFormat="1" ht="15" customHeight="1">
      <c r="C5" s="32"/>
      <c r="D5" s="32"/>
      <c r="E5" s="32"/>
      <c r="F5" s="32"/>
      <c r="G5" s="33"/>
      <c r="H5" s="102"/>
      <c r="I5" s="34" t="s">
        <v>10</v>
      </c>
      <c r="J5" s="35" t="s">
        <v>7</v>
      </c>
      <c r="K5" s="35" t="s">
        <v>8</v>
      </c>
      <c r="L5" s="35" t="s">
        <v>9</v>
      </c>
      <c r="M5" s="35" t="s">
        <v>7</v>
      </c>
      <c r="N5" s="35" t="s">
        <v>8</v>
      </c>
      <c r="O5" s="35" t="s">
        <v>9</v>
      </c>
      <c r="P5" s="35" t="s">
        <v>7</v>
      </c>
      <c r="Q5" s="35" t="s">
        <v>8</v>
      </c>
      <c r="R5" s="35" t="s">
        <v>9</v>
      </c>
      <c r="S5" s="35" t="s">
        <v>7</v>
      </c>
      <c r="T5" s="35" t="s">
        <v>8</v>
      </c>
      <c r="U5" s="35" t="s">
        <v>9</v>
      </c>
    </row>
    <row r="6" spans="3:21" s="2" customFormat="1" ht="15" customHeight="1">
      <c r="C6" s="23"/>
      <c r="D6" s="96" t="s">
        <v>11</v>
      </c>
      <c r="E6" s="96"/>
      <c r="F6" s="96"/>
      <c r="G6" s="97"/>
      <c r="H6" s="36">
        <f>SUM(H7:H8)</f>
        <v>2624</v>
      </c>
      <c r="I6" s="36">
        <f t="shared" ref="I6:U6" si="0">SUM(I7:I8)</f>
        <v>961</v>
      </c>
      <c r="J6" s="36">
        <f t="shared" si="0"/>
        <v>35147</v>
      </c>
      <c r="K6" s="36">
        <f t="shared" si="0"/>
        <v>18299</v>
      </c>
      <c r="L6" s="36">
        <f t="shared" si="0"/>
        <v>16848</v>
      </c>
      <c r="M6" s="36">
        <f t="shared" si="0"/>
        <v>12098</v>
      </c>
      <c r="N6" s="36">
        <f>SUM(N7:N8)</f>
        <v>6262</v>
      </c>
      <c r="O6" s="36">
        <f t="shared" si="0"/>
        <v>5836</v>
      </c>
      <c r="P6" s="36">
        <f t="shared" si="0"/>
        <v>11582</v>
      </c>
      <c r="Q6" s="36">
        <f t="shared" si="0"/>
        <v>5996</v>
      </c>
      <c r="R6" s="36">
        <f>SUM(R7:R8)</f>
        <v>5586</v>
      </c>
      <c r="S6" s="36">
        <f t="shared" si="0"/>
        <v>11467</v>
      </c>
      <c r="T6" s="36">
        <f t="shared" si="0"/>
        <v>6041</v>
      </c>
      <c r="U6" s="36">
        <f t="shared" si="0"/>
        <v>5426</v>
      </c>
    </row>
    <row r="7" spans="3:21" s="2" customFormat="1" ht="15" customHeight="1">
      <c r="C7" s="23"/>
      <c r="D7" s="98" t="s">
        <v>12</v>
      </c>
      <c r="E7" s="98"/>
      <c r="F7" s="98"/>
      <c r="G7" s="99"/>
      <c r="H7" s="36">
        <f t="shared" ref="H7:U7" si="1">H11+H14+H15+H16+H17+H20+H23+H27+H30+H31+H32+H36+H37+H40+H44+H45+H46+H50+H54+H57+H58+H59+H63+H64+H65+H68+H69+H70+H71+H72+H73+H74+H75+H76+H79+H80+H85+H81+H87+H86+H90+H91+H38+H39</f>
        <v>2053</v>
      </c>
      <c r="I7" s="36">
        <f t="shared" si="1"/>
        <v>724</v>
      </c>
      <c r="J7" s="36">
        <f t="shared" si="1"/>
        <v>27256</v>
      </c>
      <c r="K7" s="36">
        <f t="shared" si="1"/>
        <v>13899</v>
      </c>
      <c r="L7" s="36">
        <f t="shared" si="1"/>
        <v>13357</v>
      </c>
      <c r="M7" s="36">
        <f t="shared" si="1"/>
        <v>9380</v>
      </c>
      <c r="N7" s="36">
        <f t="shared" si="1"/>
        <v>4780</v>
      </c>
      <c r="O7" s="36">
        <f t="shared" si="1"/>
        <v>4600</v>
      </c>
      <c r="P7" s="36">
        <f t="shared" si="1"/>
        <v>9014</v>
      </c>
      <c r="Q7" s="36">
        <f t="shared" si="1"/>
        <v>4595</v>
      </c>
      <c r="R7" s="36">
        <f t="shared" si="1"/>
        <v>4419</v>
      </c>
      <c r="S7" s="36">
        <f t="shared" si="1"/>
        <v>8862</v>
      </c>
      <c r="T7" s="36">
        <f t="shared" si="1"/>
        <v>4524</v>
      </c>
      <c r="U7" s="36">
        <f t="shared" si="1"/>
        <v>4338</v>
      </c>
    </row>
    <row r="8" spans="3:21" s="2" customFormat="1" ht="15" customHeight="1">
      <c r="C8" s="23"/>
      <c r="D8" s="98" t="s">
        <v>13</v>
      </c>
      <c r="E8" s="98"/>
      <c r="F8" s="98"/>
      <c r="G8" s="99"/>
      <c r="H8" s="37">
        <f>H93+H94+H96+H100+H103+H106+H109+H108+H95+H107</f>
        <v>571</v>
      </c>
      <c r="I8" s="37">
        <f>I93+I94+I96+I100+I103+I106+I109+I108+I95+I107</f>
        <v>237</v>
      </c>
      <c r="J8" s="37">
        <f>J93+J94+J96+J100+J103+J106+J109+J108+J95+J107</f>
        <v>7891</v>
      </c>
      <c r="K8" s="37">
        <f t="shared" ref="K8:U8" si="2">K93+K94+K96+K100+K103+K106+K109+K108+K95+K107</f>
        <v>4400</v>
      </c>
      <c r="L8" s="37">
        <f t="shared" si="2"/>
        <v>3491</v>
      </c>
      <c r="M8" s="37">
        <f t="shared" si="2"/>
        <v>2718</v>
      </c>
      <c r="N8" s="37">
        <f t="shared" si="2"/>
        <v>1482</v>
      </c>
      <c r="O8" s="37">
        <f t="shared" si="2"/>
        <v>1236</v>
      </c>
      <c r="P8" s="37">
        <f t="shared" si="2"/>
        <v>2568</v>
      </c>
      <c r="Q8" s="37">
        <f t="shared" si="2"/>
        <v>1401</v>
      </c>
      <c r="R8" s="37">
        <f t="shared" si="2"/>
        <v>1167</v>
      </c>
      <c r="S8" s="37">
        <f t="shared" si="2"/>
        <v>2605</v>
      </c>
      <c r="T8" s="37">
        <f t="shared" si="2"/>
        <v>1517</v>
      </c>
      <c r="U8" s="37">
        <f t="shared" si="2"/>
        <v>1088</v>
      </c>
    </row>
    <row r="9" spans="3:21" s="2" customFormat="1" ht="15" customHeight="1">
      <c r="C9" s="23"/>
      <c r="D9" s="23"/>
      <c r="E9" s="22"/>
      <c r="F9" s="22"/>
      <c r="G9" s="29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</row>
    <row r="10" spans="3:21" s="2" customFormat="1" ht="15" customHeight="1">
      <c r="C10" s="39"/>
      <c r="D10" s="40" t="s">
        <v>14</v>
      </c>
      <c r="E10" s="39"/>
      <c r="F10" s="39"/>
      <c r="G10" s="41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</row>
    <row r="11" spans="3:21" s="6" customFormat="1" ht="15" customHeight="1">
      <c r="C11" s="15"/>
      <c r="D11" s="93" t="s">
        <v>90</v>
      </c>
      <c r="E11" s="42"/>
      <c r="F11" s="43" t="s">
        <v>7</v>
      </c>
      <c r="G11" s="44"/>
      <c r="H11" s="45">
        <v>70</v>
      </c>
      <c r="I11" s="46">
        <f>SUM(I12:I13)</f>
        <v>27</v>
      </c>
      <c r="J11" s="46">
        <f>SUM(J12:J13)</f>
        <v>1067</v>
      </c>
      <c r="K11" s="46">
        <f>SUM(K12:K13)</f>
        <v>592</v>
      </c>
      <c r="L11" s="46">
        <f>SUM(L12:L13)</f>
        <v>475</v>
      </c>
      <c r="M11" s="46">
        <f t="shared" ref="M11:U11" si="3">SUM(M12:M13)</f>
        <v>362</v>
      </c>
      <c r="N11" s="46">
        <f t="shared" si="3"/>
        <v>202</v>
      </c>
      <c r="O11" s="46">
        <f t="shared" si="3"/>
        <v>160</v>
      </c>
      <c r="P11" s="46">
        <f t="shared" si="3"/>
        <v>356</v>
      </c>
      <c r="Q11" s="46">
        <f t="shared" si="3"/>
        <v>209</v>
      </c>
      <c r="R11" s="46">
        <f t="shared" si="3"/>
        <v>147</v>
      </c>
      <c r="S11" s="46">
        <f t="shared" si="3"/>
        <v>349</v>
      </c>
      <c r="T11" s="46">
        <f t="shared" si="3"/>
        <v>181</v>
      </c>
      <c r="U11" s="46">
        <f t="shared" si="3"/>
        <v>168</v>
      </c>
    </row>
    <row r="12" spans="3:21" s="6" customFormat="1" ht="15" customHeight="1">
      <c r="C12" s="15"/>
      <c r="D12" s="94"/>
      <c r="E12" s="42"/>
      <c r="F12" s="47" t="s">
        <v>15</v>
      </c>
      <c r="G12" s="48"/>
      <c r="H12" s="49"/>
      <c r="I12" s="49">
        <v>24</v>
      </c>
      <c r="J12" s="46">
        <f>K12+L12</f>
        <v>948</v>
      </c>
      <c r="K12" s="46">
        <f>N12+Q12+T12</f>
        <v>511</v>
      </c>
      <c r="L12" s="46">
        <f t="shared" ref="L12:L19" si="4">O12+R12+U12</f>
        <v>437</v>
      </c>
      <c r="M12" s="46">
        <f t="shared" ref="M12:M18" si="5">N12+O12</f>
        <v>322</v>
      </c>
      <c r="N12" s="49">
        <v>174</v>
      </c>
      <c r="O12" s="49">
        <v>148</v>
      </c>
      <c r="P12" s="46">
        <f>Q12+R12</f>
        <v>316</v>
      </c>
      <c r="Q12" s="49">
        <v>182</v>
      </c>
      <c r="R12" s="49">
        <v>134</v>
      </c>
      <c r="S12" s="46">
        <f>T12+U12</f>
        <v>310</v>
      </c>
      <c r="T12" s="49">
        <v>155</v>
      </c>
      <c r="U12" s="49">
        <v>155</v>
      </c>
    </row>
    <row r="13" spans="3:21" s="6" customFormat="1" ht="15" customHeight="1">
      <c r="C13" s="16"/>
      <c r="D13" s="95"/>
      <c r="E13" s="50"/>
      <c r="F13" s="51" t="s">
        <v>16</v>
      </c>
      <c r="G13" s="51" t="s">
        <v>17</v>
      </c>
      <c r="H13" s="49"/>
      <c r="I13" s="49">
        <v>3</v>
      </c>
      <c r="J13" s="46">
        <f>K13+L13</f>
        <v>119</v>
      </c>
      <c r="K13" s="46">
        <f>N13+Q13+T13</f>
        <v>81</v>
      </c>
      <c r="L13" s="46">
        <f t="shared" si="4"/>
        <v>38</v>
      </c>
      <c r="M13" s="46">
        <f t="shared" si="5"/>
        <v>40</v>
      </c>
      <c r="N13" s="49">
        <v>28</v>
      </c>
      <c r="O13" s="49">
        <v>12</v>
      </c>
      <c r="P13" s="46">
        <f>Q13+R13</f>
        <v>40</v>
      </c>
      <c r="Q13" s="49">
        <v>27</v>
      </c>
      <c r="R13" s="49">
        <v>13</v>
      </c>
      <c r="S13" s="46">
        <f>T13+U13</f>
        <v>39</v>
      </c>
      <c r="T13" s="49">
        <v>26</v>
      </c>
      <c r="U13" s="49">
        <v>13</v>
      </c>
    </row>
    <row r="14" spans="3:21" s="6" customFormat="1" ht="15" customHeight="1">
      <c r="C14" s="16"/>
      <c r="D14" s="52" t="s">
        <v>91</v>
      </c>
      <c r="E14" s="50"/>
      <c r="F14" s="47" t="s">
        <v>15</v>
      </c>
      <c r="G14" s="43"/>
      <c r="H14" s="49">
        <v>46</v>
      </c>
      <c r="I14" s="49">
        <v>18</v>
      </c>
      <c r="J14" s="46">
        <f>K14+L14</f>
        <v>666</v>
      </c>
      <c r="K14" s="46">
        <f>N14+Q14+T14</f>
        <v>341</v>
      </c>
      <c r="L14" s="46">
        <f>O14+R14+U14</f>
        <v>325</v>
      </c>
      <c r="M14" s="46">
        <f>N14+O14</f>
        <v>232</v>
      </c>
      <c r="N14" s="49">
        <v>121</v>
      </c>
      <c r="O14" s="49">
        <v>111</v>
      </c>
      <c r="P14" s="46">
        <f>Q14+R14</f>
        <v>223</v>
      </c>
      <c r="Q14" s="49">
        <v>112</v>
      </c>
      <c r="R14" s="49">
        <v>111</v>
      </c>
      <c r="S14" s="46">
        <f>T14+U14</f>
        <v>211</v>
      </c>
      <c r="T14" s="49">
        <v>108</v>
      </c>
      <c r="U14" s="49">
        <v>103</v>
      </c>
    </row>
    <row r="15" spans="3:21" s="6" customFormat="1" ht="15" customHeight="1">
      <c r="C15" s="16"/>
      <c r="D15" s="52" t="s">
        <v>77</v>
      </c>
      <c r="E15" s="50"/>
      <c r="F15" s="47" t="s">
        <v>15</v>
      </c>
      <c r="G15" s="47"/>
      <c r="H15" s="49">
        <v>64</v>
      </c>
      <c r="I15" s="49">
        <v>27</v>
      </c>
      <c r="J15" s="46">
        <f t="shared" ref="J15:J29" si="6">K15+L15</f>
        <v>1068</v>
      </c>
      <c r="K15" s="46">
        <f>N15+Q15+T15</f>
        <v>566</v>
      </c>
      <c r="L15" s="46">
        <f t="shared" si="4"/>
        <v>502</v>
      </c>
      <c r="M15" s="46">
        <f t="shared" si="5"/>
        <v>363</v>
      </c>
      <c r="N15" s="49">
        <v>188</v>
      </c>
      <c r="O15" s="49">
        <v>175</v>
      </c>
      <c r="P15" s="46">
        <f>Q15+R15</f>
        <v>354</v>
      </c>
      <c r="Q15" s="49">
        <v>193</v>
      </c>
      <c r="R15" s="49">
        <v>161</v>
      </c>
      <c r="S15" s="46">
        <f t="shared" ref="S15:S29" si="7">T15+U15</f>
        <v>351</v>
      </c>
      <c r="T15" s="49">
        <v>185</v>
      </c>
      <c r="U15" s="49">
        <v>166</v>
      </c>
    </row>
    <row r="16" spans="3:21" s="6" customFormat="1" ht="15" customHeight="1">
      <c r="C16" s="17"/>
      <c r="D16" s="53" t="s">
        <v>86</v>
      </c>
      <c r="E16" s="54"/>
      <c r="F16" s="47" t="s">
        <v>15</v>
      </c>
      <c r="G16" s="48"/>
      <c r="H16" s="49">
        <v>30</v>
      </c>
      <c r="I16" s="49">
        <v>9</v>
      </c>
      <c r="J16" s="46">
        <f>K16+L16</f>
        <v>294</v>
      </c>
      <c r="K16" s="46">
        <f>N16+Q16+T16</f>
        <v>173</v>
      </c>
      <c r="L16" s="46">
        <f>O16+R16+U16</f>
        <v>121</v>
      </c>
      <c r="M16" s="46">
        <f>N16+O16</f>
        <v>120</v>
      </c>
      <c r="N16" s="49">
        <v>61</v>
      </c>
      <c r="O16" s="49">
        <v>59</v>
      </c>
      <c r="P16" s="46">
        <f>Q16+R16</f>
        <v>82</v>
      </c>
      <c r="Q16" s="49">
        <v>50</v>
      </c>
      <c r="R16" s="49">
        <v>32</v>
      </c>
      <c r="S16" s="46">
        <f>T16+U16</f>
        <v>92</v>
      </c>
      <c r="T16" s="49">
        <v>62</v>
      </c>
      <c r="U16" s="49">
        <v>30</v>
      </c>
    </row>
    <row r="17" spans="3:21" s="6" customFormat="1" ht="15" customHeight="1">
      <c r="C17" s="15"/>
      <c r="D17" s="93" t="s">
        <v>92</v>
      </c>
      <c r="E17" s="42"/>
      <c r="F17" s="47" t="s">
        <v>7</v>
      </c>
      <c r="G17" s="44"/>
      <c r="H17" s="45">
        <v>61</v>
      </c>
      <c r="I17" s="46">
        <f>SUM(I18:I19)</f>
        <v>24</v>
      </c>
      <c r="J17" s="46">
        <f>SUM(J18:J19)</f>
        <v>951</v>
      </c>
      <c r="K17" s="46">
        <f>SUM(K18:K19)</f>
        <v>276</v>
      </c>
      <c r="L17" s="46">
        <f>SUM(L18:L19)</f>
        <v>675</v>
      </c>
      <c r="M17" s="46">
        <f t="shared" ref="M17:U17" si="8">SUM(M18:M19)</f>
        <v>321</v>
      </c>
      <c r="N17" s="46">
        <f t="shared" si="8"/>
        <v>101</v>
      </c>
      <c r="O17" s="46">
        <f t="shared" si="8"/>
        <v>220</v>
      </c>
      <c r="P17" s="46">
        <f t="shared" si="8"/>
        <v>317</v>
      </c>
      <c r="Q17" s="46">
        <f t="shared" si="8"/>
        <v>83</v>
      </c>
      <c r="R17" s="46">
        <f t="shared" si="8"/>
        <v>234</v>
      </c>
      <c r="S17" s="46">
        <f t="shared" si="8"/>
        <v>313</v>
      </c>
      <c r="T17" s="46">
        <f t="shared" si="8"/>
        <v>92</v>
      </c>
      <c r="U17" s="46">
        <f t="shared" si="8"/>
        <v>221</v>
      </c>
    </row>
    <row r="18" spans="3:21" s="6" customFormat="1" ht="15" customHeight="1">
      <c r="C18" s="15"/>
      <c r="D18" s="94" t="s">
        <v>92</v>
      </c>
      <c r="E18" s="42"/>
      <c r="F18" s="47" t="s">
        <v>15</v>
      </c>
      <c r="G18" s="48"/>
      <c r="H18" s="49"/>
      <c r="I18" s="49">
        <v>18</v>
      </c>
      <c r="J18" s="46">
        <f t="shared" si="6"/>
        <v>712</v>
      </c>
      <c r="K18" s="46">
        <f>N18+Q18+T18</f>
        <v>273</v>
      </c>
      <c r="L18" s="46">
        <f t="shared" si="4"/>
        <v>439</v>
      </c>
      <c r="M18" s="46">
        <f t="shared" si="5"/>
        <v>241</v>
      </c>
      <c r="N18" s="49">
        <v>100</v>
      </c>
      <c r="O18" s="49">
        <v>141</v>
      </c>
      <c r="P18" s="46">
        <f t="shared" ref="P18:P29" si="9">Q18+R18</f>
        <v>238</v>
      </c>
      <c r="Q18" s="49">
        <v>82</v>
      </c>
      <c r="R18" s="49">
        <v>156</v>
      </c>
      <c r="S18" s="46">
        <f t="shared" si="7"/>
        <v>233</v>
      </c>
      <c r="T18" s="49">
        <v>91</v>
      </c>
      <c r="U18" s="49">
        <v>142</v>
      </c>
    </row>
    <row r="19" spans="3:21" s="6" customFormat="1" ht="15" customHeight="1">
      <c r="C19" s="16"/>
      <c r="D19" s="95"/>
      <c r="E19" s="50"/>
      <c r="F19" s="51" t="s">
        <v>18</v>
      </c>
      <c r="G19" s="54" t="s">
        <v>19</v>
      </c>
      <c r="H19" s="49"/>
      <c r="I19" s="49">
        <v>6</v>
      </c>
      <c r="J19" s="46">
        <f>K19+L19</f>
        <v>239</v>
      </c>
      <c r="K19" s="46">
        <f>N19+Q19+T19</f>
        <v>3</v>
      </c>
      <c r="L19" s="46">
        <f t="shared" si="4"/>
        <v>236</v>
      </c>
      <c r="M19" s="46">
        <f>N19+O19</f>
        <v>80</v>
      </c>
      <c r="N19" s="49">
        <v>1</v>
      </c>
      <c r="O19" s="49">
        <v>79</v>
      </c>
      <c r="P19" s="46">
        <f>Q19+R19</f>
        <v>79</v>
      </c>
      <c r="Q19" s="49">
        <v>1</v>
      </c>
      <c r="R19" s="49">
        <v>78</v>
      </c>
      <c r="S19" s="46">
        <f>T19+U19</f>
        <v>80</v>
      </c>
      <c r="T19" s="49">
        <v>1</v>
      </c>
      <c r="U19" s="49">
        <v>79</v>
      </c>
    </row>
    <row r="20" spans="3:21" s="6" customFormat="1" ht="15" customHeight="1">
      <c r="C20" s="15"/>
      <c r="D20" s="93" t="s">
        <v>93</v>
      </c>
      <c r="E20" s="42"/>
      <c r="F20" s="43" t="s">
        <v>7</v>
      </c>
      <c r="G20" s="44"/>
      <c r="H20" s="45">
        <v>71</v>
      </c>
      <c r="I20" s="46">
        <f>SUM(I21:I22)</f>
        <v>27</v>
      </c>
      <c r="J20" s="46">
        <f>SUM(J21:J22)</f>
        <v>1018</v>
      </c>
      <c r="K20" s="46">
        <f>SUM(K21:K22)</f>
        <v>437</v>
      </c>
      <c r="L20" s="46">
        <f t="shared" ref="L20:U20" si="10">SUM(L21:L22)</f>
        <v>581</v>
      </c>
      <c r="M20" s="46">
        <f t="shared" si="10"/>
        <v>350</v>
      </c>
      <c r="N20" s="46">
        <f t="shared" si="10"/>
        <v>135</v>
      </c>
      <c r="O20" s="46">
        <f t="shared" si="10"/>
        <v>215</v>
      </c>
      <c r="P20" s="46">
        <f t="shared" si="10"/>
        <v>338</v>
      </c>
      <c r="Q20" s="46">
        <f t="shared" si="10"/>
        <v>144</v>
      </c>
      <c r="R20" s="46">
        <f t="shared" si="10"/>
        <v>194</v>
      </c>
      <c r="S20" s="46">
        <f t="shared" si="10"/>
        <v>330</v>
      </c>
      <c r="T20" s="46">
        <f t="shared" si="10"/>
        <v>158</v>
      </c>
      <c r="U20" s="46">
        <f t="shared" si="10"/>
        <v>172</v>
      </c>
    </row>
    <row r="21" spans="3:21" s="6" customFormat="1" ht="15" customHeight="1">
      <c r="C21" s="15"/>
      <c r="D21" s="94"/>
      <c r="E21" s="42"/>
      <c r="F21" s="47" t="s">
        <v>15</v>
      </c>
      <c r="G21" s="48"/>
      <c r="H21" s="49"/>
      <c r="I21" s="49">
        <v>24</v>
      </c>
      <c r="J21" s="46">
        <f t="shared" si="6"/>
        <v>946</v>
      </c>
      <c r="K21" s="46">
        <f>N21+Q21+T21</f>
        <v>427</v>
      </c>
      <c r="L21" s="46">
        <f>O21+R21+U21</f>
        <v>519</v>
      </c>
      <c r="M21" s="46">
        <f>N21+O21</f>
        <v>321</v>
      </c>
      <c r="N21" s="49">
        <v>131</v>
      </c>
      <c r="O21" s="49">
        <v>190</v>
      </c>
      <c r="P21" s="46">
        <f t="shared" si="9"/>
        <v>317</v>
      </c>
      <c r="Q21" s="49">
        <v>141</v>
      </c>
      <c r="R21" s="49">
        <v>176</v>
      </c>
      <c r="S21" s="46">
        <f t="shared" si="7"/>
        <v>308</v>
      </c>
      <c r="T21" s="49">
        <v>155</v>
      </c>
      <c r="U21" s="49">
        <v>153</v>
      </c>
    </row>
    <row r="22" spans="3:21" s="6" customFormat="1" ht="15" customHeight="1">
      <c r="C22" s="16"/>
      <c r="D22" s="95"/>
      <c r="E22" s="50"/>
      <c r="F22" s="51" t="s">
        <v>20</v>
      </c>
      <c r="G22" s="54" t="s">
        <v>21</v>
      </c>
      <c r="H22" s="49"/>
      <c r="I22" s="49">
        <v>3</v>
      </c>
      <c r="J22" s="46">
        <f t="shared" si="6"/>
        <v>72</v>
      </c>
      <c r="K22" s="46">
        <f t="shared" ref="K22:L37" si="11">N22+Q22+T22</f>
        <v>10</v>
      </c>
      <c r="L22" s="46">
        <f t="shared" si="11"/>
        <v>62</v>
      </c>
      <c r="M22" s="46">
        <f>N22+O22</f>
        <v>29</v>
      </c>
      <c r="N22" s="49">
        <v>4</v>
      </c>
      <c r="O22" s="49">
        <v>25</v>
      </c>
      <c r="P22" s="46">
        <f t="shared" si="9"/>
        <v>21</v>
      </c>
      <c r="Q22" s="49">
        <v>3</v>
      </c>
      <c r="R22" s="49">
        <v>18</v>
      </c>
      <c r="S22" s="46">
        <f t="shared" si="7"/>
        <v>22</v>
      </c>
      <c r="T22" s="49">
        <v>3</v>
      </c>
      <c r="U22" s="49">
        <v>19</v>
      </c>
    </row>
    <row r="23" spans="3:21" s="6" customFormat="1" ht="15" customHeight="1">
      <c r="C23" s="15"/>
      <c r="D23" s="93" t="s">
        <v>94</v>
      </c>
      <c r="E23" s="42"/>
      <c r="F23" s="43" t="s">
        <v>7</v>
      </c>
      <c r="G23" s="44"/>
      <c r="H23" s="45">
        <v>58</v>
      </c>
      <c r="I23" s="46">
        <f>SUM(I24:I26)</f>
        <v>21</v>
      </c>
      <c r="J23" s="46">
        <f t="shared" ref="J23:U23" si="12">SUM(J24:J26)</f>
        <v>787</v>
      </c>
      <c r="K23" s="46">
        <f t="shared" si="12"/>
        <v>753</v>
      </c>
      <c r="L23" s="46">
        <f t="shared" si="12"/>
        <v>34</v>
      </c>
      <c r="M23" s="46">
        <f t="shared" si="12"/>
        <v>281</v>
      </c>
      <c r="N23" s="46">
        <f t="shared" si="12"/>
        <v>265</v>
      </c>
      <c r="O23" s="46">
        <f t="shared" si="12"/>
        <v>16</v>
      </c>
      <c r="P23" s="46">
        <f t="shared" si="12"/>
        <v>260</v>
      </c>
      <c r="Q23" s="46">
        <f t="shared" si="12"/>
        <v>248</v>
      </c>
      <c r="R23" s="46">
        <f t="shared" si="12"/>
        <v>12</v>
      </c>
      <c r="S23" s="46">
        <f t="shared" si="12"/>
        <v>246</v>
      </c>
      <c r="T23" s="46">
        <f t="shared" si="12"/>
        <v>240</v>
      </c>
      <c r="U23" s="46">
        <f t="shared" si="12"/>
        <v>6</v>
      </c>
    </row>
    <row r="24" spans="3:21" s="6" customFormat="1" ht="15" customHeight="1">
      <c r="C24" s="15"/>
      <c r="D24" s="94"/>
      <c r="E24" s="42"/>
      <c r="F24" s="55"/>
      <c r="G24" s="54" t="s">
        <v>22</v>
      </c>
      <c r="H24" s="49"/>
      <c r="I24" s="49">
        <v>9</v>
      </c>
      <c r="J24" s="46">
        <f t="shared" si="6"/>
        <v>333</v>
      </c>
      <c r="K24" s="46">
        <f t="shared" si="11"/>
        <v>326</v>
      </c>
      <c r="L24" s="46">
        <f t="shared" si="11"/>
        <v>7</v>
      </c>
      <c r="M24" s="46">
        <f>N24+O24</f>
        <v>122</v>
      </c>
      <c r="N24" s="49">
        <v>119</v>
      </c>
      <c r="O24" s="49">
        <v>3</v>
      </c>
      <c r="P24" s="46">
        <f t="shared" si="9"/>
        <v>107</v>
      </c>
      <c r="Q24" s="49">
        <v>103</v>
      </c>
      <c r="R24" s="49">
        <v>4</v>
      </c>
      <c r="S24" s="46">
        <f t="shared" si="7"/>
        <v>104</v>
      </c>
      <c r="T24" s="49">
        <v>104</v>
      </c>
      <c r="U24" s="49">
        <v>0</v>
      </c>
    </row>
    <row r="25" spans="3:21" s="6" customFormat="1" ht="15" customHeight="1">
      <c r="C25" s="15"/>
      <c r="D25" s="94"/>
      <c r="E25" s="42"/>
      <c r="F25" s="56" t="s">
        <v>24</v>
      </c>
      <c r="G25" s="54" t="s">
        <v>23</v>
      </c>
      <c r="H25" s="49"/>
      <c r="I25" s="49">
        <v>9</v>
      </c>
      <c r="J25" s="46">
        <f t="shared" si="6"/>
        <v>348</v>
      </c>
      <c r="K25" s="46">
        <f t="shared" si="11"/>
        <v>337</v>
      </c>
      <c r="L25" s="46">
        <f t="shared" si="11"/>
        <v>11</v>
      </c>
      <c r="M25" s="46">
        <f>N25+O25</f>
        <v>121</v>
      </c>
      <c r="N25" s="49">
        <v>116</v>
      </c>
      <c r="O25" s="49">
        <v>5</v>
      </c>
      <c r="P25" s="46">
        <f t="shared" si="9"/>
        <v>116</v>
      </c>
      <c r="Q25" s="49">
        <v>111</v>
      </c>
      <c r="R25" s="49">
        <v>5</v>
      </c>
      <c r="S25" s="46">
        <f t="shared" si="7"/>
        <v>111</v>
      </c>
      <c r="T25" s="49">
        <v>110</v>
      </c>
      <c r="U25" s="49">
        <v>1</v>
      </c>
    </row>
    <row r="26" spans="3:21" s="6" customFormat="1" ht="15" customHeight="1">
      <c r="C26" s="16"/>
      <c r="D26" s="95"/>
      <c r="E26" s="50"/>
      <c r="F26" s="55"/>
      <c r="G26" s="51" t="s">
        <v>25</v>
      </c>
      <c r="H26" s="49"/>
      <c r="I26" s="49">
        <v>3</v>
      </c>
      <c r="J26" s="46">
        <f t="shared" si="6"/>
        <v>106</v>
      </c>
      <c r="K26" s="46">
        <f t="shared" si="11"/>
        <v>90</v>
      </c>
      <c r="L26" s="46">
        <f t="shared" si="11"/>
        <v>16</v>
      </c>
      <c r="M26" s="46">
        <f>N26+O26</f>
        <v>38</v>
      </c>
      <c r="N26" s="49">
        <v>30</v>
      </c>
      <c r="O26" s="49">
        <v>8</v>
      </c>
      <c r="P26" s="46">
        <f t="shared" si="9"/>
        <v>37</v>
      </c>
      <c r="Q26" s="49">
        <v>34</v>
      </c>
      <c r="R26" s="49">
        <v>3</v>
      </c>
      <c r="S26" s="46">
        <f t="shared" si="7"/>
        <v>31</v>
      </c>
      <c r="T26" s="49">
        <v>26</v>
      </c>
      <c r="U26" s="49">
        <v>5</v>
      </c>
    </row>
    <row r="27" spans="3:21" s="6" customFormat="1" ht="15" customHeight="1">
      <c r="C27" s="15"/>
      <c r="D27" s="93" t="s">
        <v>95</v>
      </c>
      <c r="E27" s="42"/>
      <c r="F27" s="47" t="s">
        <v>7</v>
      </c>
      <c r="G27" s="44"/>
      <c r="H27" s="45">
        <v>55</v>
      </c>
      <c r="I27" s="46">
        <f>SUM(I28:I29)</f>
        <v>21</v>
      </c>
      <c r="J27" s="46">
        <f>SUM(J28:J29)</f>
        <v>823</v>
      </c>
      <c r="K27" s="46">
        <f>SUM(K28:K29)</f>
        <v>282</v>
      </c>
      <c r="L27" s="46">
        <f>SUM(L28:L29)</f>
        <v>541</v>
      </c>
      <c r="M27" s="46">
        <f t="shared" ref="M27:U27" si="13">SUM(M28:M29)</f>
        <v>282</v>
      </c>
      <c r="N27" s="46">
        <f t="shared" si="13"/>
        <v>95</v>
      </c>
      <c r="O27" s="46">
        <f t="shared" si="13"/>
        <v>187</v>
      </c>
      <c r="P27" s="46">
        <f t="shared" si="13"/>
        <v>275</v>
      </c>
      <c r="Q27" s="46">
        <f t="shared" si="13"/>
        <v>102</v>
      </c>
      <c r="R27" s="46">
        <f t="shared" si="13"/>
        <v>173</v>
      </c>
      <c r="S27" s="46">
        <f t="shared" si="13"/>
        <v>266</v>
      </c>
      <c r="T27" s="46">
        <f t="shared" si="13"/>
        <v>85</v>
      </c>
      <c r="U27" s="46">
        <f t="shared" si="13"/>
        <v>181</v>
      </c>
    </row>
    <row r="28" spans="3:21" s="6" customFormat="1" ht="15" customHeight="1">
      <c r="C28" s="15"/>
      <c r="D28" s="94"/>
      <c r="E28" s="42"/>
      <c r="F28" s="103" t="s">
        <v>27</v>
      </c>
      <c r="G28" s="44" t="s">
        <v>67</v>
      </c>
      <c r="H28" s="49"/>
      <c r="I28" s="49">
        <v>15</v>
      </c>
      <c r="J28" s="46">
        <f t="shared" si="6"/>
        <v>590</v>
      </c>
      <c r="K28" s="46">
        <f t="shared" si="11"/>
        <v>157</v>
      </c>
      <c r="L28" s="46">
        <f t="shared" si="11"/>
        <v>433</v>
      </c>
      <c r="M28" s="46">
        <f>N28+O28</f>
        <v>202</v>
      </c>
      <c r="N28" s="49">
        <v>55</v>
      </c>
      <c r="O28" s="49">
        <v>147</v>
      </c>
      <c r="P28" s="46">
        <f t="shared" si="9"/>
        <v>200</v>
      </c>
      <c r="Q28" s="49">
        <v>65</v>
      </c>
      <c r="R28" s="49">
        <v>135</v>
      </c>
      <c r="S28" s="46">
        <f t="shared" si="7"/>
        <v>188</v>
      </c>
      <c r="T28" s="49">
        <v>37</v>
      </c>
      <c r="U28" s="49">
        <v>151</v>
      </c>
    </row>
    <row r="29" spans="3:21" s="6" customFormat="1" ht="15" customHeight="1">
      <c r="C29" s="16"/>
      <c r="D29" s="95"/>
      <c r="E29" s="50"/>
      <c r="F29" s="104"/>
      <c r="G29" s="44" t="s">
        <v>68</v>
      </c>
      <c r="H29" s="49"/>
      <c r="I29" s="49">
        <v>6</v>
      </c>
      <c r="J29" s="46">
        <f t="shared" si="6"/>
        <v>233</v>
      </c>
      <c r="K29" s="46">
        <f t="shared" si="11"/>
        <v>125</v>
      </c>
      <c r="L29" s="46">
        <f t="shared" si="11"/>
        <v>108</v>
      </c>
      <c r="M29" s="46">
        <f>N29+O29</f>
        <v>80</v>
      </c>
      <c r="N29" s="49">
        <v>40</v>
      </c>
      <c r="O29" s="49">
        <v>40</v>
      </c>
      <c r="P29" s="46">
        <f t="shared" si="9"/>
        <v>75</v>
      </c>
      <c r="Q29" s="49">
        <v>37</v>
      </c>
      <c r="R29" s="49">
        <v>38</v>
      </c>
      <c r="S29" s="46">
        <f t="shared" si="7"/>
        <v>78</v>
      </c>
      <c r="T29" s="49">
        <v>48</v>
      </c>
      <c r="U29" s="49">
        <v>30</v>
      </c>
    </row>
    <row r="30" spans="3:21" s="6" customFormat="1" ht="15" customHeight="1">
      <c r="C30" s="16"/>
      <c r="D30" s="52" t="s">
        <v>96</v>
      </c>
      <c r="E30" s="50"/>
      <c r="F30" s="43" t="s">
        <v>15</v>
      </c>
      <c r="G30" s="44"/>
      <c r="H30" s="49">
        <v>64</v>
      </c>
      <c r="I30" s="49">
        <v>24</v>
      </c>
      <c r="J30" s="46">
        <f>K30+L30</f>
        <v>950</v>
      </c>
      <c r="K30" s="46">
        <f>N30+Q30+T30</f>
        <v>523</v>
      </c>
      <c r="L30" s="46">
        <f>O30+R30+U30</f>
        <v>427</v>
      </c>
      <c r="M30" s="46">
        <f>N30+O30</f>
        <v>321</v>
      </c>
      <c r="N30" s="49">
        <v>178</v>
      </c>
      <c r="O30" s="49">
        <v>143</v>
      </c>
      <c r="P30" s="46">
        <f>Q30+R30</f>
        <v>320</v>
      </c>
      <c r="Q30" s="49">
        <v>181</v>
      </c>
      <c r="R30" s="49">
        <v>139</v>
      </c>
      <c r="S30" s="46">
        <f>T30+U30</f>
        <v>309</v>
      </c>
      <c r="T30" s="49">
        <v>164</v>
      </c>
      <c r="U30" s="49">
        <v>145</v>
      </c>
    </row>
    <row r="31" spans="3:21" s="6" customFormat="1" ht="15" customHeight="1">
      <c r="C31" s="16"/>
      <c r="D31" s="52" t="s">
        <v>97</v>
      </c>
      <c r="E31" s="50"/>
      <c r="F31" s="47" t="s">
        <v>15</v>
      </c>
      <c r="G31" s="48"/>
      <c r="H31" s="49">
        <v>44</v>
      </c>
      <c r="I31" s="49">
        <v>15</v>
      </c>
      <c r="J31" s="46">
        <f>K31+L31</f>
        <v>557</v>
      </c>
      <c r="K31" s="46">
        <f>N31+Q31+T31</f>
        <v>255</v>
      </c>
      <c r="L31" s="46">
        <f>O31+R31+U31</f>
        <v>302</v>
      </c>
      <c r="M31" s="46">
        <f>N31+O31</f>
        <v>188</v>
      </c>
      <c r="N31" s="49">
        <v>76</v>
      </c>
      <c r="O31" s="49">
        <v>112</v>
      </c>
      <c r="P31" s="46">
        <f>Q31+R31</f>
        <v>186</v>
      </c>
      <c r="Q31" s="49">
        <v>83</v>
      </c>
      <c r="R31" s="49">
        <v>103</v>
      </c>
      <c r="S31" s="46">
        <f>T31+U31</f>
        <v>183</v>
      </c>
      <c r="T31" s="49">
        <v>96</v>
      </c>
      <c r="U31" s="49">
        <v>87</v>
      </c>
    </row>
    <row r="32" spans="3:21" s="6" customFormat="1" ht="15" customHeight="1">
      <c r="C32" s="15"/>
      <c r="D32" s="93" t="s">
        <v>98</v>
      </c>
      <c r="E32" s="42"/>
      <c r="F32" s="43" t="s">
        <v>7</v>
      </c>
      <c r="G32" s="44"/>
      <c r="H32" s="45">
        <v>54</v>
      </c>
      <c r="I32" s="46">
        <f>SUM(I33:I35)</f>
        <v>18</v>
      </c>
      <c r="J32" s="46">
        <f t="shared" ref="J32:U32" si="14">SUM(J33:J35)</f>
        <v>682</v>
      </c>
      <c r="K32" s="46">
        <f t="shared" si="14"/>
        <v>583</v>
      </c>
      <c r="L32" s="46">
        <f t="shared" si="14"/>
        <v>99</v>
      </c>
      <c r="M32" s="46">
        <f t="shared" si="14"/>
        <v>243</v>
      </c>
      <c r="N32" s="46">
        <f t="shared" si="14"/>
        <v>203</v>
      </c>
      <c r="O32" s="46">
        <f t="shared" si="14"/>
        <v>40</v>
      </c>
      <c r="P32" s="46">
        <f t="shared" si="14"/>
        <v>227</v>
      </c>
      <c r="Q32" s="46">
        <f t="shared" si="14"/>
        <v>189</v>
      </c>
      <c r="R32" s="46">
        <f t="shared" si="14"/>
        <v>38</v>
      </c>
      <c r="S32" s="46">
        <f t="shared" si="14"/>
        <v>212</v>
      </c>
      <c r="T32" s="46">
        <f t="shared" si="14"/>
        <v>191</v>
      </c>
      <c r="U32" s="46">
        <f t="shared" si="14"/>
        <v>21</v>
      </c>
    </row>
    <row r="33" spans="3:21" s="6" customFormat="1" ht="15" customHeight="1">
      <c r="C33" s="15"/>
      <c r="D33" s="94"/>
      <c r="E33" s="42"/>
      <c r="F33" s="55"/>
      <c r="G33" s="54" t="s">
        <v>22</v>
      </c>
      <c r="H33" s="49"/>
      <c r="I33" s="49">
        <v>9</v>
      </c>
      <c r="J33" s="46">
        <f t="shared" ref="J33:J39" si="15">K33+L33</f>
        <v>330</v>
      </c>
      <c r="K33" s="46">
        <f t="shared" si="11"/>
        <v>296</v>
      </c>
      <c r="L33" s="46">
        <f t="shared" si="11"/>
        <v>34</v>
      </c>
      <c r="M33" s="46">
        <f t="shared" ref="M33:M39" si="16">N33+O33</f>
        <v>122</v>
      </c>
      <c r="N33" s="49">
        <v>103</v>
      </c>
      <c r="O33" s="49">
        <v>19</v>
      </c>
      <c r="P33" s="46">
        <f t="shared" ref="P33:P39" si="17">Q33+R33</f>
        <v>104</v>
      </c>
      <c r="Q33" s="49">
        <v>97</v>
      </c>
      <c r="R33" s="49">
        <v>7</v>
      </c>
      <c r="S33" s="46">
        <f t="shared" ref="S33:S39" si="18">T33+U33</f>
        <v>104</v>
      </c>
      <c r="T33" s="49">
        <v>96</v>
      </c>
      <c r="U33" s="49">
        <v>8</v>
      </c>
    </row>
    <row r="34" spans="3:21" s="6" customFormat="1" ht="15" customHeight="1">
      <c r="C34" s="15"/>
      <c r="D34" s="94"/>
      <c r="E34" s="42"/>
      <c r="F34" s="56" t="s">
        <v>24</v>
      </c>
      <c r="G34" s="54" t="s">
        <v>23</v>
      </c>
      <c r="H34" s="49"/>
      <c r="I34" s="49">
        <v>6</v>
      </c>
      <c r="J34" s="46">
        <f t="shared" si="15"/>
        <v>233</v>
      </c>
      <c r="K34" s="46">
        <f t="shared" si="11"/>
        <v>216</v>
      </c>
      <c r="L34" s="46">
        <f t="shared" si="11"/>
        <v>17</v>
      </c>
      <c r="M34" s="46">
        <f t="shared" si="16"/>
        <v>81</v>
      </c>
      <c r="N34" s="49">
        <v>78</v>
      </c>
      <c r="O34" s="49">
        <v>3</v>
      </c>
      <c r="P34" s="46">
        <f t="shared" si="17"/>
        <v>80</v>
      </c>
      <c r="Q34" s="49">
        <v>71</v>
      </c>
      <c r="R34" s="49">
        <v>9</v>
      </c>
      <c r="S34" s="46">
        <f t="shared" si="18"/>
        <v>72</v>
      </c>
      <c r="T34" s="49">
        <v>67</v>
      </c>
      <c r="U34" s="49">
        <v>5</v>
      </c>
    </row>
    <row r="35" spans="3:21" s="6" customFormat="1" ht="15" customHeight="1">
      <c r="C35" s="16"/>
      <c r="D35" s="95"/>
      <c r="E35" s="50"/>
      <c r="F35" s="57"/>
      <c r="G35" s="54" t="s">
        <v>79</v>
      </c>
      <c r="H35" s="49"/>
      <c r="I35" s="49">
        <v>3</v>
      </c>
      <c r="J35" s="46">
        <f t="shared" si="15"/>
        <v>119</v>
      </c>
      <c r="K35" s="46">
        <f t="shared" si="11"/>
        <v>71</v>
      </c>
      <c r="L35" s="46">
        <f t="shared" si="11"/>
        <v>48</v>
      </c>
      <c r="M35" s="46">
        <f t="shared" si="16"/>
        <v>40</v>
      </c>
      <c r="N35" s="49">
        <v>22</v>
      </c>
      <c r="O35" s="49">
        <v>18</v>
      </c>
      <c r="P35" s="46">
        <f t="shared" si="17"/>
        <v>43</v>
      </c>
      <c r="Q35" s="49">
        <v>21</v>
      </c>
      <c r="R35" s="49">
        <v>22</v>
      </c>
      <c r="S35" s="46">
        <f t="shared" si="18"/>
        <v>36</v>
      </c>
      <c r="T35" s="49">
        <v>28</v>
      </c>
      <c r="U35" s="49">
        <v>8</v>
      </c>
    </row>
    <row r="36" spans="3:21" s="6" customFormat="1" ht="15" customHeight="1">
      <c r="C36" s="17"/>
      <c r="D36" s="53" t="s">
        <v>87</v>
      </c>
      <c r="E36" s="54"/>
      <c r="F36" s="47" t="s">
        <v>30</v>
      </c>
      <c r="G36" s="48"/>
      <c r="H36" s="49">
        <v>75</v>
      </c>
      <c r="I36" s="49">
        <v>24</v>
      </c>
      <c r="J36" s="46">
        <f t="shared" si="15"/>
        <v>948</v>
      </c>
      <c r="K36" s="46">
        <f t="shared" si="11"/>
        <v>455</v>
      </c>
      <c r="L36" s="46">
        <f t="shared" si="11"/>
        <v>493</v>
      </c>
      <c r="M36" s="46">
        <f t="shared" si="16"/>
        <v>320</v>
      </c>
      <c r="N36" s="49">
        <v>149</v>
      </c>
      <c r="O36" s="49">
        <v>171</v>
      </c>
      <c r="P36" s="46">
        <f t="shared" si="17"/>
        <v>319</v>
      </c>
      <c r="Q36" s="49">
        <v>166</v>
      </c>
      <c r="R36" s="49">
        <v>153</v>
      </c>
      <c r="S36" s="46">
        <f t="shared" si="18"/>
        <v>309</v>
      </c>
      <c r="T36" s="49">
        <v>140</v>
      </c>
      <c r="U36" s="49">
        <v>169</v>
      </c>
    </row>
    <row r="37" spans="3:21" s="6" customFormat="1" ht="15" customHeight="1">
      <c r="C37" s="10"/>
      <c r="D37" s="53" t="s">
        <v>89</v>
      </c>
      <c r="E37" s="58"/>
      <c r="F37" s="47" t="s">
        <v>15</v>
      </c>
      <c r="G37" s="48"/>
      <c r="H37" s="49">
        <v>46</v>
      </c>
      <c r="I37" s="49">
        <v>19</v>
      </c>
      <c r="J37" s="46">
        <f t="shared" si="15"/>
        <v>741</v>
      </c>
      <c r="K37" s="46">
        <f t="shared" si="11"/>
        <v>352</v>
      </c>
      <c r="L37" s="46">
        <f t="shared" si="11"/>
        <v>389</v>
      </c>
      <c r="M37" s="46">
        <f t="shared" si="16"/>
        <v>242</v>
      </c>
      <c r="N37" s="49">
        <v>117</v>
      </c>
      <c r="O37" s="49">
        <v>125</v>
      </c>
      <c r="P37" s="46">
        <f t="shared" si="17"/>
        <v>228</v>
      </c>
      <c r="Q37" s="49">
        <v>104</v>
      </c>
      <c r="R37" s="49">
        <v>124</v>
      </c>
      <c r="S37" s="46">
        <f t="shared" si="18"/>
        <v>271</v>
      </c>
      <c r="T37" s="49">
        <v>131</v>
      </c>
      <c r="U37" s="49">
        <v>140</v>
      </c>
    </row>
    <row r="38" spans="3:21" s="6" customFormat="1" ht="15" customHeight="1">
      <c r="C38" s="16"/>
      <c r="D38" s="52" t="s">
        <v>59</v>
      </c>
      <c r="E38" s="50"/>
      <c r="F38" s="47" t="s">
        <v>15</v>
      </c>
      <c r="G38" s="48"/>
      <c r="H38" s="49">
        <v>49</v>
      </c>
      <c r="I38" s="49">
        <v>15</v>
      </c>
      <c r="J38" s="46">
        <f t="shared" si="15"/>
        <v>577</v>
      </c>
      <c r="K38" s="46">
        <f t="shared" ref="K38:L39" si="19">N38+Q38+T38</f>
        <v>277</v>
      </c>
      <c r="L38" s="46">
        <f t="shared" si="19"/>
        <v>300</v>
      </c>
      <c r="M38" s="46">
        <f t="shared" si="16"/>
        <v>200</v>
      </c>
      <c r="N38" s="49">
        <v>79</v>
      </c>
      <c r="O38" s="49">
        <v>121</v>
      </c>
      <c r="P38" s="46">
        <f t="shared" si="17"/>
        <v>188</v>
      </c>
      <c r="Q38" s="49">
        <v>98</v>
      </c>
      <c r="R38" s="49">
        <v>90</v>
      </c>
      <c r="S38" s="46">
        <f t="shared" si="18"/>
        <v>189</v>
      </c>
      <c r="T38" s="49">
        <v>100</v>
      </c>
      <c r="U38" s="49">
        <v>89</v>
      </c>
    </row>
    <row r="39" spans="3:21" s="6" customFormat="1" ht="15" customHeight="1">
      <c r="C39" s="16"/>
      <c r="D39" s="52" t="s">
        <v>60</v>
      </c>
      <c r="E39" s="50"/>
      <c r="F39" s="47" t="s">
        <v>15</v>
      </c>
      <c r="G39" s="48"/>
      <c r="H39" s="49">
        <v>31</v>
      </c>
      <c r="I39" s="49">
        <v>9</v>
      </c>
      <c r="J39" s="46">
        <f t="shared" si="15"/>
        <v>272</v>
      </c>
      <c r="K39" s="46">
        <f t="shared" si="19"/>
        <v>165</v>
      </c>
      <c r="L39" s="46">
        <f t="shared" si="19"/>
        <v>107</v>
      </c>
      <c r="M39" s="46">
        <f t="shared" si="16"/>
        <v>91</v>
      </c>
      <c r="N39" s="49">
        <v>56</v>
      </c>
      <c r="O39" s="49">
        <v>35</v>
      </c>
      <c r="P39" s="46">
        <f t="shared" si="17"/>
        <v>82</v>
      </c>
      <c r="Q39" s="49">
        <v>46</v>
      </c>
      <c r="R39" s="49">
        <v>36</v>
      </c>
      <c r="S39" s="46">
        <f t="shared" si="18"/>
        <v>99</v>
      </c>
      <c r="T39" s="49">
        <v>63</v>
      </c>
      <c r="U39" s="49">
        <v>36</v>
      </c>
    </row>
    <row r="40" spans="3:21" s="6" customFormat="1" ht="15" customHeight="1">
      <c r="C40" s="15"/>
      <c r="D40" s="93" t="s">
        <v>31</v>
      </c>
      <c r="E40" s="42"/>
      <c r="F40" s="43" t="s">
        <v>7</v>
      </c>
      <c r="G40" s="44"/>
      <c r="H40" s="45">
        <v>36</v>
      </c>
      <c r="I40" s="46">
        <f>SUM(I41:I43)</f>
        <v>9</v>
      </c>
      <c r="J40" s="46">
        <f t="shared" ref="J40:U40" si="20">SUM(J41:J43)</f>
        <v>350</v>
      </c>
      <c r="K40" s="46">
        <f t="shared" si="20"/>
        <v>142</v>
      </c>
      <c r="L40" s="46">
        <f t="shared" si="20"/>
        <v>208</v>
      </c>
      <c r="M40" s="46">
        <f t="shared" si="20"/>
        <v>121</v>
      </c>
      <c r="N40" s="46">
        <f t="shared" si="20"/>
        <v>48</v>
      </c>
      <c r="O40" s="46">
        <f t="shared" si="20"/>
        <v>73</v>
      </c>
      <c r="P40" s="46">
        <f t="shared" si="20"/>
        <v>117</v>
      </c>
      <c r="Q40" s="46">
        <f t="shared" si="20"/>
        <v>54</v>
      </c>
      <c r="R40" s="46">
        <f t="shared" si="20"/>
        <v>63</v>
      </c>
      <c r="S40" s="46">
        <f t="shared" si="20"/>
        <v>112</v>
      </c>
      <c r="T40" s="46">
        <f t="shared" si="20"/>
        <v>40</v>
      </c>
      <c r="U40" s="46">
        <f t="shared" si="20"/>
        <v>72</v>
      </c>
    </row>
    <row r="41" spans="3:21" s="6" customFormat="1" ht="15" customHeight="1">
      <c r="C41" s="15"/>
      <c r="D41" s="94"/>
      <c r="E41" s="42"/>
      <c r="F41" s="55"/>
      <c r="G41" s="54" t="s">
        <v>80</v>
      </c>
      <c r="H41" s="49"/>
      <c r="I41" s="49">
        <v>3</v>
      </c>
      <c r="J41" s="46">
        <f>K41+L41</f>
        <v>117</v>
      </c>
      <c r="K41" s="46">
        <f t="shared" ref="K41:L43" si="21">N41+Q41+T41</f>
        <v>72</v>
      </c>
      <c r="L41" s="46">
        <f t="shared" si="21"/>
        <v>45</v>
      </c>
      <c r="M41" s="46">
        <f>N41+O41</f>
        <v>41</v>
      </c>
      <c r="N41" s="49">
        <v>25</v>
      </c>
      <c r="O41" s="49">
        <v>16</v>
      </c>
      <c r="P41" s="46">
        <f>Q41+R41</f>
        <v>38</v>
      </c>
      <c r="Q41" s="49">
        <v>25</v>
      </c>
      <c r="R41" s="49">
        <v>13</v>
      </c>
      <c r="S41" s="46">
        <f>T41+U41</f>
        <v>38</v>
      </c>
      <c r="T41" s="49">
        <v>22</v>
      </c>
      <c r="U41" s="49">
        <v>16</v>
      </c>
    </row>
    <row r="42" spans="3:21" s="6" customFormat="1" ht="15" customHeight="1">
      <c r="C42" s="15"/>
      <c r="D42" s="94"/>
      <c r="E42" s="42"/>
      <c r="F42" s="56" t="s">
        <v>32</v>
      </c>
      <c r="G42" s="54" t="s">
        <v>81</v>
      </c>
      <c r="H42" s="49"/>
      <c r="I42" s="49">
        <v>3</v>
      </c>
      <c r="J42" s="46">
        <f>K42+L42</f>
        <v>116</v>
      </c>
      <c r="K42" s="46">
        <f t="shared" si="21"/>
        <v>24</v>
      </c>
      <c r="L42" s="46">
        <f t="shared" si="21"/>
        <v>92</v>
      </c>
      <c r="M42" s="46">
        <f>N42+O42</f>
        <v>40</v>
      </c>
      <c r="N42" s="49">
        <v>7</v>
      </c>
      <c r="O42" s="49">
        <v>33</v>
      </c>
      <c r="P42" s="46">
        <f>Q42+R42</f>
        <v>38</v>
      </c>
      <c r="Q42" s="49">
        <v>12</v>
      </c>
      <c r="R42" s="49">
        <v>26</v>
      </c>
      <c r="S42" s="46">
        <f>T42+U42</f>
        <v>38</v>
      </c>
      <c r="T42" s="49">
        <v>5</v>
      </c>
      <c r="U42" s="49">
        <v>33</v>
      </c>
    </row>
    <row r="43" spans="3:21" s="6" customFormat="1" ht="15" customHeight="1">
      <c r="C43" s="15"/>
      <c r="D43" s="95"/>
      <c r="E43" s="42"/>
      <c r="F43" s="56"/>
      <c r="G43" s="54" t="s">
        <v>85</v>
      </c>
      <c r="H43" s="49"/>
      <c r="I43" s="49">
        <v>3</v>
      </c>
      <c r="J43" s="46">
        <f>K43+L43</f>
        <v>117</v>
      </c>
      <c r="K43" s="46">
        <f t="shared" si="21"/>
        <v>46</v>
      </c>
      <c r="L43" s="46">
        <f t="shared" si="21"/>
        <v>71</v>
      </c>
      <c r="M43" s="46">
        <f>N43+O43</f>
        <v>40</v>
      </c>
      <c r="N43" s="49">
        <v>16</v>
      </c>
      <c r="O43" s="49">
        <v>24</v>
      </c>
      <c r="P43" s="46">
        <f>Q43+R43</f>
        <v>41</v>
      </c>
      <c r="Q43" s="49">
        <v>17</v>
      </c>
      <c r="R43" s="49">
        <v>24</v>
      </c>
      <c r="S43" s="46">
        <f>T43+U43</f>
        <v>36</v>
      </c>
      <c r="T43" s="49">
        <v>13</v>
      </c>
      <c r="U43" s="49">
        <v>23</v>
      </c>
    </row>
    <row r="44" spans="3:21" s="6" customFormat="1" ht="15" customHeight="1">
      <c r="C44" s="17"/>
      <c r="D44" s="53" t="s">
        <v>33</v>
      </c>
      <c r="E44" s="54"/>
      <c r="F44" s="47" t="s">
        <v>30</v>
      </c>
      <c r="G44" s="48"/>
      <c r="H44" s="49">
        <v>49</v>
      </c>
      <c r="I44" s="49">
        <v>15</v>
      </c>
      <c r="J44" s="46">
        <f>K44+L44</f>
        <v>597</v>
      </c>
      <c r="K44" s="46">
        <f>N44+Q44+T44</f>
        <v>285</v>
      </c>
      <c r="L44" s="46">
        <f>O44+R44+U44</f>
        <v>312</v>
      </c>
      <c r="M44" s="46">
        <f>N44+O44</f>
        <v>199</v>
      </c>
      <c r="N44" s="49">
        <v>101</v>
      </c>
      <c r="O44" s="49">
        <v>98</v>
      </c>
      <c r="P44" s="46">
        <f>Q44+R44</f>
        <v>199</v>
      </c>
      <c r="Q44" s="49">
        <v>90</v>
      </c>
      <c r="R44" s="49">
        <v>109</v>
      </c>
      <c r="S44" s="46">
        <f>T44+U44</f>
        <v>199</v>
      </c>
      <c r="T44" s="49">
        <v>94</v>
      </c>
      <c r="U44" s="49">
        <v>105</v>
      </c>
    </row>
    <row r="45" spans="3:21" s="6" customFormat="1" ht="15" customHeight="1">
      <c r="C45" s="17"/>
      <c r="D45" s="53" t="s">
        <v>34</v>
      </c>
      <c r="E45" s="54"/>
      <c r="F45" s="47" t="s">
        <v>15</v>
      </c>
      <c r="G45" s="48"/>
      <c r="H45" s="49">
        <v>56</v>
      </c>
      <c r="I45" s="49">
        <v>24</v>
      </c>
      <c r="J45" s="46">
        <f>K45+L45</f>
        <v>947</v>
      </c>
      <c r="K45" s="46">
        <f>N45+Q45+T45</f>
        <v>417</v>
      </c>
      <c r="L45" s="46">
        <f>O45+R45+U45</f>
        <v>530</v>
      </c>
      <c r="M45" s="46">
        <f>N45+O45</f>
        <v>318</v>
      </c>
      <c r="N45" s="49">
        <v>152</v>
      </c>
      <c r="O45" s="49">
        <v>166</v>
      </c>
      <c r="P45" s="46">
        <f>Q45+R45</f>
        <v>315</v>
      </c>
      <c r="Q45" s="49">
        <v>129</v>
      </c>
      <c r="R45" s="49">
        <v>186</v>
      </c>
      <c r="S45" s="46">
        <f>T45+U45</f>
        <v>314</v>
      </c>
      <c r="T45" s="49">
        <v>136</v>
      </c>
      <c r="U45" s="49">
        <v>178</v>
      </c>
    </row>
    <row r="46" spans="3:21" s="6" customFormat="1" ht="15" customHeight="1">
      <c r="C46" s="15"/>
      <c r="D46" s="93" t="s">
        <v>35</v>
      </c>
      <c r="E46" s="42"/>
      <c r="F46" s="47" t="s">
        <v>7</v>
      </c>
      <c r="G46" s="44"/>
      <c r="H46" s="45">
        <v>45</v>
      </c>
      <c r="I46" s="46">
        <f>SUM(I47:I49)</f>
        <v>15</v>
      </c>
      <c r="J46" s="46">
        <f t="shared" ref="J46:U46" si="22">SUM(J47:J49)</f>
        <v>572</v>
      </c>
      <c r="K46" s="46">
        <f t="shared" si="22"/>
        <v>539</v>
      </c>
      <c r="L46" s="46">
        <f t="shared" si="22"/>
        <v>33</v>
      </c>
      <c r="M46" s="46">
        <f t="shared" si="22"/>
        <v>202</v>
      </c>
      <c r="N46" s="46">
        <f t="shared" si="22"/>
        <v>187</v>
      </c>
      <c r="O46" s="46">
        <f t="shared" si="22"/>
        <v>15</v>
      </c>
      <c r="P46" s="46">
        <f t="shared" si="22"/>
        <v>192</v>
      </c>
      <c r="Q46" s="46">
        <f t="shared" si="22"/>
        <v>180</v>
      </c>
      <c r="R46" s="46">
        <f t="shared" si="22"/>
        <v>12</v>
      </c>
      <c r="S46" s="46">
        <f t="shared" si="22"/>
        <v>178</v>
      </c>
      <c r="T46" s="46">
        <f t="shared" si="22"/>
        <v>172</v>
      </c>
      <c r="U46" s="46">
        <f t="shared" si="22"/>
        <v>6</v>
      </c>
    </row>
    <row r="47" spans="3:21" s="6" customFormat="1" ht="15" customHeight="1">
      <c r="C47" s="15"/>
      <c r="D47" s="94"/>
      <c r="E47" s="42"/>
      <c r="F47" s="55"/>
      <c r="G47" s="54" t="s">
        <v>22</v>
      </c>
      <c r="H47" s="49"/>
      <c r="I47" s="49">
        <v>6</v>
      </c>
      <c r="J47" s="46">
        <f>K47+L47</f>
        <v>233</v>
      </c>
      <c r="K47" s="46">
        <f t="shared" ref="K47:L49" si="23">N47+Q47+T47</f>
        <v>225</v>
      </c>
      <c r="L47" s="46">
        <f t="shared" si="23"/>
        <v>8</v>
      </c>
      <c r="M47" s="46">
        <f>N47+O47</f>
        <v>82</v>
      </c>
      <c r="N47" s="49">
        <v>81</v>
      </c>
      <c r="O47" s="49">
        <v>1</v>
      </c>
      <c r="P47" s="46">
        <f>Q47+R47</f>
        <v>75</v>
      </c>
      <c r="Q47" s="49">
        <v>71</v>
      </c>
      <c r="R47" s="49">
        <v>4</v>
      </c>
      <c r="S47" s="46">
        <f>T47+U47</f>
        <v>76</v>
      </c>
      <c r="T47" s="49">
        <v>73</v>
      </c>
      <c r="U47" s="49">
        <v>3</v>
      </c>
    </row>
    <row r="48" spans="3:21" s="6" customFormat="1" ht="15" customHeight="1">
      <c r="C48" s="15"/>
      <c r="D48" s="94"/>
      <c r="E48" s="42"/>
      <c r="F48" s="56" t="s">
        <v>24</v>
      </c>
      <c r="G48" s="54" t="s">
        <v>23</v>
      </c>
      <c r="H48" s="49"/>
      <c r="I48" s="49">
        <v>6</v>
      </c>
      <c r="J48" s="46">
        <f>K48+L48</f>
        <v>233</v>
      </c>
      <c r="K48" s="46">
        <f>N48+Q48+T48</f>
        <v>231</v>
      </c>
      <c r="L48" s="46">
        <f>O48+R48+U48</f>
        <v>2</v>
      </c>
      <c r="M48" s="46">
        <f>N48+O48</f>
        <v>80</v>
      </c>
      <c r="N48" s="49">
        <v>79</v>
      </c>
      <c r="O48" s="49">
        <v>1</v>
      </c>
      <c r="P48" s="46">
        <f>Q48+R48</f>
        <v>79</v>
      </c>
      <c r="Q48" s="49">
        <v>78</v>
      </c>
      <c r="R48" s="49">
        <v>1</v>
      </c>
      <c r="S48" s="46">
        <f>T48+U48</f>
        <v>74</v>
      </c>
      <c r="T48" s="49">
        <v>74</v>
      </c>
      <c r="U48" s="49">
        <v>0</v>
      </c>
    </row>
    <row r="49" spans="3:21" s="6" customFormat="1" ht="15" customHeight="1">
      <c r="C49" s="16"/>
      <c r="D49" s="95"/>
      <c r="E49" s="50"/>
      <c r="F49" s="57"/>
      <c r="G49" s="54" t="s">
        <v>65</v>
      </c>
      <c r="H49" s="49"/>
      <c r="I49" s="49">
        <v>3</v>
      </c>
      <c r="J49" s="46">
        <f>K49+L49</f>
        <v>106</v>
      </c>
      <c r="K49" s="46">
        <f t="shared" si="23"/>
        <v>83</v>
      </c>
      <c r="L49" s="46">
        <f t="shared" si="23"/>
        <v>23</v>
      </c>
      <c r="M49" s="46">
        <f>N49+O49</f>
        <v>40</v>
      </c>
      <c r="N49" s="49">
        <v>27</v>
      </c>
      <c r="O49" s="49">
        <v>13</v>
      </c>
      <c r="P49" s="46">
        <f>Q49+R49</f>
        <v>38</v>
      </c>
      <c r="Q49" s="49">
        <v>31</v>
      </c>
      <c r="R49" s="49">
        <v>7</v>
      </c>
      <c r="S49" s="46">
        <f>T49+U49</f>
        <v>28</v>
      </c>
      <c r="T49" s="49">
        <v>25</v>
      </c>
      <c r="U49" s="49">
        <v>3</v>
      </c>
    </row>
    <row r="50" spans="3:21" s="6" customFormat="1" ht="15" customHeight="1">
      <c r="C50" s="15"/>
      <c r="D50" s="93" t="s">
        <v>36</v>
      </c>
      <c r="E50" s="42"/>
      <c r="F50" s="47" t="s">
        <v>7</v>
      </c>
      <c r="G50" s="44"/>
      <c r="H50" s="45">
        <v>52</v>
      </c>
      <c r="I50" s="46">
        <f>SUM(I51:I53)</f>
        <v>18</v>
      </c>
      <c r="J50" s="46">
        <f t="shared" ref="J50:U50" si="24">SUM(J51:J53)</f>
        <v>702</v>
      </c>
      <c r="K50" s="46">
        <f t="shared" si="24"/>
        <v>321</v>
      </c>
      <c r="L50" s="46">
        <f t="shared" si="24"/>
        <v>381</v>
      </c>
      <c r="M50" s="46">
        <f t="shared" si="24"/>
        <v>240</v>
      </c>
      <c r="N50" s="46">
        <f t="shared" si="24"/>
        <v>116</v>
      </c>
      <c r="O50" s="46">
        <f t="shared" si="24"/>
        <v>124</v>
      </c>
      <c r="P50" s="46">
        <f t="shared" si="24"/>
        <v>234</v>
      </c>
      <c r="Q50" s="46">
        <f t="shared" si="24"/>
        <v>108</v>
      </c>
      <c r="R50" s="46">
        <f t="shared" si="24"/>
        <v>126</v>
      </c>
      <c r="S50" s="46">
        <f t="shared" si="24"/>
        <v>228</v>
      </c>
      <c r="T50" s="46">
        <f t="shared" si="24"/>
        <v>97</v>
      </c>
      <c r="U50" s="46">
        <f t="shared" si="24"/>
        <v>131</v>
      </c>
    </row>
    <row r="51" spans="3:21" s="6" customFormat="1" ht="15" customHeight="1">
      <c r="C51" s="15"/>
      <c r="D51" s="94"/>
      <c r="E51" s="42"/>
      <c r="F51" s="55"/>
      <c r="G51" s="54" t="s">
        <v>26</v>
      </c>
      <c r="H51" s="49"/>
      <c r="I51" s="49">
        <v>12</v>
      </c>
      <c r="J51" s="46">
        <f>K51+L51</f>
        <v>476</v>
      </c>
      <c r="K51" s="46">
        <f t="shared" ref="K51:L53" si="25">N51+Q51+T51</f>
        <v>193</v>
      </c>
      <c r="L51" s="46">
        <f t="shared" si="25"/>
        <v>283</v>
      </c>
      <c r="M51" s="46">
        <f>N51+O51</f>
        <v>160</v>
      </c>
      <c r="N51" s="49">
        <v>68</v>
      </c>
      <c r="O51" s="49">
        <v>92</v>
      </c>
      <c r="P51" s="46">
        <f>Q51+R51</f>
        <v>159</v>
      </c>
      <c r="Q51" s="49">
        <v>67</v>
      </c>
      <c r="R51" s="49">
        <v>92</v>
      </c>
      <c r="S51" s="46">
        <f>T51+U51</f>
        <v>157</v>
      </c>
      <c r="T51" s="49">
        <v>58</v>
      </c>
      <c r="U51" s="49">
        <v>99</v>
      </c>
    </row>
    <row r="52" spans="3:21" s="6" customFormat="1" ht="15" customHeight="1">
      <c r="C52" s="15"/>
      <c r="D52" s="94"/>
      <c r="E52" s="42"/>
      <c r="F52" s="56" t="s">
        <v>27</v>
      </c>
      <c r="G52" s="54" t="s">
        <v>28</v>
      </c>
      <c r="H52" s="49"/>
      <c r="I52" s="49">
        <v>3</v>
      </c>
      <c r="J52" s="46">
        <f>K52+L52</f>
        <v>110</v>
      </c>
      <c r="K52" s="46">
        <f t="shared" si="25"/>
        <v>51</v>
      </c>
      <c r="L52" s="46">
        <f t="shared" si="25"/>
        <v>59</v>
      </c>
      <c r="M52" s="46">
        <f>N52+O52</f>
        <v>40</v>
      </c>
      <c r="N52" s="49">
        <v>17</v>
      </c>
      <c r="O52" s="49">
        <v>23</v>
      </c>
      <c r="P52" s="46">
        <f>Q52+R52</f>
        <v>39</v>
      </c>
      <c r="Q52" s="49">
        <v>19</v>
      </c>
      <c r="R52" s="49">
        <v>20</v>
      </c>
      <c r="S52" s="46">
        <f>T52+U52</f>
        <v>31</v>
      </c>
      <c r="T52" s="49">
        <v>15</v>
      </c>
      <c r="U52" s="49">
        <v>16</v>
      </c>
    </row>
    <row r="53" spans="3:21" s="6" customFormat="1" ht="15" customHeight="1">
      <c r="C53" s="16"/>
      <c r="D53" s="95"/>
      <c r="E53" s="50"/>
      <c r="F53" s="57"/>
      <c r="G53" s="54" t="s">
        <v>29</v>
      </c>
      <c r="H53" s="49"/>
      <c r="I53" s="49">
        <v>3</v>
      </c>
      <c r="J53" s="46">
        <f>K53+L53</f>
        <v>116</v>
      </c>
      <c r="K53" s="46">
        <f t="shared" si="25"/>
        <v>77</v>
      </c>
      <c r="L53" s="46">
        <f t="shared" si="25"/>
        <v>39</v>
      </c>
      <c r="M53" s="46">
        <f>N53+O53</f>
        <v>40</v>
      </c>
      <c r="N53" s="49">
        <v>31</v>
      </c>
      <c r="O53" s="49">
        <v>9</v>
      </c>
      <c r="P53" s="46">
        <f>Q53+R53</f>
        <v>36</v>
      </c>
      <c r="Q53" s="49">
        <v>22</v>
      </c>
      <c r="R53" s="49">
        <v>14</v>
      </c>
      <c r="S53" s="46">
        <f>T53+U53</f>
        <v>40</v>
      </c>
      <c r="T53" s="49">
        <v>24</v>
      </c>
      <c r="U53" s="49">
        <v>16</v>
      </c>
    </row>
    <row r="54" spans="3:21" s="6" customFormat="1" ht="15" customHeight="1">
      <c r="C54" s="15"/>
      <c r="D54" s="93" t="s">
        <v>39</v>
      </c>
      <c r="E54" s="42"/>
      <c r="F54" s="47" t="s">
        <v>7</v>
      </c>
      <c r="G54" s="44"/>
      <c r="H54" s="45">
        <v>70</v>
      </c>
      <c r="I54" s="46">
        <f>SUM(I55:I56)</f>
        <v>27</v>
      </c>
      <c r="J54" s="46">
        <f t="shared" ref="J54:U54" si="26">SUM(J55:J56)</f>
        <v>1071</v>
      </c>
      <c r="K54" s="46">
        <f t="shared" si="26"/>
        <v>517</v>
      </c>
      <c r="L54" s="46">
        <f t="shared" si="26"/>
        <v>554</v>
      </c>
      <c r="M54" s="46">
        <f t="shared" si="26"/>
        <v>361</v>
      </c>
      <c r="N54" s="46">
        <f t="shared" si="26"/>
        <v>186</v>
      </c>
      <c r="O54" s="46">
        <f t="shared" si="26"/>
        <v>175</v>
      </c>
      <c r="P54" s="46">
        <f t="shared" si="26"/>
        <v>357</v>
      </c>
      <c r="Q54" s="46">
        <f t="shared" si="26"/>
        <v>179</v>
      </c>
      <c r="R54" s="46">
        <f t="shared" si="26"/>
        <v>178</v>
      </c>
      <c r="S54" s="46">
        <f t="shared" si="26"/>
        <v>353</v>
      </c>
      <c r="T54" s="46">
        <f t="shared" si="26"/>
        <v>152</v>
      </c>
      <c r="U54" s="46">
        <f t="shared" si="26"/>
        <v>201</v>
      </c>
    </row>
    <row r="55" spans="3:21" s="6" customFormat="1" ht="15" customHeight="1">
      <c r="C55" s="15"/>
      <c r="D55" s="94"/>
      <c r="E55" s="42"/>
      <c r="F55" s="47" t="s">
        <v>15</v>
      </c>
      <c r="G55" s="48"/>
      <c r="H55" s="49"/>
      <c r="I55" s="49">
        <v>24</v>
      </c>
      <c r="J55" s="46">
        <f>K55+L55</f>
        <v>951</v>
      </c>
      <c r="K55" s="46">
        <f t="shared" ref="K55:L58" si="27">N55+Q55+T55</f>
        <v>452</v>
      </c>
      <c r="L55" s="46">
        <f t="shared" si="27"/>
        <v>499</v>
      </c>
      <c r="M55" s="46">
        <f>N55+O55</f>
        <v>321</v>
      </c>
      <c r="N55" s="49">
        <v>163</v>
      </c>
      <c r="O55" s="49">
        <v>158</v>
      </c>
      <c r="P55" s="46">
        <f>Q55+R55</f>
        <v>317</v>
      </c>
      <c r="Q55" s="49">
        <v>157</v>
      </c>
      <c r="R55" s="49">
        <v>160</v>
      </c>
      <c r="S55" s="46">
        <f>T55+U55</f>
        <v>313</v>
      </c>
      <c r="T55" s="49">
        <v>132</v>
      </c>
      <c r="U55" s="49">
        <v>181</v>
      </c>
    </row>
    <row r="56" spans="3:21" s="6" customFormat="1" ht="15" customHeight="1">
      <c r="C56" s="16"/>
      <c r="D56" s="95"/>
      <c r="E56" s="50"/>
      <c r="F56" s="51" t="s">
        <v>40</v>
      </c>
      <c r="G56" s="54" t="s">
        <v>41</v>
      </c>
      <c r="H56" s="49"/>
      <c r="I56" s="49">
        <v>3</v>
      </c>
      <c r="J56" s="46">
        <f>K56+L56</f>
        <v>120</v>
      </c>
      <c r="K56" s="46">
        <f t="shared" si="27"/>
        <v>65</v>
      </c>
      <c r="L56" s="46">
        <f t="shared" si="27"/>
        <v>55</v>
      </c>
      <c r="M56" s="46">
        <f>N56+O56</f>
        <v>40</v>
      </c>
      <c r="N56" s="49">
        <v>23</v>
      </c>
      <c r="O56" s="49">
        <v>17</v>
      </c>
      <c r="P56" s="46">
        <f>Q56+R56</f>
        <v>40</v>
      </c>
      <c r="Q56" s="49">
        <v>22</v>
      </c>
      <c r="R56" s="49">
        <v>18</v>
      </c>
      <c r="S56" s="46">
        <f>T56+U56</f>
        <v>40</v>
      </c>
      <c r="T56" s="49">
        <v>20</v>
      </c>
      <c r="U56" s="49">
        <v>20</v>
      </c>
    </row>
    <row r="57" spans="3:21" s="6" customFormat="1" ht="15" customHeight="1">
      <c r="C57" s="16"/>
      <c r="D57" s="52" t="s">
        <v>42</v>
      </c>
      <c r="E57" s="50"/>
      <c r="F57" s="43" t="s">
        <v>15</v>
      </c>
      <c r="G57" s="44"/>
      <c r="H57" s="49">
        <v>48</v>
      </c>
      <c r="I57" s="49">
        <v>18</v>
      </c>
      <c r="J57" s="46">
        <f>K57+L57</f>
        <v>703</v>
      </c>
      <c r="K57" s="46">
        <f t="shared" si="27"/>
        <v>305</v>
      </c>
      <c r="L57" s="46">
        <f t="shared" si="27"/>
        <v>398</v>
      </c>
      <c r="M57" s="46">
        <f>N57+O57</f>
        <v>240</v>
      </c>
      <c r="N57" s="49">
        <v>96</v>
      </c>
      <c r="O57" s="49">
        <v>144</v>
      </c>
      <c r="P57" s="46">
        <f>Q57+R57</f>
        <v>237</v>
      </c>
      <c r="Q57" s="49">
        <v>107</v>
      </c>
      <c r="R57" s="49">
        <v>130</v>
      </c>
      <c r="S57" s="46">
        <f>T57+U57</f>
        <v>226</v>
      </c>
      <c r="T57" s="49">
        <v>102</v>
      </c>
      <c r="U57" s="49">
        <v>124</v>
      </c>
    </row>
    <row r="58" spans="3:21" s="6" customFormat="1" ht="15" customHeight="1">
      <c r="C58" s="16"/>
      <c r="D58" s="52" t="s">
        <v>43</v>
      </c>
      <c r="E58" s="50"/>
      <c r="F58" s="47" t="s">
        <v>15</v>
      </c>
      <c r="G58" s="48"/>
      <c r="H58" s="49">
        <v>61</v>
      </c>
      <c r="I58" s="49">
        <v>24</v>
      </c>
      <c r="J58" s="46">
        <f>K58+L58</f>
        <v>945</v>
      </c>
      <c r="K58" s="46">
        <f t="shared" si="27"/>
        <v>514</v>
      </c>
      <c r="L58" s="46">
        <f t="shared" si="27"/>
        <v>431</v>
      </c>
      <c r="M58" s="46">
        <f>N58+O58</f>
        <v>320</v>
      </c>
      <c r="N58" s="49">
        <v>182</v>
      </c>
      <c r="O58" s="49">
        <v>138</v>
      </c>
      <c r="P58" s="46">
        <f>Q58+R58</f>
        <v>318</v>
      </c>
      <c r="Q58" s="49">
        <v>166</v>
      </c>
      <c r="R58" s="49">
        <v>152</v>
      </c>
      <c r="S58" s="46">
        <f>T58+U58</f>
        <v>307</v>
      </c>
      <c r="T58" s="49">
        <v>166</v>
      </c>
      <c r="U58" s="49">
        <v>141</v>
      </c>
    </row>
    <row r="59" spans="3:21" s="6" customFormat="1" ht="15" customHeight="1">
      <c r="C59" s="15"/>
      <c r="D59" s="93" t="s">
        <v>44</v>
      </c>
      <c r="E59" s="42"/>
      <c r="F59" s="43" t="s">
        <v>7</v>
      </c>
      <c r="G59" s="44"/>
      <c r="H59" s="45">
        <v>37</v>
      </c>
      <c r="I59" s="46">
        <f>SUM(I60:I62)</f>
        <v>12</v>
      </c>
      <c r="J59" s="46">
        <f t="shared" ref="J59:U59" si="28">SUM(J60:J62)</f>
        <v>448</v>
      </c>
      <c r="K59" s="46">
        <f t="shared" si="28"/>
        <v>191</v>
      </c>
      <c r="L59" s="46">
        <f t="shared" si="28"/>
        <v>257</v>
      </c>
      <c r="M59" s="46">
        <f t="shared" si="28"/>
        <v>167</v>
      </c>
      <c r="N59" s="46">
        <f t="shared" si="28"/>
        <v>68</v>
      </c>
      <c r="O59" s="46">
        <f t="shared" si="28"/>
        <v>99</v>
      </c>
      <c r="P59" s="46">
        <f t="shared" si="28"/>
        <v>140</v>
      </c>
      <c r="Q59" s="46">
        <f t="shared" si="28"/>
        <v>53</v>
      </c>
      <c r="R59" s="46">
        <f t="shared" si="28"/>
        <v>87</v>
      </c>
      <c r="S59" s="46">
        <f t="shared" si="28"/>
        <v>141</v>
      </c>
      <c r="T59" s="46">
        <f t="shared" si="28"/>
        <v>70</v>
      </c>
      <c r="U59" s="46">
        <f t="shared" si="28"/>
        <v>71</v>
      </c>
    </row>
    <row r="60" spans="3:21" s="6" customFormat="1" ht="15" customHeight="1">
      <c r="C60" s="15"/>
      <c r="D60" s="94"/>
      <c r="E60" s="42"/>
      <c r="F60" s="55"/>
      <c r="G60" s="54" t="s">
        <v>80</v>
      </c>
      <c r="H60" s="49"/>
      <c r="I60" s="49">
        <v>6</v>
      </c>
      <c r="J60" s="46">
        <f>K60+L60</f>
        <v>222</v>
      </c>
      <c r="K60" s="46">
        <f t="shared" ref="K60:L62" si="29">N60+Q60+T60</f>
        <v>124</v>
      </c>
      <c r="L60" s="46">
        <f t="shared" si="29"/>
        <v>98</v>
      </c>
      <c r="M60" s="46">
        <f>N60+O60</f>
        <v>84</v>
      </c>
      <c r="N60" s="49">
        <v>43</v>
      </c>
      <c r="O60" s="49">
        <v>41</v>
      </c>
      <c r="P60" s="46">
        <f>Q60+R60</f>
        <v>69</v>
      </c>
      <c r="Q60" s="49">
        <v>37</v>
      </c>
      <c r="R60" s="49">
        <v>32</v>
      </c>
      <c r="S60" s="46">
        <f>T60+U60</f>
        <v>69</v>
      </c>
      <c r="T60" s="49">
        <v>44</v>
      </c>
      <c r="U60" s="49">
        <v>25</v>
      </c>
    </row>
    <row r="61" spans="3:21" s="6" customFormat="1" ht="15" customHeight="1">
      <c r="C61" s="15"/>
      <c r="D61" s="94"/>
      <c r="E61" s="42"/>
      <c r="F61" s="56" t="s">
        <v>32</v>
      </c>
      <c r="G61" s="54" t="s">
        <v>81</v>
      </c>
      <c r="H61" s="49"/>
      <c r="I61" s="49">
        <v>3</v>
      </c>
      <c r="J61" s="46">
        <f>K61+L61</f>
        <v>113</v>
      </c>
      <c r="K61" s="46">
        <f t="shared" si="29"/>
        <v>29</v>
      </c>
      <c r="L61" s="46">
        <f t="shared" si="29"/>
        <v>84</v>
      </c>
      <c r="M61" s="46">
        <f>N61+O61</f>
        <v>40</v>
      </c>
      <c r="N61" s="49">
        <v>11</v>
      </c>
      <c r="O61" s="49">
        <v>29</v>
      </c>
      <c r="P61" s="46">
        <f>Q61+R61</f>
        <v>39</v>
      </c>
      <c r="Q61" s="49">
        <v>7</v>
      </c>
      <c r="R61" s="49">
        <v>32</v>
      </c>
      <c r="S61" s="46">
        <f>T61+U61</f>
        <v>34</v>
      </c>
      <c r="T61" s="49">
        <v>11</v>
      </c>
      <c r="U61" s="49">
        <v>23</v>
      </c>
    </row>
    <row r="62" spans="3:21" s="6" customFormat="1" ht="15" customHeight="1">
      <c r="C62" s="15"/>
      <c r="D62" s="95"/>
      <c r="E62" s="42"/>
      <c r="F62" s="56"/>
      <c r="G62" s="54" t="s">
        <v>82</v>
      </c>
      <c r="H62" s="49"/>
      <c r="I62" s="49">
        <v>3</v>
      </c>
      <c r="J62" s="46">
        <f>K62+L62</f>
        <v>113</v>
      </c>
      <c r="K62" s="46">
        <f t="shared" si="29"/>
        <v>38</v>
      </c>
      <c r="L62" s="46">
        <f t="shared" si="29"/>
        <v>75</v>
      </c>
      <c r="M62" s="46">
        <f>N62+O62</f>
        <v>43</v>
      </c>
      <c r="N62" s="49">
        <v>14</v>
      </c>
      <c r="O62" s="49">
        <v>29</v>
      </c>
      <c r="P62" s="46">
        <f>Q62+R62</f>
        <v>32</v>
      </c>
      <c r="Q62" s="49">
        <v>9</v>
      </c>
      <c r="R62" s="49">
        <v>23</v>
      </c>
      <c r="S62" s="46">
        <f>T62+U62</f>
        <v>38</v>
      </c>
      <c r="T62" s="49">
        <v>15</v>
      </c>
      <c r="U62" s="49">
        <v>23</v>
      </c>
    </row>
    <row r="63" spans="3:21" s="6" customFormat="1" ht="15" customHeight="1">
      <c r="C63" s="17"/>
      <c r="D63" s="53" t="s">
        <v>45</v>
      </c>
      <c r="E63" s="54"/>
      <c r="F63" s="47" t="s">
        <v>15</v>
      </c>
      <c r="G63" s="48"/>
      <c r="H63" s="49">
        <v>57</v>
      </c>
      <c r="I63" s="49">
        <v>21</v>
      </c>
      <c r="J63" s="46">
        <f>K63+L63</f>
        <v>819</v>
      </c>
      <c r="K63" s="46">
        <f>N63+Q63+T63</f>
        <v>347</v>
      </c>
      <c r="L63" s="46">
        <f>O63+R63+U63</f>
        <v>472</v>
      </c>
      <c r="M63" s="46">
        <f>N63+O63</f>
        <v>278</v>
      </c>
      <c r="N63" s="49">
        <v>128</v>
      </c>
      <c r="O63" s="49">
        <v>150</v>
      </c>
      <c r="P63" s="46">
        <f>Q63+R63</f>
        <v>274</v>
      </c>
      <c r="Q63" s="49">
        <v>106</v>
      </c>
      <c r="R63" s="49">
        <v>168</v>
      </c>
      <c r="S63" s="46">
        <f>T63+U63</f>
        <v>267</v>
      </c>
      <c r="T63" s="49">
        <v>113</v>
      </c>
      <c r="U63" s="49">
        <v>154</v>
      </c>
    </row>
    <row r="64" spans="3:21" s="6" customFormat="1" ht="15" customHeight="1">
      <c r="C64" s="16"/>
      <c r="D64" s="52" t="s">
        <v>46</v>
      </c>
      <c r="E64" s="50"/>
      <c r="F64" s="47" t="s">
        <v>15</v>
      </c>
      <c r="G64" s="48"/>
      <c r="H64" s="49">
        <v>38</v>
      </c>
      <c r="I64" s="49">
        <v>15</v>
      </c>
      <c r="J64" s="46">
        <f>K64+L64</f>
        <v>390</v>
      </c>
      <c r="K64" s="46">
        <f>N64+Q64+T64</f>
        <v>238</v>
      </c>
      <c r="L64" s="46">
        <f>O64+R64+U64</f>
        <v>152</v>
      </c>
      <c r="M64" s="46">
        <f>N64+O64</f>
        <v>125</v>
      </c>
      <c r="N64" s="49">
        <v>79</v>
      </c>
      <c r="O64" s="49">
        <v>46</v>
      </c>
      <c r="P64" s="46">
        <f>Q64+R64</f>
        <v>130</v>
      </c>
      <c r="Q64" s="49">
        <v>81</v>
      </c>
      <c r="R64" s="49">
        <v>49</v>
      </c>
      <c r="S64" s="46">
        <f>T64+U64</f>
        <v>135</v>
      </c>
      <c r="T64" s="49">
        <v>78</v>
      </c>
      <c r="U64" s="49">
        <v>57</v>
      </c>
    </row>
    <row r="65" spans="3:21" s="6" customFormat="1" ht="15" customHeight="1">
      <c r="C65" s="15"/>
      <c r="D65" s="93" t="s">
        <v>47</v>
      </c>
      <c r="E65" s="42"/>
      <c r="F65" s="43" t="s">
        <v>7</v>
      </c>
      <c r="G65" s="44"/>
      <c r="H65" s="45">
        <v>40</v>
      </c>
      <c r="I65" s="46">
        <f>SUM(I66:I67)</f>
        <v>15</v>
      </c>
      <c r="J65" s="46">
        <f>SUM(J66:J67)</f>
        <v>545</v>
      </c>
      <c r="K65" s="46">
        <f t="shared" ref="K65:U65" si="30">SUM(K66:K67)</f>
        <v>227</v>
      </c>
      <c r="L65" s="46">
        <f t="shared" si="30"/>
        <v>318</v>
      </c>
      <c r="M65" s="46">
        <f t="shared" si="30"/>
        <v>194</v>
      </c>
      <c r="N65" s="46">
        <f>SUM(N66:N67)</f>
        <v>79</v>
      </c>
      <c r="O65" s="46">
        <f>SUM(O66:O67)</f>
        <v>115</v>
      </c>
      <c r="P65" s="46">
        <f t="shared" si="30"/>
        <v>176</v>
      </c>
      <c r="Q65" s="46">
        <f t="shared" si="30"/>
        <v>77</v>
      </c>
      <c r="R65" s="46">
        <f t="shared" si="30"/>
        <v>99</v>
      </c>
      <c r="S65" s="46">
        <f t="shared" si="30"/>
        <v>175</v>
      </c>
      <c r="T65" s="46">
        <f t="shared" si="30"/>
        <v>71</v>
      </c>
      <c r="U65" s="46">
        <f t="shared" si="30"/>
        <v>104</v>
      </c>
    </row>
    <row r="66" spans="3:21" s="6" customFormat="1" ht="15" customHeight="1">
      <c r="C66" s="15"/>
      <c r="D66" s="94"/>
      <c r="E66" s="42"/>
      <c r="F66" s="47" t="s">
        <v>15</v>
      </c>
      <c r="G66" s="48"/>
      <c r="H66" s="49"/>
      <c r="I66" s="49">
        <v>12</v>
      </c>
      <c r="J66" s="46">
        <f t="shared" ref="J66:J72" si="31">K66+L66</f>
        <v>434</v>
      </c>
      <c r="K66" s="46">
        <f t="shared" ref="K66:L75" si="32">N66+Q66+T66</f>
        <v>213</v>
      </c>
      <c r="L66" s="46">
        <f t="shared" si="32"/>
        <v>221</v>
      </c>
      <c r="M66" s="46">
        <f t="shared" ref="M66:M72" si="33">N66+O66</f>
        <v>154</v>
      </c>
      <c r="N66" s="49">
        <v>74</v>
      </c>
      <c r="O66" s="49">
        <v>80</v>
      </c>
      <c r="P66" s="46">
        <f t="shared" ref="P66:P72" si="34">Q66+R66</f>
        <v>145</v>
      </c>
      <c r="Q66" s="49">
        <v>73</v>
      </c>
      <c r="R66" s="49">
        <v>72</v>
      </c>
      <c r="S66" s="46">
        <f t="shared" ref="S66:S72" si="35">T66+U66</f>
        <v>135</v>
      </c>
      <c r="T66" s="49">
        <v>66</v>
      </c>
      <c r="U66" s="49">
        <v>69</v>
      </c>
    </row>
    <row r="67" spans="3:21" s="6" customFormat="1" ht="15" customHeight="1">
      <c r="C67" s="16"/>
      <c r="D67" s="95"/>
      <c r="E67" s="50"/>
      <c r="F67" s="51" t="s">
        <v>48</v>
      </c>
      <c r="G67" s="54" t="s">
        <v>49</v>
      </c>
      <c r="H67" s="49"/>
      <c r="I67" s="49">
        <v>3</v>
      </c>
      <c r="J67" s="46">
        <f t="shared" si="31"/>
        <v>111</v>
      </c>
      <c r="K67" s="46">
        <f t="shared" si="32"/>
        <v>14</v>
      </c>
      <c r="L67" s="46">
        <f t="shared" si="32"/>
        <v>97</v>
      </c>
      <c r="M67" s="46">
        <f t="shared" si="33"/>
        <v>40</v>
      </c>
      <c r="N67" s="49">
        <v>5</v>
      </c>
      <c r="O67" s="49">
        <v>35</v>
      </c>
      <c r="P67" s="46">
        <f t="shared" si="34"/>
        <v>31</v>
      </c>
      <c r="Q67" s="49">
        <v>4</v>
      </c>
      <c r="R67" s="49">
        <v>27</v>
      </c>
      <c r="S67" s="46">
        <f t="shared" si="35"/>
        <v>40</v>
      </c>
      <c r="T67" s="49">
        <v>5</v>
      </c>
      <c r="U67" s="49">
        <v>35</v>
      </c>
    </row>
    <row r="68" spans="3:21" s="6" customFormat="1" ht="15" customHeight="1">
      <c r="C68" s="16"/>
      <c r="D68" s="52" t="s">
        <v>50</v>
      </c>
      <c r="E68" s="50"/>
      <c r="F68" s="47" t="s">
        <v>30</v>
      </c>
      <c r="G68" s="48"/>
      <c r="H68" s="49">
        <v>59</v>
      </c>
      <c r="I68" s="49">
        <v>18</v>
      </c>
      <c r="J68" s="46">
        <f t="shared" si="31"/>
        <v>703</v>
      </c>
      <c r="K68" s="46">
        <f t="shared" si="32"/>
        <v>296</v>
      </c>
      <c r="L68" s="46">
        <f t="shared" si="32"/>
        <v>407</v>
      </c>
      <c r="M68" s="46">
        <f t="shared" si="33"/>
        <v>239</v>
      </c>
      <c r="N68" s="49">
        <v>95</v>
      </c>
      <c r="O68" s="49">
        <v>144</v>
      </c>
      <c r="P68" s="46">
        <f t="shared" si="34"/>
        <v>239</v>
      </c>
      <c r="Q68" s="49">
        <v>107</v>
      </c>
      <c r="R68" s="49">
        <v>132</v>
      </c>
      <c r="S68" s="46">
        <f t="shared" si="35"/>
        <v>225</v>
      </c>
      <c r="T68" s="49">
        <v>94</v>
      </c>
      <c r="U68" s="49">
        <v>131</v>
      </c>
    </row>
    <row r="69" spans="3:21" s="6" customFormat="1" ht="15" customHeight="1">
      <c r="C69" s="17"/>
      <c r="D69" s="53" t="s">
        <v>52</v>
      </c>
      <c r="E69" s="54"/>
      <c r="F69" s="47" t="s">
        <v>15</v>
      </c>
      <c r="G69" s="44"/>
      <c r="H69" s="49">
        <v>38</v>
      </c>
      <c r="I69" s="49">
        <v>15</v>
      </c>
      <c r="J69" s="46">
        <f t="shared" si="31"/>
        <v>597</v>
      </c>
      <c r="K69" s="46">
        <f t="shared" si="32"/>
        <v>302</v>
      </c>
      <c r="L69" s="46">
        <f t="shared" si="32"/>
        <v>295</v>
      </c>
      <c r="M69" s="46">
        <f t="shared" si="33"/>
        <v>201</v>
      </c>
      <c r="N69" s="49">
        <v>92</v>
      </c>
      <c r="O69" s="49">
        <v>109</v>
      </c>
      <c r="P69" s="46">
        <f t="shared" si="34"/>
        <v>198</v>
      </c>
      <c r="Q69" s="49">
        <v>114</v>
      </c>
      <c r="R69" s="49">
        <v>84</v>
      </c>
      <c r="S69" s="46">
        <f t="shared" si="35"/>
        <v>198</v>
      </c>
      <c r="T69" s="49">
        <v>96</v>
      </c>
      <c r="U69" s="49">
        <v>102</v>
      </c>
    </row>
    <row r="70" spans="3:21" s="6" customFormat="1" ht="15" customHeight="1">
      <c r="C70" s="16"/>
      <c r="D70" s="52" t="s">
        <v>53</v>
      </c>
      <c r="E70" s="50"/>
      <c r="F70" s="47" t="s">
        <v>15</v>
      </c>
      <c r="G70" s="48"/>
      <c r="H70" s="49">
        <v>40</v>
      </c>
      <c r="I70" s="49">
        <v>15</v>
      </c>
      <c r="J70" s="46">
        <f t="shared" si="31"/>
        <v>571</v>
      </c>
      <c r="K70" s="46">
        <f t="shared" si="32"/>
        <v>297</v>
      </c>
      <c r="L70" s="46">
        <f t="shared" si="32"/>
        <v>274</v>
      </c>
      <c r="M70" s="46">
        <f t="shared" si="33"/>
        <v>195</v>
      </c>
      <c r="N70" s="49">
        <v>108</v>
      </c>
      <c r="O70" s="49">
        <v>87</v>
      </c>
      <c r="P70" s="46">
        <f t="shared" si="34"/>
        <v>186</v>
      </c>
      <c r="Q70" s="49">
        <v>95</v>
      </c>
      <c r="R70" s="49">
        <v>91</v>
      </c>
      <c r="S70" s="46">
        <f t="shared" si="35"/>
        <v>190</v>
      </c>
      <c r="T70" s="49">
        <v>94</v>
      </c>
      <c r="U70" s="49">
        <v>96</v>
      </c>
    </row>
    <row r="71" spans="3:21" s="6" customFormat="1" ht="15" customHeight="1">
      <c r="C71" s="16"/>
      <c r="D71" s="52" t="s">
        <v>74</v>
      </c>
      <c r="E71" s="50"/>
      <c r="F71" s="47" t="s">
        <v>69</v>
      </c>
      <c r="G71" s="48"/>
      <c r="H71" s="49">
        <v>38</v>
      </c>
      <c r="I71" s="49">
        <v>9</v>
      </c>
      <c r="J71" s="46">
        <f t="shared" si="31"/>
        <v>323</v>
      </c>
      <c r="K71" s="46">
        <f t="shared" si="32"/>
        <v>166</v>
      </c>
      <c r="L71" s="46">
        <f t="shared" si="32"/>
        <v>157</v>
      </c>
      <c r="M71" s="46">
        <f t="shared" si="33"/>
        <v>106</v>
      </c>
      <c r="N71" s="49">
        <v>55</v>
      </c>
      <c r="O71" s="49">
        <v>51</v>
      </c>
      <c r="P71" s="46">
        <f t="shared" si="34"/>
        <v>114</v>
      </c>
      <c r="Q71" s="49">
        <v>51</v>
      </c>
      <c r="R71" s="49">
        <v>63</v>
      </c>
      <c r="S71" s="46">
        <f t="shared" si="35"/>
        <v>103</v>
      </c>
      <c r="T71" s="49">
        <v>60</v>
      </c>
      <c r="U71" s="49">
        <v>43</v>
      </c>
    </row>
    <row r="72" spans="3:21" s="6" customFormat="1" ht="15" customHeight="1">
      <c r="C72" s="15"/>
      <c r="D72" s="59" t="s">
        <v>54</v>
      </c>
      <c r="E72" s="42"/>
      <c r="F72" s="47" t="s">
        <v>69</v>
      </c>
      <c r="G72" s="44"/>
      <c r="H72" s="49">
        <v>21</v>
      </c>
      <c r="I72" s="49">
        <v>6</v>
      </c>
      <c r="J72" s="46">
        <f t="shared" si="31"/>
        <v>156</v>
      </c>
      <c r="K72" s="46">
        <f t="shared" si="32"/>
        <v>102</v>
      </c>
      <c r="L72" s="46">
        <f t="shared" si="32"/>
        <v>54</v>
      </c>
      <c r="M72" s="46">
        <f t="shared" si="33"/>
        <v>53</v>
      </c>
      <c r="N72" s="49">
        <v>42</v>
      </c>
      <c r="O72" s="49">
        <v>11</v>
      </c>
      <c r="P72" s="46">
        <f t="shared" si="34"/>
        <v>57</v>
      </c>
      <c r="Q72" s="49">
        <v>33</v>
      </c>
      <c r="R72" s="49">
        <v>24</v>
      </c>
      <c r="S72" s="46">
        <f t="shared" si="35"/>
        <v>46</v>
      </c>
      <c r="T72" s="49">
        <v>27</v>
      </c>
      <c r="U72" s="49">
        <v>19</v>
      </c>
    </row>
    <row r="73" spans="3:21" s="6" customFormat="1" ht="15" customHeight="1">
      <c r="C73" s="17"/>
      <c r="D73" s="53" t="s">
        <v>84</v>
      </c>
      <c r="E73" s="54"/>
      <c r="F73" s="47" t="s">
        <v>15</v>
      </c>
      <c r="G73" s="48"/>
      <c r="H73" s="49">
        <v>35</v>
      </c>
      <c r="I73" s="49">
        <v>12</v>
      </c>
      <c r="J73" s="46">
        <f>K73+L73</f>
        <v>326</v>
      </c>
      <c r="K73" s="46">
        <f t="shared" si="32"/>
        <v>169</v>
      </c>
      <c r="L73" s="46">
        <f t="shared" si="32"/>
        <v>157</v>
      </c>
      <c r="M73" s="46">
        <f>N73+O73</f>
        <v>148</v>
      </c>
      <c r="N73" s="49">
        <v>70</v>
      </c>
      <c r="O73" s="49">
        <v>78</v>
      </c>
      <c r="P73" s="46">
        <f>Q73+R73</f>
        <v>91</v>
      </c>
      <c r="Q73" s="49">
        <v>55</v>
      </c>
      <c r="R73" s="49">
        <v>36</v>
      </c>
      <c r="S73" s="46">
        <f>T73+U73</f>
        <v>87</v>
      </c>
      <c r="T73" s="49">
        <v>44</v>
      </c>
      <c r="U73" s="49">
        <v>43</v>
      </c>
    </row>
    <row r="74" spans="3:21" s="6" customFormat="1" ht="15" customHeight="1">
      <c r="C74" s="16"/>
      <c r="D74" s="52" t="s">
        <v>51</v>
      </c>
      <c r="E74" s="50"/>
      <c r="F74" s="47" t="s">
        <v>15</v>
      </c>
      <c r="G74" s="48"/>
      <c r="H74" s="49">
        <v>30</v>
      </c>
      <c r="I74" s="49">
        <v>9</v>
      </c>
      <c r="J74" s="46">
        <f>K74+L74</f>
        <v>328</v>
      </c>
      <c r="K74" s="46">
        <f t="shared" si="32"/>
        <v>167</v>
      </c>
      <c r="L74" s="46">
        <f t="shared" si="32"/>
        <v>161</v>
      </c>
      <c r="M74" s="46">
        <f>N74+O74</f>
        <v>123</v>
      </c>
      <c r="N74" s="49">
        <v>58</v>
      </c>
      <c r="O74" s="49">
        <v>65</v>
      </c>
      <c r="P74" s="46">
        <f>Q74+R74</f>
        <v>96</v>
      </c>
      <c r="Q74" s="49">
        <v>51</v>
      </c>
      <c r="R74" s="49">
        <v>45</v>
      </c>
      <c r="S74" s="46">
        <f>T74+U74</f>
        <v>109</v>
      </c>
      <c r="T74" s="49">
        <v>58</v>
      </c>
      <c r="U74" s="49">
        <v>51</v>
      </c>
    </row>
    <row r="75" spans="3:21" s="6" customFormat="1" ht="15" customHeight="1">
      <c r="C75" s="16"/>
      <c r="D75" s="52" t="s">
        <v>107</v>
      </c>
      <c r="E75" s="50"/>
      <c r="F75" s="47" t="s">
        <v>15</v>
      </c>
      <c r="G75" s="48"/>
      <c r="H75" s="49">
        <v>48</v>
      </c>
      <c r="I75" s="49">
        <v>18</v>
      </c>
      <c r="J75" s="46">
        <f>K75+L75</f>
        <v>704</v>
      </c>
      <c r="K75" s="46">
        <f t="shared" si="32"/>
        <v>350</v>
      </c>
      <c r="L75" s="46">
        <f t="shared" si="32"/>
        <v>354</v>
      </c>
      <c r="M75" s="46">
        <f>N75+O75</f>
        <v>240</v>
      </c>
      <c r="N75" s="49">
        <v>133</v>
      </c>
      <c r="O75" s="49">
        <v>107</v>
      </c>
      <c r="P75" s="46">
        <f>Q75+R75</f>
        <v>235</v>
      </c>
      <c r="Q75" s="49">
        <v>109</v>
      </c>
      <c r="R75" s="49">
        <v>126</v>
      </c>
      <c r="S75" s="46">
        <f>T75+U75</f>
        <v>229</v>
      </c>
      <c r="T75" s="49">
        <v>108</v>
      </c>
      <c r="U75" s="49">
        <v>121</v>
      </c>
    </row>
    <row r="76" spans="3:21" s="6" customFormat="1" ht="15" customHeight="1">
      <c r="C76" s="14"/>
      <c r="D76" s="93" t="s">
        <v>61</v>
      </c>
      <c r="E76" s="60"/>
      <c r="F76" s="61"/>
      <c r="G76" s="58" t="s">
        <v>70</v>
      </c>
      <c r="H76" s="45">
        <v>38</v>
      </c>
      <c r="I76" s="46">
        <f>SUM(I77:I78)</f>
        <v>15</v>
      </c>
      <c r="J76" s="46">
        <f>SUM(J77:J78)</f>
        <v>547</v>
      </c>
      <c r="K76" s="46">
        <f t="shared" ref="K76:U76" si="36">SUM(K77:K78)</f>
        <v>284</v>
      </c>
      <c r="L76" s="46">
        <f t="shared" si="36"/>
        <v>263</v>
      </c>
      <c r="M76" s="46">
        <f t="shared" si="36"/>
        <v>178</v>
      </c>
      <c r="N76" s="46">
        <f t="shared" si="36"/>
        <v>91</v>
      </c>
      <c r="O76" s="46">
        <f t="shared" si="36"/>
        <v>87</v>
      </c>
      <c r="P76" s="46">
        <f t="shared" si="36"/>
        <v>185</v>
      </c>
      <c r="Q76" s="46">
        <f t="shared" si="36"/>
        <v>90</v>
      </c>
      <c r="R76" s="46">
        <f t="shared" si="36"/>
        <v>95</v>
      </c>
      <c r="S76" s="46">
        <f t="shared" si="36"/>
        <v>184</v>
      </c>
      <c r="T76" s="46">
        <f t="shared" si="36"/>
        <v>103</v>
      </c>
      <c r="U76" s="46">
        <f t="shared" si="36"/>
        <v>81</v>
      </c>
    </row>
    <row r="77" spans="3:21" s="6" customFormat="1" ht="15" customHeight="1">
      <c r="C77" s="15"/>
      <c r="D77" s="94"/>
      <c r="E77" s="42"/>
      <c r="F77" s="47" t="s">
        <v>15</v>
      </c>
      <c r="G77" s="48"/>
      <c r="H77" s="49"/>
      <c r="I77" s="49">
        <v>12</v>
      </c>
      <c r="J77" s="46">
        <f>K77+L77</f>
        <v>449</v>
      </c>
      <c r="K77" s="46">
        <f>N77+Q77+T77</f>
        <v>222</v>
      </c>
      <c r="L77" s="46">
        <f>O77+R77+U77</f>
        <v>227</v>
      </c>
      <c r="M77" s="46">
        <f>N77+O77</f>
        <v>149</v>
      </c>
      <c r="N77" s="49">
        <v>75</v>
      </c>
      <c r="O77" s="49">
        <v>74</v>
      </c>
      <c r="P77" s="46">
        <f>Q77+R77</f>
        <v>153</v>
      </c>
      <c r="Q77" s="49">
        <v>71</v>
      </c>
      <c r="R77" s="49">
        <v>82</v>
      </c>
      <c r="S77" s="46">
        <f>T77+U77</f>
        <v>147</v>
      </c>
      <c r="T77" s="49">
        <v>76</v>
      </c>
      <c r="U77" s="49">
        <v>71</v>
      </c>
    </row>
    <row r="78" spans="3:21" s="6" customFormat="1" ht="15" customHeight="1">
      <c r="C78" s="16"/>
      <c r="D78" s="95"/>
      <c r="E78" s="50"/>
      <c r="F78" s="51" t="s">
        <v>105</v>
      </c>
      <c r="G78" s="44" t="s">
        <v>105</v>
      </c>
      <c r="H78" s="49"/>
      <c r="I78" s="49">
        <v>3</v>
      </c>
      <c r="J78" s="46">
        <f>K78+L78</f>
        <v>98</v>
      </c>
      <c r="K78" s="46">
        <f>N78+Q78+T78</f>
        <v>62</v>
      </c>
      <c r="L78" s="46">
        <f>O78+R78+U78</f>
        <v>36</v>
      </c>
      <c r="M78" s="46">
        <f>N78+O78</f>
        <v>29</v>
      </c>
      <c r="N78" s="49">
        <v>16</v>
      </c>
      <c r="O78" s="49">
        <v>13</v>
      </c>
      <c r="P78" s="46">
        <f>Q78+R78</f>
        <v>32</v>
      </c>
      <c r="Q78" s="49">
        <v>19</v>
      </c>
      <c r="R78" s="49">
        <v>13</v>
      </c>
      <c r="S78" s="46">
        <f>T78+U78</f>
        <v>37</v>
      </c>
      <c r="T78" s="49">
        <v>27</v>
      </c>
      <c r="U78" s="49">
        <v>10</v>
      </c>
    </row>
    <row r="79" spans="3:21" s="6" customFormat="1" ht="15" customHeight="1">
      <c r="C79" s="15"/>
      <c r="D79" s="62" t="s">
        <v>62</v>
      </c>
      <c r="E79" s="42"/>
      <c r="F79" s="47" t="s">
        <v>30</v>
      </c>
      <c r="G79" s="44"/>
      <c r="H79" s="49">
        <v>37</v>
      </c>
      <c r="I79" s="49">
        <v>9</v>
      </c>
      <c r="J79" s="46">
        <f>K79+L79</f>
        <v>227</v>
      </c>
      <c r="K79" s="46">
        <f t="shared" ref="K79:L80" si="37">N79+Q79+T79</f>
        <v>122</v>
      </c>
      <c r="L79" s="46">
        <f>O79+R79+U79</f>
        <v>105</v>
      </c>
      <c r="M79" s="46">
        <f>N79+O79</f>
        <v>73</v>
      </c>
      <c r="N79" s="49">
        <v>37</v>
      </c>
      <c r="O79" s="49">
        <v>36</v>
      </c>
      <c r="P79" s="46">
        <f>Q79+R79</f>
        <v>70</v>
      </c>
      <c r="Q79" s="49">
        <v>34</v>
      </c>
      <c r="R79" s="49">
        <v>36</v>
      </c>
      <c r="S79" s="46">
        <f>T79+U79</f>
        <v>84</v>
      </c>
      <c r="T79" s="49">
        <v>51</v>
      </c>
      <c r="U79" s="49">
        <v>33</v>
      </c>
    </row>
    <row r="80" spans="3:21" s="6" customFormat="1" ht="15" customHeight="1">
      <c r="C80" s="17"/>
      <c r="D80" s="52" t="s">
        <v>37</v>
      </c>
      <c r="E80" s="54"/>
      <c r="F80" s="47" t="s">
        <v>15</v>
      </c>
      <c r="G80" s="44"/>
      <c r="H80" s="49">
        <v>53</v>
      </c>
      <c r="I80" s="49">
        <v>21</v>
      </c>
      <c r="J80" s="46">
        <f>K80+L80</f>
        <v>826</v>
      </c>
      <c r="K80" s="46">
        <f t="shared" si="37"/>
        <v>399</v>
      </c>
      <c r="L80" s="46">
        <f t="shared" si="37"/>
        <v>427</v>
      </c>
      <c r="M80" s="46">
        <f>N80+O80</f>
        <v>280</v>
      </c>
      <c r="N80" s="49">
        <v>130</v>
      </c>
      <c r="O80" s="49">
        <v>150</v>
      </c>
      <c r="P80" s="46">
        <f>Q80+R80</f>
        <v>278</v>
      </c>
      <c r="Q80" s="49">
        <v>140</v>
      </c>
      <c r="R80" s="49">
        <v>138</v>
      </c>
      <c r="S80" s="46">
        <f>T80+U80</f>
        <v>268</v>
      </c>
      <c r="T80" s="49">
        <v>129</v>
      </c>
      <c r="U80" s="49">
        <v>139</v>
      </c>
    </row>
    <row r="81" spans="3:21" s="6" customFormat="1" ht="15" customHeight="1">
      <c r="C81" s="15"/>
      <c r="D81" s="93" t="s">
        <v>38</v>
      </c>
      <c r="E81" s="42"/>
      <c r="F81" s="47" t="s">
        <v>7</v>
      </c>
      <c r="G81" s="48"/>
      <c r="H81" s="45">
        <v>35</v>
      </c>
      <c r="I81" s="46">
        <f>SUM(I82:I84)</f>
        <v>9</v>
      </c>
      <c r="J81" s="46">
        <f>SUM(J82:J84)</f>
        <v>349</v>
      </c>
      <c r="K81" s="46">
        <f t="shared" ref="K81:U81" si="38">SUM(K82:K84)</f>
        <v>163</v>
      </c>
      <c r="L81" s="46">
        <f t="shared" si="38"/>
        <v>186</v>
      </c>
      <c r="M81" s="46">
        <f t="shared" si="38"/>
        <v>120</v>
      </c>
      <c r="N81" s="46">
        <f t="shared" si="38"/>
        <v>60</v>
      </c>
      <c r="O81" s="46">
        <f t="shared" si="38"/>
        <v>60</v>
      </c>
      <c r="P81" s="46">
        <f t="shared" si="38"/>
        <v>119</v>
      </c>
      <c r="Q81" s="46">
        <f t="shared" si="38"/>
        <v>45</v>
      </c>
      <c r="R81" s="46">
        <f t="shared" si="38"/>
        <v>74</v>
      </c>
      <c r="S81" s="46">
        <f t="shared" si="38"/>
        <v>110</v>
      </c>
      <c r="T81" s="46">
        <f t="shared" si="38"/>
        <v>58</v>
      </c>
      <c r="U81" s="46">
        <f t="shared" si="38"/>
        <v>52</v>
      </c>
    </row>
    <row r="82" spans="3:21" s="6" customFormat="1" ht="15" customHeight="1">
      <c r="C82" s="15"/>
      <c r="D82" s="94"/>
      <c r="E82" s="63"/>
      <c r="F82" s="64"/>
      <c r="G82" s="54" t="s">
        <v>80</v>
      </c>
      <c r="H82" s="49"/>
      <c r="I82" s="49">
        <v>3</v>
      </c>
      <c r="J82" s="46">
        <f>K82+L82</f>
        <v>118</v>
      </c>
      <c r="K82" s="46">
        <f t="shared" ref="K82:L84" si="39">N82+Q82+T82</f>
        <v>64</v>
      </c>
      <c r="L82" s="46">
        <f t="shared" si="39"/>
        <v>54</v>
      </c>
      <c r="M82" s="46">
        <f>N82+O82</f>
        <v>40</v>
      </c>
      <c r="N82" s="49">
        <v>21</v>
      </c>
      <c r="O82" s="49">
        <v>19</v>
      </c>
      <c r="P82" s="46">
        <f>Q82+R82</f>
        <v>40</v>
      </c>
      <c r="Q82" s="49">
        <v>20</v>
      </c>
      <c r="R82" s="49">
        <v>20</v>
      </c>
      <c r="S82" s="46">
        <f>T82+U82</f>
        <v>38</v>
      </c>
      <c r="T82" s="49">
        <v>23</v>
      </c>
      <c r="U82" s="49">
        <v>15</v>
      </c>
    </row>
    <row r="83" spans="3:21" s="6" customFormat="1" ht="15" customHeight="1">
      <c r="C83" s="15"/>
      <c r="D83" s="94"/>
      <c r="E83" s="63"/>
      <c r="F83" s="56" t="s">
        <v>32</v>
      </c>
      <c r="G83" s="54" t="s">
        <v>81</v>
      </c>
      <c r="H83" s="49"/>
      <c r="I83" s="49">
        <v>3</v>
      </c>
      <c r="J83" s="46">
        <f>K83+L83</f>
        <v>115</v>
      </c>
      <c r="K83" s="46">
        <f t="shared" si="39"/>
        <v>36</v>
      </c>
      <c r="L83" s="46">
        <f t="shared" si="39"/>
        <v>79</v>
      </c>
      <c r="M83" s="46">
        <f>N83+O83</f>
        <v>40</v>
      </c>
      <c r="N83" s="49">
        <v>13</v>
      </c>
      <c r="O83" s="49">
        <v>27</v>
      </c>
      <c r="P83" s="46">
        <f>Q83+R83</f>
        <v>40</v>
      </c>
      <c r="Q83" s="49">
        <v>11</v>
      </c>
      <c r="R83" s="49">
        <v>29</v>
      </c>
      <c r="S83" s="46">
        <f>T83+U83</f>
        <v>35</v>
      </c>
      <c r="T83" s="49">
        <v>12</v>
      </c>
      <c r="U83" s="49">
        <v>23</v>
      </c>
    </row>
    <row r="84" spans="3:21" s="6" customFormat="1" ht="15" customHeight="1">
      <c r="C84" s="15"/>
      <c r="D84" s="94"/>
      <c r="E84" s="65"/>
      <c r="F84" s="66"/>
      <c r="G84" s="54" t="s">
        <v>83</v>
      </c>
      <c r="H84" s="49"/>
      <c r="I84" s="49">
        <v>3</v>
      </c>
      <c r="J84" s="46">
        <f>K84+L84</f>
        <v>116</v>
      </c>
      <c r="K84" s="46">
        <f t="shared" si="39"/>
        <v>63</v>
      </c>
      <c r="L84" s="46">
        <f t="shared" si="39"/>
        <v>53</v>
      </c>
      <c r="M84" s="46">
        <f>N84+O84</f>
        <v>40</v>
      </c>
      <c r="N84" s="49">
        <v>26</v>
      </c>
      <c r="O84" s="49">
        <v>14</v>
      </c>
      <c r="P84" s="46">
        <f>Q84+R84</f>
        <v>39</v>
      </c>
      <c r="Q84" s="49">
        <v>14</v>
      </c>
      <c r="R84" s="49">
        <v>25</v>
      </c>
      <c r="S84" s="46">
        <f>T84+U84</f>
        <v>37</v>
      </c>
      <c r="T84" s="49">
        <v>23</v>
      </c>
      <c r="U84" s="49">
        <v>14</v>
      </c>
    </row>
    <row r="85" spans="3:21" s="6" customFormat="1" ht="15" customHeight="1">
      <c r="C85" s="17"/>
      <c r="D85" s="53" t="s">
        <v>109</v>
      </c>
      <c r="E85" s="54"/>
      <c r="F85" s="47" t="s">
        <v>15</v>
      </c>
      <c r="G85" s="48"/>
      <c r="H85" s="49">
        <v>28</v>
      </c>
      <c r="I85" s="49">
        <v>9</v>
      </c>
      <c r="J85" s="46">
        <f>K85+L85</f>
        <v>352</v>
      </c>
      <c r="K85" s="46">
        <f>N85+Q85+T85</f>
        <v>116</v>
      </c>
      <c r="L85" s="46">
        <f>O85+R85+U85</f>
        <v>236</v>
      </c>
      <c r="M85" s="46">
        <f>N85+O85</f>
        <v>121</v>
      </c>
      <c r="N85" s="49">
        <v>35</v>
      </c>
      <c r="O85" s="49">
        <v>86</v>
      </c>
      <c r="P85" s="46">
        <f>Q85+R85</f>
        <v>116</v>
      </c>
      <c r="Q85" s="49">
        <v>43</v>
      </c>
      <c r="R85" s="49">
        <v>73</v>
      </c>
      <c r="S85" s="46">
        <f>T85+U85</f>
        <v>115</v>
      </c>
      <c r="T85" s="49">
        <v>38</v>
      </c>
      <c r="U85" s="49">
        <v>77</v>
      </c>
    </row>
    <row r="86" spans="3:21" s="6" customFormat="1" ht="15" customHeight="1">
      <c r="C86" s="16"/>
      <c r="D86" s="52" t="s">
        <v>57</v>
      </c>
      <c r="E86" s="50"/>
      <c r="F86" s="47" t="s">
        <v>15</v>
      </c>
      <c r="G86" s="48"/>
      <c r="H86" s="49">
        <v>29</v>
      </c>
      <c r="I86" s="49">
        <v>9</v>
      </c>
      <c r="J86" s="46">
        <f>K86+L86</f>
        <v>340</v>
      </c>
      <c r="K86" s="46">
        <f>N86+Q86+T86</f>
        <v>194</v>
      </c>
      <c r="L86" s="46">
        <f>O86+R86+U86</f>
        <v>146</v>
      </c>
      <c r="M86" s="46">
        <f>N86+O86</f>
        <v>113</v>
      </c>
      <c r="N86" s="49">
        <v>65</v>
      </c>
      <c r="O86" s="49">
        <v>48</v>
      </c>
      <c r="P86" s="46">
        <f>Q86+R86</f>
        <v>111</v>
      </c>
      <c r="Q86" s="49">
        <v>60</v>
      </c>
      <c r="R86" s="49">
        <v>51</v>
      </c>
      <c r="S86" s="46">
        <f>T86+U86</f>
        <v>116</v>
      </c>
      <c r="T86" s="49">
        <v>69</v>
      </c>
      <c r="U86" s="49">
        <v>47</v>
      </c>
    </row>
    <row r="87" spans="3:21" s="6" customFormat="1" ht="15" customHeight="1">
      <c r="C87" s="15"/>
      <c r="D87" s="93" t="s">
        <v>58</v>
      </c>
      <c r="E87" s="42"/>
      <c r="F87" s="47" t="s">
        <v>7</v>
      </c>
      <c r="G87" s="44"/>
      <c r="H87" s="45">
        <v>45</v>
      </c>
      <c r="I87" s="46">
        <f>SUM(I88:I89)</f>
        <v>18</v>
      </c>
      <c r="J87" s="46">
        <f t="shared" ref="J87:U87" si="40">SUM(J88:J89)</f>
        <v>698</v>
      </c>
      <c r="K87" s="46">
        <f t="shared" si="40"/>
        <v>382</v>
      </c>
      <c r="L87" s="46">
        <f t="shared" si="40"/>
        <v>316</v>
      </c>
      <c r="M87" s="46">
        <f t="shared" si="40"/>
        <v>232</v>
      </c>
      <c r="N87" s="46">
        <f t="shared" si="40"/>
        <v>139</v>
      </c>
      <c r="O87" s="46">
        <f t="shared" si="40"/>
        <v>93</v>
      </c>
      <c r="P87" s="46">
        <f t="shared" si="40"/>
        <v>238</v>
      </c>
      <c r="Q87" s="46">
        <f t="shared" si="40"/>
        <v>124</v>
      </c>
      <c r="R87" s="46">
        <f t="shared" si="40"/>
        <v>114</v>
      </c>
      <c r="S87" s="46">
        <f t="shared" si="40"/>
        <v>228</v>
      </c>
      <c r="T87" s="46">
        <f t="shared" si="40"/>
        <v>119</v>
      </c>
      <c r="U87" s="46">
        <f t="shared" si="40"/>
        <v>109</v>
      </c>
    </row>
    <row r="88" spans="3:21" s="6" customFormat="1" ht="15" customHeight="1">
      <c r="C88" s="15"/>
      <c r="D88" s="94"/>
      <c r="E88" s="42"/>
      <c r="F88" s="47" t="s">
        <v>15</v>
      </c>
      <c r="G88" s="48"/>
      <c r="H88" s="49"/>
      <c r="I88" s="49">
        <v>15</v>
      </c>
      <c r="J88" s="46">
        <f>K88+L88</f>
        <v>579</v>
      </c>
      <c r="K88" s="46">
        <f t="shared" ref="K88:L90" si="41">N88+Q88+T88</f>
        <v>298</v>
      </c>
      <c r="L88" s="46">
        <f t="shared" si="41"/>
        <v>281</v>
      </c>
      <c r="M88" s="46">
        <f>N88+O88</f>
        <v>192</v>
      </c>
      <c r="N88" s="49">
        <v>110</v>
      </c>
      <c r="O88" s="49">
        <v>82</v>
      </c>
      <c r="P88" s="46">
        <f>Q88+R88</f>
        <v>198</v>
      </c>
      <c r="Q88" s="49">
        <v>95</v>
      </c>
      <c r="R88" s="49">
        <v>103</v>
      </c>
      <c r="S88" s="46">
        <f>T88+U88</f>
        <v>189</v>
      </c>
      <c r="T88" s="49">
        <v>93</v>
      </c>
      <c r="U88" s="49">
        <v>96</v>
      </c>
    </row>
    <row r="89" spans="3:21" s="6" customFormat="1" ht="15" customHeight="1">
      <c r="C89" s="16"/>
      <c r="D89" s="95"/>
      <c r="E89" s="50"/>
      <c r="F89" s="51" t="s">
        <v>16</v>
      </c>
      <c r="G89" s="54" t="s">
        <v>17</v>
      </c>
      <c r="H89" s="49"/>
      <c r="I89" s="49">
        <v>3</v>
      </c>
      <c r="J89" s="46">
        <f>K89+L89</f>
        <v>119</v>
      </c>
      <c r="K89" s="46">
        <f t="shared" si="41"/>
        <v>84</v>
      </c>
      <c r="L89" s="46">
        <f t="shared" si="41"/>
        <v>35</v>
      </c>
      <c r="M89" s="46">
        <f>N89+O89</f>
        <v>40</v>
      </c>
      <c r="N89" s="49">
        <v>29</v>
      </c>
      <c r="O89" s="49">
        <v>11</v>
      </c>
      <c r="P89" s="46">
        <f>Q89+R89</f>
        <v>40</v>
      </c>
      <c r="Q89" s="49">
        <v>29</v>
      </c>
      <c r="R89" s="49">
        <v>11</v>
      </c>
      <c r="S89" s="46">
        <f>T89+U89</f>
        <v>39</v>
      </c>
      <c r="T89" s="49">
        <v>26</v>
      </c>
      <c r="U89" s="49">
        <v>13</v>
      </c>
    </row>
    <row r="90" spans="3:21" s="6" customFormat="1" ht="15" customHeight="1">
      <c r="C90" s="17"/>
      <c r="D90" s="53" t="s">
        <v>55</v>
      </c>
      <c r="E90" s="54"/>
      <c r="F90" s="47" t="s">
        <v>69</v>
      </c>
      <c r="G90" s="48"/>
      <c r="H90" s="49">
        <v>38</v>
      </c>
      <c r="I90" s="49">
        <v>12</v>
      </c>
      <c r="J90" s="46">
        <f>K90+L90</f>
        <v>427</v>
      </c>
      <c r="K90" s="46">
        <f t="shared" si="41"/>
        <v>192</v>
      </c>
      <c r="L90" s="46">
        <f t="shared" si="41"/>
        <v>235</v>
      </c>
      <c r="M90" s="46">
        <f>N90+O90</f>
        <v>154</v>
      </c>
      <c r="N90" s="49">
        <v>77</v>
      </c>
      <c r="O90" s="49">
        <v>77</v>
      </c>
      <c r="P90" s="46">
        <f>Q90+R90</f>
        <v>149</v>
      </c>
      <c r="Q90" s="49">
        <v>62</v>
      </c>
      <c r="R90" s="49">
        <v>87</v>
      </c>
      <c r="S90" s="46">
        <f>T90+U90</f>
        <v>124</v>
      </c>
      <c r="T90" s="49">
        <v>53</v>
      </c>
      <c r="U90" s="49">
        <v>71</v>
      </c>
    </row>
    <row r="91" spans="3:21" s="6" customFormat="1" ht="15" customHeight="1">
      <c r="C91" s="16"/>
      <c r="D91" s="52" t="s">
        <v>56</v>
      </c>
      <c r="E91" s="50"/>
      <c r="F91" s="47" t="s">
        <v>15</v>
      </c>
      <c r="G91" s="48"/>
      <c r="H91" s="49">
        <v>34</v>
      </c>
      <c r="I91" s="49">
        <v>9</v>
      </c>
      <c r="J91" s="46">
        <f>K91+L91</f>
        <v>292</v>
      </c>
      <c r="K91" s="46">
        <f>N91+Q91+T91</f>
        <v>125</v>
      </c>
      <c r="L91" s="46">
        <f>O91+R91+U91</f>
        <v>167</v>
      </c>
      <c r="M91" s="46">
        <f>N91+O91</f>
        <v>123</v>
      </c>
      <c r="N91" s="49">
        <v>45</v>
      </c>
      <c r="O91" s="49">
        <v>78</v>
      </c>
      <c r="P91" s="46">
        <f>Q91+R91</f>
        <v>88</v>
      </c>
      <c r="Q91" s="49">
        <v>44</v>
      </c>
      <c r="R91" s="49">
        <v>44</v>
      </c>
      <c r="S91" s="46">
        <f>T91+U91</f>
        <v>81</v>
      </c>
      <c r="T91" s="49">
        <v>36</v>
      </c>
      <c r="U91" s="49">
        <v>45</v>
      </c>
    </row>
    <row r="92" spans="3:21" s="2" customFormat="1" ht="15" customHeight="1">
      <c r="C92" s="1"/>
      <c r="D92" s="39" t="s">
        <v>66</v>
      </c>
      <c r="E92" s="1"/>
      <c r="F92" s="1"/>
      <c r="G92" s="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</row>
    <row r="93" spans="3:21" s="6" customFormat="1" ht="15" customHeight="1">
      <c r="C93" s="67"/>
      <c r="D93" s="68" t="s">
        <v>99</v>
      </c>
      <c r="E93" s="69"/>
      <c r="F93" s="70" t="s">
        <v>15</v>
      </c>
      <c r="G93" s="44"/>
      <c r="H93" s="49">
        <v>94</v>
      </c>
      <c r="I93" s="49">
        <v>38</v>
      </c>
      <c r="J93" s="46">
        <f>K93+L93</f>
        <v>1391</v>
      </c>
      <c r="K93" s="46">
        <f>N93+Q93+T93</f>
        <v>853</v>
      </c>
      <c r="L93" s="46">
        <f>O93+R93+U93</f>
        <v>538</v>
      </c>
      <c r="M93" s="46">
        <f>N93+O93</f>
        <v>481</v>
      </c>
      <c r="N93" s="65">
        <v>276</v>
      </c>
      <c r="O93" s="65">
        <v>205</v>
      </c>
      <c r="P93" s="46">
        <f>Q93+R93</f>
        <v>429</v>
      </c>
      <c r="Q93" s="65">
        <v>249</v>
      </c>
      <c r="R93" s="65">
        <v>180</v>
      </c>
      <c r="S93" s="46">
        <f>T93+U93</f>
        <v>481</v>
      </c>
      <c r="T93" s="65">
        <v>328</v>
      </c>
      <c r="U93" s="65">
        <v>153</v>
      </c>
    </row>
    <row r="94" spans="3:21" s="6" customFormat="1" ht="15" customHeight="1">
      <c r="C94" s="71" t="s">
        <v>104</v>
      </c>
      <c r="D94" s="71"/>
      <c r="E94" s="72"/>
      <c r="F94" s="70" t="s">
        <v>15</v>
      </c>
      <c r="G94" s="48"/>
      <c r="H94" s="49">
        <v>51</v>
      </c>
      <c r="I94" s="49">
        <v>22</v>
      </c>
      <c r="J94" s="46">
        <f>K94+L94</f>
        <v>713</v>
      </c>
      <c r="K94" s="46">
        <f>N94+Q94+T94</f>
        <v>287</v>
      </c>
      <c r="L94" s="46">
        <f>O94+R94+U94</f>
        <v>426</v>
      </c>
      <c r="M94" s="46">
        <f>N94+O94</f>
        <v>272</v>
      </c>
      <c r="N94" s="49">
        <v>100</v>
      </c>
      <c r="O94" s="49">
        <v>172</v>
      </c>
      <c r="P94" s="46">
        <f>Q94+R94</f>
        <v>224</v>
      </c>
      <c r="Q94" s="49">
        <v>92</v>
      </c>
      <c r="R94" s="49">
        <v>132</v>
      </c>
      <c r="S94" s="46">
        <f>T94+U94</f>
        <v>217</v>
      </c>
      <c r="T94" s="49">
        <v>95</v>
      </c>
      <c r="U94" s="49">
        <v>122</v>
      </c>
    </row>
    <row r="95" spans="3:21" s="6" customFormat="1" ht="15" customHeight="1">
      <c r="C95" s="85" t="s">
        <v>88</v>
      </c>
      <c r="D95" s="85"/>
      <c r="E95" s="86"/>
      <c r="F95" s="73" t="s">
        <v>15</v>
      </c>
      <c r="G95" s="74"/>
      <c r="H95" s="49">
        <v>23</v>
      </c>
      <c r="I95" s="49">
        <v>10</v>
      </c>
      <c r="J95" s="46">
        <f>K95+L95</f>
        <v>181</v>
      </c>
      <c r="K95" s="46">
        <f t="shared" ref="K95:L95" si="42">N95+Q95+T95</f>
        <v>91</v>
      </c>
      <c r="L95" s="46">
        <f t="shared" si="42"/>
        <v>90</v>
      </c>
      <c r="M95" s="46">
        <f>N95+O95</f>
        <v>57</v>
      </c>
      <c r="N95" s="49">
        <v>30</v>
      </c>
      <c r="O95" s="49">
        <v>27</v>
      </c>
      <c r="P95" s="46">
        <f>Q95+R95</f>
        <v>54</v>
      </c>
      <c r="Q95" s="49">
        <v>24</v>
      </c>
      <c r="R95" s="65">
        <v>30</v>
      </c>
      <c r="S95" s="46">
        <f>T95+U95</f>
        <v>70</v>
      </c>
      <c r="T95" s="49">
        <v>37</v>
      </c>
      <c r="U95" s="65">
        <v>33</v>
      </c>
    </row>
    <row r="96" spans="3:21" s="6" customFormat="1" ht="15" customHeight="1">
      <c r="C96" s="71"/>
      <c r="D96" s="93" t="s">
        <v>63</v>
      </c>
      <c r="E96" s="72"/>
      <c r="F96" s="70" t="s">
        <v>7</v>
      </c>
      <c r="G96" s="48"/>
      <c r="H96" s="45">
        <v>49</v>
      </c>
      <c r="I96" s="46">
        <f>SUM(I97:I99)</f>
        <v>26</v>
      </c>
      <c r="J96" s="46">
        <f>SUM(J97:J99)</f>
        <v>799</v>
      </c>
      <c r="K96" s="46">
        <f>SUM(K97:K99)</f>
        <v>465</v>
      </c>
      <c r="L96" s="46">
        <f>SUM(L97:L99)</f>
        <v>334</v>
      </c>
      <c r="M96" s="46">
        <f>SUM(M97:M99)</f>
        <v>271</v>
      </c>
      <c r="N96" s="46">
        <f t="shared" ref="N96:U96" si="43">SUM(N97:N99)</f>
        <v>159</v>
      </c>
      <c r="O96" s="46">
        <f>SUM(O97:O99)</f>
        <v>112</v>
      </c>
      <c r="P96" s="46">
        <f t="shared" si="43"/>
        <v>291</v>
      </c>
      <c r="Q96" s="46">
        <f t="shared" si="43"/>
        <v>169</v>
      </c>
      <c r="R96" s="46">
        <f t="shared" si="43"/>
        <v>122</v>
      </c>
      <c r="S96" s="46">
        <f t="shared" si="43"/>
        <v>237</v>
      </c>
      <c r="T96" s="46">
        <f t="shared" si="43"/>
        <v>137</v>
      </c>
      <c r="U96" s="46">
        <f t="shared" si="43"/>
        <v>100</v>
      </c>
    </row>
    <row r="97" spans="3:21" s="6" customFormat="1" ht="15" customHeight="1">
      <c r="C97" s="63"/>
      <c r="D97" s="94"/>
      <c r="E97" s="42"/>
      <c r="F97" s="70" t="s">
        <v>15</v>
      </c>
      <c r="G97" s="48"/>
      <c r="H97" s="49"/>
      <c r="I97" s="49">
        <v>23</v>
      </c>
      <c r="J97" s="46">
        <f t="shared" ref="J97:J106" si="44">K97+L97</f>
        <v>753</v>
      </c>
      <c r="K97" s="46">
        <f t="shared" ref="K97:L106" si="45">N97+Q97+T97</f>
        <v>457</v>
      </c>
      <c r="L97" s="46">
        <f t="shared" si="45"/>
        <v>296</v>
      </c>
      <c r="M97" s="46">
        <f>N97+O97</f>
        <v>257</v>
      </c>
      <c r="N97" s="49">
        <v>158</v>
      </c>
      <c r="O97" s="49">
        <v>99</v>
      </c>
      <c r="P97" s="46">
        <f>Q97+R97</f>
        <v>268</v>
      </c>
      <c r="Q97" s="49">
        <v>165</v>
      </c>
      <c r="R97" s="49">
        <v>103</v>
      </c>
      <c r="S97" s="46">
        <f>T97+U97</f>
        <v>228</v>
      </c>
      <c r="T97" s="49">
        <v>134</v>
      </c>
      <c r="U97" s="49">
        <v>94</v>
      </c>
    </row>
    <row r="98" spans="3:21" s="6" customFormat="1" ht="15" customHeight="1">
      <c r="C98" s="63"/>
      <c r="D98" s="94"/>
      <c r="E98" s="42"/>
      <c r="F98" s="70" t="s">
        <v>110</v>
      </c>
      <c r="G98" s="48"/>
      <c r="H98" s="49"/>
      <c r="I98" s="49">
        <v>2</v>
      </c>
      <c r="J98" s="46">
        <f t="shared" ref="J98" si="46">K98+L98</f>
        <v>37</v>
      </c>
      <c r="K98" s="46">
        <f t="shared" ref="K98" si="47">N98+Q98+T98</f>
        <v>5</v>
      </c>
      <c r="L98" s="46">
        <f t="shared" ref="L98" si="48">O98+R98+U98</f>
        <v>32</v>
      </c>
      <c r="M98" s="46">
        <f>N98+O98</f>
        <v>14</v>
      </c>
      <c r="N98" s="49">
        <v>1</v>
      </c>
      <c r="O98" s="49">
        <v>13</v>
      </c>
      <c r="P98" s="46">
        <f>Q98+R98</f>
        <v>23</v>
      </c>
      <c r="Q98" s="49">
        <v>4</v>
      </c>
      <c r="R98" s="49">
        <v>19</v>
      </c>
      <c r="S98" s="46">
        <f>T98+U98</f>
        <v>0</v>
      </c>
      <c r="T98" s="49"/>
      <c r="U98" s="49"/>
    </row>
    <row r="99" spans="3:21" s="6" customFormat="1" ht="15" customHeight="1">
      <c r="C99" s="75"/>
      <c r="D99" s="95"/>
      <c r="E99" s="76"/>
      <c r="F99" s="105" t="s">
        <v>103</v>
      </c>
      <c r="G99" s="88"/>
      <c r="H99" s="49"/>
      <c r="I99" s="49">
        <v>1</v>
      </c>
      <c r="J99" s="46">
        <f t="shared" si="44"/>
        <v>9</v>
      </c>
      <c r="K99" s="46">
        <f t="shared" si="45"/>
        <v>3</v>
      </c>
      <c r="L99" s="46">
        <f t="shared" si="45"/>
        <v>6</v>
      </c>
      <c r="M99" s="46">
        <f>N99+O99</f>
        <v>0</v>
      </c>
      <c r="N99" s="49"/>
      <c r="O99" s="49"/>
      <c r="P99" s="46">
        <f>Q99+R99</f>
        <v>0</v>
      </c>
      <c r="Q99" s="49"/>
      <c r="R99" s="49"/>
      <c r="S99" s="46">
        <f>T99+U99</f>
        <v>9</v>
      </c>
      <c r="T99" s="49">
        <v>3</v>
      </c>
      <c r="U99" s="49">
        <v>6</v>
      </c>
    </row>
    <row r="100" spans="3:21" s="6" customFormat="1" ht="15" customHeight="1">
      <c r="C100" s="67"/>
      <c r="D100" s="68"/>
      <c r="E100" s="69"/>
      <c r="F100" s="70" t="s">
        <v>7</v>
      </c>
      <c r="G100" s="44"/>
      <c r="H100" s="45">
        <v>52</v>
      </c>
      <c r="I100" s="46">
        <f t="shared" ref="I100:U100" si="49">SUM(I101:I102)</f>
        <v>21</v>
      </c>
      <c r="J100" s="46">
        <f t="shared" si="49"/>
        <v>710</v>
      </c>
      <c r="K100" s="46">
        <f t="shared" si="49"/>
        <v>466</v>
      </c>
      <c r="L100" s="46">
        <f t="shared" si="49"/>
        <v>244</v>
      </c>
      <c r="M100" s="46">
        <f t="shared" si="49"/>
        <v>232</v>
      </c>
      <c r="N100" s="46">
        <f t="shared" si="49"/>
        <v>152</v>
      </c>
      <c r="O100" s="46">
        <f t="shared" si="49"/>
        <v>80</v>
      </c>
      <c r="P100" s="46">
        <f t="shared" si="49"/>
        <v>240</v>
      </c>
      <c r="Q100" s="46">
        <f t="shared" si="49"/>
        <v>153</v>
      </c>
      <c r="R100" s="46">
        <f t="shared" si="49"/>
        <v>87</v>
      </c>
      <c r="S100" s="46">
        <f t="shared" si="49"/>
        <v>238</v>
      </c>
      <c r="T100" s="46">
        <f t="shared" si="49"/>
        <v>161</v>
      </c>
      <c r="U100" s="46">
        <f t="shared" si="49"/>
        <v>77</v>
      </c>
    </row>
    <row r="101" spans="3:21" s="6" customFormat="1" ht="15" customHeight="1">
      <c r="C101" s="67"/>
      <c r="D101" s="68" t="s">
        <v>73</v>
      </c>
      <c r="E101" s="69"/>
      <c r="F101" s="70" t="s">
        <v>69</v>
      </c>
      <c r="G101" s="44"/>
      <c r="H101" s="49"/>
      <c r="I101" s="49">
        <v>18</v>
      </c>
      <c r="J101" s="46">
        <f>K101+L101</f>
        <v>622</v>
      </c>
      <c r="K101" s="46">
        <f>N101+Q101+T101</f>
        <v>421</v>
      </c>
      <c r="L101" s="46">
        <f>O101+R101+U101</f>
        <v>201</v>
      </c>
      <c r="M101" s="46">
        <f>N101+O101</f>
        <v>202</v>
      </c>
      <c r="N101" s="49">
        <v>137</v>
      </c>
      <c r="O101" s="49">
        <v>65</v>
      </c>
      <c r="P101" s="46">
        <f>Q101+R101</f>
        <v>211</v>
      </c>
      <c r="Q101" s="49">
        <v>139</v>
      </c>
      <c r="R101" s="49">
        <v>72</v>
      </c>
      <c r="S101" s="46">
        <f>T101+U101</f>
        <v>209</v>
      </c>
      <c r="T101" s="49">
        <v>145</v>
      </c>
      <c r="U101" s="49">
        <v>64</v>
      </c>
    </row>
    <row r="102" spans="3:21" s="6" customFormat="1" ht="15" customHeight="1">
      <c r="C102" s="67"/>
      <c r="D102" s="68"/>
      <c r="E102" s="69"/>
      <c r="F102" s="70" t="s">
        <v>102</v>
      </c>
      <c r="G102" s="44"/>
      <c r="H102" s="49"/>
      <c r="I102" s="49">
        <v>3</v>
      </c>
      <c r="J102" s="46">
        <f>K102+L102</f>
        <v>88</v>
      </c>
      <c r="K102" s="46">
        <f>N102+Q102+T102</f>
        <v>45</v>
      </c>
      <c r="L102" s="46">
        <f>O102+R102+U102</f>
        <v>43</v>
      </c>
      <c r="M102" s="46">
        <f>N102+O102</f>
        <v>30</v>
      </c>
      <c r="N102" s="49">
        <v>15</v>
      </c>
      <c r="O102" s="49">
        <v>15</v>
      </c>
      <c r="P102" s="46">
        <f>Q102+R102</f>
        <v>29</v>
      </c>
      <c r="Q102" s="49">
        <v>14</v>
      </c>
      <c r="R102" s="49">
        <v>15</v>
      </c>
      <c r="S102" s="46">
        <f>T102+U102</f>
        <v>29</v>
      </c>
      <c r="T102" s="49">
        <v>16</v>
      </c>
      <c r="U102" s="49">
        <v>13</v>
      </c>
    </row>
    <row r="103" spans="3:21" s="6" customFormat="1" ht="15" customHeight="1">
      <c r="C103" s="71"/>
      <c r="D103" s="93" t="s">
        <v>64</v>
      </c>
      <c r="E103" s="72"/>
      <c r="F103" s="70" t="s">
        <v>7</v>
      </c>
      <c r="G103" s="44"/>
      <c r="H103" s="45">
        <v>76</v>
      </c>
      <c r="I103" s="46">
        <f>SUM(I104:I105)</f>
        <v>34</v>
      </c>
      <c r="J103" s="46">
        <f>SUM(J104:J105)</f>
        <v>1127</v>
      </c>
      <c r="K103" s="46">
        <f>SUM(K104:K105)</f>
        <v>498</v>
      </c>
      <c r="L103" s="46">
        <f>SUM(L104:L105)</f>
        <v>629</v>
      </c>
      <c r="M103" s="46">
        <f t="shared" ref="M103:U103" si="50">SUM(M104:M105)</f>
        <v>383</v>
      </c>
      <c r="N103" s="46">
        <f t="shared" si="50"/>
        <v>170</v>
      </c>
      <c r="O103" s="46">
        <f t="shared" si="50"/>
        <v>213</v>
      </c>
      <c r="P103" s="46">
        <f t="shared" si="50"/>
        <v>364</v>
      </c>
      <c r="Q103" s="46">
        <f t="shared" si="50"/>
        <v>163</v>
      </c>
      <c r="R103" s="46">
        <f t="shared" si="50"/>
        <v>201</v>
      </c>
      <c r="S103" s="46">
        <f t="shared" si="50"/>
        <v>380</v>
      </c>
      <c r="T103" s="46">
        <f t="shared" si="50"/>
        <v>165</v>
      </c>
      <c r="U103" s="46">
        <f t="shared" si="50"/>
        <v>215</v>
      </c>
    </row>
    <row r="104" spans="3:21" s="6" customFormat="1" ht="15" customHeight="1">
      <c r="C104" s="63"/>
      <c r="D104" s="94"/>
      <c r="E104" s="42"/>
      <c r="F104" s="70" t="s">
        <v>15</v>
      </c>
      <c r="G104" s="48"/>
      <c r="H104" s="49"/>
      <c r="I104" s="49">
        <v>29</v>
      </c>
      <c r="J104" s="46">
        <f>K104+L104</f>
        <v>1008</v>
      </c>
      <c r="K104" s="46">
        <f>N104+Q104+T104</f>
        <v>470</v>
      </c>
      <c r="L104" s="46">
        <f>O104+R104+U104</f>
        <v>538</v>
      </c>
      <c r="M104" s="46">
        <f>N104+O104</f>
        <v>341</v>
      </c>
      <c r="N104" s="49">
        <v>159</v>
      </c>
      <c r="O104" s="49">
        <v>182</v>
      </c>
      <c r="P104" s="46">
        <f>Q104+R104</f>
        <v>334</v>
      </c>
      <c r="Q104" s="49">
        <v>155</v>
      </c>
      <c r="R104" s="49">
        <v>179</v>
      </c>
      <c r="S104" s="46">
        <f>T104+U104</f>
        <v>333</v>
      </c>
      <c r="T104" s="49">
        <v>156</v>
      </c>
      <c r="U104" s="49">
        <v>177</v>
      </c>
    </row>
    <row r="105" spans="3:21" s="6" customFormat="1" ht="15" customHeight="1">
      <c r="C105" s="75"/>
      <c r="D105" s="95"/>
      <c r="E105" s="76"/>
      <c r="F105" s="83" t="s">
        <v>78</v>
      </c>
      <c r="G105" s="84"/>
      <c r="H105" s="49"/>
      <c r="I105" s="49">
        <v>5</v>
      </c>
      <c r="J105" s="46">
        <f>K105+L105</f>
        <v>119</v>
      </c>
      <c r="K105" s="46">
        <f>N105+Q105+T105</f>
        <v>28</v>
      </c>
      <c r="L105" s="46">
        <f>O105+R105+U105</f>
        <v>91</v>
      </c>
      <c r="M105" s="46">
        <f>N105+O105</f>
        <v>42</v>
      </c>
      <c r="N105" s="49">
        <v>11</v>
      </c>
      <c r="O105" s="49">
        <v>31</v>
      </c>
      <c r="P105" s="46">
        <f>Q105+R105</f>
        <v>30</v>
      </c>
      <c r="Q105" s="49">
        <v>8</v>
      </c>
      <c r="R105" s="49">
        <v>22</v>
      </c>
      <c r="S105" s="46">
        <f>T105+U105</f>
        <v>47</v>
      </c>
      <c r="T105" s="49">
        <v>9</v>
      </c>
      <c r="U105" s="49">
        <v>38</v>
      </c>
    </row>
    <row r="106" spans="3:21" s="6" customFormat="1" ht="15" customHeight="1">
      <c r="C106" s="87" t="s">
        <v>101</v>
      </c>
      <c r="D106" s="87"/>
      <c r="E106" s="88"/>
      <c r="F106" s="70" t="s">
        <v>15</v>
      </c>
      <c r="G106" s="48"/>
      <c r="H106" s="49">
        <v>79</v>
      </c>
      <c r="I106" s="49">
        <v>27</v>
      </c>
      <c r="J106" s="46">
        <f t="shared" si="44"/>
        <v>969</v>
      </c>
      <c r="K106" s="46">
        <f t="shared" si="45"/>
        <v>606</v>
      </c>
      <c r="L106" s="46">
        <f t="shared" si="45"/>
        <v>363</v>
      </c>
      <c r="M106" s="46">
        <f>N106+O106</f>
        <v>305</v>
      </c>
      <c r="N106" s="49">
        <v>191</v>
      </c>
      <c r="O106" s="49">
        <v>114</v>
      </c>
      <c r="P106" s="46">
        <f>Q106+R106</f>
        <v>327</v>
      </c>
      <c r="Q106" s="49">
        <v>188</v>
      </c>
      <c r="R106" s="49">
        <v>139</v>
      </c>
      <c r="S106" s="46">
        <f>T106+U106</f>
        <v>337</v>
      </c>
      <c r="T106" s="49">
        <v>227</v>
      </c>
      <c r="U106" s="49">
        <v>110</v>
      </c>
    </row>
    <row r="107" spans="3:21" s="6" customFormat="1" ht="15" customHeight="1">
      <c r="C107" s="77"/>
      <c r="D107" s="53" t="s">
        <v>72</v>
      </c>
      <c r="E107" s="54"/>
      <c r="F107" s="78" t="s">
        <v>100</v>
      </c>
      <c r="G107" s="79"/>
      <c r="H107" s="49">
        <v>26</v>
      </c>
      <c r="I107" s="49">
        <v>13</v>
      </c>
      <c r="J107" s="46">
        <f>K107+L107</f>
        <v>430</v>
      </c>
      <c r="K107" s="46">
        <f>N107+Q107+T107</f>
        <v>268</v>
      </c>
      <c r="L107" s="46">
        <f t="shared" ref="K107:L110" si="51">O107+R107+U107</f>
        <v>162</v>
      </c>
      <c r="M107" s="46">
        <f>N107+O107</f>
        <v>133</v>
      </c>
      <c r="N107" s="49">
        <v>80</v>
      </c>
      <c r="O107" s="49">
        <v>53</v>
      </c>
      <c r="P107" s="46">
        <f>Q107+R107</f>
        <v>153</v>
      </c>
      <c r="Q107" s="49">
        <v>92</v>
      </c>
      <c r="R107" s="49">
        <v>61</v>
      </c>
      <c r="S107" s="46">
        <f>T107+U107</f>
        <v>144</v>
      </c>
      <c r="T107" s="49">
        <v>96</v>
      </c>
      <c r="U107" s="49">
        <v>48</v>
      </c>
    </row>
    <row r="108" spans="3:21" s="6" customFormat="1" ht="15" customHeight="1">
      <c r="C108" s="77"/>
      <c r="D108" s="53" t="s">
        <v>71</v>
      </c>
      <c r="E108" s="54"/>
      <c r="F108" s="78" t="s">
        <v>75</v>
      </c>
      <c r="G108" s="79"/>
      <c r="H108" s="49">
        <v>74</v>
      </c>
      <c r="I108" s="49">
        <v>27</v>
      </c>
      <c r="J108" s="46">
        <f>K108+L108</f>
        <v>1043</v>
      </c>
      <c r="K108" s="46">
        <f t="shared" si="51"/>
        <v>547</v>
      </c>
      <c r="L108" s="46">
        <f t="shared" si="51"/>
        <v>496</v>
      </c>
      <c r="M108" s="46">
        <f>N108+O108</f>
        <v>357</v>
      </c>
      <c r="N108" s="49">
        <v>184</v>
      </c>
      <c r="O108" s="49">
        <v>173</v>
      </c>
      <c r="P108" s="46">
        <f>Q108+R108</f>
        <v>342</v>
      </c>
      <c r="Q108" s="49">
        <v>184</v>
      </c>
      <c r="R108" s="49">
        <v>158</v>
      </c>
      <c r="S108" s="46">
        <f>T108+U108</f>
        <v>344</v>
      </c>
      <c r="T108" s="49">
        <v>179</v>
      </c>
      <c r="U108" s="49">
        <v>165</v>
      </c>
    </row>
    <row r="109" spans="3:21" s="6" customFormat="1" ht="15" customHeight="1">
      <c r="C109" s="89"/>
      <c r="D109" s="89" t="s">
        <v>76</v>
      </c>
      <c r="E109" s="91"/>
      <c r="F109" s="78" t="s">
        <v>112</v>
      </c>
      <c r="G109" s="79"/>
      <c r="H109" s="45">
        <v>47</v>
      </c>
      <c r="I109" s="46">
        <f>SUM(I110:I111)</f>
        <v>19</v>
      </c>
      <c r="J109" s="46">
        <f>SUM(J110:J111)</f>
        <v>528</v>
      </c>
      <c r="K109" s="46">
        <f>SUM(K110:K111)</f>
        <v>319</v>
      </c>
      <c r="L109" s="46">
        <f>SUM(L110:L111)</f>
        <v>209</v>
      </c>
      <c r="M109" s="46">
        <f t="shared" ref="M109:U109" si="52">SUM(M110:M111)</f>
        <v>227</v>
      </c>
      <c r="N109" s="46">
        <f t="shared" si="52"/>
        <v>140</v>
      </c>
      <c r="O109" s="46">
        <f t="shared" si="52"/>
        <v>87</v>
      </c>
      <c r="P109" s="46">
        <f t="shared" si="52"/>
        <v>144</v>
      </c>
      <c r="Q109" s="46">
        <f t="shared" si="52"/>
        <v>87</v>
      </c>
      <c r="R109" s="46">
        <f t="shared" si="52"/>
        <v>57</v>
      </c>
      <c r="S109" s="46">
        <f t="shared" si="52"/>
        <v>157</v>
      </c>
      <c r="T109" s="46">
        <f t="shared" si="52"/>
        <v>92</v>
      </c>
      <c r="U109" s="46">
        <f t="shared" si="52"/>
        <v>65</v>
      </c>
    </row>
    <row r="110" spans="3:21" s="6" customFormat="1" ht="15" customHeight="1">
      <c r="C110" s="89"/>
      <c r="D110" s="89"/>
      <c r="E110" s="91"/>
      <c r="F110" s="70" t="s">
        <v>15</v>
      </c>
      <c r="G110" s="44"/>
      <c r="H110" s="49"/>
      <c r="I110" s="49">
        <v>18</v>
      </c>
      <c r="J110" s="46">
        <f>K110+L110</f>
        <v>496</v>
      </c>
      <c r="K110" s="46">
        <f t="shared" si="51"/>
        <v>314</v>
      </c>
      <c r="L110" s="46">
        <f t="shared" si="51"/>
        <v>182</v>
      </c>
      <c r="M110" s="46">
        <f>N110+O110</f>
        <v>195</v>
      </c>
      <c r="N110" s="49">
        <v>135</v>
      </c>
      <c r="O110" s="49">
        <v>60</v>
      </c>
      <c r="P110" s="46">
        <f>Q110+R110</f>
        <v>144</v>
      </c>
      <c r="Q110" s="49">
        <v>87</v>
      </c>
      <c r="R110" s="49">
        <v>57</v>
      </c>
      <c r="S110" s="46">
        <f>T110+U110</f>
        <v>157</v>
      </c>
      <c r="T110" s="49">
        <v>92</v>
      </c>
      <c r="U110" s="49">
        <v>65</v>
      </c>
    </row>
    <row r="111" spans="3:21" s="6" customFormat="1" ht="15" customHeight="1">
      <c r="C111" s="90"/>
      <c r="D111" s="90"/>
      <c r="E111" s="92"/>
      <c r="F111" s="70" t="s">
        <v>111</v>
      </c>
      <c r="G111" s="44"/>
      <c r="H111" s="80"/>
      <c r="I111" s="81">
        <v>1</v>
      </c>
      <c r="J111" s="82">
        <f>K111+L111</f>
        <v>32</v>
      </c>
      <c r="K111" s="82">
        <f t="shared" ref="K111" si="53">N111+Q111+T111</f>
        <v>5</v>
      </c>
      <c r="L111" s="82">
        <f t="shared" ref="L111" si="54">O111+R111+U111</f>
        <v>27</v>
      </c>
      <c r="M111" s="82">
        <f>N111+O111</f>
        <v>32</v>
      </c>
      <c r="N111" s="81">
        <v>5</v>
      </c>
      <c r="O111" s="81">
        <v>27</v>
      </c>
      <c r="P111" s="82">
        <f>Q111+R111</f>
        <v>0</v>
      </c>
      <c r="Q111" s="81"/>
      <c r="R111" s="81"/>
      <c r="S111" s="82">
        <f>T111+U111</f>
        <v>0</v>
      </c>
      <c r="T111" s="81"/>
      <c r="U111" s="81"/>
    </row>
    <row r="112" spans="3:21" s="6" customFormat="1" ht="15" customHeight="1">
      <c r="C112" s="9"/>
      <c r="D112" s="12"/>
      <c r="E112" s="9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</row>
    <row r="113" ht="13.9" customHeight="1"/>
    <row r="114" ht="13.9" customHeight="1"/>
    <row r="115" ht="13.9" customHeight="1"/>
    <row r="116" ht="13.9" customHeight="1"/>
    <row r="117" ht="13.9" customHeight="1"/>
    <row r="118" ht="13.9" customHeight="1"/>
    <row r="119" ht="13.9" customHeight="1"/>
    <row r="120" ht="13.9" customHeight="1"/>
    <row r="121" ht="13.9" customHeight="1"/>
    <row r="122" ht="13.9" customHeight="1"/>
    <row r="123" ht="13.9" customHeight="1"/>
    <row r="124" ht="13.9" customHeight="1"/>
    <row r="125" ht="13.9" customHeight="1"/>
    <row r="126" ht="13.9" customHeight="1"/>
    <row r="127" ht="13.9" customHeight="1"/>
    <row r="128" ht="13.9" customHeight="1"/>
  </sheetData>
  <mergeCells count="29">
    <mergeCell ref="H3:H5"/>
    <mergeCell ref="F28:F29"/>
    <mergeCell ref="D46:D49"/>
    <mergeCell ref="D103:D105"/>
    <mergeCell ref="D54:D56"/>
    <mergeCell ref="D59:D62"/>
    <mergeCell ref="D65:D67"/>
    <mergeCell ref="D81:D84"/>
    <mergeCell ref="D87:D89"/>
    <mergeCell ref="D96:D99"/>
    <mergeCell ref="F99:G99"/>
    <mergeCell ref="D50:D53"/>
    <mergeCell ref="D76:D78"/>
    <mergeCell ref="D20:D22"/>
    <mergeCell ref="D23:D26"/>
    <mergeCell ref="D27:D29"/>
    <mergeCell ref="D32:D35"/>
    <mergeCell ref="D40:D43"/>
    <mergeCell ref="D6:G6"/>
    <mergeCell ref="D7:G7"/>
    <mergeCell ref="D8:G8"/>
    <mergeCell ref="D11:D13"/>
    <mergeCell ref="D17:D19"/>
    <mergeCell ref="F105:G105"/>
    <mergeCell ref="C95:E95"/>
    <mergeCell ref="C106:E106"/>
    <mergeCell ref="D109:D111"/>
    <mergeCell ref="C109:C111"/>
    <mergeCell ref="E109:E111"/>
  </mergeCells>
  <phoneticPr fontId="7"/>
  <pageMargins left="0.2" right="0.2" top="0.78740157480314965" bottom="0.59055118110236227" header="0.31496062992125984" footer="0.31496062992125984"/>
  <pageSetup paperSize="9" scale="89" fitToHeight="0" orientation="landscape" r:id="rId1"/>
  <headerFooter alignWithMargins="0"/>
  <rowBreaks count="3" manualBreakCount="3">
    <brk id="38" min="1" max="20" man="1"/>
    <brk id="68" min="1" max="20" man="1"/>
    <brk id="91" min="1" max="20" man="1"/>
  </rowBreaks>
  <ignoredErrors>
    <ignoredError sqref="Q59" formulaRange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全日制</vt:lpstr>
      <vt:lpstr>全日制!Print_Area</vt:lpstr>
      <vt:lpstr>全日制!Print_Titles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宏晃</dc:creator>
  <cp:lastModifiedBy>永江　淳一</cp:lastModifiedBy>
  <cp:lastPrinted>2024-12-13T06:36:23Z</cp:lastPrinted>
  <dcterms:created xsi:type="dcterms:W3CDTF">1998-07-09T06:08:22Z</dcterms:created>
  <dcterms:modified xsi:type="dcterms:W3CDTF">2025-01-06T00:10:40Z</dcterms:modified>
</cp:coreProperties>
</file>