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gitalgojp-my.sharepoint.com/personal/chie_murayama120_maff_go_jp/Documents/デスクトップ/説明会投影/"/>
    </mc:Choice>
  </mc:AlternateContent>
  <xr:revisionPtr revIDLastSave="207" documentId="13_ncr:1_{7CB36CF8-9CA7-4413-BA56-86E41EAACD20}" xr6:coauthVersionLast="47" xr6:coauthVersionMax="47" xr10:uidLastSave="{F1213881-B177-4F8F-A369-B85AFDDFD52F}"/>
  <bookViews>
    <workbookView xWindow="-120" yWindow="-120" windowWidth="29040" windowHeight="15840" xr2:uid="{DC2F8D76-CAF4-41BD-A312-217174A62901}"/>
  </bookViews>
  <sheets>
    <sheet name="説明シート" sheetId="13" r:id="rId1"/>
    <sheet name="記載例" sheetId="11" r:id="rId2"/>
  </sheets>
  <definedNames>
    <definedName name="_xlnm.Print_Area" localSheetId="1">記載例!$A$1:$AC$73</definedName>
    <definedName name="_xlnm.Print_Area" localSheetId="0">説明シート!$A$1:$AC$60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1" l="1"/>
  <c r="W21" i="11"/>
  <c r="T16" i="11"/>
  <c r="W20" i="11"/>
  <c r="T20" i="11"/>
  <c r="M29" i="11"/>
  <c r="O30" i="11" l="1"/>
  <c r="O28" i="11"/>
  <c r="O29" i="11"/>
  <c r="O31" i="11"/>
  <c r="O27" i="11"/>
  <c r="M28" i="11"/>
  <c r="M30" i="11"/>
  <c r="M31" i="11"/>
  <c r="M27" i="11"/>
  <c r="K30" i="11"/>
  <c r="K28" i="11"/>
  <c r="K29" i="11"/>
  <c r="K31" i="11"/>
  <c r="K27" i="11"/>
  <c r="H28" i="11"/>
  <c r="T29" i="11"/>
  <c r="H30" i="11"/>
  <c r="H31" i="11"/>
  <c r="H27" i="11"/>
  <c r="B30" i="11"/>
  <c r="B29" i="11"/>
  <c r="B28" i="11"/>
  <c r="B31" i="11"/>
  <c r="B27" i="11"/>
  <c r="H48" i="11"/>
  <c r="B48" i="11"/>
  <c r="T31" i="11" l="1"/>
  <c r="AA31" i="11" s="1"/>
  <c r="T30" i="11"/>
  <c r="Y30" i="11" s="1"/>
  <c r="AA29" i="11"/>
  <c r="T28" i="11"/>
  <c r="Y28" i="11" s="1"/>
  <c r="T27" i="11"/>
  <c r="AA27" i="11" s="1"/>
  <c r="T18" i="11"/>
  <c r="T19" i="11"/>
  <c r="W19" i="11" s="1"/>
  <c r="AA20" i="11"/>
  <c r="AA16" i="11"/>
  <c r="T17" i="11"/>
  <c r="W17" i="11" s="1"/>
  <c r="Z40" i="11"/>
  <c r="Z42" i="11" s="1"/>
  <c r="W40" i="11"/>
  <c r="W42" i="11" s="1"/>
  <c r="T40" i="11"/>
  <c r="T42" i="11" s="1"/>
  <c r="AA18" i="11" l="1"/>
  <c r="W18" i="11"/>
  <c r="W28" i="11"/>
  <c r="AA28" i="11"/>
  <c r="Y18" i="11"/>
  <c r="AA30" i="11"/>
  <c r="Y19" i="11"/>
  <c r="W27" i="11"/>
  <c r="Y16" i="11"/>
  <c r="Y27" i="11"/>
  <c r="AA17" i="11"/>
  <c r="Y20" i="11"/>
  <c r="Y17" i="11"/>
  <c r="AA19" i="11"/>
  <c r="W16" i="11"/>
  <c r="W30" i="11"/>
  <c r="W29" i="11"/>
  <c r="W31" i="11"/>
  <c r="Y29" i="11"/>
  <c r="Y31" i="11"/>
  <c r="AA32" i="11" l="1"/>
  <c r="Y32" i="11"/>
  <c r="W32" i="11"/>
  <c r="Y21" i="11"/>
  <c r="AA21" i="11"/>
  <c r="W33" i="11" l="1"/>
  <c r="T43" i="11" s="1"/>
  <c r="AA33" i="11"/>
  <c r="Z43" i="11" s="1"/>
  <c r="Y33" i="11"/>
  <c r="W43" i="11" s="1"/>
  <c r="M4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達広(SASAKI Tatsuhiro)</author>
  </authors>
  <commentList>
    <comment ref="Q14" authorId="0" shapeId="0" xr:uid="{098D498B-1993-46F1-896C-1B57196340F4}">
      <text>
        <r>
          <rPr>
            <b/>
            <sz val="9"/>
            <color indexed="81"/>
            <rFont val="MS P ゴシック"/>
            <family val="3"/>
            <charset val="128"/>
          </rPr>
          <t>基準年度に散布していた輸入原料に依存した肥料量（袋）を記入</t>
        </r>
      </text>
    </comment>
    <comment ref="Q25" authorId="0" shapeId="0" xr:uid="{789D0124-E7F8-4E36-9D99-8F052158127E}">
      <text>
        <r>
          <rPr>
            <b/>
            <sz val="9"/>
            <color indexed="81"/>
            <rFont val="MS P ゴシック"/>
            <family val="3"/>
            <charset val="128"/>
          </rPr>
          <t>実証時に散布する輸入原料に依存した肥料量（袋）を記入</t>
        </r>
      </text>
    </comment>
  </commentList>
</comments>
</file>

<file path=xl/sharedStrings.xml><?xml version="1.0" encoding="utf-8"?>
<sst xmlns="http://schemas.openxmlformats.org/spreadsheetml/2006/main" count="135" uniqueCount="101">
  <si>
    <t>N</t>
    <phoneticPr fontId="1"/>
  </si>
  <si>
    <t>P</t>
    <phoneticPr fontId="1"/>
  </si>
  <si>
    <t>K</t>
    <phoneticPr fontId="1"/>
  </si>
  <si>
    <t>kg/10a</t>
    <phoneticPr fontId="1"/>
  </si>
  <si>
    <t>国内肥料SS</t>
    <rPh sb="0" eb="4">
      <t>コクナイヒリョウ</t>
    </rPh>
    <phoneticPr fontId="1"/>
  </si>
  <si>
    <t>化成A</t>
    <rPh sb="0" eb="2">
      <t>カセイ</t>
    </rPh>
    <phoneticPr fontId="1"/>
  </si>
  <si>
    <t>化成B</t>
    <rPh sb="0" eb="2">
      <t>カセイ</t>
    </rPh>
    <phoneticPr fontId="1"/>
  </si>
  <si>
    <t>化成C</t>
    <rPh sb="0" eb="2">
      <t>カセイ</t>
    </rPh>
    <phoneticPr fontId="1"/>
  </si>
  <si>
    <t>栽培実証における輸入原料に依存した肥料の有効成分…②</t>
    <rPh sb="0" eb="4">
      <t>サイバイジッショウ</t>
    </rPh>
    <rPh sb="8" eb="12">
      <t>ユニュウゲンリョウ</t>
    </rPh>
    <rPh sb="13" eb="15">
      <t>イゾン</t>
    </rPh>
    <rPh sb="17" eb="19">
      <t>ヒリョウ</t>
    </rPh>
    <rPh sb="20" eb="24">
      <t>ユウコウセイブン</t>
    </rPh>
    <phoneticPr fontId="1"/>
  </si>
  <si>
    <t>国内資源由来肥料へ代替する有効成分…③（①ー②）</t>
    <rPh sb="0" eb="8">
      <t>コクナイシゲンユライヒリョウ</t>
    </rPh>
    <rPh sb="9" eb="11">
      <t>ダイタイ</t>
    </rPh>
    <rPh sb="13" eb="17">
      <t>ユウコウセイブン</t>
    </rPh>
    <phoneticPr fontId="1"/>
  </si>
  <si>
    <t>代替する成分…⑧（⑥＋⑤×⑦）</t>
    <phoneticPr fontId="1"/>
  </si>
  <si>
    <t>補助対象となる国内資源由来肥料の上限量（kg/10a）…⑨（③÷⑧）</t>
    <phoneticPr fontId="1"/>
  </si>
  <si>
    <t>１．基本情報</t>
    <rPh sb="2" eb="6">
      <t>キホンジョウホウ</t>
    </rPh>
    <phoneticPr fontId="1"/>
  </si>
  <si>
    <t>項目</t>
    <rPh sb="0" eb="2">
      <t>コウモク</t>
    </rPh>
    <phoneticPr fontId="1"/>
  </si>
  <si>
    <t>値</t>
    <rPh sb="0" eb="1">
      <t>アタイ</t>
    </rPh>
    <phoneticPr fontId="1"/>
  </si>
  <si>
    <t>単位</t>
    <rPh sb="0" eb="2">
      <t>タンイ</t>
    </rPh>
    <phoneticPr fontId="1"/>
  </si>
  <si>
    <t>説明</t>
    <rPh sb="0" eb="2">
      <t>セツメイ</t>
    </rPh>
    <phoneticPr fontId="1"/>
  </si>
  <si>
    <t>資材購入者名</t>
    <rPh sb="0" eb="2">
      <t>シザイ</t>
    </rPh>
    <rPh sb="2" eb="4">
      <t>コウニュウ</t>
    </rPh>
    <rPh sb="4" eb="5">
      <t>シャ</t>
    </rPh>
    <rPh sb="5" eb="6">
      <t>メイ</t>
    </rPh>
    <phoneticPr fontId="1"/>
  </si>
  <si>
    <t>事業実施計画書別紙4の（１）欄で整理した資材購入者名を記入。</t>
    <rPh sb="0" eb="7">
      <t>ジギョウジッシケイカクショ</t>
    </rPh>
    <rPh sb="7" eb="9">
      <t>ベッシ</t>
    </rPh>
    <rPh sb="14" eb="15">
      <t>ラン</t>
    </rPh>
    <rPh sb="16" eb="18">
      <t>セイリ</t>
    </rPh>
    <rPh sb="20" eb="24">
      <t>シザイコウニュウ</t>
    </rPh>
    <rPh sb="24" eb="25">
      <t>シャ</t>
    </rPh>
    <rPh sb="25" eb="26">
      <t>メイ</t>
    </rPh>
    <rPh sb="27" eb="29">
      <t>キニュウ</t>
    </rPh>
    <phoneticPr fontId="1"/>
  </si>
  <si>
    <t>肥効率（％）</t>
    <rPh sb="0" eb="2">
      <t>ヒコウ</t>
    </rPh>
    <rPh sb="2" eb="3">
      <t>リツ</t>
    </rPh>
    <phoneticPr fontId="1"/>
  </si>
  <si>
    <t>堆肥等の全窒素含有率
（乾物当たり）</t>
    <rPh sb="0" eb="2">
      <t>タイヒ</t>
    </rPh>
    <rPh sb="2" eb="3">
      <t>トウ</t>
    </rPh>
    <rPh sb="4" eb="7">
      <t>ゼンチッソ</t>
    </rPh>
    <rPh sb="7" eb="10">
      <t>ガンユウリツ</t>
    </rPh>
    <rPh sb="12" eb="14">
      <t>カンブツ</t>
    </rPh>
    <rPh sb="14" eb="15">
      <t>ア</t>
    </rPh>
    <phoneticPr fontId="1"/>
  </si>
  <si>
    <t>２％未満</t>
    <rPh sb="2" eb="4">
      <t>ミマン</t>
    </rPh>
    <phoneticPr fontId="1"/>
  </si>
  <si>
    <t>２～４％未満</t>
    <rPh sb="4" eb="6">
      <t>ミマン</t>
    </rPh>
    <phoneticPr fontId="1"/>
  </si>
  <si>
    <t>４％以上</t>
    <rPh sb="2" eb="4">
      <t>イジョウ</t>
    </rPh>
    <phoneticPr fontId="1"/>
  </si>
  <si>
    <t>２．基準年度（※）に使用していた「海外からの輸入原料に依存した肥料」に関する情報</t>
    <rPh sb="2" eb="5">
      <t>キジュンネン</t>
    </rPh>
    <rPh sb="5" eb="6">
      <t>ド</t>
    </rPh>
    <rPh sb="10" eb="12">
      <t>シヨウ</t>
    </rPh>
    <rPh sb="17" eb="19">
      <t>カイガイ</t>
    </rPh>
    <rPh sb="22" eb="26">
      <t>ユニュウゲンリョウ</t>
    </rPh>
    <rPh sb="27" eb="29">
      <t>イゾン</t>
    </rPh>
    <rPh sb="31" eb="33">
      <t>ヒリョウ</t>
    </rPh>
    <rPh sb="35" eb="36">
      <t>カン</t>
    </rPh>
    <rPh sb="38" eb="40">
      <t>ジョウホウ</t>
    </rPh>
    <phoneticPr fontId="1"/>
  </si>
  <si>
    <t>基準年度における輸入原料に依存した肥料の有効成分…①</t>
    <rPh sb="0" eb="3">
      <t>キジュンネン</t>
    </rPh>
    <rPh sb="3" eb="4">
      <t>ド</t>
    </rPh>
    <rPh sb="8" eb="12">
      <t>ユニュウゲンリョウ</t>
    </rPh>
    <rPh sb="13" eb="15">
      <t>イゾン</t>
    </rPh>
    <rPh sb="17" eb="19">
      <t>ヒリョウ</t>
    </rPh>
    <rPh sb="20" eb="24">
      <t>ユウコウセイブン</t>
    </rPh>
    <phoneticPr fontId="1"/>
  </si>
  <si>
    <t>国内資源由来肥料に含まれる全ての有効成分（現物ベース）…④</t>
    <rPh sb="0" eb="8">
      <t>コクナイシゲンユライヒリョウ</t>
    </rPh>
    <rPh sb="9" eb="10">
      <t>フク</t>
    </rPh>
    <rPh sb="13" eb="14">
      <t>スベ</t>
    </rPh>
    <rPh sb="16" eb="18">
      <t>ユウコウ</t>
    </rPh>
    <rPh sb="18" eb="20">
      <t>セイブン</t>
    </rPh>
    <rPh sb="21" eb="23">
      <t>ゲンブツ</t>
    </rPh>
    <phoneticPr fontId="1"/>
  </si>
  <si>
    <t>　うち国内資源由来成分（現物ベース）…⑤</t>
    <rPh sb="3" eb="5">
      <t>コクナイ</t>
    </rPh>
    <rPh sb="5" eb="7">
      <t>シゲン</t>
    </rPh>
    <rPh sb="7" eb="9">
      <t>ユライ</t>
    </rPh>
    <rPh sb="9" eb="11">
      <t>セイブン</t>
    </rPh>
    <rPh sb="12" eb="14">
      <t>ゲンブツ</t>
    </rPh>
    <phoneticPr fontId="1"/>
  </si>
  <si>
    <t>　うち国内資源以外の成分（現物ベース）…⑥（④ー⑤）</t>
    <rPh sb="3" eb="5">
      <t>コクナイ</t>
    </rPh>
    <rPh sb="5" eb="7">
      <t>シゲン</t>
    </rPh>
    <rPh sb="7" eb="9">
      <t>イガイ</t>
    </rPh>
    <rPh sb="10" eb="12">
      <t>セイブン</t>
    </rPh>
    <rPh sb="13" eb="15">
      <t>ゲンブツ</t>
    </rPh>
    <phoneticPr fontId="1"/>
  </si>
  <si>
    <t>https://www.maff.go.jp/j/seisan/kankyo/hozen_type/h_sehi_kizyun/</t>
  </si>
  <si>
    <t>10a当たりの施用量</t>
    <rPh sb="3" eb="4">
      <t>ア</t>
    </rPh>
    <rPh sb="7" eb="10">
      <t>セヨウリョウ</t>
    </rPh>
    <phoneticPr fontId="1"/>
  </si>
  <si>
    <t>対象ほ場面積（ha）</t>
    <rPh sb="0" eb="2">
      <t>タイショウ</t>
    </rPh>
    <rPh sb="4" eb="6">
      <t>メンセキ</t>
    </rPh>
    <phoneticPr fontId="1"/>
  </si>
  <si>
    <t>kg/１袋</t>
    <rPh sb="4" eb="5">
      <t>フクロ</t>
    </rPh>
    <phoneticPr fontId="1"/>
  </si>
  <si>
    <t>kg/１袋</t>
    <phoneticPr fontId="1"/>
  </si>
  <si>
    <t>袋</t>
  </si>
  <si>
    <t>N</t>
  </si>
  <si>
    <t>P</t>
  </si>
  <si>
    <t>K</t>
  </si>
  <si>
    <t>ha</t>
    <phoneticPr fontId="1"/>
  </si>
  <si>
    <t>海外からの輸入原料に依存した肥料名</t>
    <rPh sb="0" eb="2">
      <t>カイガイ</t>
    </rPh>
    <rPh sb="5" eb="9">
      <t>ユニュウゲンリョウ</t>
    </rPh>
    <rPh sb="10" eb="12">
      <t>イゾン</t>
    </rPh>
    <rPh sb="14" eb="16">
      <t>ヒリョウ</t>
    </rPh>
    <phoneticPr fontId="1"/>
  </si>
  <si>
    <t>１袋当たり
肥料重量</t>
    <phoneticPr fontId="1"/>
  </si>
  <si>
    <t>輸入原料に依存した肥料に含まれる有効成分
（現物ベース）</t>
    <phoneticPr fontId="1"/>
  </si>
  <si>
    <t>対象ほ場に
おける施用量</t>
    <rPh sb="0" eb="2">
      <t>タイショウ</t>
    </rPh>
    <rPh sb="3" eb="4">
      <t>ジョウ</t>
    </rPh>
    <rPh sb="9" eb="12">
      <t>セヨウリョウ</t>
    </rPh>
    <phoneticPr fontId="1"/>
  </si>
  <si>
    <t>ほ場に散布していた
有効成分（kg/10a）</t>
    <phoneticPr fontId="1"/>
  </si>
  <si>
    <t>ほ場に散布される
有効成分（kg/10a）</t>
    <phoneticPr fontId="1"/>
  </si>
  <si>
    <t>１袋当たりの肥料重量</t>
  </si>
  <si>
    <t>事業実施計画書別紙４の（17）欄で整理した肥料重量を記入。</t>
    <rPh sb="0" eb="2">
      <t>ジギョウ</t>
    </rPh>
    <rPh sb="2" eb="4">
      <t>ジッシ</t>
    </rPh>
    <rPh sb="4" eb="7">
      <t>ケイカクショ</t>
    </rPh>
    <rPh sb="7" eb="9">
      <t>ベッシ</t>
    </rPh>
    <rPh sb="15" eb="16">
      <t>ラン</t>
    </rPh>
    <rPh sb="17" eb="19">
      <t>セイリ</t>
    </rPh>
    <rPh sb="21" eb="25">
      <t>ヒリョウジュウリョウ</t>
    </rPh>
    <rPh sb="26" eb="28">
      <t>キニュウ</t>
    </rPh>
    <phoneticPr fontId="1"/>
  </si>
  <si>
    <t>事業実施計画書別紙４の（13）欄で整理した国内資源由来肥料名を記入。</t>
    <rPh sb="0" eb="2">
      <t>ジギョウ</t>
    </rPh>
    <rPh sb="2" eb="4">
      <t>ジッシ</t>
    </rPh>
    <rPh sb="4" eb="7">
      <t>ケイカクショ</t>
    </rPh>
    <rPh sb="7" eb="9">
      <t>ベッシ</t>
    </rPh>
    <rPh sb="15" eb="16">
      <t>ラン</t>
    </rPh>
    <rPh sb="17" eb="19">
      <t>セイリ</t>
    </rPh>
    <rPh sb="21" eb="29">
      <t>コクナイシゲンユライヒリョウ</t>
    </rPh>
    <rPh sb="29" eb="30">
      <t>メイ</t>
    </rPh>
    <rPh sb="31" eb="33">
      <t>キニュウ</t>
    </rPh>
    <phoneticPr fontId="1"/>
  </si>
  <si>
    <t>実証ほ場整理番号</t>
    <rPh sb="0" eb="2">
      <t>ジッショウ</t>
    </rPh>
    <rPh sb="3" eb="4">
      <t>ジョウ</t>
    </rPh>
    <rPh sb="4" eb="8">
      <t>セイリバンゴウ</t>
    </rPh>
    <phoneticPr fontId="1"/>
  </si>
  <si>
    <t>事業実施計画書別紙4の（６）欄で整理した整理番号を記入。</t>
    <rPh sb="0" eb="7">
      <t>ジギョウジッシケイカクショ</t>
    </rPh>
    <rPh sb="7" eb="9">
      <t>ベッシ</t>
    </rPh>
    <rPh sb="14" eb="15">
      <t>ラン</t>
    </rPh>
    <rPh sb="16" eb="18">
      <t>セイリ</t>
    </rPh>
    <rPh sb="20" eb="24">
      <t>セイリバンゴウ</t>
    </rPh>
    <rPh sb="25" eb="27">
      <t>キニュウ</t>
    </rPh>
    <phoneticPr fontId="1"/>
  </si>
  <si>
    <t>○○農業協同組合</t>
    <rPh sb="2" eb="8">
      <t>ノウギョウキョウドウクミアイ</t>
    </rPh>
    <phoneticPr fontId="1"/>
  </si>
  <si>
    <t>対象ほ場に
おける施用量</t>
    <phoneticPr fontId="1"/>
  </si>
  <si>
    <t>　　　※令和６年度補正予算事業における「基準年度」は、令和５年度</t>
    <rPh sb="4" eb="6">
      <t>レイワ</t>
    </rPh>
    <rPh sb="7" eb="9">
      <t>ネンド</t>
    </rPh>
    <rPh sb="9" eb="15">
      <t>ホセイヨサンジギョウ</t>
    </rPh>
    <rPh sb="20" eb="24">
      <t>キジュンネンド</t>
    </rPh>
    <rPh sb="27" eb="29">
      <t>レイワ</t>
    </rPh>
    <rPh sb="30" eb="32">
      <t>ネンド</t>
    </rPh>
    <phoneticPr fontId="1"/>
  </si>
  <si>
    <t>国内資源由来肥料名</t>
    <rPh sb="0" eb="9">
      <t>コクナイシゲンユライヒリョウメイ</t>
    </rPh>
    <phoneticPr fontId="1"/>
  </si>
  <si>
    <t>１袋当たり肥料重量
…⑩</t>
    <rPh sb="1" eb="2">
      <t>フクロ</t>
    </rPh>
    <rPh sb="2" eb="3">
      <t>ア</t>
    </rPh>
    <rPh sb="5" eb="7">
      <t>ヒリョウ</t>
    </rPh>
    <rPh sb="7" eb="9">
      <t>ジュウリョウ</t>
    </rPh>
    <phoneticPr fontId="1"/>
  </si>
  <si>
    <t>実証肥料名</t>
    <rPh sb="0" eb="2">
      <t>ジッショウ</t>
    </rPh>
    <rPh sb="2" eb="4">
      <t>ヒリョウ</t>
    </rPh>
    <rPh sb="4" eb="5">
      <t>メイ</t>
    </rPh>
    <phoneticPr fontId="1"/>
  </si>
  <si>
    <t>（１）栽培実証において補助対象となる国内資源由来肥料量について</t>
    <phoneticPr fontId="1"/>
  </si>
  <si>
    <t>（２）栽培実証において補助対象となる国内資源由来肥料量の算出に当たっての留意事項</t>
    <rPh sb="28" eb="30">
      <t>サンシュツ</t>
    </rPh>
    <rPh sb="31" eb="32">
      <t>ア</t>
    </rPh>
    <rPh sb="36" eb="40">
      <t>リュウイジコウ</t>
    </rPh>
    <phoneticPr fontId="1"/>
  </si>
  <si>
    <t>　【海外からの輸入原料に依存した肥料】</t>
    <rPh sb="2" eb="4">
      <t>カイガイ</t>
    </rPh>
    <rPh sb="7" eb="11">
      <t>ユニュウゲンリョウ</t>
    </rPh>
    <rPh sb="12" eb="14">
      <t>イゾン</t>
    </rPh>
    <rPh sb="16" eb="18">
      <t>ヒリョウ</t>
    </rPh>
    <phoneticPr fontId="1"/>
  </si>
  <si>
    <t>　【国内資源由来肥料】</t>
    <rPh sb="2" eb="4">
      <t>コクナイ</t>
    </rPh>
    <rPh sb="4" eb="6">
      <t>シゲン</t>
    </rPh>
    <rPh sb="6" eb="8">
      <t>ユライ</t>
    </rPh>
    <rPh sb="8" eb="10">
      <t>ヒリョウ</t>
    </rPh>
    <phoneticPr fontId="1"/>
  </si>
  <si>
    <t>　　③化成A：◎袋（追肥）</t>
    <rPh sb="3" eb="5">
      <t>カセイ</t>
    </rPh>
    <rPh sb="8" eb="9">
      <t>フクロ</t>
    </rPh>
    <rPh sb="10" eb="12">
      <t>ツイヒ</t>
    </rPh>
    <phoneticPr fontId="1"/>
  </si>
  <si>
    <t>注）④は、肥料袋等に記載されている成分を参照。</t>
    <rPh sb="0" eb="1">
      <t>チュウ</t>
    </rPh>
    <rPh sb="5" eb="8">
      <t>ヒリョウフクロ</t>
    </rPh>
    <rPh sb="8" eb="9">
      <t>トウ</t>
    </rPh>
    <rPh sb="10" eb="12">
      <t>キサイ</t>
    </rPh>
    <rPh sb="17" eb="19">
      <t>セイブン</t>
    </rPh>
    <rPh sb="20" eb="22">
      <t>サンショウ</t>
    </rPh>
    <phoneticPr fontId="1"/>
  </si>
  <si>
    <t>注）⑤は、肥料袋等に記載されている成分を参照。分からない場合は、連携計画で連携先と位置付けている肥料製造事業者に確認し記載。</t>
    <rPh sb="0" eb="1">
      <t>チュウ</t>
    </rPh>
    <rPh sb="5" eb="7">
      <t>ヒリョウ</t>
    </rPh>
    <rPh sb="7" eb="8">
      <t>フクロ</t>
    </rPh>
    <rPh sb="8" eb="9">
      <t>トウ</t>
    </rPh>
    <rPh sb="10" eb="12">
      <t>キサイ</t>
    </rPh>
    <rPh sb="17" eb="19">
      <t>セイブン</t>
    </rPh>
    <rPh sb="20" eb="22">
      <t>サンショウ</t>
    </rPh>
    <rPh sb="23" eb="24">
      <t>ワ</t>
    </rPh>
    <rPh sb="28" eb="30">
      <t>バアイ</t>
    </rPh>
    <rPh sb="32" eb="34">
      <t>レンケイ</t>
    </rPh>
    <rPh sb="34" eb="36">
      <t>ケイカク</t>
    </rPh>
    <rPh sb="37" eb="40">
      <t>レンケイサキ</t>
    </rPh>
    <rPh sb="41" eb="44">
      <t>イチヅ</t>
    </rPh>
    <rPh sb="48" eb="50">
      <t>ヒリョウ</t>
    </rPh>
    <rPh sb="50" eb="52">
      <t>セイゾウ</t>
    </rPh>
    <rPh sb="52" eb="54">
      <t>ジギョウ</t>
    </rPh>
    <rPh sb="54" eb="55">
      <t>シャ</t>
    </rPh>
    <rPh sb="56" eb="58">
      <t>カクニン</t>
    </rPh>
    <rPh sb="59" eb="61">
      <t>キサイ</t>
    </rPh>
    <phoneticPr fontId="1"/>
  </si>
  <si>
    <t>　本事業は海外からの輸入原料に依存した肥料からの転換を図る取組を支援しているため、栽培実証において補助対象となる国内資源由来肥料の量は、栽培実証を行うほ場において散布していた海外からの輸入原料に依存した肥料の成分（窒素、りん酸、加里）の代替となる国内資源由来肥料量を上限としております。</t>
    <rPh sb="68" eb="72">
      <t>サイバイジッショウ</t>
    </rPh>
    <rPh sb="73" eb="74">
      <t>オコナ</t>
    </rPh>
    <rPh sb="76" eb="77">
      <t>ジョウ</t>
    </rPh>
    <rPh sb="81" eb="83">
      <t>サンプ</t>
    </rPh>
    <rPh sb="87" eb="89">
      <t>カイガイ</t>
    </rPh>
    <phoneticPr fontId="1"/>
  </si>
  <si>
    <t>栽培実証において補助対象となる国内資源由来肥料の上限量算出表の作成例について（説明シート）</t>
    <rPh sb="0" eb="4">
      <t>サイバイジッショウ</t>
    </rPh>
    <rPh sb="8" eb="10">
      <t>ホジョ</t>
    </rPh>
    <rPh sb="10" eb="12">
      <t>タイショウ</t>
    </rPh>
    <rPh sb="15" eb="23">
      <t>コクナイシゲンユライヒリョウ</t>
    </rPh>
    <rPh sb="24" eb="27">
      <t>ジョウゲンリョウ</t>
    </rPh>
    <rPh sb="27" eb="29">
      <t>サンシュツ</t>
    </rPh>
    <rPh sb="29" eb="30">
      <t>ヒョウ</t>
    </rPh>
    <rPh sb="31" eb="33">
      <t>サクセイ</t>
    </rPh>
    <rPh sb="33" eb="34">
      <t>レイ</t>
    </rPh>
    <rPh sb="39" eb="41">
      <t>セツメイ</t>
    </rPh>
    <phoneticPr fontId="1"/>
  </si>
  <si>
    <t>栽培実証において補助対象となる国内資源由来肥料の上限量算出表（記入シート）</t>
    <rPh sb="0" eb="4">
      <t>サイバイジッショウ</t>
    </rPh>
    <rPh sb="8" eb="10">
      <t>ホジョ</t>
    </rPh>
    <rPh sb="10" eb="12">
      <t>タイショウ</t>
    </rPh>
    <rPh sb="15" eb="23">
      <t>コクナイシゲンユライヒリョウ</t>
    </rPh>
    <rPh sb="24" eb="27">
      <t>ジョウゲンリョウ</t>
    </rPh>
    <rPh sb="27" eb="29">
      <t>サンシュツ</t>
    </rPh>
    <rPh sb="29" eb="30">
      <t>ヒョウ</t>
    </rPh>
    <rPh sb="31" eb="33">
      <t>キニュウ</t>
    </rPh>
    <phoneticPr fontId="1"/>
  </si>
  <si>
    <t>【補助上限量算出表の作成単位の考え方】</t>
    <rPh sb="10" eb="12">
      <t>サクセイ</t>
    </rPh>
    <rPh sb="12" eb="14">
      <t>タンイ</t>
    </rPh>
    <rPh sb="15" eb="16">
      <t>カンガ</t>
    </rPh>
    <rPh sb="17" eb="18">
      <t>カタ</t>
    </rPh>
    <phoneticPr fontId="1"/>
  </si>
  <si>
    <t>ほ場①（10a）</t>
    <rPh sb="1" eb="2">
      <t>ジョウ</t>
    </rPh>
    <phoneticPr fontId="1"/>
  </si>
  <si>
    <t>ほ場③（10a）</t>
    <rPh sb="1" eb="2">
      <t>ジョウ</t>
    </rPh>
    <phoneticPr fontId="1"/>
  </si>
  <si>
    <r>
      <rPr>
        <b/>
        <sz val="11"/>
        <rFont val="Meiryo UI"/>
        <family val="3"/>
        <charset val="128"/>
      </rPr>
      <t>　</t>
    </r>
    <r>
      <rPr>
        <sz val="11"/>
        <rFont val="Meiryo UI"/>
        <family val="3"/>
        <charset val="128"/>
      </rPr>
      <t>【実証者】</t>
    </r>
    <r>
      <rPr>
        <b/>
        <u/>
        <sz val="11"/>
        <rFont val="Meiryo UI"/>
        <family val="3"/>
        <charset val="128"/>
      </rPr>
      <t>A氏</t>
    </r>
    <rPh sb="2" eb="5">
      <t>ジッショウシャ</t>
    </rPh>
    <rPh sb="7" eb="8">
      <t>シ</t>
    </rPh>
    <phoneticPr fontId="1"/>
  </si>
  <si>
    <r>
      <t>　【実証品目】</t>
    </r>
    <r>
      <rPr>
        <b/>
        <u/>
        <sz val="11"/>
        <rFont val="Meiryo UI"/>
        <family val="3"/>
        <charset val="128"/>
      </rPr>
      <t>キャベツ</t>
    </r>
    <rPh sb="2" eb="4">
      <t>ジッショウ</t>
    </rPh>
    <phoneticPr fontId="1"/>
  </si>
  <si>
    <t>　　①化成A：〇袋（元肥）</t>
    <rPh sb="3" eb="5">
      <t>カセイ</t>
    </rPh>
    <rPh sb="8" eb="9">
      <t>フクロ</t>
    </rPh>
    <rPh sb="10" eb="11">
      <t>モト</t>
    </rPh>
    <rPh sb="11" eb="12">
      <t>ヒ</t>
    </rPh>
    <phoneticPr fontId="1"/>
  </si>
  <si>
    <t>　　①化成C：□袋（元肥）</t>
    <rPh sb="3" eb="5">
      <t>カセイ</t>
    </rPh>
    <rPh sb="8" eb="9">
      <t>フクロ</t>
    </rPh>
    <rPh sb="10" eb="11">
      <t>モト</t>
    </rPh>
    <rPh sb="11" eb="12">
      <t>ヒ</t>
    </rPh>
    <phoneticPr fontId="1"/>
  </si>
  <si>
    <t>　　②化成B：△袋（元肥）</t>
    <rPh sb="3" eb="5">
      <t>カセイ</t>
    </rPh>
    <rPh sb="8" eb="9">
      <t>フクロ</t>
    </rPh>
    <rPh sb="10" eb="11">
      <t>モト</t>
    </rPh>
    <rPh sb="11" eb="12">
      <t>ヒ</t>
    </rPh>
    <phoneticPr fontId="1"/>
  </si>
  <si>
    <t>　　②化成D：×袋（元肥）</t>
    <rPh sb="3" eb="5">
      <t>カセイ</t>
    </rPh>
    <rPh sb="8" eb="9">
      <t>フクロ</t>
    </rPh>
    <rPh sb="10" eb="11">
      <t>モト</t>
    </rPh>
    <rPh sb="11" eb="12">
      <t>ヒ</t>
    </rPh>
    <phoneticPr fontId="1"/>
  </si>
  <si>
    <r>
      <t>　</t>
    </r>
    <r>
      <rPr>
        <b/>
        <sz val="11"/>
        <rFont val="Meiryo UI"/>
        <family val="3"/>
        <charset val="128"/>
      </rPr>
      <t>　</t>
    </r>
    <r>
      <rPr>
        <b/>
        <u/>
        <sz val="11"/>
        <rFont val="Meiryo UI"/>
        <family val="3"/>
        <charset val="128"/>
      </rPr>
      <t>国内資源由来肥料A</t>
    </r>
    <r>
      <rPr>
        <sz val="11"/>
        <rFont val="Meiryo UI"/>
        <family val="3"/>
        <charset val="128"/>
      </rPr>
      <t>（</t>
    </r>
    <r>
      <rPr>
        <b/>
        <u/>
        <sz val="11"/>
        <rFont val="Meiryo UI"/>
        <family val="3"/>
        <charset val="128"/>
      </rPr>
      <t>元肥</t>
    </r>
    <r>
      <rPr>
        <sz val="11"/>
        <rFont val="Meiryo UI"/>
        <family val="3"/>
        <charset val="128"/>
      </rPr>
      <t>）</t>
    </r>
    <rPh sb="2" eb="10">
      <t>コクナイシゲンユライヒリョウ</t>
    </rPh>
    <rPh sb="12" eb="13">
      <t>モト</t>
    </rPh>
    <phoneticPr fontId="1"/>
  </si>
  <si>
    <t>ほ場②（10a）</t>
    <phoneticPr fontId="1"/>
  </si>
  <si>
    <t>ほ場④（10a）</t>
    <rPh sb="1" eb="2">
      <t>ジョウ</t>
    </rPh>
    <phoneticPr fontId="1"/>
  </si>
  <si>
    <r>
      <t>　【実証者】</t>
    </r>
    <r>
      <rPr>
        <b/>
        <u/>
        <sz val="11"/>
        <rFont val="Meiryo UI"/>
        <family val="3"/>
        <charset val="128"/>
      </rPr>
      <t>B氏</t>
    </r>
    <rPh sb="2" eb="5">
      <t>ジッショウシャ</t>
    </rPh>
    <rPh sb="7" eb="8">
      <t>シ</t>
    </rPh>
    <phoneticPr fontId="1"/>
  </si>
  <si>
    <r>
      <t>　【実証品目】</t>
    </r>
    <r>
      <rPr>
        <b/>
        <u/>
        <sz val="11"/>
        <rFont val="Meiryo UI"/>
        <family val="3"/>
        <charset val="128"/>
      </rPr>
      <t>ハクサイ</t>
    </r>
    <rPh sb="2" eb="4">
      <t>ジッショウ</t>
    </rPh>
    <phoneticPr fontId="1"/>
  </si>
  <si>
    <t>　　②化成B：□袋（元肥）</t>
    <rPh sb="3" eb="5">
      <t>カセイ</t>
    </rPh>
    <rPh sb="8" eb="9">
      <t>フクロ</t>
    </rPh>
    <rPh sb="10" eb="11">
      <t>モト</t>
    </rPh>
    <rPh sb="11" eb="12">
      <t>ヒ</t>
    </rPh>
    <phoneticPr fontId="1"/>
  </si>
  <si>
    <r>
      <t>　　</t>
    </r>
    <r>
      <rPr>
        <b/>
        <u/>
        <sz val="11"/>
        <rFont val="Meiryo UI"/>
        <family val="3"/>
        <charset val="128"/>
      </rPr>
      <t>国内資源由来肥料A</t>
    </r>
    <r>
      <rPr>
        <sz val="11"/>
        <rFont val="Meiryo UI"/>
        <family val="3"/>
        <charset val="128"/>
      </rPr>
      <t>（</t>
    </r>
    <r>
      <rPr>
        <b/>
        <u/>
        <sz val="11"/>
        <rFont val="Meiryo UI"/>
        <family val="3"/>
        <charset val="128"/>
      </rPr>
      <t>追肥</t>
    </r>
    <r>
      <rPr>
        <sz val="11"/>
        <rFont val="Meiryo UI"/>
        <family val="3"/>
        <charset val="128"/>
      </rPr>
      <t>）</t>
    </r>
    <rPh sb="2" eb="10">
      <t>コクナイシゲンユライヒリョウ</t>
    </rPh>
    <rPh sb="12" eb="14">
      <t>ツイヒ</t>
    </rPh>
    <phoneticPr fontId="1"/>
  </si>
  <si>
    <r>
      <t>　　</t>
    </r>
    <r>
      <rPr>
        <b/>
        <u/>
        <sz val="11"/>
        <rFont val="Meiryo UI"/>
        <family val="3"/>
        <charset val="128"/>
      </rPr>
      <t>国内資源由来肥料A</t>
    </r>
    <r>
      <rPr>
        <sz val="11"/>
        <rFont val="Meiryo UI"/>
        <family val="3"/>
        <charset val="128"/>
      </rPr>
      <t>（</t>
    </r>
    <r>
      <rPr>
        <b/>
        <u/>
        <sz val="11"/>
        <rFont val="Meiryo UI"/>
        <family val="3"/>
        <charset val="128"/>
      </rPr>
      <t>元肥</t>
    </r>
    <r>
      <rPr>
        <sz val="11"/>
        <rFont val="Meiryo UI"/>
        <family val="3"/>
        <charset val="128"/>
      </rPr>
      <t>）</t>
    </r>
    <rPh sb="2" eb="10">
      <t>コクナイシゲンユライヒリョウ</t>
    </rPh>
    <rPh sb="12" eb="13">
      <t>モト</t>
    </rPh>
    <rPh sb="13" eb="14">
      <t>ヒ</t>
    </rPh>
    <phoneticPr fontId="1"/>
  </si>
  <si>
    <t>上記の場合、補助上限量算出表は、次の考え方で整理する。
（１）ほ場①及びほ場③では、実証者、実証品目、実証肥料の種類、散布用途が同一であることから、ほ場①とほ場③で１つの補助上限量算出表を作成。
（２）ほ場②では、実証品目・実証肥料の種類は、ほ場①及びほ場③と同一だが、実証者・散布用途が異なることから、ほ場②で１つの補助上限量算出表を作成。
（３）ほ場④では、実証肥料の種類・散布用途は、ほ場①及びほ場③と同一だが、実証者・実証品目が異なることから、ほ場④で１つの補助上限量算出表を作成。</t>
    <rPh sb="0" eb="2">
      <t>ジョウキ</t>
    </rPh>
    <rPh sb="3" eb="5">
      <t>バアイ</t>
    </rPh>
    <rPh sb="6" eb="11">
      <t>ホジョジョウゲンリョウ</t>
    </rPh>
    <rPh sb="11" eb="14">
      <t>サンシュツヒョウ</t>
    </rPh>
    <rPh sb="16" eb="17">
      <t>ツギ</t>
    </rPh>
    <rPh sb="18" eb="19">
      <t>カンガ</t>
    </rPh>
    <rPh sb="20" eb="21">
      <t>カタ</t>
    </rPh>
    <rPh sb="22" eb="24">
      <t>セイリ</t>
    </rPh>
    <rPh sb="32" eb="33">
      <t>ジョウ</t>
    </rPh>
    <rPh sb="34" eb="35">
      <t>オヨ</t>
    </rPh>
    <rPh sb="37" eb="38">
      <t>ジョウ</t>
    </rPh>
    <rPh sb="64" eb="66">
      <t>ドウイツ</t>
    </rPh>
    <rPh sb="75" eb="76">
      <t>ジョウ</t>
    </rPh>
    <rPh sb="79" eb="80">
      <t>ジョウ</t>
    </rPh>
    <rPh sb="85" eb="90">
      <t>ホジョジョウゲンリョウ</t>
    </rPh>
    <rPh sb="90" eb="93">
      <t>サンシュツヒョウ</t>
    </rPh>
    <rPh sb="94" eb="96">
      <t>サクセイ</t>
    </rPh>
    <rPh sb="102" eb="103">
      <t>ジョウ</t>
    </rPh>
    <rPh sb="107" eb="109">
      <t>ジッショウ</t>
    </rPh>
    <rPh sb="109" eb="111">
      <t>ヒンモク</t>
    </rPh>
    <rPh sb="112" eb="116">
      <t>ジッショウヒリョウ</t>
    </rPh>
    <rPh sb="117" eb="119">
      <t>シュルイ</t>
    </rPh>
    <rPh sb="122" eb="123">
      <t>ジョウ</t>
    </rPh>
    <rPh sb="124" eb="125">
      <t>オヨ</t>
    </rPh>
    <rPh sb="127" eb="128">
      <t>ジョウ</t>
    </rPh>
    <rPh sb="130" eb="132">
      <t>ドウイツ</t>
    </rPh>
    <rPh sb="135" eb="138">
      <t>ジッショウシャ</t>
    </rPh>
    <rPh sb="139" eb="143">
      <t>サンプヨウト</t>
    </rPh>
    <rPh sb="144" eb="145">
      <t>コト</t>
    </rPh>
    <rPh sb="153" eb="154">
      <t>ジョウ</t>
    </rPh>
    <rPh sb="159" eb="163">
      <t>ホジョジョウゲン</t>
    </rPh>
    <rPh sb="163" eb="164">
      <t>リョウ</t>
    </rPh>
    <rPh sb="164" eb="167">
      <t>サンシュツヒョウ</t>
    </rPh>
    <rPh sb="168" eb="170">
      <t>サクセイ</t>
    </rPh>
    <rPh sb="176" eb="177">
      <t>ジョウ</t>
    </rPh>
    <rPh sb="181" eb="185">
      <t>ジッショウヒリョウ</t>
    </rPh>
    <rPh sb="186" eb="188">
      <t>シュルイ</t>
    </rPh>
    <rPh sb="189" eb="193">
      <t>サンプヨウト</t>
    </rPh>
    <rPh sb="196" eb="197">
      <t>ジョウ</t>
    </rPh>
    <rPh sb="198" eb="199">
      <t>オヨ</t>
    </rPh>
    <rPh sb="201" eb="202">
      <t>ジョウ</t>
    </rPh>
    <rPh sb="204" eb="206">
      <t>ドウイツ</t>
    </rPh>
    <rPh sb="209" eb="212">
      <t>ジッショウシャ</t>
    </rPh>
    <rPh sb="213" eb="217">
      <t>ジッショウヒンモク</t>
    </rPh>
    <rPh sb="218" eb="219">
      <t>コト</t>
    </rPh>
    <rPh sb="227" eb="228">
      <t>ジョウ</t>
    </rPh>
    <phoneticPr fontId="1"/>
  </si>
  <si>
    <r>
      <t>　栽培実証において補助対象となる国内資源由来肥料の上限量の算出に当たっては、</t>
    </r>
    <r>
      <rPr>
        <b/>
        <u/>
        <sz val="11"/>
        <color rgb="FFFF0000"/>
        <rFont val="Meiryo UI"/>
        <family val="3"/>
        <charset val="128"/>
      </rPr>
      <t>「栽培実証において補助対象となる国内資源由来肥料の上限量算出表」（以下、「補助上限量算出表」）を作成</t>
    </r>
    <r>
      <rPr>
        <sz val="11"/>
        <rFont val="Meiryo UI"/>
        <family val="3"/>
        <charset val="128"/>
      </rPr>
      <t>してください。補助上限量算出表の青色セルに必要事項を入力すると、自動的に補助対象となる国内資源由来肥料量が算出されます。
　なお、補助上限量算出表は、</t>
    </r>
    <r>
      <rPr>
        <b/>
        <u/>
        <sz val="11"/>
        <color rgb="FFFF0000"/>
        <rFont val="Meiryo UI"/>
        <family val="3"/>
        <charset val="128"/>
      </rPr>
      <t>実証者、実証品目、実証肥料の種類、散布用途（元肥として散布するのか、追肥として散布するのか）毎に表を分けて作成</t>
    </r>
    <r>
      <rPr>
        <sz val="11"/>
        <rFont val="Meiryo UI"/>
        <family val="3"/>
        <charset val="128"/>
      </rPr>
      <t>してください（下図参照）。
　また、補助上限量算出表で算出される国内資源由来肥料量は、あくまで補助対象となる国内資源由来肥料の上限量を決定するために算出した量となりますので、実際に散布する量は、ほ場の状態や気象条件等を考慮し、適切な量の肥料を散布してください。</t>
    </r>
    <rPh sb="1" eb="5">
      <t>サイバイジッショウ</t>
    </rPh>
    <rPh sb="9" eb="13">
      <t>ホジョタイショウ</t>
    </rPh>
    <rPh sb="16" eb="24">
      <t>コクナイシゲンユライヒリョウ</t>
    </rPh>
    <rPh sb="25" eb="28">
      <t>ジョウゲンリョウ</t>
    </rPh>
    <rPh sb="29" eb="31">
      <t>サンシュツ</t>
    </rPh>
    <rPh sb="32" eb="33">
      <t>ア</t>
    </rPh>
    <rPh sb="39" eb="43">
      <t>サイバイジッショウ</t>
    </rPh>
    <rPh sb="47" eb="49">
      <t>ホジョ</t>
    </rPh>
    <rPh sb="49" eb="51">
      <t>タイショウ</t>
    </rPh>
    <rPh sb="54" eb="62">
      <t>コクナイシゲンユライヒリョウ</t>
    </rPh>
    <rPh sb="63" eb="66">
      <t>ジョウゲンリョウ</t>
    </rPh>
    <rPh sb="66" eb="69">
      <t>サンシュツヒョウ</t>
    </rPh>
    <rPh sb="71" eb="73">
      <t>イカ</t>
    </rPh>
    <rPh sb="75" eb="77">
      <t>ホジョ</t>
    </rPh>
    <rPh sb="77" eb="79">
      <t>ジョウゲン</t>
    </rPh>
    <rPh sb="79" eb="80">
      <t>リョウ</t>
    </rPh>
    <rPh sb="80" eb="83">
      <t>サンシュツヒョウ</t>
    </rPh>
    <rPh sb="86" eb="88">
      <t>サクセイ</t>
    </rPh>
    <rPh sb="102" eb="103">
      <t>ヒョウ</t>
    </rPh>
    <rPh sb="104" eb="106">
      <t>アオイロ</t>
    </rPh>
    <rPh sb="109" eb="113">
      <t>ヒツヨウジコウ</t>
    </rPh>
    <rPh sb="114" eb="116">
      <t>ニュウリョク</t>
    </rPh>
    <rPh sb="124" eb="128">
      <t>ホジョタイショウ</t>
    </rPh>
    <rPh sb="131" eb="140">
      <t>コクナイシゲンユライヒリョウリョウ</t>
    </rPh>
    <rPh sb="141" eb="143">
      <t>サンシュツ</t>
    </rPh>
    <rPh sb="153" eb="157">
      <t>ホジョジョウゲン</t>
    </rPh>
    <rPh sb="157" eb="158">
      <t>リョウ</t>
    </rPh>
    <rPh sb="158" eb="161">
      <t>サンシュツヒョウ</t>
    </rPh>
    <rPh sb="167" eb="171">
      <t>ジッショウヒンモク</t>
    </rPh>
    <rPh sb="177" eb="179">
      <t>シュルイ</t>
    </rPh>
    <rPh sb="185" eb="187">
      <t>モトヒ</t>
    </rPh>
    <rPh sb="190" eb="192">
      <t>サンプ</t>
    </rPh>
    <rPh sb="197" eb="199">
      <t>ツイヒ</t>
    </rPh>
    <rPh sb="202" eb="204">
      <t>サンプ</t>
    </rPh>
    <rPh sb="211" eb="212">
      <t>ヒョウ</t>
    </rPh>
    <rPh sb="213" eb="214">
      <t>ワ</t>
    </rPh>
    <rPh sb="216" eb="218">
      <t>サクセイ</t>
    </rPh>
    <rPh sb="225" eb="227">
      <t>カズ</t>
    </rPh>
    <rPh sb="227" eb="229">
      <t>サンショウ</t>
    </rPh>
    <rPh sb="236" eb="238">
      <t>ホジョ</t>
    </rPh>
    <rPh sb="238" eb="241">
      <t>ジョウゲンリョウ</t>
    </rPh>
    <rPh sb="241" eb="243">
      <t>サンシュツ</t>
    </rPh>
    <rPh sb="243" eb="244">
      <t>ヒョウ</t>
    </rPh>
    <rPh sb="245" eb="247">
      <t>サンシュツ</t>
    </rPh>
    <rPh sb="250" eb="258">
      <t>コクナイシゲンユライヒリョウ</t>
    </rPh>
    <rPh sb="258" eb="259">
      <t>リョウ</t>
    </rPh>
    <rPh sb="272" eb="278">
      <t>コクナイシゲンユライ</t>
    </rPh>
    <rPh sb="278" eb="280">
      <t>ヒリョウ</t>
    </rPh>
    <rPh sb="285" eb="287">
      <t>ケッテイ</t>
    </rPh>
    <rPh sb="292" eb="293">
      <t>リョウ</t>
    </rPh>
    <rPh sb="308" eb="310">
      <t>サンプ</t>
    </rPh>
    <rPh sb="312" eb="313">
      <t>リョウ</t>
    </rPh>
    <rPh sb="318" eb="320">
      <t>ジョウタイ</t>
    </rPh>
    <rPh sb="325" eb="326">
      <t>トウ</t>
    </rPh>
    <phoneticPr fontId="1"/>
  </si>
  <si>
    <t>注）本シートは実証者・実証品目・実証肥料の種類・散布用途毎にシートを作成し、青色セルを記入すること</t>
    <rPh sb="0" eb="1">
      <t>チュウ</t>
    </rPh>
    <rPh sb="2" eb="3">
      <t>ホン</t>
    </rPh>
    <rPh sb="7" eb="10">
      <t>ジッショウシャ</t>
    </rPh>
    <rPh sb="11" eb="15">
      <t>ジッショウヒンモク</t>
    </rPh>
    <rPh sb="16" eb="20">
      <t>ジッショウヒリョウ</t>
    </rPh>
    <rPh sb="21" eb="23">
      <t>シュルイ</t>
    </rPh>
    <rPh sb="24" eb="26">
      <t>サンプ</t>
    </rPh>
    <rPh sb="26" eb="28">
      <t>ヨウト</t>
    </rPh>
    <rPh sb="28" eb="29">
      <t>ゴト</t>
    </rPh>
    <rPh sb="34" eb="36">
      <t>サクセイ</t>
    </rPh>
    <rPh sb="38" eb="40">
      <t>アオイロ</t>
    </rPh>
    <rPh sb="43" eb="45">
      <t>キニュウ</t>
    </rPh>
    <phoneticPr fontId="1"/>
  </si>
  <si>
    <t>１～４０</t>
    <phoneticPr fontId="1"/>
  </si>
  <si>
    <t>事業実施計画書別紙４の（７）欄で整理した実証面積を基に記入。</t>
    <rPh sb="0" eb="2">
      <t>ジギョウ</t>
    </rPh>
    <rPh sb="2" eb="4">
      <t>ジッシ</t>
    </rPh>
    <rPh sb="4" eb="7">
      <t>ケイカクショ</t>
    </rPh>
    <rPh sb="7" eb="9">
      <t>ベッシ</t>
    </rPh>
    <rPh sb="14" eb="15">
      <t>ラン</t>
    </rPh>
    <rPh sb="16" eb="18">
      <t>セイリ</t>
    </rPh>
    <rPh sb="20" eb="24">
      <t>ジッショウメンセキ</t>
    </rPh>
    <rPh sb="25" eb="26">
      <t>モト</t>
    </rPh>
    <rPh sb="27" eb="29">
      <t>キニュウ</t>
    </rPh>
    <phoneticPr fontId="1"/>
  </si>
  <si>
    <t>国内資源由来成分の肥効率…⑦</t>
    <rPh sb="4" eb="6">
      <t>ユライ</t>
    </rPh>
    <rPh sb="6" eb="8">
      <t>セイブン</t>
    </rPh>
    <phoneticPr fontId="1"/>
  </si>
  <si>
    <r>
      <t xml:space="preserve">補助対象となる国内資源由来肥料上限量（袋/対象ほ場）
</t>
    </r>
    <r>
      <rPr>
        <sz val="10"/>
        <rFont val="Meiryo UI"/>
        <family val="3"/>
        <charset val="128"/>
      </rPr>
      <t>…⑨（kg/10a）×10×対象ほ場面積（ha）÷１袋当たり肥料重量（kg/１袋）</t>
    </r>
    <rPh sb="0" eb="4">
      <t>ホジョタイショウ</t>
    </rPh>
    <rPh sb="7" eb="15">
      <t>コクナイシゲンユライヒリョウ</t>
    </rPh>
    <rPh sb="15" eb="17">
      <t>ジョウゲン</t>
    </rPh>
    <rPh sb="17" eb="18">
      <t>リョウ</t>
    </rPh>
    <rPh sb="19" eb="20">
      <t>フクロ</t>
    </rPh>
    <rPh sb="21" eb="23">
      <t>タイショウ</t>
    </rPh>
    <rPh sb="24" eb="25">
      <t>ジョウ</t>
    </rPh>
    <rPh sb="41" eb="43">
      <t>タイショウ</t>
    </rPh>
    <rPh sb="44" eb="45">
      <t>ジョウ</t>
    </rPh>
    <rPh sb="45" eb="47">
      <t>メンセキ</t>
    </rPh>
    <rPh sb="53" eb="54">
      <t>フクロ</t>
    </rPh>
    <rPh sb="54" eb="55">
      <t>ア</t>
    </rPh>
    <rPh sb="57" eb="61">
      <t>ヒリョウジュウリョウ</t>
    </rPh>
    <rPh sb="66" eb="67">
      <t>フクロ</t>
    </rPh>
    <phoneticPr fontId="1"/>
  </si>
  <si>
    <t>袋/対象ほ場</t>
    <rPh sb="0" eb="1">
      <t>フクロ</t>
    </rPh>
    <rPh sb="2" eb="4">
      <t>タイショウ</t>
    </rPh>
    <rPh sb="5" eb="6">
      <t>ジョウ</t>
    </rPh>
    <phoneticPr fontId="1"/>
  </si>
  <si>
    <t>以下、事業申請の際は提出不用</t>
    <rPh sb="0" eb="2">
      <t>イカ</t>
    </rPh>
    <rPh sb="3" eb="7">
      <t>ジギョウシンセイ</t>
    </rPh>
    <rPh sb="8" eb="9">
      <t>サイ</t>
    </rPh>
    <rPh sb="10" eb="12">
      <t>テイシュツ</t>
    </rPh>
    <rPh sb="12" eb="14">
      <t>フヨウ</t>
    </rPh>
    <phoneticPr fontId="1"/>
  </si>
  <si>
    <t>注）補助対象となる国内資源由来肥料上限量（袋）は、あくまで補助対象となる国内資源由来肥料の上限量を決定するために算出した量となりますので、実際のほ場の状態や気象条件等を考慮し、適切な量の肥料を散布してください。</t>
    <rPh sb="19" eb="20">
      <t>リョウ</t>
    </rPh>
    <rPh sb="21" eb="22">
      <t>フクロ</t>
    </rPh>
    <rPh sb="36" eb="44">
      <t>コクナイシゲンユライヒリョウ</t>
    </rPh>
    <rPh sb="45" eb="48">
      <t>ジョウゲンリョウ</t>
    </rPh>
    <rPh sb="49" eb="51">
      <t>ケッテイ</t>
    </rPh>
    <rPh sb="60" eb="61">
      <t>リョウ</t>
    </rPh>
    <rPh sb="75" eb="77">
      <t>ジョウタイ</t>
    </rPh>
    <rPh sb="82" eb="83">
      <t>トウ</t>
    </rPh>
    <phoneticPr fontId="1"/>
  </si>
  <si>
    <t>４．栽培実証において補助対象となる「国内資源由来肥料」に関する情報</t>
    <rPh sb="2" eb="6">
      <t>サイバイジッショウ</t>
    </rPh>
    <rPh sb="10" eb="14">
      <t>ホジョタイショウ</t>
    </rPh>
    <rPh sb="18" eb="26">
      <t>コクナイシゲンユライヒリョウ</t>
    </rPh>
    <rPh sb="28" eb="29">
      <t>カン</t>
    </rPh>
    <rPh sb="31" eb="33">
      <t>ジョウホウ</t>
    </rPh>
    <phoneticPr fontId="1"/>
  </si>
  <si>
    <t>３．栽培実証において国内資源由来肥料に代替する「海外からの輸入原料に依存した肥料」に関する情報</t>
    <rPh sb="2" eb="6">
      <t>サイバイジッショウ</t>
    </rPh>
    <rPh sb="10" eb="12">
      <t>コクナイ</t>
    </rPh>
    <rPh sb="12" eb="14">
      <t>シゲン</t>
    </rPh>
    <rPh sb="14" eb="16">
      <t>ユライ</t>
    </rPh>
    <rPh sb="16" eb="18">
      <t>ヒリョウ</t>
    </rPh>
    <rPh sb="19" eb="21">
      <t>ダイタイ</t>
    </rPh>
    <rPh sb="24" eb="26">
      <t>カイガイ</t>
    </rPh>
    <rPh sb="29" eb="33">
      <t>ユニュウゲンリョウ</t>
    </rPh>
    <rPh sb="34" eb="36">
      <t>イゾン</t>
    </rPh>
    <rPh sb="38" eb="40">
      <t>ヒリョウ</t>
    </rPh>
    <rPh sb="42" eb="43">
      <t>カン</t>
    </rPh>
    <rPh sb="45" eb="47">
      <t>ジョウホウ</t>
    </rPh>
    <phoneticPr fontId="1"/>
  </si>
  <si>
    <t>【肥効率の例】</t>
    <rPh sb="1" eb="2">
      <t>フト</t>
    </rPh>
    <rPh sb="2" eb="4">
      <t>コウリツ</t>
    </rPh>
    <rPh sb="5" eb="6">
      <t>レイ</t>
    </rPh>
    <phoneticPr fontId="1"/>
  </si>
  <si>
    <t>【補助対象となる国内資源由来肥料の上限量を算出するに当たり使用する肥効率について】</t>
  </si>
  <si>
    <t>【肥効率について】</t>
  </si>
  <si>
    <t>　補助上限算出表の作成に当たり使用する国内資源由来肥料の肥効率については、以下の表の肥効率をご参照ください。
なお、肥料メーカー等が提供する、別の非効率が存在する場合は、当該データを添付したうえで使用することも可能です。</t>
    <rPh sb="1" eb="5">
      <t>ホジョジョウゲン</t>
    </rPh>
    <rPh sb="5" eb="7">
      <t>サンシュツ</t>
    </rPh>
    <rPh sb="7" eb="8">
      <t>ヒョウ</t>
    </rPh>
    <rPh sb="9" eb="11">
      <t>サクセイ</t>
    </rPh>
    <rPh sb="12" eb="13">
      <t>ア</t>
    </rPh>
    <rPh sb="15" eb="17">
      <t>シヨウ</t>
    </rPh>
    <rPh sb="19" eb="27">
      <t>コクナイシゲンユライヒリョウ</t>
    </rPh>
    <rPh sb="28" eb="29">
      <t>フト</t>
    </rPh>
    <rPh sb="29" eb="31">
      <t>コウリツ</t>
    </rPh>
    <rPh sb="37" eb="39">
      <t>イカ</t>
    </rPh>
    <rPh sb="40" eb="41">
      <t>ヒョウ</t>
    </rPh>
    <rPh sb="42" eb="44">
      <t>ヒコウ</t>
    </rPh>
    <rPh sb="44" eb="45">
      <t>リツ</t>
    </rPh>
    <rPh sb="47" eb="49">
      <t>サンショウ</t>
    </rPh>
    <rPh sb="58" eb="60">
      <t>ヒリョウ</t>
    </rPh>
    <rPh sb="64" eb="65">
      <t>トウ</t>
    </rPh>
    <rPh sb="66" eb="68">
      <t>テイキョウ</t>
    </rPh>
    <rPh sb="71" eb="72">
      <t>ベツ</t>
    </rPh>
    <rPh sb="73" eb="76">
      <t>ヒコウリツ</t>
    </rPh>
    <rPh sb="77" eb="79">
      <t>ソンザイ</t>
    </rPh>
    <rPh sb="81" eb="83">
      <t>バアイ</t>
    </rPh>
    <rPh sb="85" eb="87">
      <t>トウガイ</t>
    </rPh>
    <rPh sb="91" eb="93">
      <t>テンプ</t>
    </rPh>
    <rPh sb="98" eb="100">
      <t>シヨウ</t>
    </rPh>
    <rPh sb="105" eb="107">
      <t>カノウ</t>
    </rPh>
    <phoneticPr fontId="1"/>
  </si>
  <si>
    <t>【（参考）都道府県施肥基準】</t>
    <rPh sb="2" eb="4">
      <t>サンコウ</t>
    </rPh>
    <rPh sb="5" eb="9">
      <t>トドウフケン</t>
    </rPh>
    <rPh sb="9" eb="13">
      <t>セヒキジュン</t>
    </rPh>
    <phoneticPr fontId="1"/>
  </si>
  <si>
    <t>　肥効率とは、化学肥料養分の利用率を100%としたときの有機質養分の利用率のことを指します。堆肥等の有機質肥料は、肥料中の養分が作物に吸収されにくい形で存在していることが多く、徐々に作物に吸収されやすい形に変化し養分が吸収されます。このように、化学肥料と異なる養分吸収特性を示すため、肥効率を考慮した施肥設計が必要となります。</t>
    <rPh sb="91" eb="93">
      <t>サクモツ</t>
    </rPh>
    <rPh sb="94" eb="96">
      <t>キュウシュウ</t>
    </rPh>
    <rPh sb="101" eb="102">
      <t>カタチ</t>
    </rPh>
    <rPh sb="103" eb="105">
      <t>ヘンカ</t>
    </rPh>
    <rPh sb="106" eb="108">
      <t>ヨウブン</t>
    </rPh>
    <rPh sb="109" eb="111">
      <t>キュウシュウ</t>
    </rPh>
    <rPh sb="122" eb="126">
      <t>カガクヒリョウ</t>
    </rPh>
    <rPh sb="127" eb="128">
      <t>コト</t>
    </rPh>
    <rPh sb="130" eb="132">
      <t>ヨウブン</t>
    </rPh>
    <rPh sb="132" eb="134">
      <t>キュウシュウ</t>
    </rPh>
    <rPh sb="134" eb="136">
      <t>トクセイ</t>
    </rPh>
    <rPh sb="137" eb="138">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</si>
</sst>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1"/>
      <color theme="0"/>
      <name val="Meiryo UI"/>
      <family val="3"/>
      <charset val="128"/>
    </font>
    <font>
      <sz val="11"/>
      <name val="Meiryo UI"/>
      <family val="3"/>
      <charset val="128"/>
    </font>
    <font>
      <b/>
      <sz val="11"/>
      <color theme="1"/>
      <name val="Meiryo UI"/>
      <family val="3"/>
      <charset val="128"/>
    </font>
    <font>
      <b/>
      <sz val="12"/>
      <color theme="0"/>
      <name val="Meiryo UI"/>
      <family val="3"/>
      <charset val="128"/>
    </font>
    <font>
      <b/>
      <sz val="16"/>
      <color theme="0"/>
      <name val="Meiryo UI"/>
      <family val="3"/>
      <charset val="128"/>
    </font>
    <font>
      <sz val="12"/>
      <color theme="0"/>
      <name val="Meiryo UI"/>
      <family val="3"/>
      <charset val="128"/>
    </font>
    <font>
      <sz val="10"/>
      <color rgb="FFFF0000"/>
      <name val="Meiryo UI"/>
      <family val="3"/>
      <charset val="128"/>
    </font>
    <font>
      <b/>
      <sz val="11"/>
      <name val="Meiryo UI"/>
      <family val="3"/>
      <charset val="128"/>
    </font>
    <font>
      <sz val="10"/>
      <name val="Meiryo UI"/>
      <family val="3"/>
      <charset val="128"/>
    </font>
    <font>
      <u/>
      <sz val="11"/>
      <color theme="10"/>
      <name val="游ゴシック"/>
      <family val="2"/>
      <charset val="128"/>
      <scheme val="minor"/>
    </font>
    <font>
      <sz val="10"/>
      <color theme="1"/>
      <name val="Meiryo UI"/>
      <family val="3"/>
      <charset val="128"/>
    </font>
    <font>
      <sz val="11"/>
      <color rgb="FFFF0000"/>
      <name val="Meiryo UI"/>
      <family val="3"/>
      <charset val="128"/>
    </font>
    <font>
      <b/>
      <sz val="9"/>
      <color indexed="81"/>
      <name val="MS P ゴシック"/>
      <family val="3"/>
      <charset val="128"/>
    </font>
    <font>
      <sz val="11"/>
      <color rgb="FF0000FF"/>
      <name val="Meiryo UI"/>
      <family val="3"/>
      <charset val="128"/>
    </font>
    <font>
      <b/>
      <sz val="9"/>
      <color rgb="FFFF0000"/>
      <name val="Meiryo UI"/>
      <family val="3"/>
      <charset val="128"/>
    </font>
    <font>
      <b/>
      <sz val="11"/>
      <color rgb="FFFF0000"/>
      <name val="Meiryo UI"/>
      <family val="3"/>
      <charset val="128"/>
    </font>
    <font>
      <b/>
      <sz val="11"/>
      <color theme="0"/>
      <name val="Meiryo UI"/>
      <family val="3"/>
      <charset val="128"/>
    </font>
    <font>
      <b/>
      <sz val="12"/>
      <color theme="1"/>
      <name val="Meiryo UI"/>
      <family val="3"/>
      <charset val="128"/>
    </font>
    <font>
      <b/>
      <u/>
      <sz val="11"/>
      <name val="Meiryo UI"/>
      <family val="3"/>
      <charset val="128"/>
    </font>
    <font>
      <b/>
      <u/>
      <sz val="11"/>
      <color rgb="FFFF0000"/>
      <name val="Meiryo UI"/>
      <family val="3"/>
      <charset val="128"/>
    </font>
    <font>
      <sz val="9"/>
      <name val="Meiryo UI"/>
      <family val="3"/>
      <charset val="128"/>
    </font>
    <font>
      <b/>
      <sz val="12"/>
      <name val="Meiryo UI"/>
      <family val="3"/>
      <charset val="128"/>
    </font>
  </fonts>
  <fills count="8">
    <fill>
      <patternFill patternType="none"/>
    </fill>
    <fill>
      <patternFill patternType="gray125"/>
    </fill>
    <fill>
      <patternFill patternType="solid">
        <fgColor rgb="FFFFC000"/>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7" fillId="3" borderId="0" xfId="0" applyFont="1" applyFill="1" applyProtection="1">
      <alignment vertical="center"/>
      <protection locked="0"/>
    </xf>
    <xf numFmtId="0" fontId="5" fillId="3" borderId="0" xfId="0" applyFont="1" applyFill="1" applyProtection="1">
      <alignment vertical="center"/>
      <protection locked="0"/>
    </xf>
    <xf numFmtId="0" fontId="8" fillId="0" borderId="0" xfId="0" applyFont="1" applyFill="1" applyProtection="1">
      <alignment vertical="center"/>
      <protection locked="0"/>
    </xf>
    <xf numFmtId="0" fontId="5" fillId="0" borderId="0" xfId="0" applyFont="1" applyFill="1" applyProtection="1">
      <alignment vertical="center"/>
      <protection locked="0"/>
    </xf>
    <xf numFmtId="0" fontId="3" fillId="0" borderId="0" xfId="0" applyFont="1" applyAlignment="1" applyProtection="1">
      <alignment vertical="center" wrapText="1"/>
      <protection locked="0"/>
    </xf>
    <xf numFmtId="0" fontId="4" fillId="3" borderId="0" xfId="0" applyFont="1" applyFill="1" applyProtection="1">
      <alignment vertical="center"/>
      <protection locked="0"/>
    </xf>
    <xf numFmtId="0" fontId="5" fillId="0" borderId="0" xfId="0" applyFont="1" applyProtection="1">
      <alignment vertical="center"/>
      <protection locked="0"/>
    </xf>
    <xf numFmtId="0" fontId="3" fillId="0" borderId="0" xfId="0" applyFont="1" applyFill="1" applyProtection="1">
      <alignment vertical="center"/>
      <protection locked="0"/>
    </xf>
    <xf numFmtId="0" fontId="9" fillId="3" borderId="0" xfId="0" applyFont="1" applyFill="1" applyProtection="1">
      <alignment vertical="center"/>
      <protection locked="0"/>
    </xf>
    <xf numFmtId="0" fontId="6" fillId="0" borderId="0" xfId="0" applyFont="1" applyFill="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2" applyAlignment="1" applyProtection="1">
      <alignment vertical="center"/>
      <protection locked="0"/>
    </xf>
    <xf numFmtId="0" fontId="3" fillId="0" borderId="0" xfId="0" applyFont="1" applyAlignment="1">
      <alignment vertical="top" wrapText="1"/>
    </xf>
    <xf numFmtId="0" fontId="3" fillId="0" borderId="0" xfId="0" applyFont="1" applyFill="1">
      <alignment vertical="center"/>
    </xf>
    <xf numFmtId="0" fontId="17" fillId="0" borderId="0" xfId="0" applyFont="1" applyProtection="1">
      <alignment vertical="center"/>
      <protection locked="0"/>
    </xf>
    <xf numFmtId="0" fontId="3" fillId="0" borderId="0" xfId="0" applyFont="1" applyAlignment="1">
      <alignment horizontal="left" vertical="center" wrapText="1"/>
    </xf>
    <xf numFmtId="0" fontId="19" fillId="0" borderId="0" xfId="0" applyFont="1" applyFill="1" applyProtection="1">
      <alignment vertical="center"/>
      <protection locked="0"/>
    </xf>
    <xf numFmtId="0" fontId="19" fillId="0" borderId="0" xfId="0" applyFont="1" applyFill="1" applyAlignment="1" applyProtection="1">
      <alignment vertical="top" wrapText="1"/>
      <protection locked="0"/>
    </xf>
    <xf numFmtId="0" fontId="6" fillId="0" borderId="0" xfId="0" applyFont="1" applyAlignment="1" applyProtection="1">
      <alignment vertical="center"/>
      <protection locked="0"/>
    </xf>
    <xf numFmtId="0" fontId="4" fillId="0" borderId="0" xfId="0" applyFont="1" applyFill="1" applyAlignment="1" applyProtection="1">
      <alignment vertical="top" wrapText="1"/>
      <protection locked="0"/>
    </xf>
    <xf numFmtId="0" fontId="4" fillId="3" borderId="0" xfId="0" applyFont="1" applyFill="1" applyAlignment="1" applyProtection="1">
      <alignment vertical="top" wrapText="1"/>
      <protection locked="0"/>
    </xf>
    <xf numFmtId="0" fontId="20" fillId="3" borderId="0" xfId="0" applyFont="1" applyFill="1">
      <alignment vertical="center"/>
    </xf>
    <xf numFmtId="0" fontId="20" fillId="3" borderId="0" xfId="0" applyFont="1" applyFill="1" applyAlignment="1" applyProtection="1">
      <alignment vertical="top" wrapText="1"/>
      <protection locked="0"/>
    </xf>
    <xf numFmtId="0" fontId="20" fillId="0" borderId="0" xfId="0" applyFont="1" applyFill="1">
      <alignment vertical="center"/>
    </xf>
    <xf numFmtId="0" fontId="20" fillId="0" borderId="0" xfId="0" applyFont="1" applyFill="1" applyAlignment="1" applyProtection="1">
      <alignment vertical="top" wrapText="1"/>
      <protection locked="0"/>
    </xf>
    <xf numFmtId="0" fontId="5" fillId="5" borderId="0" xfId="0" applyFont="1" applyFill="1" applyAlignment="1" applyProtection="1">
      <alignment vertical="top" wrapText="1"/>
      <protection locked="0"/>
    </xf>
    <xf numFmtId="0" fontId="19" fillId="5" borderId="0" xfId="0" applyFont="1" applyFill="1" applyAlignment="1" applyProtection="1">
      <alignment vertical="top" wrapText="1"/>
      <protection locked="0"/>
    </xf>
    <xf numFmtId="0" fontId="3" fillId="5" borderId="0" xfId="0" applyFont="1" applyFill="1">
      <alignment vertical="center"/>
    </xf>
    <xf numFmtId="0" fontId="18" fillId="0" borderId="0" xfId="0" applyFont="1" applyFill="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3" fillId="0" borderId="0" xfId="0" applyFont="1" applyAlignment="1" applyProtection="1">
      <alignment horizontal="left" vertical="center" wrapText="1"/>
      <protection locked="0"/>
    </xf>
    <xf numFmtId="0" fontId="5" fillId="7" borderId="13" xfId="0" applyFont="1" applyFill="1" applyBorder="1">
      <alignment vertical="center"/>
    </xf>
    <xf numFmtId="0" fontId="11" fillId="0" borderId="0" xfId="0" applyFont="1" applyAlignment="1">
      <alignment vertical="top"/>
    </xf>
    <xf numFmtId="0" fontId="5" fillId="7" borderId="7" xfId="0" applyFont="1" applyFill="1" applyBorder="1">
      <alignment vertical="center"/>
    </xf>
    <xf numFmtId="0" fontId="5" fillId="7" borderId="8" xfId="0" applyFont="1" applyFill="1" applyBorder="1">
      <alignment vertical="center"/>
    </xf>
    <xf numFmtId="0" fontId="5" fillId="7" borderId="9" xfId="0" applyFont="1" applyFill="1" applyBorder="1">
      <alignment vertical="center"/>
    </xf>
    <xf numFmtId="0" fontId="5" fillId="7" borderId="0" xfId="0" applyFont="1" applyFill="1" applyBorder="1">
      <alignment vertical="center"/>
    </xf>
    <xf numFmtId="0" fontId="5" fillId="7" borderId="14" xfId="0" applyFont="1" applyFill="1" applyBorder="1">
      <alignment vertical="center"/>
    </xf>
    <xf numFmtId="0" fontId="5" fillId="7" borderId="10" xfId="0" applyFont="1" applyFill="1" applyBorder="1">
      <alignment vertical="center"/>
    </xf>
    <xf numFmtId="0" fontId="5" fillId="7" borderId="12" xfId="0" applyFont="1" applyFill="1" applyBorder="1">
      <alignment vertical="center"/>
    </xf>
    <xf numFmtId="0" fontId="5" fillId="7" borderId="11" xfId="0" applyFont="1" applyFill="1" applyBorder="1">
      <alignment vertical="center"/>
    </xf>
    <xf numFmtId="0" fontId="5" fillId="6" borderId="7" xfId="0" applyFont="1" applyFill="1" applyBorder="1">
      <alignment vertical="center"/>
    </xf>
    <xf numFmtId="0" fontId="5" fillId="6" borderId="8" xfId="0" applyFont="1" applyFill="1" applyBorder="1">
      <alignment vertical="center"/>
    </xf>
    <xf numFmtId="0" fontId="5" fillId="6" borderId="9" xfId="0" applyFont="1" applyFill="1" applyBorder="1">
      <alignment vertical="center"/>
    </xf>
    <xf numFmtId="0" fontId="5" fillId="6" borderId="13" xfId="0" applyFont="1" applyFill="1" applyBorder="1">
      <alignment vertical="center"/>
    </xf>
    <xf numFmtId="0" fontId="5" fillId="6" borderId="0" xfId="0" applyFont="1" applyFill="1" applyBorder="1">
      <alignment vertical="center"/>
    </xf>
    <xf numFmtId="0" fontId="5" fillId="6" borderId="14" xfId="0" applyFont="1" applyFill="1" applyBorder="1">
      <alignment vertical="center"/>
    </xf>
    <xf numFmtId="0" fontId="5" fillId="6" borderId="10" xfId="0" applyFont="1" applyFill="1" applyBorder="1">
      <alignment vertical="center"/>
    </xf>
    <xf numFmtId="0" fontId="5" fillId="6" borderId="12" xfId="0" applyFont="1" applyFill="1" applyBorder="1">
      <alignment vertical="center"/>
    </xf>
    <xf numFmtId="0" fontId="5" fillId="6" borderId="11" xfId="0" applyFont="1" applyFill="1" applyBorder="1">
      <alignment vertical="center"/>
    </xf>
    <xf numFmtId="0" fontId="24" fillId="0" borderId="0" xfId="0" applyFont="1" applyProtection="1">
      <alignment vertical="center"/>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vertical="top"/>
      <protection locked="0"/>
    </xf>
    <xf numFmtId="0" fontId="3" fillId="3" borderId="0" xfId="0" applyFont="1" applyFill="1" applyProtection="1">
      <alignment vertical="center"/>
      <protection locked="0"/>
    </xf>
    <xf numFmtId="0" fontId="5" fillId="0" borderId="0" xfId="0" applyFont="1" applyAlignment="1">
      <alignment horizontal="left" vertical="center" wrapText="1"/>
    </xf>
    <xf numFmtId="0" fontId="5" fillId="0" borderId="0" xfId="0" applyFont="1" applyFill="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6" fillId="0" borderId="0" xfId="0" applyFont="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5" borderId="5"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176" fontId="15" fillId="5" borderId="1" xfId="0" applyNumberFormat="1" applyFont="1" applyFill="1" applyBorder="1" applyAlignment="1" applyProtection="1">
      <alignment horizontal="center" vertical="center"/>
      <protection locked="0"/>
    </xf>
    <xf numFmtId="176" fontId="3" fillId="5"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38" fontId="6" fillId="4" borderId="1" xfId="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wrapText="1"/>
      <protection locked="0"/>
    </xf>
    <xf numFmtId="38" fontId="15" fillId="5" borderId="1" xfId="0" applyNumberFormat="1" applyFont="1" applyFill="1" applyBorder="1" applyAlignment="1" applyProtection="1">
      <alignment horizontal="center" vertical="center"/>
      <protection locked="0"/>
    </xf>
    <xf numFmtId="176" fontId="3" fillId="5" borderId="5" xfId="0" applyNumberFormat="1" applyFont="1" applyFill="1" applyBorder="1" applyAlignment="1" applyProtection="1">
      <alignment horizontal="center" vertical="center"/>
      <protection locked="0"/>
    </xf>
    <xf numFmtId="38" fontId="15" fillId="5" borderId="2" xfId="0" applyNumberFormat="1" applyFont="1" applyFill="1" applyBorder="1" applyAlignment="1" applyProtection="1">
      <alignment horizontal="center" vertical="center"/>
      <protection locked="0"/>
    </xf>
    <xf numFmtId="38" fontId="15" fillId="5" borderId="3" xfId="0" applyNumberFormat="1" applyFont="1" applyFill="1" applyBorder="1" applyAlignment="1" applyProtection="1">
      <alignment horizontal="center" vertical="center"/>
      <protection locked="0"/>
    </xf>
    <xf numFmtId="38" fontId="15" fillId="5"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3" fillId="0" borderId="6" xfId="0" applyFont="1" applyBorder="1" applyAlignment="1" applyProtection="1">
      <alignment horizontal="center" vertical="center"/>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176" fontId="15" fillId="0"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xf>
    <xf numFmtId="0" fontId="11" fillId="4" borderId="1" xfId="0" applyFont="1" applyFill="1" applyBorder="1" applyAlignment="1" applyProtection="1">
      <alignment horizontal="center" vertical="center" wrapText="1"/>
      <protection locked="0"/>
    </xf>
    <xf numFmtId="176" fontId="15" fillId="5" borderId="2" xfId="0" applyNumberFormat="1" applyFont="1" applyFill="1" applyBorder="1" applyAlignment="1" applyProtection="1">
      <alignment horizontal="center" vertical="center"/>
      <protection locked="0"/>
    </xf>
    <xf numFmtId="176" fontId="15" fillId="5" borderId="3" xfId="0" applyNumberFormat="1" applyFont="1" applyFill="1" applyBorder="1" applyAlignment="1" applyProtection="1">
      <alignment horizontal="center" vertical="center"/>
      <protection locked="0"/>
    </xf>
    <xf numFmtId="176" fontId="15" fillId="5" borderId="4" xfId="0" applyNumberFormat="1" applyFont="1" applyFill="1" applyBorder="1" applyAlignment="1" applyProtection="1">
      <alignment horizontal="center" vertical="center"/>
      <protection locked="0"/>
    </xf>
    <xf numFmtId="176" fontId="3" fillId="0" borderId="2" xfId="0" applyNumberFormat="1" applyFont="1" applyBorder="1" applyAlignment="1" applyProtection="1">
      <alignment horizontal="center" vertical="center"/>
    </xf>
    <xf numFmtId="176" fontId="3" fillId="0" borderId="3"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176" fontId="3" fillId="0" borderId="1" xfId="0" applyNumberFormat="1" applyFont="1" applyBorder="1" applyAlignment="1" applyProtection="1">
      <alignment horizontal="center" vertical="center"/>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5" fillId="0" borderId="0" xfId="0" applyFont="1" applyFill="1" applyBorder="1" applyAlignment="1" applyProtection="1">
      <alignment horizontal="center" vertical="top" wrapText="1"/>
      <protection locked="0"/>
    </xf>
    <xf numFmtId="0" fontId="12" fillId="0" borderId="0" xfId="0" applyFont="1" applyAlignment="1" applyProtection="1">
      <alignment horizontal="left" vertical="center" wrapText="1"/>
      <protection locked="0"/>
    </xf>
    <xf numFmtId="0" fontId="12" fillId="0" borderId="0" xfId="0" applyFont="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23405</xdr:colOff>
      <xdr:row>6</xdr:row>
      <xdr:rowOff>175093</xdr:rowOff>
    </xdr:from>
    <xdr:to>
      <xdr:col>28</xdr:col>
      <xdr:colOff>148470</xdr:colOff>
      <xdr:row>19</xdr:row>
      <xdr:rowOff>56034</xdr:rowOff>
    </xdr:to>
    <xdr:grpSp>
      <xdr:nvGrpSpPr>
        <xdr:cNvPr id="53" name="グループ化 52">
          <a:extLst>
            <a:ext uri="{FF2B5EF4-FFF2-40B4-BE49-F238E27FC236}">
              <a16:creationId xmlns:a16="http://schemas.microsoft.com/office/drawing/2014/main" id="{9A592650-9EAD-2918-3ACD-85F2DD5D2F61}"/>
            </a:ext>
          </a:extLst>
        </xdr:cNvPr>
        <xdr:cNvGrpSpPr/>
      </xdr:nvGrpSpPr>
      <xdr:grpSpPr>
        <a:xfrm>
          <a:off x="602139" y="1392846"/>
          <a:ext cx="7648609" cy="2545530"/>
          <a:chOff x="574438" y="1410981"/>
          <a:chExt cx="7288495" cy="2643979"/>
        </a:xfrm>
      </xdr:grpSpPr>
      <xdr:grpSp>
        <xdr:nvGrpSpPr>
          <xdr:cNvPr id="25" name="グループ化 24">
            <a:extLst>
              <a:ext uri="{FF2B5EF4-FFF2-40B4-BE49-F238E27FC236}">
                <a16:creationId xmlns:a16="http://schemas.microsoft.com/office/drawing/2014/main" id="{2589F5B7-3F1E-7127-022E-642D49A59466}"/>
              </a:ext>
            </a:extLst>
          </xdr:cNvPr>
          <xdr:cNvGrpSpPr/>
        </xdr:nvGrpSpPr>
        <xdr:grpSpPr>
          <a:xfrm>
            <a:off x="574438" y="1410981"/>
            <a:ext cx="6025772" cy="2643979"/>
            <a:chOff x="569417" y="1407740"/>
            <a:chExt cx="5975721" cy="2612375"/>
          </a:xfrm>
        </xdr:grpSpPr>
        <xdr:grpSp>
          <xdr:nvGrpSpPr>
            <xdr:cNvPr id="2" name="グループ化 1">
              <a:extLst>
                <a:ext uri="{FF2B5EF4-FFF2-40B4-BE49-F238E27FC236}">
                  <a16:creationId xmlns:a16="http://schemas.microsoft.com/office/drawing/2014/main" id="{42599008-33EC-45CA-A1AA-C1413591D291}"/>
                </a:ext>
              </a:extLst>
            </xdr:cNvPr>
            <xdr:cNvGrpSpPr/>
          </xdr:nvGrpSpPr>
          <xdr:grpSpPr>
            <a:xfrm>
              <a:off x="1484790" y="1407740"/>
              <a:ext cx="5060348" cy="2612375"/>
              <a:chOff x="10191504" y="166051"/>
              <a:chExt cx="5095613" cy="3350838"/>
            </a:xfrm>
          </xdr:grpSpPr>
          <xdr:grpSp>
            <xdr:nvGrpSpPr>
              <xdr:cNvPr id="3" name="グループ化 2">
                <a:extLst>
                  <a:ext uri="{FF2B5EF4-FFF2-40B4-BE49-F238E27FC236}">
                    <a16:creationId xmlns:a16="http://schemas.microsoft.com/office/drawing/2014/main" id="{D593E11A-3D93-6351-1314-FC10A5C04CB5}"/>
                  </a:ext>
                </a:extLst>
              </xdr:cNvPr>
              <xdr:cNvGrpSpPr/>
            </xdr:nvGrpSpPr>
            <xdr:grpSpPr>
              <a:xfrm>
                <a:off x="10907346" y="530535"/>
                <a:ext cx="4379771" cy="2986354"/>
                <a:chOff x="1013950" y="3036409"/>
                <a:chExt cx="4007076" cy="3067130"/>
              </a:xfrm>
            </xdr:grpSpPr>
            <xdr:grpSp>
              <xdr:nvGrpSpPr>
                <xdr:cNvPr id="5" name="グループ化 4">
                  <a:extLst>
                    <a:ext uri="{FF2B5EF4-FFF2-40B4-BE49-F238E27FC236}">
                      <a16:creationId xmlns:a16="http://schemas.microsoft.com/office/drawing/2014/main" id="{444DA92C-0B45-EFF4-22D5-3D075E168187}"/>
                    </a:ext>
                  </a:extLst>
                </xdr:cNvPr>
                <xdr:cNvGrpSpPr/>
              </xdr:nvGrpSpPr>
              <xdr:grpSpPr>
                <a:xfrm>
                  <a:off x="1013950" y="3036409"/>
                  <a:ext cx="4007076" cy="3067130"/>
                  <a:chOff x="1813054" y="2758541"/>
                  <a:chExt cx="4012794" cy="3012488"/>
                </a:xfrm>
              </xdr:grpSpPr>
              <xdr:grpSp>
                <xdr:nvGrpSpPr>
                  <xdr:cNvPr id="7" name="グループ化 6">
                    <a:extLst>
                      <a:ext uri="{FF2B5EF4-FFF2-40B4-BE49-F238E27FC236}">
                        <a16:creationId xmlns:a16="http://schemas.microsoft.com/office/drawing/2014/main" id="{B776FF73-FB2A-6CC3-E0B6-75E70369241D}"/>
                      </a:ext>
                    </a:extLst>
                  </xdr:cNvPr>
                  <xdr:cNvGrpSpPr/>
                </xdr:nvGrpSpPr>
                <xdr:grpSpPr>
                  <a:xfrm>
                    <a:off x="1813766" y="3161179"/>
                    <a:ext cx="1135048" cy="2609850"/>
                    <a:chOff x="1807490" y="3162877"/>
                    <a:chExt cx="1130804" cy="2609850"/>
                  </a:xfrm>
                </xdr:grpSpPr>
                <xdr:sp macro="" textlink="">
                  <xdr:nvSpPr>
                    <xdr:cNvPr id="20" name="正方形/長方形 19">
                      <a:extLst>
                        <a:ext uri="{FF2B5EF4-FFF2-40B4-BE49-F238E27FC236}">
                          <a16:creationId xmlns:a16="http://schemas.microsoft.com/office/drawing/2014/main" id="{93AE37F4-1380-4982-D0E6-1E892D3118EA}"/>
                        </a:ext>
                      </a:extLst>
                    </xdr:cNvPr>
                    <xdr:cNvSpPr/>
                  </xdr:nvSpPr>
                  <xdr:spPr>
                    <a:xfrm>
                      <a:off x="1807490" y="3162877"/>
                      <a:ext cx="1130802" cy="1903156"/>
                    </a:xfrm>
                    <a:prstGeom prst="rect">
                      <a:avLst/>
                    </a:prstGeom>
                    <a:pattFill prst="wdUpDiag">
                      <a:fgClr>
                        <a:schemeClr val="accent1">
                          <a:lumMod val="20000"/>
                          <a:lumOff val="80000"/>
                        </a:schemeClr>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化成肥料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輸入原料に</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依存した肥料</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endParaRPr kumimoji="1" lang="en-US" altLang="ja-JP" sz="1000" b="1">
                        <a:solidFill>
                          <a:srgbClr val="00B050"/>
                        </a:solidFill>
                        <a:latin typeface="Meiryo UI" panose="020B0604030504040204" pitchFamily="50" charset="-128"/>
                        <a:ea typeface="Meiryo UI" panose="020B0604030504040204" pitchFamily="50" charset="-128"/>
                      </a:endParaRPr>
                    </a:p>
                    <a:p>
                      <a:pPr algn="ctr"/>
                      <a:endParaRPr kumimoji="1" lang="en-US" altLang="ja-JP" sz="1000" b="1">
                        <a:solidFill>
                          <a:srgbClr val="00B050"/>
                        </a:solidFill>
                        <a:latin typeface="Meiryo UI" panose="020B0604030504040204" pitchFamily="50" charset="-128"/>
                        <a:ea typeface="Meiryo UI" panose="020B0604030504040204" pitchFamily="50" charset="-128"/>
                      </a:endParaRPr>
                    </a:p>
                  </xdr:txBody>
                </xdr:sp>
                <xdr:sp macro="" textlink="">
                  <xdr:nvSpPr>
                    <xdr:cNvPr id="21" name="正方形/長方形 20">
                      <a:extLst>
                        <a:ext uri="{FF2B5EF4-FFF2-40B4-BE49-F238E27FC236}">
                          <a16:creationId xmlns:a16="http://schemas.microsoft.com/office/drawing/2014/main" id="{7EB387B4-6BEF-CAF4-8A49-4FF162ACA2CB}"/>
                        </a:ext>
                      </a:extLst>
                    </xdr:cNvPr>
                    <xdr:cNvSpPr/>
                  </xdr:nvSpPr>
                  <xdr:spPr>
                    <a:xfrm>
                      <a:off x="1807490" y="5066035"/>
                      <a:ext cx="1130804" cy="706692"/>
                    </a:xfrm>
                    <a:prstGeom prst="rect">
                      <a:avLst/>
                    </a:prstGeom>
                    <a:pattFill prst="wdUpDiag">
                      <a:fgClr>
                        <a:schemeClr val="accent4">
                          <a:lumMod val="20000"/>
                          <a:lumOff val="80000"/>
                        </a:schemeClr>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Meiryo UI" panose="020B0604030504040204" pitchFamily="50" charset="-128"/>
                          <a:ea typeface="Meiryo UI" panose="020B0604030504040204" pitchFamily="50" charset="-128"/>
                        </a:rPr>
                        <a:t>バラ堆肥</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50" b="1">
                          <a:solidFill>
                            <a:sysClr val="windowText" lastClr="000000"/>
                          </a:solidFill>
                          <a:latin typeface="Meiryo UI" panose="020B0604030504040204" pitchFamily="50" charset="-128"/>
                          <a:ea typeface="Meiryo UI" panose="020B0604030504040204" pitchFamily="50" charset="-128"/>
                        </a:rPr>
                        <a:t>（国内肥料）</a:t>
                      </a:r>
                    </a:p>
                  </xdr:txBody>
                </xdr:sp>
              </xdr:grpSp>
              <xdr:grpSp>
                <xdr:nvGrpSpPr>
                  <xdr:cNvPr id="8" name="グループ化 7">
                    <a:extLst>
                      <a:ext uri="{FF2B5EF4-FFF2-40B4-BE49-F238E27FC236}">
                        <a16:creationId xmlns:a16="http://schemas.microsoft.com/office/drawing/2014/main" id="{8F511A34-ED68-82B8-B95E-433EDD40F950}"/>
                      </a:ext>
                    </a:extLst>
                  </xdr:cNvPr>
                  <xdr:cNvGrpSpPr/>
                </xdr:nvGrpSpPr>
                <xdr:grpSpPr>
                  <a:xfrm>
                    <a:off x="3551295" y="3174047"/>
                    <a:ext cx="1132739" cy="2596426"/>
                    <a:chOff x="3749063" y="3167390"/>
                    <a:chExt cx="1131042" cy="2596426"/>
                  </a:xfrm>
                </xdr:grpSpPr>
                <xdr:sp macro="" textlink="">
                  <xdr:nvSpPr>
                    <xdr:cNvPr id="18" name="正方形/長方形 17">
                      <a:extLst>
                        <a:ext uri="{FF2B5EF4-FFF2-40B4-BE49-F238E27FC236}">
                          <a16:creationId xmlns:a16="http://schemas.microsoft.com/office/drawing/2014/main" id="{4F0AFE05-5736-BD0D-9312-8784AFBA0CAE}"/>
                        </a:ext>
                      </a:extLst>
                    </xdr:cNvPr>
                    <xdr:cNvSpPr/>
                  </xdr:nvSpPr>
                  <xdr:spPr>
                    <a:xfrm>
                      <a:off x="3749069" y="3167390"/>
                      <a:ext cx="1131036" cy="1190595"/>
                    </a:xfrm>
                    <a:prstGeom prst="rect">
                      <a:avLst/>
                    </a:prstGeom>
                    <a:pattFill prst="wdUpDiag">
                      <a:fgClr>
                        <a:schemeClr val="accent1">
                          <a:lumMod val="20000"/>
                          <a:lumOff val="80000"/>
                        </a:schemeClr>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化成肥料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輸入原料に</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依存した肥料</a:t>
                      </a:r>
                      <a:endParaRPr kumimoji="1" lang="ja-JP" altLang="en-US" sz="1100" b="1">
                        <a:solidFill>
                          <a:schemeClr val="tx1"/>
                        </a:solidFill>
                        <a:latin typeface="Meiryo UI" panose="020B0604030504040204" pitchFamily="50" charset="-128"/>
                        <a:ea typeface="Meiryo UI" panose="020B0604030504040204" pitchFamily="50" charset="-128"/>
                      </a:endParaRPr>
                    </a:p>
                  </xdr:txBody>
                </xdr:sp>
                <xdr:sp macro="" textlink="">
                  <xdr:nvSpPr>
                    <xdr:cNvPr id="19" name="正方形/長方形 18">
                      <a:extLst>
                        <a:ext uri="{FF2B5EF4-FFF2-40B4-BE49-F238E27FC236}">
                          <a16:creationId xmlns:a16="http://schemas.microsoft.com/office/drawing/2014/main" id="{5330AA90-DC1D-7BEF-061F-338BB4977596}"/>
                        </a:ext>
                      </a:extLst>
                    </xdr:cNvPr>
                    <xdr:cNvSpPr/>
                  </xdr:nvSpPr>
                  <xdr:spPr>
                    <a:xfrm>
                      <a:off x="3749063" y="4359339"/>
                      <a:ext cx="1131036" cy="1404477"/>
                    </a:xfrm>
                    <a:prstGeom prst="rect">
                      <a:avLst/>
                    </a:prstGeom>
                    <a:pattFill prst="wdUpDiag">
                      <a:fgClr>
                        <a:schemeClr val="accent4">
                          <a:lumMod val="20000"/>
                          <a:lumOff val="80000"/>
                        </a:schemeClr>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ペレット堆肥</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（国内肥料）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grpSp>
              <xdr:cxnSp macro="">
                <xdr:nvCxnSpPr>
                  <xdr:cNvPr id="9" name="直線コネクタ 8">
                    <a:extLst>
                      <a:ext uri="{FF2B5EF4-FFF2-40B4-BE49-F238E27FC236}">
                        <a16:creationId xmlns:a16="http://schemas.microsoft.com/office/drawing/2014/main" id="{9E8CCAC2-3D85-7849-6EE1-3382ED18C3C2}"/>
                      </a:ext>
                    </a:extLst>
                  </xdr:cNvPr>
                  <xdr:cNvCxnSpPr/>
                </xdr:nvCxnSpPr>
                <xdr:spPr>
                  <a:xfrm>
                    <a:off x="1813054" y="4363221"/>
                    <a:ext cx="1720464" cy="0"/>
                  </a:xfrm>
                  <a:prstGeom prst="line">
                    <a:avLst/>
                  </a:prstGeom>
                  <a:ln w="9525">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31284FB3-41BC-864C-ABE3-B806271DEFB7}"/>
                      </a:ext>
                    </a:extLst>
                  </xdr:cNvPr>
                  <xdr:cNvCxnSpPr/>
                </xdr:nvCxnSpPr>
                <xdr:spPr>
                  <a:xfrm>
                    <a:off x="2958014" y="5064791"/>
                    <a:ext cx="1703429" cy="0"/>
                  </a:xfrm>
                  <a:prstGeom prst="line">
                    <a:avLst/>
                  </a:prstGeom>
                  <a:ln w="9525">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5E6D1D30-AB6B-FE5E-DE89-9242C08851E9}"/>
                      </a:ext>
                    </a:extLst>
                  </xdr:cNvPr>
                  <xdr:cNvSpPr txBox="1"/>
                </xdr:nvSpPr>
                <xdr:spPr>
                  <a:xfrm>
                    <a:off x="3058327" y="4040168"/>
                    <a:ext cx="494680" cy="37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代替</a:t>
                    </a:r>
                  </a:p>
                </xdr:txBody>
              </xdr:sp>
              <xdr:sp macro="" textlink="">
                <xdr:nvSpPr>
                  <xdr:cNvPr id="12" name="右中かっこ 11">
                    <a:extLst>
                      <a:ext uri="{FF2B5EF4-FFF2-40B4-BE49-F238E27FC236}">
                        <a16:creationId xmlns:a16="http://schemas.microsoft.com/office/drawing/2014/main" id="{292499FC-B34F-C6DA-40D4-D7921FC9F817}"/>
                      </a:ext>
                    </a:extLst>
                  </xdr:cNvPr>
                  <xdr:cNvSpPr/>
                </xdr:nvSpPr>
                <xdr:spPr>
                  <a:xfrm>
                    <a:off x="4691412" y="4372448"/>
                    <a:ext cx="213147" cy="665914"/>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 name="右中かっこ 12">
                    <a:extLst>
                      <a:ext uri="{FF2B5EF4-FFF2-40B4-BE49-F238E27FC236}">
                        <a16:creationId xmlns:a16="http://schemas.microsoft.com/office/drawing/2014/main" id="{57C17D7E-6631-86D6-CB86-3A25BA87C43F}"/>
                      </a:ext>
                    </a:extLst>
                  </xdr:cNvPr>
                  <xdr:cNvSpPr/>
                </xdr:nvSpPr>
                <xdr:spPr>
                  <a:xfrm>
                    <a:off x="4692968" y="5068662"/>
                    <a:ext cx="213147" cy="688359"/>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57DF9162-02AE-842A-86AD-732347BCA758}"/>
                      </a:ext>
                    </a:extLst>
                  </xdr:cNvPr>
                  <xdr:cNvSpPr txBox="1"/>
                </xdr:nvSpPr>
                <xdr:spPr>
                  <a:xfrm>
                    <a:off x="4856297" y="4527704"/>
                    <a:ext cx="878370" cy="463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Meiryo UI" panose="020B0604030504040204" pitchFamily="50" charset="-128"/>
                        <a:ea typeface="Meiryo UI" panose="020B0604030504040204" pitchFamily="50" charset="-128"/>
                      </a:rPr>
                      <a:t>補助対象</a:t>
                    </a:r>
                  </a:p>
                </xdr:txBody>
              </xdr:sp>
              <xdr:sp macro="" textlink="">
                <xdr:nvSpPr>
                  <xdr:cNvPr id="15" name="テキスト ボックス 14">
                    <a:extLst>
                      <a:ext uri="{FF2B5EF4-FFF2-40B4-BE49-F238E27FC236}">
                        <a16:creationId xmlns:a16="http://schemas.microsoft.com/office/drawing/2014/main" id="{E32F1497-F8D1-4F1F-E241-6A66EDFFFCCF}"/>
                      </a:ext>
                    </a:extLst>
                  </xdr:cNvPr>
                  <xdr:cNvSpPr txBox="1"/>
                </xdr:nvSpPr>
                <xdr:spPr>
                  <a:xfrm>
                    <a:off x="4845375" y="5233396"/>
                    <a:ext cx="980473" cy="37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補助対象外</a:t>
                    </a:r>
                  </a:p>
                </xdr:txBody>
              </xdr:sp>
              <xdr:sp macro="" textlink="">
                <xdr:nvSpPr>
                  <xdr:cNvPr id="16" name="テキスト ボックス 15">
                    <a:extLst>
                      <a:ext uri="{FF2B5EF4-FFF2-40B4-BE49-F238E27FC236}">
                        <a16:creationId xmlns:a16="http://schemas.microsoft.com/office/drawing/2014/main" id="{C09EA557-8407-F886-D3D6-DF7A79D559FC}"/>
                      </a:ext>
                    </a:extLst>
                  </xdr:cNvPr>
                  <xdr:cNvSpPr txBox="1"/>
                </xdr:nvSpPr>
                <xdr:spPr>
                  <a:xfrm>
                    <a:off x="2008078" y="2758541"/>
                    <a:ext cx="824712" cy="31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基準年度</a:t>
                    </a:r>
                  </a:p>
                </xdr:txBody>
              </xdr:sp>
              <xdr:sp macro="" textlink="">
                <xdr:nvSpPr>
                  <xdr:cNvPr id="17" name="テキスト ボックス 16">
                    <a:extLst>
                      <a:ext uri="{FF2B5EF4-FFF2-40B4-BE49-F238E27FC236}">
                        <a16:creationId xmlns:a16="http://schemas.microsoft.com/office/drawing/2014/main" id="{AF283F5B-A6C4-7CB1-D168-8D6860EECA9C}"/>
                      </a:ext>
                    </a:extLst>
                  </xdr:cNvPr>
                  <xdr:cNvSpPr txBox="1"/>
                </xdr:nvSpPr>
                <xdr:spPr>
                  <a:xfrm>
                    <a:off x="3741507" y="2760992"/>
                    <a:ext cx="824712" cy="326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事業年度</a:t>
                    </a:r>
                  </a:p>
                </xdr:txBody>
              </xdr:sp>
            </xdr:grpSp>
            <xdr:sp macro="" textlink="">
              <xdr:nvSpPr>
                <xdr:cNvPr id="6" name="二等辺三角形 5">
                  <a:extLst>
                    <a:ext uri="{FF2B5EF4-FFF2-40B4-BE49-F238E27FC236}">
                      <a16:creationId xmlns:a16="http://schemas.microsoft.com/office/drawing/2014/main" id="{1C54DDEE-5EE6-F9AD-173B-BFC6935DEC74}"/>
                    </a:ext>
                  </a:extLst>
                </xdr:cNvPr>
                <xdr:cNvSpPr/>
              </xdr:nvSpPr>
              <xdr:spPr>
                <a:xfrm rot="5400000">
                  <a:off x="2241693" y="4921420"/>
                  <a:ext cx="505334" cy="213612"/>
                </a:xfrm>
                <a:prstGeom prst="triangle">
                  <a:avLst/>
                </a:prstGeom>
                <a:solidFill>
                  <a:schemeClr val="bg2">
                    <a:lumMod val="9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1C6B9DCD-8316-B7F3-6386-D124E46926C9}"/>
                  </a:ext>
                </a:extLst>
              </xdr:cNvPr>
              <xdr:cNvSpPr txBox="1"/>
            </xdr:nvSpPr>
            <xdr:spPr>
              <a:xfrm>
                <a:off x="10191504" y="166051"/>
                <a:ext cx="4795698" cy="43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栽培実証において、補助対象となる国内資源由来肥料のイメージ図</a:t>
                </a:r>
                <a:r>
                  <a:rPr kumimoji="1" lang="en-US" altLang="ja-JP" sz="1200" b="1">
                    <a:latin typeface="Meiryo UI" panose="020B0604030504040204" pitchFamily="50" charset="-128"/>
                    <a:ea typeface="Meiryo UI" panose="020B0604030504040204" pitchFamily="50" charset="-128"/>
                  </a:rPr>
                  <a:t>】</a:t>
                </a:r>
                <a:endParaRPr kumimoji="1" lang="ja-JP" altLang="en-US" sz="1200" b="1">
                  <a:latin typeface="Meiryo UI" panose="020B0604030504040204" pitchFamily="50" charset="-128"/>
                  <a:ea typeface="Meiryo UI" panose="020B0604030504040204" pitchFamily="50" charset="-128"/>
                </a:endParaRPr>
              </a:p>
            </xdr:txBody>
          </xdr:sp>
        </xdr:grpSp>
        <xdr:sp macro="" textlink="">
          <xdr:nvSpPr>
            <xdr:cNvPr id="23" name="右中かっこ 22">
              <a:extLst>
                <a:ext uri="{FF2B5EF4-FFF2-40B4-BE49-F238E27FC236}">
                  <a16:creationId xmlns:a16="http://schemas.microsoft.com/office/drawing/2014/main" id="{294FAD80-E7A6-41C7-B02F-3DC0F1EEAFD1}"/>
                </a:ext>
              </a:extLst>
            </xdr:cNvPr>
            <xdr:cNvSpPr/>
          </xdr:nvSpPr>
          <xdr:spPr>
            <a:xfrm rot="10800000">
              <a:off x="1965988" y="1975037"/>
              <a:ext cx="220871" cy="203807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42A738FE-8AA5-4D0D-B1AB-73FE67FED139}"/>
                </a:ext>
              </a:extLst>
            </xdr:cNvPr>
            <xdr:cNvSpPr txBox="1"/>
          </xdr:nvSpPr>
          <xdr:spPr>
            <a:xfrm>
              <a:off x="569417" y="2461977"/>
              <a:ext cx="1608350" cy="923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none">
                  <a:solidFill>
                    <a:schemeClr val="tx1"/>
                  </a:solidFill>
                  <a:latin typeface="Meiryo UI" panose="020B0604030504040204" pitchFamily="50" charset="-128"/>
                  <a:ea typeface="Meiryo UI" panose="020B0604030504040204" pitchFamily="50" charset="-128"/>
                </a:rPr>
                <a:t>従前に使用していた</a:t>
              </a:r>
              <a:endParaRPr kumimoji="1" lang="en-US" altLang="ja-JP" sz="1200" b="1" u="none">
                <a:solidFill>
                  <a:schemeClr val="tx1"/>
                </a:solidFill>
                <a:latin typeface="Meiryo UI" panose="020B0604030504040204" pitchFamily="50" charset="-128"/>
                <a:ea typeface="Meiryo UI" panose="020B0604030504040204" pitchFamily="50" charset="-128"/>
              </a:endParaRPr>
            </a:p>
            <a:p>
              <a:pPr algn="ctr"/>
              <a:r>
                <a:rPr kumimoji="1" lang="ja-JP" altLang="en-US" sz="1200" b="1" u="none">
                  <a:solidFill>
                    <a:schemeClr val="tx1"/>
                  </a:solidFill>
                  <a:latin typeface="Meiryo UI" panose="020B0604030504040204" pitchFamily="50" charset="-128"/>
                  <a:ea typeface="Meiryo UI" panose="020B0604030504040204" pitchFamily="50" charset="-128"/>
                </a:rPr>
                <a:t>肥料成分</a:t>
              </a:r>
            </a:p>
          </xdr:txBody>
        </xdr:sp>
      </xdr:grpSp>
      <xdr:sp macro="" textlink="">
        <xdr:nvSpPr>
          <xdr:cNvPr id="28" name="テキスト ボックス 27">
            <a:extLst>
              <a:ext uri="{FF2B5EF4-FFF2-40B4-BE49-F238E27FC236}">
                <a16:creationId xmlns:a16="http://schemas.microsoft.com/office/drawing/2014/main" id="{C3C52440-CAC4-4251-BC39-36E1236F9125}"/>
              </a:ext>
            </a:extLst>
          </xdr:cNvPr>
          <xdr:cNvSpPr txBox="1"/>
        </xdr:nvSpPr>
        <xdr:spPr>
          <a:xfrm>
            <a:off x="6315590" y="2560659"/>
            <a:ext cx="1547343" cy="934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none">
                <a:solidFill>
                  <a:schemeClr val="tx1"/>
                </a:solidFill>
                <a:latin typeface="Meiryo UI" panose="020B0604030504040204" pitchFamily="50" charset="-128"/>
                <a:ea typeface="Meiryo UI" panose="020B0604030504040204" pitchFamily="50" charset="-128"/>
              </a:rPr>
              <a:t>栽培実証で</a:t>
            </a:r>
            <a:endParaRPr kumimoji="1" lang="en-US" altLang="ja-JP" sz="1200" b="1" u="none">
              <a:solidFill>
                <a:schemeClr val="tx1"/>
              </a:solidFill>
              <a:latin typeface="Meiryo UI" panose="020B0604030504040204" pitchFamily="50" charset="-128"/>
              <a:ea typeface="Meiryo UI" panose="020B0604030504040204" pitchFamily="50" charset="-128"/>
            </a:endParaRPr>
          </a:p>
          <a:p>
            <a:pPr algn="ctr"/>
            <a:r>
              <a:rPr kumimoji="1" lang="ja-JP" altLang="en-US" sz="1200" b="1" u="none">
                <a:solidFill>
                  <a:schemeClr val="tx1"/>
                </a:solidFill>
                <a:latin typeface="Meiryo UI" panose="020B0604030504040204" pitchFamily="50" charset="-128"/>
                <a:ea typeface="Meiryo UI" panose="020B0604030504040204" pitchFamily="50" charset="-128"/>
              </a:rPr>
              <a:t>使用する肥料成分</a:t>
            </a:r>
          </a:p>
        </xdr:txBody>
      </xdr:sp>
      <xdr:sp macro="" textlink="">
        <xdr:nvSpPr>
          <xdr:cNvPr id="29" name="右中かっこ 28">
            <a:extLst>
              <a:ext uri="{FF2B5EF4-FFF2-40B4-BE49-F238E27FC236}">
                <a16:creationId xmlns:a16="http://schemas.microsoft.com/office/drawing/2014/main" id="{6AA91CCC-AC96-427C-8264-32C897F173D2}"/>
              </a:ext>
            </a:extLst>
          </xdr:cNvPr>
          <xdr:cNvSpPr/>
        </xdr:nvSpPr>
        <xdr:spPr>
          <a:xfrm>
            <a:off x="6274507" y="1980080"/>
            <a:ext cx="231159" cy="2062761"/>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5</xdr:col>
      <xdr:colOff>168093</xdr:colOff>
      <xdr:row>50</xdr:row>
      <xdr:rowOff>119059</xdr:rowOff>
    </xdr:from>
    <xdr:to>
      <xdr:col>22</xdr:col>
      <xdr:colOff>84049</xdr:colOff>
      <xdr:row>51</xdr:row>
      <xdr:rowOff>160646</xdr:rowOff>
    </xdr:to>
    <xdr:sp macro="" textlink="">
      <xdr:nvSpPr>
        <xdr:cNvPr id="22" name="二等辺三角形 21">
          <a:extLst>
            <a:ext uri="{FF2B5EF4-FFF2-40B4-BE49-F238E27FC236}">
              <a16:creationId xmlns:a16="http://schemas.microsoft.com/office/drawing/2014/main" id="{40F02321-EB2E-4631-B7E6-32A709D26F9E}"/>
            </a:ext>
          </a:extLst>
        </xdr:cNvPr>
        <xdr:cNvSpPr/>
      </xdr:nvSpPr>
      <xdr:spPr>
        <a:xfrm rot="10800000">
          <a:off x="1533810" y="9335897"/>
          <a:ext cx="4559393" cy="286716"/>
        </a:xfrm>
        <a:prstGeom prst="triangle">
          <a:avLst/>
        </a:prstGeom>
        <a:solidFill>
          <a:schemeClr val="bg2">
            <a:lumMod val="9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156730</xdr:colOff>
      <xdr:row>11</xdr:row>
      <xdr:rowOff>150889</xdr:rowOff>
    </xdr:from>
    <xdr:to>
      <xdr:col>12</xdr:col>
      <xdr:colOff>26048</xdr:colOff>
      <xdr:row>13</xdr:row>
      <xdr:rowOff>160320</xdr:rowOff>
    </xdr:to>
    <xdr:sp macro="" textlink="">
      <xdr:nvSpPr>
        <xdr:cNvPr id="26" name="大かっこ 25">
          <a:extLst>
            <a:ext uri="{FF2B5EF4-FFF2-40B4-BE49-F238E27FC236}">
              <a16:creationId xmlns:a16="http://schemas.microsoft.com/office/drawing/2014/main" id="{1760A39F-EC6A-8B54-24A8-7B4EA98CAE4D}"/>
            </a:ext>
          </a:extLst>
        </xdr:cNvPr>
        <xdr:cNvSpPr/>
      </xdr:nvSpPr>
      <xdr:spPr>
        <a:xfrm>
          <a:off x="2379230" y="2397202"/>
          <a:ext cx="980568" cy="422181"/>
        </a:xfrm>
        <a:prstGeom prst="bracketPair">
          <a:avLst>
            <a:gd name="adj" fmla="val 100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136850</xdr:colOff>
      <xdr:row>11</xdr:row>
      <xdr:rowOff>113483</xdr:rowOff>
    </xdr:from>
    <xdr:to>
      <xdr:col>19</xdr:col>
      <xdr:colOff>358</xdr:colOff>
      <xdr:row>13</xdr:row>
      <xdr:rowOff>122914</xdr:rowOff>
    </xdr:to>
    <xdr:sp macro="" textlink="">
      <xdr:nvSpPr>
        <xdr:cNvPr id="27" name="大かっこ 26">
          <a:extLst>
            <a:ext uri="{FF2B5EF4-FFF2-40B4-BE49-F238E27FC236}">
              <a16:creationId xmlns:a16="http://schemas.microsoft.com/office/drawing/2014/main" id="{657BD5C2-BF58-4610-8AED-9240B6D97516}"/>
            </a:ext>
          </a:extLst>
        </xdr:cNvPr>
        <xdr:cNvSpPr/>
      </xdr:nvSpPr>
      <xdr:spPr>
        <a:xfrm>
          <a:off x="4304038" y="2359796"/>
          <a:ext cx="974758" cy="422181"/>
        </a:xfrm>
        <a:prstGeom prst="bracketPair">
          <a:avLst>
            <a:gd name="adj" fmla="val 100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237071</xdr:colOff>
      <xdr:row>10</xdr:row>
      <xdr:rowOff>170092</xdr:rowOff>
    </xdr:from>
    <xdr:to>
      <xdr:col>44</xdr:col>
      <xdr:colOff>243093</xdr:colOff>
      <xdr:row>23</xdr:row>
      <xdr:rowOff>29890</xdr:rowOff>
    </xdr:to>
    <xdr:grpSp>
      <xdr:nvGrpSpPr>
        <xdr:cNvPr id="33" name="グループ化 32">
          <a:extLst>
            <a:ext uri="{FF2B5EF4-FFF2-40B4-BE49-F238E27FC236}">
              <a16:creationId xmlns:a16="http://schemas.microsoft.com/office/drawing/2014/main" id="{424FCDE9-06A0-B384-B855-DEC225FC7FB5}"/>
            </a:ext>
          </a:extLst>
        </xdr:cNvPr>
        <xdr:cNvGrpSpPr/>
      </xdr:nvGrpSpPr>
      <xdr:grpSpPr>
        <a:xfrm>
          <a:off x="8523821" y="2583092"/>
          <a:ext cx="8007022" cy="3151215"/>
          <a:chOff x="8282294" y="1607346"/>
          <a:chExt cx="7838633" cy="3185044"/>
        </a:xfrm>
      </xdr:grpSpPr>
      <xdr:grpSp>
        <xdr:nvGrpSpPr>
          <xdr:cNvPr id="2" name="グループ化 1">
            <a:extLst>
              <a:ext uri="{FF2B5EF4-FFF2-40B4-BE49-F238E27FC236}">
                <a16:creationId xmlns:a16="http://schemas.microsoft.com/office/drawing/2014/main" id="{0D33EB6C-8463-44EB-9953-60DAF1239931}"/>
              </a:ext>
            </a:extLst>
          </xdr:cNvPr>
          <xdr:cNvGrpSpPr/>
        </xdr:nvGrpSpPr>
        <xdr:grpSpPr>
          <a:xfrm>
            <a:off x="9173917" y="1607346"/>
            <a:ext cx="4906373" cy="3185044"/>
            <a:chOff x="1488619" y="1138418"/>
            <a:chExt cx="5111593" cy="2916542"/>
          </a:xfrm>
          <a:noFill/>
        </xdr:grpSpPr>
        <xdr:grpSp>
          <xdr:nvGrpSpPr>
            <xdr:cNvPr id="3" name="グループ化 2">
              <a:extLst>
                <a:ext uri="{FF2B5EF4-FFF2-40B4-BE49-F238E27FC236}">
                  <a16:creationId xmlns:a16="http://schemas.microsoft.com/office/drawing/2014/main" id="{9384EFFC-F6A4-82DE-EFFE-B50E61DF29AC}"/>
                </a:ext>
              </a:extLst>
            </xdr:cNvPr>
            <xdr:cNvGrpSpPr/>
          </xdr:nvGrpSpPr>
          <xdr:grpSpPr>
            <a:xfrm>
              <a:off x="1488619" y="1138418"/>
              <a:ext cx="5111593" cy="2916542"/>
              <a:chOff x="1476004" y="1138435"/>
              <a:chExt cx="5069135" cy="2881680"/>
            </a:xfrm>
            <a:grpFill/>
          </xdr:grpSpPr>
          <xdr:grpSp>
            <xdr:nvGrpSpPr>
              <xdr:cNvPr id="6" name="グループ化 5">
                <a:extLst>
                  <a:ext uri="{FF2B5EF4-FFF2-40B4-BE49-F238E27FC236}">
                    <a16:creationId xmlns:a16="http://schemas.microsoft.com/office/drawing/2014/main" id="{57CD1AA6-5449-39EB-A661-A893F48FF82F}"/>
                  </a:ext>
                </a:extLst>
              </xdr:cNvPr>
              <xdr:cNvGrpSpPr/>
            </xdr:nvGrpSpPr>
            <xdr:grpSpPr>
              <a:xfrm>
                <a:off x="1476004" y="1138435"/>
                <a:ext cx="5069135" cy="2881680"/>
                <a:chOff x="10182656" y="-179381"/>
                <a:chExt cx="5104461" cy="3696270"/>
              </a:xfrm>
              <a:grpFill/>
            </xdr:grpSpPr>
            <xdr:grpSp>
              <xdr:nvGrpSpPr>
                <xdr:cNvPr id="9" name="グループ化 8">
                  <a:extLst>
                    <a:ext uri="{FF2B5EF4-FFF2-40B4-BE49-F238E27FC236}">
                      <a16:creationId xmlns:a16="http://schemas.microsoft.com/office/drawing/2014/main" id="{12DEE0CC-DD95-8C1C-371D-32A964748A4F}"/>
                    </a:ext>
                  </a:extLst>
                </xdr:cNvPr>
                <xdr:cNvGrpSpPr/>
              </xdr:nvGrpSpPr>
              <xdr:grpSpPr>
                <a:xfrm>
                  <a:off x="10907346" y="530535"/>
                  <a:ext cx="4379771" cy="2986354"/>
                  <a:chOff x="1013950" y="3036409"/>
                  <a:chExt cx="4007076" cy="3067130"/>
                </a:xfrm>
                <a:grpFill/>
              </xdr:grpSpPr>
              <xdr:grpSp>
                <xdr:nvGrpSpPr>
                  <xdr:cNvPr id="11" name="グループ化 10">
                    <a:extLst>
                      <a:ext uri="{FF2B5EF4-FFF2-40B4-BE49-F238E27FC236}">
                        <a16:creationId xmlns:a16="http://schemas.microsoft.com/office/drawing/2014/main" id="{23DD1E4A-E8CD-8408-248C-255CD4D6BC5A}"/>
                      </a:ext>
                    </a:extLst>
                  </xdr:cNvPr>
                  <xdr:cNvGrpSpPr/>
                </xdr:nvGrpSpPr>
                <xdr:grpSpPr>
                  <a:xfrm>
                    <a:off x="1013950" y="3036409"/>
                    <a:ext cx="4007076" cy="3067130"/>
                    <a:chOff x="1813054" y="2758541"/>
                    <a:chExt cx="4012794" cy="3012488"/>
                  </a:xfrm>
                  <a:grpFill/>
                </xdr:grpSpPr>
                <xdr:grpSp>
                  <xdr:nvGrpSpPr>
                    <xdr:cNvPr id="13" name="グループ化 12">
                      <a:extLst>
                        <a:ext uri="{FF2B5EF4-FFF2-40B4-BE49-F238E27FC236}">
                          <a16:creationId xmlns:a16="http://schemas.microsoft.com/office/drawing/2014/main" id="{9C20815F-50D9-E5CE-0D3C-9743D726114E}"/>
                        </a:ext>
                      </a:extLst>
                    </xdr:cNvPr>
                    <xdr:cNvGrpSpPr/>
                  </xdr:nvGrpSpPr>
                  <xdr:grpSpPr>
                    <a:xfrm>
                      <a:off x="1813766" y="3161179"/>
                      <a:ext cx="1135048" cy="2609850"/>
                      <a:chOff x="1807490" y="3162877"/>
                      <a:chExt cx="1130804" cy="2609850"/>
                    </a:xfrm>
                    <a:grpFill/>
                  </xdr:grpSpPr>
                  <xdr:sp macro="" textlink="">
                    <xdr:nvSpPr>
                      <xdr:cNvPr id="26" name="正方形/長方形 25">
                        <a:extLst>
                          <a:ext uri="{FF2B5EF4-FFF2-40B4-BE49-F238E27FC236}">
                            <a16:creationId xmlns:a16="http://schemas.microsoft.com/office/drawing/2014/main" id="{D6E66321-F453-104D-9667-DDEB007DA402}"/>
                          </a:ext>
                        </a:extLst>
                      </xdr:cNvPr>
                      <xdr:cNvSpPr/>
                    </xdr:nvSpPr>
                    <xdr:spPr>
                      <a:xfrm>
                        <a:off x="1807490" y="3162877"/>
                        <a:ext cx="1130802" cy="1903156"/>
                      </a:xfrm>
                      <a:prstGeom prst="rect">
                        <a:avLst/>
                      </a:prstGeom>
                      <a:pattFill prst="pct30">
                        <a:fgClr>
                          <a:schemeClr val="accent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化成肥料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輸入原料に</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依存した肥料</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endParaRPr kumimoji="1" lang="en-US" altLang="ja-JP" sz="1000" b="1">
                          <a:solidFill>
                            <a:srgbClr val="00B050"/>
                          </a:solidFill>
                          <a:latin typeface="Meiryo UI" panose="020B0604030504040204" pitchFamily="50" charset="-128"/>
                          <a:ea typeface="Meiryo UI" panose="020B0604030504040204" pitchFamily="50" charset="-128"/>
                        </a:endParaRPr>
                      </a:p>
                      <a:p>
                        <a:pPr algn="ctr"/>
                        <a:endParaRPr kumimoji="1" lang="en-US" altLang="ja-JP" sz="1000" b="1">
                          <a:solidFill>
                            <a:srgbClr val="00B050"/>
                          </a:solidFill>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7237A3B2-4BCA-FA1E-CCF4-D6A47D7F1FE6}"/>
                          </a:ext>
                        </a:extLst>
                      </xdr:cNvPr>
                      <xdr:cNvSpPr/>
                    </xdr:nvSpPr>
                    <xdr:spPr>
                      <a:xfrm>
                        <a:off x="1807490" y="5066035"/>
                        <a:ext cx="1130804" cy="706692"/>
                      </a:xfrm>
                      <a:prstGeom prst="rect">
                        <a:avLst/>
                      </a:prstGeom>
                      <a:pattFill prst="pct5">
                        <a:fgClr>
                          <a:schemeClr val="accent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Meiryo UI" panose="020B0604030504040204" pitchFamily="50" charset="-128"/>
                            <a:ea typeface="Meiryo UI" panose="020B0604030504040204" pitchFamily="50" charset="-128"/>
                          </a:rPr>
                          <a:t>バラ堆肥</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50" b="1">
                            <a:solidFill>
                              <a:sysClr val="windowText" lastClr="000000"/>
                            </a:solidFill>
                            <a:latin typeface="Meiryo UI" panose="020B0604030504040204" pitchFamily="50" charset="-128"/>
                            <a:ea typeface="Meiryo UI" panose="020B0604030504040204" pitchFamily="50" charset="-128"/>
                          </a:rPr>
                          <a:t>（国内肥料）</a:t>
                        </a:r>
                      </a:p>
                    </xdr:txBody>
                  </xdr:sp>
                </xdr:grpSp>
                <xdr:grpSp>
                  <xdr:nvGrpSpPr>
                    <xdr:cNvPr id="14" name="グループ化 13">
                      <a:extLst>
                        <a:ext uri="{FF2B5EF4-FFF2-40B4-BE49-F238E27FC236}">
                          <a16:creationId xmlns:a16="http://schemas.microsoft.com/office/drawing/2014/main" id="{A2B54AC5-DC3D-C4F6-C930-07B95F0D4EE8}"/>
                        </a:ext>
                      </a:extLst>
                    </xdr:cNvPr>
                    <xdr:cNvGrpSpPr/>
                  </xdr:nvGrpSpPr>
                  <xdr:grpSpPr>
                    <a:xfrm>
                      <a:off x="3551295" y="3174047"/>
                      <a:ext cx="1132739" cy="2596426"/>
                      <a:chOff x="3749063" y="3167390"/>
                      <a:chExt cx="1131042" cy="2596426"/>
                    </a:xfrm>
                    <a:grpFill/>
                  </xdr:grpSpPr>
                  <xdr:sp macro="" textlink="">
                    <xdr:nvSpPr>
                      <xdr:cNvPr id="24" name="正方形/長方形 23">
                        <a:extLst>
                          <a:ext uri="{FF2B5EF4-FFF2-40B4-BE49-F238E27FC236}">
                            <a16:creationId xmlns:a16="http://schemas.microsoft.com/office/drawing/2014/main" id="{766D8583-4A2E-5917-BAA4-75CC8222BDD2}"/>
                          </a:ext>
                        </a:extLst>
                      </xdr:cNvPr>
                      <xdr:cNvSpPr/>
                    </xdr:nvSpPr>
                    <xdr:spPr>
                      <a:xfrm>
                        <a:off x="3749069" y="3167390"/>
                        <a:ext cx="1131036" cy="1190595"/>
                      </a:xfrm>
                      <a:prstGeom prst="rect">
                        <a:avLst/>
                      </a:prstGeom>
                      <a:pattFill prst="pct30">
                        <a:fgClr>
                          <a:schemeClr val="accent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化成肥料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輸入原料に</a:t>
                        </a:r>
                        <a:endParaRPr kumimoji="1" lang="en-US" altLang="ja-JP" sz="1000" b="1">
                          <a:solidFill>
                            <a:schemeClr val="tx1"/>
                          </a:solidFill>
                          <a:latin typeface="Meiryo UI" panose="020B0604030504040204" pitchFamily="50" charset="-128"/>
                          <a:ea typeface="Meiryo UI" panose="020B0604030504040204" pitchFamily="50" charset="-128"/>
                        </a:endParaRPr>
                      </a:p>
                      <a:p>
                        <a:pPr algn="ctr"/>
                        <a:r>
                          <a:rPr kumimoji="1" lang="ja-JP" altLang="en-US" sz="1000" b="1">
                            <a:solidFill>
                              <a:schemeClr val="tx1"/>
                            </a:solidFill>
                            <a:latin typeface="Meiryo UI" panose="020B0604030504040204" pitchFamily="50" charset="-128"/>
                            <a:ea typeface="Meiryo UI" panose="020B0604030504040204" pitchFamily="50" charset="-128"/>
                          </a:rPr>
                          <a:t>依存した肥料</a:t>
                        </a:r>
                        <a:endParaRPr kumimoji="1" lang="ja-JP" altLang="en-US" sz="1100" b="1">
                          <a:solidFill>
                            <a:schemeClr val="tx1"/>
                          </a:solidFill>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2B91BBE6-86AA-9649-7E96-A3CE78FE37DF}"/>
                          </a:ext>
                        </a:extLst>
                      </xdr:cNvPr>
                      <xdr:cNvSpPr/>
                    </xdr:nvSpPr>
                    <xdr:spPr>
                      <a:xfrm>
                        <a:off x="3749063" y="4359339"/>
                        <a:ext cx="1131036" cy="1404477"/>
                      </a:xfrm>
                      <a:prstGeom prst="rect">
                        <a:avLst/>
                      </a:prstGeom>
                      <a:pattFill prst="pct5">
                        <a:fgClr>
                          <a:schemeClr val="accent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ペレット堆肥</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（国内肥料）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grpSp>
                <xdr:cxnSp macro="">
                  <xdr:nvCxnSpPr>
                    <xdr:cNvPr id="15" name="直線コネクタ 14">
                      <a:extLst>
                        <a:ext uri="{FF2B5EF4-FFF2-40B4-BE49-F238E27FC236}">
                          <a16:creationId xmlns:a16="http://schemas.microsoft.com/office/drawing/2014/main" id="{EC159514-5288-A96A-400D-F4CB8BCBA5EB}"/>
                        </a:ext>
                      </a:extLst>
                    </xdr:cNvPr>
                    <xdr:cNvCxnSpPr/>
                  </xdr:nvCxnSpPr>
                  <xdr:spPr>
                    <a:xfrm>
                      <a:off x="1813054" y="4363221"/>
                      <a:ext cx="1720464" cy="0"/>
                    </a:xfrm>
                    <a:prstGeom prst="line">
                      <a:avLst/>
                    </a:prstGeom>
                    <a:grpFill/>
                    <a:ln w="9525">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8BFA659B-76E6-115A-134D-2471CDE9BC0D}"/>
                        </a:ext>
                      </a:extLst>
                    </xdr:cNvPr>
                    <xdr:cNvCxnSpPr/>
                  </xdr:nvCxnSpPr>
                  <xdr:spPr>
                    <a:xfrm>
                      <a:off x="2958014" y="5064791"/>
                      <a:ext cx="1703429" cy="0"/>
                    </a:xfrm>
                    <a:prstGeom prst="line">
                      <a:avLst/>
                    </a:prstGeom>
                    <a:grpFill/>
                    <a:ln w="9525">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FDF1590C-F193-0243-B3A9-38E9F456CD7B}"/>
                        </a:ext>
                      </a:extLst>
                    </xdr:cNvPr>
                    <xdr:cNvSpPr txBox="1"/>
                  </xdr:nvSpPr>
                  <xdr:spPr>
                    <a:xfrm>
                      <a:off x="3058327" y="4040168"/>
                      <a:ext cx="494680" cy="37341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代替</a:t>
                      </a:r>
                    </a:p>
                  </xdr:txBody>
                </xdr:sp>
                <xdr:sp macro="" textlink="">
                  <xdr:nvSpPr>
                    <xdr:cNvPr id="18" name="右中かっこ 17">
                      <a:extLst>
                        <a:ext uri="{FF2B5EF4-FFF2-40B4-BE49-F238E27FC236}">
                          <a16:creationId xmlns:a16="http://schemas.microsoft.com/office/drawing/2014/main" id="{A41B624D-4D14-E5D9-8138-3FA87AE7A645}"/>
                        </a:ext>
                      </a:extLst>
                    </xdr:cNvPr>
                    <xdr:cNvSpPr/>
                  </xdr:nvSpPr>
                  <xdr:spPr>
                    <a:xfrm>
                      <a:off x="4691412" y="4372448"/>
                      <a:ext cx="213147" cy="665914"/>
                    </a:xfrm>
                    <a:prstGeom prst="rightBrace">
                      <a:avLst/>
                    </a:prstGeom>
                    <a:grp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右中かっこ 18">
                      <a:extLst>
                        <a:ext uri="{FF2B5EF4-FFF2-40B4-BE49-F238E27FC236}">
                          <a16:creationId xmlns:a16="http://schemas.microsoft.com/office/drawing/2014/main" id="{F8514671-34BC-7881-CD5D-010E9FA7DF26}"/>
                        </a:ext>
                      </a:extLst>
                    </xdr:cNvPr>
                    <xdr:cNvSpPr/>
                  </xdr:nvSpPr>
                  <xdr:spPr>
                    <a:xfrm>
                      <a:off x="4692968" y="5068662"/>
                      <a:ext cx="213147" cy="688359"/>
                    </a:xfrm>
                    <a:prstGeom prst="rightBrace">
                      <a:avLst/>
                    </a:prstGeom>
                    <a:grp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A080A247-B72C-F93A-B857-DAC42F33DC19}"/>
                        </a:ext>
                      </a:extLst>
                    </xdr:cNvPr>
                    <xdr:cNvSpPr txBox="1"/>
                  </xdr:nvSpPr>
                  <xdr:spPr>
                    <a:xfrm>
                      <a:off x="4845375" y="5233396"/>
                      <a:ext cx="980473" cy="37929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補助対象外</a:t>
                      </a:r>
                    </a:p>
                  </xdr:txBody>
                </xdr:sp>
                <xdr:sp macro="" textlink="">
                  <xdr:nvSpPr>
                    <xdr:cNvPr id="22" name="テキスト ボックス 21">
                      <a:extLst>
                        <a:ext uri="{FF2B5EF4-FFF2-40B4-BE49-F238E27FC236}">
                          <a16:creationId xmlns:a16="http://schemas.microsoft.com/office/drawing/2014/main" id="{AB43C31D-A33F-B8EE-2133-E0291367FB86}"/>
                        </a:ext>
                      </a:extLst>
                    </xdr:cNvPr>
                    <xdr:cNvSpPr txBox="1"/>
                  </xdr:nvSpPr>
                  <xdr:spPr>
                    <a:xfrm>
                      <a:off x="2008078" y="2758541"/>
                      <a:ext cx="824712" cy="31533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基準年度</a:t>
                      </a:r>
                    </a:p>
                  </xdr:txBody>
                </xdr:sp>
                <xdr:sp macro="" textlink="">
                  <xdr:nvSpPr>
                    <xdr:cNvPr id="23" name="テキスト ボックス 22">
                      <a:extLst>
                        <a:ext uri="{FF2B5EF4-FFF2-40B4-BE49-F238E27FC236}">
                          <a16:creationId xmlns:a16="http://schemas.microsoft.com/office/drawing/2014/main" id="{D6B48C39-928B-899B-B320-7B7D61E497DA}"/>
                        </a:ext>
                      </a:extLst>
                    </xdr:cNvPr>
                    <xdr:cNvSpPr txBox="1"/>
                  </xdr:nvSpPr>
                  <xdr:spPr>
                    <a:xfrm>
                      <a:off x="3741507" y="2760992"/>
                      <a:ext cx="824712" cy="32622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事業年度</a:t>
                      </a:r>
                    </a:p>
                  </xdr:txBody>
                </xdr:sp>
              </xdr:grpSp>
              <xdr:sp macro="" textlink="">
                <xdr:nvSpPr>
                  <xdr:cNvPr id="12" name="二等辺三角形 11">
                    <a:extLst>
                      <a:ext uri="{FF2B5EF4-FFF2-40B4-BE49-F238E27FC236}">
                        <a16:creationId xmlns:a16="http://schemas.microsoft.com/office/drawing/2014/main" id="{C43B4DF3-DB82-5336-B2A5-267393A43CC5}"/>
                      </a:ext>
                    </a:extLst>
                  </xdr:cNvPr>
                  <xdr:cNvSpPr/>
                </xdr:nvSpPr>
                <xdr:spPr>
                  <a:xfrm rot="5400000">
                    <a:off x="2241693" y="4921420"/>
                    <a:ext cx="505334" cy="213612"/>
                  </a:xfrm>
                  <a:prstGeom prst="triangle">
                    <a:avLst/>
                  </a:prstGeom>
                  <a:grp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 name="テキスト ボックス 9">
                  <a:extLst>
                    <a:ext uri="{FF2B5EF4-FFF2-40B4-BE49-F238E27FC236}">
                      <a16:creationId xmlns:a16="http://schemas.microsoft.com/office/drawing/2014/main" id="{D68685C7-A3D8-A8B5-E004-7E6A11B918DA}"/>
                    </a:ext>
                  </a:extLst>
                </xdr:cNvPr>
                <xdr:cNvSpPr txBox="1"/>
              </xdr:nvSpPr>
              <xdr:spPr>
                <a:xfrm>
                  <a:off x="10182656" y="-179381"/>
                  <a:ext cx="4795698" cy="71060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rPr>
                    <a:t>栽培実証において、補助対象となる国内資源由来肥料のイメージ図と補助上限量算出表（左表）の各項目とのリンク</a:t>
                  </a:r>
                </a:p>
              </xdr:txBody>
            </xdr:sp>
          </xdr:grpSp>
          <xdr:sp macro="" textlink="">
            <xdr:nvSpPr>
              <xdr:cNvPr id="7" name="右中かっこ 6">
                <a:extLst>
                  <a:ext uri="{FF2B5EF4-FFF2-40B4-BE49-F238E27FC236}">
                    <a16:creationId xmlns:a16="http://schemas.microsoft.com/office/drawing/2014/main" id="{0449357A-03F4-9C45-CB40-30AE89602246}"/>
                  </a:ext>
                </a:extLst>
              </xdr:cNvPr>
              <xdr:cNvSpPr/>
            </xdr:nvSpPr>
            <xdr:spPr>
              <a:xfrm rot="10800000">
                <a:off x="1965988" y="1975037"/>
                <a:ext cx="163075" cy="1449027"/>
              </a:xfrm>
              <a:prstGeom prst="rightBrace">
                <a:avLst/>
              </a:prstGeom>
              <a:grp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5" name="右中かっこ 4">
              <a:extLst>
                <a:ext uri="{FF2B5EF4-FFF2-40B4-BE49-F238E27FC236}">
                  <a16:creationId xmlns:a16="http://schemas.microsoft.com/office/drawing/2014/main" id="{9E4B6AF1-83CC-5DBF-2CDD-ABA7ED1D3F70}"/>
                </a:ext>
              </a:extLst>
            </xdr:cNvPr>
            <xdr:cNvSpPr/>
          </xdr:nvSpPr>
          <xdr:spPr>
            <a:xfrm>
              <a:off x="5317609" y="1980080"/>
              <a:ext cx="231159" cy="976199"/>
            </a:xfrm>
            <a:prstGeom prst="rightBrace">
              <a:avLst/>
            </a:prstGeom>
            <a:grp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28" name="テキスト ボックス 27">
            <a:extLst>
              <a:ext uri="{FF2B5EF4-FFF2-40B4-BE49-F238E27FC236}">
                <a16:creationId xmlns:a16="http://schemas.microsoft.com/office/drawing/2014/main" id="{3E41AA99-CCB1-4AA0-87EC-EB61EA3C59EC}"/>
              </a:ext>
            </a:extLst>
          </xdr:cNvPr>
          <xdr:cNvSpPr txBox="1"/>
        </xdr:nvSpPr>
        <xdr:spPr>
          <a:xfrm>
            <a:off x="8282294" y="3008580"/>
            <a:ext cx="1377177" cy="869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①基準年度における輸入原料に依存した肥料の有効成分</a:t>
            </a:r>
          </a:p>
        </xdr:txBody>
      </xdr:sp>
      <xdr:sp macro="" textlink="">
        <xdr:nvSpPr>
          <xdr:cNvPr id="29" name="テキスト ボックス 28">
            <a:extLst>
              <a:ext uri="{FF2B5EF4-FFF2-40B4-BE49-F238E27FC236}">
                <a16:creationId xmlns:a16="http://schemas.microsoft.com/office/drawing/2014/main" id="{ABA55149-A485-4B46-99DB-5CDB575890E2}"/>
              </a:ext>
            </a:extLst>
          </xdr:cNvPr>
          <xdr:cNvSpPr txBox="1"/>
        </xdr:nvSpPr>
        <xdr:spPr>
          <a:xfrm>
            <a:off x="13156707" y="2776258"/>
            <a:ext cx="1428449" cy="83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②栽培実証における輸入原料に依存した肥料の有効成分</a:t>
            </a:r>
          </a:p>
        </xdr:txBody>
      </xdr:sp>
      <xdr:sp macro="" textlink="">
        <xdr:nvSpPr>
          <xdr:cNvPr id="30" name="テキスト ボックス 29">
            <a:extLst>
              <a:ext uri="{FF2B5EF4-FFF2-40B4-BE49-F238E27FC236}">
                <a16:creationId xmlns:a16="http://schemas.microsoft.com/office/drawing/2014/main" id="{7FD1D348-1C42-4266-A37E-08DBF472EF2C}"/>
              </a:ext>
            </a:extLst>
          </xdr:cNvPr>
          <xdr:cNvSpPr txBox="1"/>
        </xdr:nvSpPr>
        <xdr:spPr>
          <a:xfrm>
            <a:off x="13147523" y="3643033"/>
            <a:ext cx="2973404" cy="60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③国内資源由来肥料へ代替する有効成分</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≒⑨補助対象となる国内資源由来肥料上限量</a:t>
            </a:r>
          </a:p>
        </xdr:txBody>
      </xdr:sp>
      <xdr:sp macro="" textlink="">
        <xdr:nvSpPr>
          <xdr:cNvPr id="31" name="大かっこ 30">
            <a:extLst>
              <a:ext uri="{FF2B5EF4-FFF2-40B4-BE49-F238E27FC236}">
                <a16:creationId xmlns:a16="http://schemas.microsoft.com/office/drawing/2014/main" id="{68A15A1E-1769-4B3F-9B09-DFC97D1540AC}"/>
              </a:ext>
            </a:extLst>
          </xdr:cNvPr>
          <xdr:cNvSpPr/>
        </xdr:nvSpPr>
        <xdr:spPr>
          <a:xfrm>
            <a:off x="9973335" y="3087121"/>
            <a:ext cx="980568" cy="422181"/>
          </a:xfrm>
          <a:prstGeom prst="bracketPair">
            <a:avLst>
              <a:gd name="adj" fmla="val 100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32" name="大かっこ 31">
            <a:extLst>
              <a:ext uri="{FF2B5EF4-FFF2-40B4-BE49-F238E27FC236}">
                <a16:creationId xmlns:a16="http://schemas.microsoft.com/office/drawing/2014/main" id="{D395428A-DF0A-4EAD-8698-9372419FDC72}"/>
              </a:ext>
            </a:extLst>
          </xdr:cNvPr>
          <xdr:cNvSpPr/>
        </xdr:nvSpPr>
        <xdr:spPr>
          <a:xfrm>
            <a:off x="11835132" y="2992892"/>
            <a:ext cx="980568" cy="422181"/>
          </a:xfrm>
          <a:prstGeom prst="bracketPair">
            <a:avLst>
              <a:gd name="adj" fmla="val 1000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ff.go.jp/j/seisan/kankyo/hozen_type/h_sehi_kizyu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6122-0BE6-43EB-82B9-C658E26AE775}">
  <sheetPr>
    <tabColor rgb="FFFFFF00"/>
  </sheetPr>
  <dimension ref="A1:AP85"/>
  <sheetViews>
    <sheetView tabSelected="1" view="pageLayout" zoomScale="79" zoomScaleNormal="112" zoomScaleSheetLayoutView="101" zoomScalePageLayoutView="79" workbookViewId="0">
      <selection activeCell="B1" sqref="B1:AB1"/>
    </sheetView>
  </sheetViews>
  <sheetFormatPr defaultRowHeight="15.75"/>
  <cols>
    <col min="1" max="35" width="3.625" style="1" customWidth="1"/>
    <col min="36" max="16384" width="9" style="1"/>
  </cols>
  <sheetData>
    <row r="1" spans="1:32">
      <c r="A1" s="2"/>
      <c r="B1" s="61" t="s">
        <v>64</v>
      </c>
      <c r="C1" s="61"/>
      <c r="D1" s="61"/>
      <c r="E1" s="61"/>
      <c r="F1" s="61"/>
      <c r="G1" s="61"/>
      <c r="H1" s="61"/>
      <c r="I1" s="61"/>
      <c r="J1" s="61"/>
      <c r="K1" s="61"/>
      <c r="L1" s="61"/>
      <c r="M1" s="61"/>
      <c r="N1" s="61"/>
      <c r="O1" s="61"/>
      <c r="P1" s="61"/>
      <c r="Q1" s="61"/>
      <c r="R1" s="61"/>
      <c r="S1" s="61"/>
      <c r="T1" s="61"/>
      <c r="U1" s="61"/>
      <c r="V1" s="61"/>
      <c r="W1" s="61"/>
      <c r="X1" s="61"/>
      <c r="Y1" s="61"/>
      <c r="Z1" s="61"/>
      <c r="AA1" s="61"/>
      <c r="AB1" s="61"/>
      <c r="AC1" s="22"/>
      <c r="AD1" s="22"/>
    </row>
    <row r="2" spans="1:32" ht="15" customHeight="1">
      <c r="A2" s="2"/>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32" ht="16.5" customHeight="1">
      <c r="A3" s="27"/>
      <c r="B3" s="25" t="s">
        <v>56</v>
      </c>
      <c r="C3" s="26"/>
      <c r="D3" s="26"/>
      <c r="E3" s="26"/>
      <c r="F3" s="26"/>
      <c r="G3" s="26"/>
      <c r="H3" s="26"/>
      <c r="I3" s="26"/>
      <c r="J3" s="26"/>
      <c r="K3" s="26"/>
      <c r="L3" s="26"/>
      <c r="M3" s="26"/>
      <c r="N3" s="26"/>
      <c r="O3" s="26"/>
      <c r="P3" s="26"/>
      <c r="Q3" s="24"/>
      <c r="R3" s="24"/>
      <c r="S3" s="24"/>
      <c r="T3" s="24"/>
      <c r="U3" s="24"/>
      <c r="V3" s="24"/>
      <c r="W3" s="24"/>
      <c r="X3" s="24"/>
      <c r="Y3" s="24"/>
      <c r="Z3" s="24"/>
      <c r="AA3" s="24"/>
      <c r="AB3" s="24"/>
      <c r="AC3" s="17"/>
      <c r="AD3" s="17"/>
      <c r="AE3" s="17"/>
      <c r="AF3" s="17"/>
    </row>
    <row r="4" spans="1:32" s="17" customFormat="1" ht="16.5" customHeight="1">
      <c r="A4" s="27"/>
      <c r="B4" s="27"/>
      <c r="C4" s="28"/>
      <c r="D4" s="28"/>
      <c r="E4" s="28"/>
      <c r="F4" s="28"/>
      <c r="G4" s="28"/>
      <c r="H4" s="28"/>
      <c r="I4" s="28"/>
      <c r="J4" s="28"/>
      <c r="K4" s="28"/>
      <c r="L4" s="28"/>
      <c r="M4" s="28"/>
      <c r="N4" s="28"/>
      <c r="O4" s="28"/>
      <c r="P4" s="28"/>
      <c r="Q4" s="23"/>
      <c r="R4" s="23"/>
      <c r="S4" s="23"/>
      <c r="T4" s="23"/>
      <c r="U4" s="23"/>
      <c r="V4" s="23"/>
      <c r="W4" s="23"/>
      <c r="X4" s="23"/>
      <c r="Y4" s="23"/>
      <c r="Z4" s="23"/>
      <c r="AA4" s="23"/>
      <c r="AB4" s="23"/>
    </row>
    <row r="5" spans="1:32" ht="16.5" customHeight="1">
      <c r="A5" s="2"/>
      <c r="B5" s="59" t="s">
        <v>63</v>
      </c>
      <c r="C5" s="59"/>
      <c r="D5" s="59"/>
      <c r="E5" s="59"/>
      <c r="F5" s="59"/>
      <c r="G5" s="59"/>
      <c r="H5" s="59"/>
      <c r="I5" s="59"/>
      <c r="J5" s="59"/>
      <c r="K5" s="59"/>
      <c r="L5" s="59"/>
      <c r="M5" s="59"/>
      <c r="N5" s="59"/>
      <c r="O5" s="59"/>
      <c r="P5" s="59"/>
      <c r="Q5" s="59"/>
      <c r="R5" s="59"/>
      <c r="S5" s="59"/>
      <c r="T5" s="59"/>
      <c r="U5" s="59"/>
      <c r="V5" s="59"/>
      <c r="W5" s="59"/>
      <c r="X5" s="59"/>
      <c r="Y5" s="59"/>
      <c r="Z5" s="59"/>
      <c r="AA5" s="59"/>
      <c r="AB5" s="59"/>
      <c r="AE5" s="17"/>
      <c r="AF5" s="17"/>
    </row>
    <row r="6" spans="1:32" ht="16.5" customHeight="1">
      <c r="A6" s="2"/>
      <c r="B6" s="59"/>
      <c r="C6" s="59"/>
      <c r="D6" s="59"/>
      <c r="E6" s="59"/>
      <c r="F6" s="59"/>
      <c r="G6" s="59"/>
      <c r="H6" s="59"/>
      <c r="I6" s="59"/>
      <c r="J6" s="59"/>
      <c r="K6" s="59"/>
      <c r="L6" s="59"/>
      <c r="M6" s="59"/>
      <c r="N6" s="59"/>
      <c r="O6" s="59"/>
      <c r="P6" s="59"/>
      <c r="Q6" s="59"/>
      <c r="R6" s="59"/>
      <c r="S6" s="59"/>
      <c r="T6" s="59"/>
      <c r="U6" s="59"/>
      <c r="V6" s="59"/>
      <c r="W6" s="59"/>
      <c r="X6" s="59"/>
      <c r="Y6" s="59"/>
      <c r="Z6" s="59"/>
      <c r="AA6" s="59"/>
      <c r="AB6" s="59"/>
      <c r="AE6" s="17"/>
      <c r="AF6" s="17"/>
    </row>
    <row r="7" spans="1:32" ht="16.5" customHeight="1">
      <c r="A7" s="2"/>
      <c r="B7" s="59"/>
      <c r="C7" s="59"/>
      <c r="D7" s="59"/>
      <c r="E7" s="59"/>
      <c r="F7" s="59"/>
      <c r="G7" s="59"/>
      <c r="H7" s="59"/>
      <c r="I7" s="59"/>
      <c r="J7" s="59"/>
      <c r="K7" s="59"/>
      <c r="L7" s="59"/>
      <c r="M7" s="59"/>
      <c r="N7" s="59"/>
      <c r="O7" s="59"/>
      <c r="P7" s="59"/>
      <c r="Q7" s="59"/>
      <c r="R7" s="59"/>
      <c r="S7" s="59"/>
      <c r="T7" s="59"/>
      <c r="U7" s="59"/>
      <c r="V7" s="59"/>
      <c r="W7" s="59"/>
      <c r="X7" s="59"/>
      <c r="Y7" s="59"/>
      <c r="Z7" s="59"/>
      <c r="AA7" s="59"/>
      <c r="AB7" s="59"/>
      <c r="AE7" s="17"/>
      <c r="AF7" s="17"/>
    </row>
    <row r="8" spans="1:32" ht="16.5" customHeight="1">
      <c r="A8" s="2"/>
      <c r="B8" s="29"/>
      <c r="C8" s="29"/>
      <c r="D8" s="29"/>
      <c r="E8" s="29"/>
      <c r="F8" s="29"/>
      <c r="G8" s="29"/>
      <c r="H8" s="29"/>
      <c r="I8" s="29"/>
      <c r="J8" s="29"/>
      <c r="K8" s="29"/>
      <c r="L8" s="29"/>
      <c r="M8" s="29"/>
      <c r="N8" s="29"/>
      <c r="O8" s="29"/>
      <c r="P8" s="29"/>
      <c r="Q8" s="29"/>
      <c r="R8" s="29"/>
      <c r="S8" s="29"/>
      <c r="T8" s="29"/>
      <c r="U8" s="29"/>
      <c r="V8" s="29"/>
      <c r="W8" s="29"/>
      <c r="X8" s="29"/>
      <c r="Y8" s="29"/>
      <c r="Z8" s="29"/>
      <c r="AA8" s="29"/>
      <c r="AB8" s="29"/>
      <c r="AE8" s="17"/>
      <c r="AF8" s="17"/>
    </row>
    <row r="9" spans="1:32" ht="16.5" customHeight="1">
      <c r="A9" s="2"/>
      <c r="B9" s="29"/>
      <c r="C9" s="29"/>
      <c r="D9" s="29"/>
      <c r="E9" s="29"/>
      <c r="F9" s="29"/>
      <c r="G9" s="29"/>
      <c r="H9" s="29"/>
      <c r="I9" s="29"/>
      <c r="J9" s="29"/>
      <c r="K9" s="29"/>
      <c r="L9" s="29"/>
      <c r="M9" s="29"/>
      <c r="N9" s="29"/>
      <c r="O9" s="29"/>
      <c r="P9" s="29"/>
      <c r="Q9" s="29"/>
      <c r="R9" s="29"/>
      <c r="S9" s="29"/>
      <c r="T9" s="29"/>
      <c r="U9" s="29"/>
      <c r="V9" s="29"/>
      <c r="W9" s="29"/>
      <c r="X9" s="29"/>
      <c r="Y9" s="29"/>
      <c r="Z9" s="29"/>
      <c r="AA9" s="29"/>
      <c r="AB9" s="29"/>
      <c r="AE9" s="17"/>
      <c r="AF9" s="17"/>
    </row>
    <row r="10" spans="1:32" ht="16.5" customHeight="1">
      <c r="A10" s="2"/>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E10" s="17"/>
      <c r="AF10" s="17"/>
    </row>
    <row r="11" spans="1:32" ht="16.5" customHeight="1">
      <c r="A11" s="2"/>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E11" s="17"/>
      <c r="AF11" s="17"/>
    </row>
    <row r="12" spans="1:32" ht="16.5" customHeight="1">
      <c r="A12" s="2"/>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E12" s="17"/>
      <c r="AF12" s="17"/>
    </row>
    <row r="13" spans="1:32" ht="16.5" customHeight="1">
      <c r="A13" s="2"/>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E13" s="17"/>
      <c r="AF13" s="17"/>
    </row>
    <row r="14" spans="1:32" ht="16.5" customHeight="1">
      <c r="A14" s="2"/>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17"/>
      <c r="AD14" s="17"/>
      <c r="AE14" s="17"/>
      <c r="AF14" s="17"/>
    </row>
    <row r="15" spans="1:32" ht="16.5" customHeight="1">
      <c r="A15" s="2"/>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row>
    <row r="16" spans="1:32" ht="16.5" customHeight="1">
      <c r="A16" s="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1:28" ht="16.5" customHeight="1">
      <c r="A17" s="2"/>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row>
    <row r="18" spans="1:28" ht="16.5" customHeight="1">
      <c r="A18" s="2"/>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ht="16.5" customHeight="1">
      <c r="A19" s="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row>
    <row r="20" spans="1:28" ht="16.5" customHeight="1">
      <c r="A20" s="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ht="16.5" customHeight="1">
      <c r="A21" s="2"/>
    </row>
    <row r="22" spans="1:28" ht="16.5" customHeight="1">
      <c r="A22" s="2"/>
      <c r="B22" s="25" t="s">
        <v>57</v>
      </c>
      <c r="C22" s="26"/>
      <c r="D22" s="26"/>
      <c r="E22" s="26"/>
      <c r="F22" s="26"/>
      <c r="G22" s="26"/>
      <c r="H22" s="26"/>
      <c r="I22" s="26"/>
      <c r="J22" s="26"/>
      <c r="K22" s="26"/>
      <c r="L22" s="26"/>
      <c r="M22" s="26"/>
      <c r="N22" s="26"/>
      <c r="O22" s="26"/>
      <c r="P22" s="26"/>
      <c r="Q22" s="24"/>
      <c r="R22" s="24"/>
      <c r="S22" s="24"/>
      <c r="T22" s="24"/>
      <c r="U22" s="24"/>
      <c r="V22" s="24"/>
      <c r="W22" s="24"/>
      <c r="X22" s="24"/>
      <c r="Y22" s="24"/>
      <c r="Z22" s="24"/>
      <c r="AA22" s="24"/>
      <c r="AB22" s="24"/>
    </row>
    <row r="23" spans="1:28" ht="16.5" customHeight="1">
      <c r="A23" s="2"/>
    </row>
    <row r="24" spans="1:28" ht="16.5" customHeight="1">
      <c r="A24" s="2"/>
      <c r="B24" s="58" t="s">
        <v>84</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row>
    <row r="25" spans="1:28" ht="16.5" customHeight="1">
      <c r="A25" s="2"/>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row>
    <row r="26" spans="1:28" ht="16.5" customHeight="1">
      <c r="A26" s="2"/>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row>
    <row r="27" spans="1:28" ht="16.5" customHeight="1">
      <c r="A27" s="2"/>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1:28" ht="16.5" customHeight="1">
      <c r="A28" s="2"/>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1:28" ht="16.5" customHeight="1">
      <c r="A29" s="2"/>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1:28" ht="16.5" customHeight="1">
      <c r="A30" s="2"/>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1:28" ht="16.5" customHeight="1">
      <c r="A31" s="2"/>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row>
    <row r="32" spans="1:28" ht="16.5" customHeight="1">
      <c r="A32" s="2"/>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row>
    <row r="33" spans="1:28" ht="16.5" customHeight="1">
      <c r="A33" s="2"/>
      <c r="B33" s="36" t="s">
        <v>66</v>
      </c>
      <c r="C33" s="16"/>
      <c r="D33" s="16"/>
      <c r="E33" s="16"/>
      <c r="F33" s="16"/>
      <c r="G33" s="16"/>
      <c r="H33" s="16"/>
      <c r="I33" s="16"/>
    </row>
    <row r="34" spans="1:28" ht="16.5" customHeight="1">
      <c r="A34" s="2"/>
      <c r="B34" s="37" t="s">
        <v>67</v>
      </c>
      <c r="C34" s="38"/>
      <c r="D34" s="38"/>
      <c r="E34" s="38"/>
      <c r="F34" s="38"/>
      <c r="G34" s="38"/>
      <c r="H34" s="38"/>
      <c r="I34" s="38"/>
      <c r="J34" s="38"/>
      <c r="K34" s="38"/>
      <c r="L34" s="38"/>
      <c r="M34" s="38"/>
      <c r="N34" s="39"/>
      <c r="O34" s="38" t="s">
        <v>68</v>
      </c>
      <c r="P34" s="38"/>
      <c r="Q34" s="38"/>
      <c r="R34" s="38"/>
      <c r="S34" s="38"/>
      <c r="T34" s="38"/>
      <c r="U34" s="38"/>
      <c r="V34" s="38"/>
      <c r="W34" s="38"/>
      <c r="X34" s="38"/>
      <c r="Y34" s="38"/>
      <c r="Z34" s="38"/>
      <c r="AA34" s="38"/>
      <c r="AB34" s="39"/>
    </row>
    <row r="35" spans="1:28" ht="16.5" customHeight="1">
      <c r="A35" s="2"/>
      <c r="B35" s="35" t="s">
        <v>69</v>
      </c>
      <c r="C35" s="40"/>
      <c r="D35" s="40"/>
      <c r="E35" s="40"/>
      <c r="F35" s="40"/>
      <c r="G35" s="40"/>
      <c r="H35" s="40"/>
      <c r="I35" s="40"/>
      <c r="J35" s="40"/>
      <c r="K35" s="40"/>
      <c r="L35" s="40"/>
      <c r="M35" s="40"/>
      <c r="N35" s="41"/>
      <c r="O35" s="35" t="s">
        <v>69</v>
      </c>
      <c r="P35" s="40"/>
      <c r="Q35" s="40"/>
      <c r="R35" s="40"/>
      <c r="S35" s="40"/>
      <c r="T35" s="40"/>
      <c r="U35" s="40"/>
      <c r="V35" s="40"/>
      <c r="W35" s="40"/>
      <c r="X35" s="40"/>
      <c r="Y35" s="40"/>
      <c r="Z35" s="40"/>
      <c r="AA35" s="40"/>
      <c r="AB35" s="41"/>
    </row>
    <row r="36" spans="1:28" ht="16.5" customHeight="1">
      <c r="A36" s="2"/>
      <c r="B36" s="35" t="s">
        <v>70</v>
      </c>
      <c r="C36" s="40"/>
      <c r="D36" s="40"/>
      <c r="E36" s="40"/>
      <c r="F36" s="40"/>
      <c r="G36" s="40"/>
      <c r="H36" s="40"/>
      <c r="I36" s="40"/>
      <c r="J36" s="40"/>
      <c r="K36" s="40"/>
      <c r="L36" s="40"/>
      <c r="M36" s="40"/>
      <c r="N36" s="41"/>
      <c r="O36" s="35" t="s">
        <v>70</v>
      </c>
      <c r="P36" s="40"/>
      <c r="Q36" s="40"/>
      <c r="R36" s="40"/>
      <c r="S36" s="40"/>
      <c r="T36" s="40"/>
      <c r="U36" s="40"/>
      <c r="V36" s="40"/>
      <c r="W36" s="40"/>
      <c r="X36" s="40"/>
      <c r="Y36" s="40"/>
      <c r="Z36" s="40"/>
      <c r="AA36" s="40"/>
      <c r="AB36" s="41"/>
    </row>
    <row r="37" spans="1:28" ht="16.5" customHeight="1">
      <c r="A37" s="2"/>
      <c r="B37" s="35" t="s">
        <v>58</v>
      </c>
      <c r="C37" s="40"/>
      <c r="D37" s="40"/>
      <c r="E37" s="40"/>
      <c r="F37" s="40"/>
      <c r="G37" s="40"/>
      <c r="H37" s="40"/>
      <c r="I37" s="40"/>
      <c r="J37" s="40"/>
      <c r="K37" s="40"/>
      <c r="L37" s="40"/>
      <c r="M37" s="40"/>
      <c r="N37" s="41"/>
      <c r="O37" s="40" t="s">
        <v>58</v>
      </c>
      <c r="P37" s="40"/>
      <c r="Q37" s="40"/>
      <c r="R37" s="40"/>
      <c r="S37" s="40"/>
      <c r="T37" s="40"/>
      <c r="U37" s="40"/>
      <c r="V37" s="40"/>
      <c r="W37" s="40"/>
      <c r="X37" s="40"/>
      <c r="Y37" s="40"/>
      <c r="Z37" s="40"/>
      <c r="AA37" s="40"/>
      <c r="AB37" s="41"/>
    </row>
    <row r="38" spans="1:28" ht="16.5" customHeight="1">
      <c r="A38" s="2"/>
      <c r="B38" s="35" t="s">
        <v>71</v>
      </c>
      <c r="C38" s="40"/>
      <c r="D38" s="40"/>
      <c r="E38" s="40"/>
      <c r="F38" s="40"/>
      <c r="G38" s="40"/>
      <c r="H38" s="40"/>
      <c r="I38" s="40"/>
      <c r="J38" s="40"/>
      <c r="K38" s="40"/>
      <c r="L38" s="40"/>
      <c r="M38" s="40"/>
      <c r="N38" s="41"/>
      <c r="O38" s="40" t="s">
        <v>72</v>
      </c>
      <c r="P38" s="40"/>
      <c r="Q38" s="40"/>
      <c r="R38" s="40"/>
      <c r="S38" s="40"/>
      <c r="T38" s="40"/>
      <c r="U38" s="40"/>
      <c r="V38" s="40"/>
      <c r="W38" s="40"/>
      <c r="X38" s="40"/>
      <c r="Y38" s="40"/>
      <c r="Z38" s="40"/>
      <c r="AA38" s="40"/>
      <c r="AB38" s="41"/>
    </row>
    <row r="39" spans="1:28" ht="16.5" customHeight="1">
      <c r="A39" s="2"/>
      <c r="B39" s="35" t="s">
        <v>73</v>
      </c>
      <c r="C39" s="40"/>
      <c r="D39" s="40"/>
      <c r="E39" s="40"/>
      <c r="F39" s="40"/>
      <c r="G39" s="40"/>
      <c r="H39" s="40"/>
      <c r="I39" s="40"/>
      <c r="J39" s="40"/>
      <c r="K39" s="40"/>
      <c r="L39" s="40"/>
      <c r="M39" s="40"/>
      <c r="N39" s="41"/>
      <c r="O39" s="40" t="s">
        <v>74</v>
      </c>
      <c r="P39" s="40"/>
      <c r="Q39" s="40"/>
      <c r="R39" s="40"/>
      <c r="S39" s="40"/>
      <c r="T39" s="40"/>
      <c r="U39" s="40"/>
      <c r="V39" s="40"/>
      <c r="W39" s="40"/>
      <c r="X39" s="40"/>
      <c r="Y39" s="40"/>
      <c r="Z39" s="40"/>
      <c r="AA39" s="40"/>
      <c r="AB39" s="41"/>
    </row>
    <row r="40" spans="1:28" ht="16.5" customHeight="1">
      <c r="A40" s="2"/>
      <c r="B40" s="35" t="s">
        <v>59</v>
      </c>
      <c r="C40" s="40"/>
      <c r="D40" s="40"/>
      <c r="E40" s="40"/>
      <c r="F40" s="40"/>
      <c r="G40" s="40"/>
      <c r="H40" s="40"/>
      <c r="I40" s="40"/>
      <c r="J40" s="40"/>
      <c r="K40" s="40"/>
      <c r="L40" s="40"/>
      <c r="M40" s="40"/>
      <c r="N40" s="41"/>
      <c r="O40" s="35" t="s">
        <v>59</v>
      </c>
      <c r="P40" s="40"/>
      <c r="Q40" s="40"/>
      <c r="R40" s="40"/>
      <c r="S40" s="40"/>
      <c r="T40" s="40"/>
      <c r="U40" s="40"/>
      <c r="V40" s="40"/>
      <c r="W40" s="40"/>
      <c r="X40" s="40"/>
      <c r="Y40" s="40"/>
      <c r="Z40" s="40"/>
      <c r="AA40" s="40"/>
      <c r="AB40" s="41"/>
    </row>
    <row r="41" spans="1:28" ht="16.5" customHeight="1">
      <c r="A41" s="2"/>
      <c r="B41" s="42" t="s">
        <v>75</v>
      </c>
      <c r="C41" s="43"/>
      <c r="D41" s="43"/>
      <c r="E41" s="43"/>
      <c r="F41" s="43"/>
      <c r="G41" s="43"/>
      <c r="H41" s="43"/>
      <c r="I41" s="43"/>
      <c r="J41" s="43"/>
      <c r="K41" s="43"/>
      <c r="L41" s="43"/>
      <c r="M41" s="43"/>
      <c r="N41" s="44"/>
      <c r="O41" s="42" t="s">
        <v>75</v>
      </c>
      <c r="P41" s="40"/>
      <c r="Q41" s="40"/>
      <c r="R41" s="40"/>
      <c r="S41" s="40"/>
      <c r="T41" s="40"/>
      <c r="U41" s="40"/>
      <c r="V41" s="40"/>
      <c r="W41" s="40"/>
      <c r="X41" s="40"/>
      <c r="Y41" s="40"/>
      <c r="Z41" s="40"/>
      <c r="AA41" s="40"/>
      <c r="AB41" s="41"/>
    </row>
    <row r="42" spans="1:28" ht="16.5" customHeight="1">
      <c r="A42" s="2"/>
      <c r="B42" s="35" t="s">
        <v>76</v>
      </c>
      <c r="C42" s="40"/>
      <c r="D42" s="40"/>
      <c r="E42" s="40"/>
      <c r="F42" s="40"/>
      <c r="G42" s="40"/>
      <c r="H42" s="40"/>
      <c r="I42" s="40"/>
      <c r="J42" s="40"/>
      <c r="K42" s="40"/>
      <c r="L42" s="40"/>
      <c r="M42" s="40"/>
      <c r="N42" s="40"/>
      <c r="O42" s="45" t="s">
        <v>77</v>
      </c>
      <c r="P42" s="46"/>
      <c r="Q42" s="46"/>
      <c r="R42" s="46"/>
      <c r="S42" s="46"/>
      <c r="T42" s="46"/>
      <c r="U42" s="46"/>
      <c r="V42" s="46"/>
      <c r="W42" s="46"/>
      <c r="X42" s="46"/>
      <c r="Y42" s="46"/>
      <c r="Z42" s="46"/>
      <c r="AA42" s="46"/>
      <c r="AB42" s="47"/>
    </row>
    <row r="43" spans="1:28" ht="16.5" customHeight="1">
      <c r="A43" s="2"/>
      <c r="B43" s="35" t="s">
        <v>78</v>
      </c>
      <c r="C43" s="40"/>
      <c r="D43" s="40"/>
      <c r="E43" s="40"/>
      <c r="F43" s="40"/>
      <c r="G43" s="40"/>
      <c r="H43" s="40"/>
      <c r="I43" s="40"/>
      <c r="J43" s="40"/>
      <c r="K43" s="40"/>
      <c r="L43" s="40"/>
      <c r="M43" s="40"/>
      <c r="N43" s="40"/>
      <c r="O43" s="48" t="s">
        <v>78</v>
      </c>
      <c r="P43" s="49"/>
      <c r="Q43" s="49"/>
      <c r="R43" s="49"/>
      <c r="S43" s="49"/>
      <c r="T43" s="49"/>
      <c r="U43" s="49"/>
      <c r="V43" s="49"/>
      <c r="W43" s="49"/>
      <c r="X43" s="49"/>
      <c r="Y43" s="49"/>
      <c r="Z43" s="49"/>
      <c r="AA43" s="49"/>
      <c r="AB43" s="50"/>
    </row>
    <row r="44" spans="1:28" ht="16.5" customHeight="1">
      <c r="A44" s="2"/>
      <c r="B44" s="35" t="s">
        <v>70</v>
      </c>
      <c r="C44" s="40"/>
      <c r="D44" s="40"/>
      <c r="E44" s="40"/>
      <c r="F44" s="40"/>
      <c r="G44" s="40"/>
      <c r="H44" s="40"/>
      <c r="I44" s="40"/>
      <c r="J44" s="40"/>
      <c r="K44" s="40"/>
      <c r="L44" s="40"/>
      <c r="M44" s="40"/>
      <c r="N44" s="40"/>
      <c r="O44" s="48" t="s">
        <v>79</v>
      </c>
      <c r="P44" s="49"/>
      <c r="Q44" s="49"/>
      <c r="R44" s="49"/>
      <c r="S44" s="49"/>
      <c r="T44" s="49"/>
      <c r="U44" s="49"/>
      <c r="V44" s="49"/>
      <c r="W44" s="49"/>
      <c r="X44" s="49"/>
      <c r="Y44" s="49"/>
      <c r="Z44" s="49"/>
      <c r="AA44" s="49"/>
      <c r="AB44" s="50"/>
    </row>
    <row r="45" spans="1:28" ht="16.5" customHeight="1">
      <c r="A45" s="2"/>
      <c r="B45" s="35" t="s">
        <v>58</v>
      </c>
      <c r="C45" s="40"/>
      <c r="D45" s="40"/>
      <c r="E45" s="40"/>
      <c r="F45" s="40"/>
      <c r="G45" s="40"/>
      <c r="H45" s="40"/>
      <c r="I45" s="40"/>
      <c r="J45" s="40"/>
      <c r="K45" s="40"/>
      <c r="L45" s="40"/>
      <c r="M45" s="40"/>
      <c r="N45" s="40"/>
      <c r="O45" s="48" t="s">
        <v>58</v>
      </c>
      <c r="P45" s="49"/>
      <c r="Q45" s="49"/>
      <c r="R45" s="49"/>
      <c r="S45" s="49"/>
      <c r="T45" s="49"/>
      <c r="U45" s="49"/>
      <c r="V45" s="49"/>
      <c r="W45" s="49"/>
      <c r="X45" s="49"/>
      <c r="Y45" s="49"/>
      <c r="Z45" s="49"/>
      <c r="AA45" s="49"/>
      <c r="AB45" s="50"/>
    </row>
    <row r="46" spans="1:28" ht="16.5" customHeight="1">
      <c r="A46" s="2"/>
      <c r="B46" s="35" t="s">
        <v>71</v>
      </c>
      <c r="C46" s="40"/>
      <c r="D46" s="40"/>
      <c r="E46" s="40"/>
      <c r="F46" s="40"/>
      <c r="G46" s="40"/>
      <c r="H46" s="40"/>
      <c r="I46" s="40"/>
      <c r="J46" s="40"/>
      <c r="K46" s="40"/>
      <c r="L46" s="40"/>
      <c r="M46" s="40"/>
      <c r="N46" s="40"/>
      <c r="O46" s="48" t="s">
        <v>71</v>
      </c>
      <c r="P46" s="49"/>
      <c r="Q46" s="49"/>
      <c r="R46" s="49"/>
      <c r="S46" s="49"/>
      <c r="T46" s="49"/>
      <c r="U46" s="49"/>
      <c r="V46" s="49"/>
      <c r="W46" s="49"/>
      <c r="X46" s="49"/>
      <c r="Y46" s="49"/>
      <c r="Z46" s="49"/>
      <c r="AA46" s="49"/>
      <c r="AB46" s="50"/>
    </row>
    <row r="47" spans="1:28" ht="16.5" customHeight="1">
      <c r="A47" s="2"/>
      <c r="B47" s="35" t="s">
        <v>80</v>
      </c>
      <c r="C47" s="40"/>
      <c r="D47" s="40"/>
      <c r="E47" s="40"/>
      <c r="F47" s="40"/>
      <c r="G47" s="40"/>
      <c r="H47" s="40"/>
      <c r="I47" s="40"/>
      <c r="J47" s="40"/>
      <c r="K47" s="40"/>
      <c r="L47" s="40"/>
      <c r="M47" s="40"/>
      <c r="N47" s="40"/>
      <c r="O47" s="48" t="s">
        <v>74</v>
      </c>
      <c r="P47" s="49"/>
      <c r="Q47" s="49"/>
      <c r="R47" s="49"/>
      <c r="S47" s="49"/>
      <c r="T47" s="49"/>
      <c r="U47" s="49"/>
      <c r="V47" s="49"/>
      <c r="W47" s="49"/>
      <c r="X47" s="49"/>
      <c r="Y47" s="49"/>
      <c r="Z47" s="49"/>
      <c r="AA47" s="49"/>
      <c r="AB47" s="50"/>
    </row>
    <row r="48" spans="1:28" ht="16.5" customHeight="1">
      <c r="A48" s="2"/>
      <c r="B48" s="35" t="s">
        <v>60</v>
      </c>
      <c r="C48" s="40"/>
      <c r="D48" s="40"/>
      <c r="E48" s="40"/>
      <c r="F48" s="40"/>
      <c r="G48" s="40"/>
      <c r="H48" s="40"/>
      <c r="I48" s="40"/>
      <c r="J48" s="40"/>
      <c r="K48" s="40"/>
      <c r="L48" s="40"/>
      <c r="M48" s="40"/>
      <c r="N48" s="40"/>
      <c r="O48" s="48"/>
      <c r="P48" s="49"/>
      <c r="Q48" s="49"/>
      <c r="R48" s="49"/>
      <c r="S48" s="49"/>
      <c r="T48" s="49"/>
      <c r="U48" s="49"/>
      <c r="V48" s="49"/>
      <c r="W48" s="49"/>
      <c r="X48" s="49"/>
      <c r="Y48" s="49"/>
      <c r="Z48" s="49"/>
      <c r="AA48" s="49"/>
      <c r="AB48" s="50"/>
    </row>
    <row r="49" spans="1:42" ht="16.5" customHeight="1">
      <c r="A49" s="2"/>
      <c r="B49" s="35" t="s">
        <v>59</v>
      </c>
      <c r="C49" s="40"/>
      <c r="D49" s="40"/>
      <c r="E49" s="40"/>
      <c r="F49" s="40"/>
      <c r="G49" s="40"/>
      <c r="H49" s="40"/>
      <c r="I49" s="40"/>
      <c r="J49" s="40"/>
      <c r="K49" s="40"/>
      <c r="L49" s="40"/>
      <c r="M49" s="40"/>
      <c r="N49" s="40"/>
      <c r="O49" s="48" t="s">
        <v>59</v>
      </c>
      <c r="P49" s="49"/>
      <c r="Q49" s="49"/>
      <c r="R49" s="49"/>
      <c r="S49" s="49"/>
      <c r="T49" s="49"/>
      <c r="U49" s="49"/>
      <c r="V49" s="49"/>
      <c r="W49" s="49"/>
      <c r="X49" s="49"/>
      <c r="Y49" s="49"/>
      <c r="Z49" s="49"/>
      <c r="AA49" s="49"/>
      <c r="AB49" s="50"/>
    </row>
    <row r="50" spans="1:42" ht="16.5" customHeight="1">
      <c r="A50" s="2"/>
      <c r="B50" s="42" t="s">
        <v>81</v>
      </c>
      <c r="C50" s="43"/>
      <c r="D50" s="43"/>
      <c r="E50" s="43"/>
      <c r="F50" s="43"/>
      <c r="G50" s="43"/>
      <c r="H50" s="43"/>
      <c r="I50" s="43"/>
      <c r="J50" s="43"/>
      <c r="K50" s="43"/>
      <c r="L50" s="43"/>
      <c r="M50" s="43"/>
      <c r="N50" s="43"/>
      <c r="O50" s="51" t="s">
        <v>82</v>
      </c>
      <c r="P50" s="52"/>
      <c r="Q50" s="52"/>
      <c r="R50" s="52"/>
      <c r="S50" s="52"/>
      <c r="T50" s="52"/>
      <c r="U50" s="52"/>
      <c r="V50" s="52"/>
      <c r="W50" s="52"/>
      <c r="X50" s="52"/>
      <c r="Y50" s="52"/>
      <c r="Z50" s="52"/>
      <c r="AA50" s="52"/>
      <c r="AB50" s="53"/>
    </row>
    <row r="51" spans="1:42" ht="20.100000000000001" customHeight="1">
      <c r="A51" s="2"/>
    </row>
    <row r="52" spans="1:42" ht="20.100000000000001" customHeight="1">
      <c r="A52" s="2"/>
    </row>
    <row r="53" spans="1:42">
      <c r="A53" s="2"/>
      <c r="B53" s="58" t="s">
        <v>83</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1:42">
      <c r="A54" s="2"/>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1:42">
      <c r="A55" s="2"/>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1:42">
      <c r="A56" s="2"/>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1:42">
      <c r="A57" s="2"/>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1:42">
      <c r="A58" s="2"/>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G58" s="60"/>
      <c r="AH58" s="60"/>
      <c r="AI58" s="60"/>
      <c r="AJ58" s="60"/>
      <c r="AK58" s="60"/>
      <c r="AL58" s="60"/>
      <c r="AM58" s="60"/>
      <c r="AN58" s="60"/>
      <c r="AO58" s="60"/>
      <c r="AP58" s="60"/>
    </row>
    <row r="59" spans="1:42">
      <c r="A59" s="2"/>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1:42" ht="20.100000000000001" customHeight="1">
      <c r="A60" s="2"/>
    </row>
    <row r="61" spans="1:42" ht="15.75" customHeight="1">
      <c r="A61" s="2"/>
    </row>
    <row r="62" spans="1:42" ht="21.75" customHeight="1">
      <c r="A62" s="2"/>
    </row>
    <row r="63" spans="1:42" ht="20.100000000000001" customHeight="1">
      <c r="A63" s="2"/>
    </row>
    <row r="64" spans="1:42" ht="20.100000000000001" customHeight="1">
      <c r="A64" s="2"/>
    </row>
    <row r="65" spans="1:1" ht="19.5" customHeight="1">
      <c r="A65" s="2"/>
    </row>
    <row r="66" spans="1:1" ht="15.75" customHeight="1">
      <c r="A66" s="2"/>
    </row>
    <row r="67" spans="1:1">
      <c r="A67" s="2"/>
    </row>
    <row r="68" spans="1:1">
      <c r="A68" s="2"/>
    </row>
    <row r="69" spans="1:1">
      <c r="A69" s="2"/>
    </row>
    <row r="70" spans="1:1">
      <c r="A70" s="2"/>
    </row>
    <row r="71" spans="1:1" ht="15.75" customHeight="1">
      <c r="A71" s="2"/>
    </row>
    <row r="72" spans="1:1">
      <c r="A72" s="2"/>
    </row>
    <row r="73" spans="1:1">
      <c r="A73" s="2"/>
    </row>
    <row r="74" spans="1:1">
      <c r="A74" s="2"/>
    </row>
    <row r="75" spans="1:1">
      <c r="A75" s="2"/>
    </row>
    <row r="76" spans="1:1">
      <c r="A76" s="2"/>
    </row>
    <row r="77" spans="1:1">
      <c r="A77" s="2"/>
    </row>
    <row r="78" spans="1:1">
      <c r="A78" s="2"/>
    </row>
    <row r="79" spans="1:1">
      <c r="A79" s="2"/>
    </row>
    <row r="80" spans="1:1" ht="15.75" customHeight="1">
      <c r="A80" s="2"/>
    </row>
    <row r="81" spans="1:1">
      <c r="A81" s="2"/>
    </row>
    <row r="82" spans="1:1">
      <c r="A82" s="2"/>
    </row>
    <row r="83" spans="1:1">
      <c r="A83" s="2"/>
    </row>
    <row r="84" spans="1:1">
      <c r="A84" s="2"/>
    </row>
    <row r="85" spans="1:1">
      <c r="A85" s="2"/>
    </row>
  </sheetData>
  <mergeCells count="5">
    <mergeCell ref="B53:AB59"/>
    <mergeCell ref="B24:AB31"/>
    <mergeCell ref="B5:AB7"/>
    <mergeCell ref="AG58:AP58"/>
    <mergeCell ref="B1:AB1"/>
  </mergeCells>
  <phoneticPr fontId="1"/>
  <pageMargins left="0.7" right="0.7" top="0.75" bottom="0.75" header="0.3" footer="0.3"/>
  <pageSetup paperSize="9" scale="73" orientation="portrait" r:id="rId1"/>
  <rowBreaks count="1" manualBreakCount="1">
    <brk id="65" max="2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8F9C7-FB39-40DC-84A6-BC5822BEEEBD}">
  <sheetPr>
    <tabColor rgb="FFFFFF00"/>
  </sheetPr>
  <dimension ref="B1:AP72"/>
  <sheetViews>
    <sheetView view="pageLayout" zoomScale="90" zoomScaleNormal="112" zoomScaleSheetLayoutView="112" zoomScalePageLayoutView="90" workbookViewId="0">
      <selection activeCell="B1" sqref="B1:AB1"/>
    </sheetView>
  </sheetViews>
  <sheetFormatPr defaultRowHeight="15.75"/>
  <cols>
    <col min="1" max="35" width="3.625" style="2" customWidth="1"/>
    <col min="36" max="16384" width="9" style="2"/>
  </cols>
  <sheetData>
    <row r="1" spans="2:42">
      <c r="B1" s="61" t="s">
        <v>65</v>
      </c>
      <c r="C1" s="61"/>
      <c r="D1" s="61"/>
      <c r="E1" s="61"/>
      <c r="F1" s="61"/>
      <c r="G1" s="61"/>
      <c r="H1" s="61"/>
      <c r="I1" s="61"/>
      <c r="J1" s="61"/>
      <c r="K1" s="61"/>
      <c r="L1" s="61"/>
      <c r="M1" s="61"/>
      <c r="N1" s="61"/>
      <c r="O1" s="61"/>
      <c r="P1" s="61"/>
      <c r="Q1" s="61"/>
      <c r="R1" s="61"/>
      <c r="S1" s="61"/>
      <c r="T1" s="61"/>
      <c r="U1" s="61"/>
      <c r="V1" s="61"/>
      <c r="W1" s="61"/>
      <c r="X1" s="61"/>
      <c r="Y1" s="61"/>
      <c r="Z1" s="61"/>
      <c r="AA1" s="61"/>
      <c r="AB1" s="61"/>
      <c r="AC1" s="22"/>
      <c r="AD1" s="22"/>
    </row>
    <row r="2" spans="2:42" ht="15" customHeight="1">
      <c r="B2" s="20" t="s">
        <v>85</v>
      </c>
      <c r="C2" s="34"/>
      <c r="D2" s="34"/>
      <c r="E2" s="34"/>
      <c r="F2" s="34"/>
      <c r="G2" s="34"/>
      <c r="H2" s="34"/>
      <c r="I2" s="34"/>
      <c r="J2" s="34"/>
      <c r="K2" s="34"/>
      <c r="L2" s="34"/>
    </row>
    <row r="3" spans="2:42" ht="16.5">
      <c r="B3" s="3" t="s">
        <v>12</v>
      </c>
      <c r="C3" s="3"/>
      <c r="D3" s="3"/>
      <c r="E3" s="4"/>
      <c r="F3" s="4"/>
      <c r="G3" s="4"/>
      <c r="H3" s="4"/>
      <c r="I3" s="4"/>
      <c r="J3" s="4"/>
      <c r="K3" s="4"/>
      <c r="L3" s="4"/>
      <c r="M3" s="4"/>
      <c r="N3" s="57"/>
      <c r="O3" s="57"/>
      <c r="P3" s="57"/>
      <c r="Q3" s="57"/>
      <c r="R3" s="57"/>
      <c r="S3" s="57"/>
      <c r="T3" s="57"/>
      <c r="U3" s="57"/>
      <c r="V3" s="57"/>
      <c r="W3" s="57"/>
      <c r="X3" s="57"/>
      <c r="Y3" s="57"/>
      <c r="Z3" s="57"/>
      <c r="AA3" s="57"/>
      <c r="AB3" s="57"/>
      <c r="AC3" s="10"/>
      <c r="AD3" s="10"/>
      <c r="AE3" s="10"/>
      <c r="AF3" s="10"/>
    </row>
    <row r="4" spans="2:42" ht="15" customHeight="1">
      <c r="C4" s="5"/>
      <c r="D4" s="5"/>
      <c r="E4" s="6"/>
      <c r="F4" s="6"/>
      <c r="G4" s="6"/>
      <c r="H4" s="6"/>
      <c r="I4" s="6"/>
      <c r="J4" s="6"/>
      <c r="K4" s="6"/>
      <c r="L4" s="6"/>
      <c r="M4" s="6"/>
      <c r="AE4" s="10"/>
      <c r="AF4" s="10"/>
    </row>
    <row r="5" spans="2:42" ht="31.5" customHeight="1">
      <c r="B5" s="85" t="s">
        <v>13</v>
      </c>
      <c r="C5" s="85"/>
      <c r="D5" s="85"/>
      <c r="E5" s="85"/>
      <c r="F5" s="85"/>
      <c r="G5" s="85"/>
      <c r="H5" s="87" t="s">
        <v>14</v>
      </c>
      <c r="I5" s="87"/>
      <c r="J5" s="87"/>
      <c r="K5" s="87"/>
      <c r="L5" s="67" t="s">
        <v>15</v>
      </c>
      <c r="M5" s="67"/>
      <c r="N5" s="88" t="s">
        <v>16</v>
      </c>
      <c r="O5" s="88"/>
      <c r="P5" s="88"/>
      <c r="Q5" s="88"/>
      <c r="R5" s="88"/>
      <c r="S5" s="88"/>
      <c r="T5" s="88"/>
      <c r="U5" s="88"/>
      <c r="V5" s="88"/>
      <c r="W5" s="88"/>
      <c r="X5" s="88"/>
      <c r="Y5" s="88"/>
      <c r="Z5" s="88"/>
      <c r="AA5" s="88"/>
      <c r="AB5" s="88"/>
      <c r="AE5" s="10"/>
      <c r="AF5" s="10"/>
    </row>
    <row r="6" spans="2:42" ht="20.100000000000001" customHeight="1">
      <c r="B6" s="82" t="s">
        <v>17</v>
      </c>
      <c r="C6" s="82"/>
      <c r="D6" s="82"/>
      <c r="E6" s="82"/>
      <c r="F6" s="82"/>
      <c r="G6" s="82"/>
      <c r="H6" s="89" t="s">
        <v>50</v>
      </c>
      <c r="I6" s="89"/>
      <c r="J6" s="89"/>
      <c r="K6" s="89"/>
      <c r="L6" s="89"/>
      <c r="M6" s="89"/>
      <c r="N6" s="82" t="s">
        <v>18</v>
      </c>
      <c r="O6" s="82"/>
      <c r="P6" s="82"/>
      <c r="Q6" s="82"/>
      <c r="R6" s="82"/>
      <c r="S6" s="82"/>
      <c r="T6" s="82"/>
      <c r="U6" s="82"/>
      <c r="V6" s="82"/>
      <c r="W6" s="82"/>
      <c r="X6" s="82"/>
      <c r="Y6" s="82"/>
      <c r="Z6" s="82"/>
      <c r="AA6" s="82"/>
      <c r="AB6" s="82"/>
      <c r="AE6" s="10"/>
      <c r="AF6" s="10"/>
    </row>
    <row r="7" spans="2:42" ht="20.100000000000001" customHeight="1">
      <c r="B7" s="82" t="s">
        <v>48</v>
      </c>
      <c r="C7" s="82"/>
      <c r="D7" s="82"/>
      <c r="E7" s="82"/>
      <c r="F7" s="82"/>
      <c r="G7" s="82"/>
      <c r="H7" s="91" t="s">
        <v>86</v>
      </c>
      <c r="I7" s="92"/>
      <c r="J7" s="92"/>
      <c r="K7" s="92"/>
      <c r="L7" s="92"/>
      <c r="M7" s="93"/>
      <c r="N7" s="82" t="s">
        <v>49</v>
      </c>
      <c r="O7" s="82"/>
      <c r="P7" s="82"/>
      <c r="Q7" s="82"/>
      <c r="R7" s="82"/>
      <c r="S7" s="82"/>
      <c r="T7" s="82"/>
      <c r="U7" s="82"/>
      <c r="V7" s="82"/>
      <c r="W7" s="82"/>
      <c r="X7" s="82"/>
      <c r="Y7" s="82"/>
      <c r="Z7" s="82"/>
      <c r="AA7" s="82"/>
      <c r="AB7" s="82"/>
      <c r="AE7" s="10"/>
      <c r="AF7" s="10"/>
    </row>
    <row r="8" spans="2:42" ht="20.100000000000001" customHeight="1">
      <c r="B8" s="86" t="s">
        <v>31</v>
      </c>
      <c r="C8" s="86"/>
      <c r="D8" s="86"/>
      <c r="E8" s="86"/>
      <c r="F8" s="86"/>
      <c r="G8" s="86"/>
      <c r="H8" s="89">
        <v>20</v>
      </c>
      <c r="I8" s="89"/>
      <c r="J8" s="89"/>
      <c r="K8" s="89"/>
      <c r="L8" s="94" t="s">
        <v>38</v>
      </c>
      <c r="M8" s="94"/>
      <c r="N8" s="95" t="s">
        <v>87</v>
      </c>
      <c r="O8" s="95"/>
      <c r="P8" s="95"/>
      <c r="Q8" s="95"/>
      <c r="R8" s="95"/>
      <c r="S8" s="95"/>
      <c r="T8" s="95"/>
      <c r="U8" s="95"/>
      <c r="V8" s="95"/>
      <c r="W8" s="95"/>
      <c r="X8" s="95"/>
      <c r="Y8" s="95"/>
      <c r="Z8" s="95"/>
      <c r="AA8" s="95"/>
      <c r="AB8" s="95"/>
      <c r="AE8" s="10"/>
      <c r="AF8" s="10"/>
    </row>
    <row r="9" spans="2:42" ht="20.100000000000001" customHeight="1">
      <c r="B9" s="86" t="s">
        <v>55</v>
      </c>
      <c r="C9" s="86"/>
      <c r="D9" s="86"/>
      <c r="E9" s="86"/>
      <c r="F9" s="86"/>
      <c r="G9" s="86"/>
      <c r="H9" s="89" t="s">
        <v>4</v>
      </c>
      <c r="I9" s="89"/>
      <c r="J9" s="89"/>
      <c r="K9" s="89"/>
      <c r="L9" s="89"/>
      <c r="M9" s="89"/>
      <c r="N9" s="96" t="s">
        <v>47</v>
      </c>
      <c r="O9" s="96"/>
      <c r="P9" s="96"/>
      <c r="Q9" s="96"/>
      <c r="R9" s="96"/>
      <c r="S9" s="96"/>
      <c r="T9" s="96"/>
      <c r="U9" s="96"/>
      <c r="V9" s="96"/>
      <c r="W9" s="96"/>
      <c r="X9" s="96"/>
      <c r="Y9" s="96"/>
      <c r="Z9" s="96"/>
      <c r="AA9" s="96"/>
      <c r="AB9" s="96"/>
      <c r="AE9" s="10"/>
      <c r="AF9" s="10"/>
    </row>
    <row r="10" spans="2:42" ht="20.100000000000001" customHeight="1">
      <c r="B10" s="86" t="s">
        <v>45</v>
      </c>
      <c r="C10" s="86"/>
      <c r="D10" s="86"/>
      <c r="E10" s="86"/>
      <c r="F10" s="86"/>
      <c r="G10" s="86"/>
      <c r="H10" s="91">
        <v>20</v>
      </c>
      <c r="I10" s="92"/>
      <c r="J10" s="92"/>
      <c r="K10" s="93"/>
      <c r="L10" s="146" t="s">
        <v>32</v>
      </c>
      <c r="M10" s="146"/>
      <c r="N10" s="86" t="s">
        <v>46</v>
      </c>
      <c r="O10" s="86"/>
      <c r="P10" s="86"/>
      <c r="Q10" s="86"/>
      <c r="R10" s="86"/>
      <c r="S10" s="86"/>
      <c r="T10" s="86"/>
      <c r="U10" s="86"/>
      <c r="V10" s="86"/>
      <c r="W10" s="86"/>
      <c r="X10" s="86"/>
      <c r="Y10" s="86"/>
      <c r="Z10" s="86"/>
      <c r="AA10" s="86"/>
      <c r="AB10" s="86"/>
      <c r="AE10" s="10"/>
      <c r="AF10" s="10"/>
      <c r="AG10" s="10"/>
      <c r="AH10" s="10"/>
      <c r="AI10" s="10"/>
      <c r="AJ10" s="10"/>
      <c r="AK10" s="10"/>
      <c r="AL10" s="10"/>
      <c r="AM10" s="10"/>
      <c r="AN10" s="10"/>
      <c r="AO10" s="10"/>
      <c r="AP10" s="10"/>
    </row>
    <row r="11" spans="2:42">
      <c r="B11" s="7"/>
      <c r="C11" s="7"/>
      <c r="D11" s="7"/>
      <c r="E11" s="7"/>
      <c r="F11" s="7"/>
      <c r="G11" s="7"/>
      <c r="H11" s="7"/>
      <c r="I11" s="7"/>
      <c r="J11" s="7"/>
      <c r="K11" s="7"/>
      <c r="L11" s="7"/>
      <c r="AE11" s="10"/>
      <c r="AF11" s="10"/>
      <c r="AG11" s="10"/>
      <c r="AH11" s="10"/>
      <c r="AI11" s="10"/>
      <c r="AJ11" s="10"/>
      <c r="AK11" s="10"/>
      <c r="AL11" s="10"/>
      <c r="AM11" s="10"/>
      <c r="AN11" s="10"/>
      <c r="AO11" s="10"/>
      <c r="AP11" s="10"/>
    </row>
    <row r="12" spans="2:42" ht="16.5">
      <c r="B12" s="3" t="s">
        <v>24</v>
      </c>
      <c r="C12" s="3"/>
      <c r="D12" s="3"/>
      <c r="E12" s="8"/>
      <c r="F12" s="8"/>
      <c r="G12" s="8"/>
      <c r="H12" s="8"/>
      <c r="I12" s="8"/>
      <c r="J12" s="8"/>
      <c r="K12" s="8"/>
      <c r="L12" s="8"/>
      <c r="M12" s="8"/>
      <c r="N12" s="57"/>
      <c r="O12" s="57"/>
      <c r="P12" s="57"/>
      <c r="Q12" s="57"/>
      <c r="R12" s="57"/>
      <c r="S12" s="57"/>
      <c r="T12" s="57"/>
      <c r="U12" s="57"/>
      <c r="V12" s="57"/>
      <c r="W12" s="57"/>
      <c r="X12" s="57"/>
      <c r="Y12" s="57"/>
      <c r="Z12" s="57"/>
      <c r="AA12" s="57"/>
      <c r="AB12" s="57"/>
      <c r="AC12" s="10"/>
      <c r="AD12" s="10"/>
      <c r="AE12" s="10"/>
      <c r="AF12" s="10"/>
      <c r="AG12" s="10"/>
      <c r="AH12" s="10"/>
      <c r="AI12" s="10"/>
      <c r="AJ12" s="10"/>
      <c r="AK12" s="10"/>
      <c r="AL12" s="10"/>
      <c r="AM12" s="10"/>
      <c r="AN12" s="10"/>
      <c r="AO12" s="10"/>
      <c r="AP12" s="10"/>
    </row>
    <row r="13" spans="2:42">
      <c r="B13" s="18" t="s">
        <v>52</v>
      </c>
      <c r="C13" s="9"/>
      <c r="D13" s="9"/>
      <c r="K13" s="10"/>
      <c r="L13" s="10"/>
      <c r="AF13" s="10"/>
      <c r="AG13" s="10"/>
      <c r="AH13" s="10"/>
      <c r="AI13" s="10"/>
      <c r="AJ13" s="10"/>
      <c r="AK13" s="10"/>
      <c r="AL13" s="10"/>
      <c r="AM13" s="10"/>
      <c r="AN13" s="10"/>
      <c r="AO13" s="10"/>
      <c r="AP13" s="10"/>
    </row>
    <row r="14" spans="2:42" ht="47.25" customHeight="1">
      <c r="B14" s="140" t="s">
        <v>39</v>
      </c>
      <c r="C14" s="141"/>
      <c r="D14" s="141"/>
      <c r="E14" s="141"/>
      <c r="F14" s="141"/>
      <c r="G14" s="142"/>
      <c r="H14" s="85" t="s">
        <v>40</v>
      </c>
      <c r="I14" s="85"/>
      <c r="J14" s="85"/>
      <c r="K14" s="85" t="s">
        <v>41</v>
      </c>
      <c r="L14" s="85"/>
      <c r="M14" s="85"/>
      <c r="N14" s="85"/>
      <c r="O14" s="85"/>
      <c r="P14" s="85"/>
      <c r="Q14" s="85" t="s">
        <v>42</v>
      </c>
      <c r="R14" s="85"/>
      <c r="S14" s="85"/>
      <c r="T14" s="85" t="s">
        <v>30</v>
      </c>
      <c r="U14" s="85"/>
      <c r="V14" s="85"/>
      <c r="W14" s="85" t="s">
        <v>43</v>
      </c>
      <c r="X14" s="85"/>
      <c r="Y14" s="85"/>
      <c r="Z14" s="85"/>
      <c r="AA14" s="85"/>
      <c r="AB14" s="85"/>
      <c r="AF14" s="10"/>
      <c r="AG14" s="10"/>
      <c r="AH14" s="10"/>
      <c r="AI14" s="10"/>
      <c r="AJ14" s="10"/>
      <c r="AK14" s="10"/>
      <c r="AL14" s="10"/>
      <c r="AM14" s="10"/>
      <c r="AN14" s="10"/>
      <c r="AO14" s="10"/>
      <c r="AP14" s="10"/>
    </row>
    <row r="15" spans="2:42">
      <c r="B15" s="143"/>
      <c r="C15" s="144"/>
      <c r="D15" s="144"/>
      <c r="E15" s="144"/>
      <c r="F15" s="144"/>
      <c r="G15" s="145"/>
      <c r="H15" s="67" t="s">
        <v>33</v>
      </c>
      <c r="I15" s="67"/>
      <c r="J15" s="67"/>
      <c r="K15" s="67" t="s">
        <v>35</v>
      </c>
      <c r="L15" s="67"/>
      <c r="M15" s="67" t="s">
        <v>36</v>
      </c>
      <c r="N15" s="67"/>
      <c r="O15" s="67" t="s">
        <v>37</v>
      </c>
      <c r="P15" s="67"/>
      <c r="Q15" s="67" t="s">
        <v>34</v>
      </c>
      <c r="R15" s="67"/>
      <c r="S15" s="67"/>
      <c r="T15" s="67" t="s">
        <v>3</v>
      </c>
      <c r="U15" s="67"/>
      <c r="V15" s="67"/>
      <c r="W15" s="67" t="s">
        <v>35</v>
      </c>
      <c r="X15" s="67"/>
      <c r="Y15" s="63" t="s">
        <v>36</v>
      </c>
      <c r="Z15" s="65"/>
      <c r="AA15" s="63" t="s">
        <v>37</v>
      </c>
      <c r="AB15" s="65"/>
      <c r="AF15" s="10"/>
      <c r="AG15" s="10"/>
      <c r="AH15" s="10"/>
      <c r="AI15" s="10"/>
      <c r="AJ15" s="10"/>
      <c r="AK15" s="10"/>
      <c r="AL15" s="10"/>
      <c r="AM15" s="10"/>
      <c r="AN15" s="10"/>
      <c r="AO15" s="10"/>
      <c r="AP15" s="10"/>
    </row>
    <row r="16" spans="2:42" ht="20.100000000000001" customHeight="1">
      <c r="B16" s="79" t="s">
        <v>5</v>
      </c>
      <c r="C16" s="80"/>
      <c r="D16" s="80"/>
      <c r="E16" s="80"/>
      <c r="F16" s="80"/>
      <c r="G16" s="81"/>
      <c r="H16" s="77">
        <v>20</v>
      </c>
      <c r="I16" s="77"/>
      <c r="J16" s="77"/>
      <c r="K16" s="83">
        <v>0.1</v>
      </c>
      <c r="L16" s="83"/>
      <c r="M16" s="83">
        <v>0.1</v>
      </c>
      <c r="N16" s="83"/>
      <c r="O16" s="83">
        <v>0.1</v>
      </c>
      <c r="P16" s="83"/>
      <c r="Q16" s="77">
        <v>100</v>
      </c>
      <c r="R16" s="77"/>
      <c r="S16" s="77"/>
      <c r="T16" s="73">
        <f>IF(OR(H16="",Q16=""),"",(H16*Q16)/$H$8/10)</f>
        <v>10</v>
      </c>
      <c r="U16" s="74"/>
      <c r="V16" s="75"/>
      <c r="W16" s="68">
        <f>IF(OR(K16="",T16=""),"",K16*T16)</f>
        <v>1</v>
      </c>
      <c r="X16" s="68"/>
      <c r="Y16" s="68">
        <f>IF(OR(M16="",T16=""),"",M16*T16)</f>
        <v>1</v>
      </c>
      <c r="Z16" s="68"/>
      <c r="AA16" s="68">
        <f>IF(OR(O16="",T16=""),"",O16*T16)</f>
        <v>1</v>
      </c>
      <c r="AB16" s="68"/>
      <c r="AF16" s="10"/>
      <c r="AG16" s="10"/>
      <c r="AH16" s="10"/>
      <c r="AI16" s="10"/>
      <c r="AJ16" s="10"/>
      <c r="AK16" s="10"/>
      <c r="AL16" s="10"/>
      <c r="AM16" s="10"/>
      <c r="AN16" s="10"/>
      <c r="AO16" s="10"/>
      <c r="AP16" s="10"/>
    </row>
    <row r="17" spans="2:42" ht="20.100000000000001" customHeight="1">
      <c r="B17" s="79" t="s">
        <v>6</v>
      </c>
      <c r="C17" s="80"/>
      <c r="D17" s="80"/>
      <c r="E17" s="80"/>
      <c r="F17" s="80"/>
      <c r="G17" s="81"/>
      <c r="H17" s="77">
        <v>20</v>
      </c>
      <c r="I17" s="77"/>
      <c r="J17" s="77"/>
      <c r="K17" s="83">
        <v>0.15</v>
      </c>
      <c r="L17" s="83"/>
      <c r="M17" s="83">
        <v>0.15</v>
      </c>
      <c r="N17" s="83"/>
      <c r="O17" s="83">
        <v>0.15</v>
      </c>
      <c r="P17" s="83"/>
      <c r="Q17" s="77">
        <v>50</v>
      </c>
      <c r="R17" s="77"/>
      <c r="S17" s="77"/>
      <c r="T17" s="73">
        <f>IF(OR(H17="",Q17=""),"",(H17*Q17)/$H$8/10)</f>
        <v>5</v>
      </c>
      <c r="U17" s="74"/>
      <c r="V17" s="75"/>
      <c r="W17" s="68">
        <f>IF(OR(K17="",T17=""),"",K17*T17)</f>
        <v>0.75</v>
      </c>
      <c r="X17" s="68"/>
      <c r="Y17" s="68">
        <f>IF(OR(M17="",T17=""),"",M17*T17)</f>
        <v>0.75</v>
      </c>
      <c r="Z17" s="68"/>
      <c r="AA17" s="68">
        <f>IF(OR(O17="",T17=""),"",O17*T17)</f>
        <v>0.75</v>
      </c>
      <c r="AB17" s="68"/>
      <c r="AF17" s="10"/>
      <c r="AG17" s="10"/>
      <c r="AH17" s="10"/>
      <c r="AI17" s="10"/>
      <c r="AJ17" s="10"/>
      <c r="AK17" s="10"/>
      <c r="AL17" s="10"/>
      <c r="AM17" s="10"/>
      <c r="AN17" s="10"/>
      <c r="AO17" s="10"/>
      <c r="AP17" s="10"/>
    </row>
    <row r="18" spans="2:42" ht="20.100000000000001" customHeight="1">
      <c r="B18" s="79" t="s">
        <v>7</v>
      </c>
      <c r="C18" s="80"/>
      <c r="D18" s="80"/>
      <c r="E18" s="80"/>
      <c r="F18" s="80"/>
      <c r="G18" s="81"/>
      <c r="H18" s="77">
        <v>20</v>
      </c>
      <c r="I18" s="77"/>
      <c r="J18" s="77"/>
      <c r="K18" s="83">
        <v>0.05</v>
      </c>
      <c r="L18" s="83"/>
      <c r="M18" s="83">
        <v>0.05</v>
      </c>
      <c r="N18" s="83"/>
      <c r="O18" s="83">
        <v>0.05</v>
      </c>
      <c r="P18" s="83"/>
      <c r="Q18" s="77">
        <v>50</v>
      </c>
      <c r="R18" s="77"/>
      <c r="S18" s="77"/>
      <c r="T18" s="73">
        <f t="shared" ref="T18:T19" si="0">IF(OR(H18="",Q18=""),"",(H18*Q18)/$H$8/10)</f>
        <v>5</v>
      </c>
      <c r="U18" s="74"/>
      <c r="V18" s="75"/>
      <c r="W18" s="68">
        <f>IF(OR(K18="",T18=""),"",K18*T18)</f>
        <v>0.25</v>
      </c>
      <c r="X18" s="68"/>
      <c r="Y18" s="68">
        <f>IF(OR(M18="",T18=""),"",M18*T18)</f>
        <v>0.25</v>
      </c>
      <c r="Z18" s="68"/>
      <c r="AA18" s="68">
        <f>IF(OR(O18="",T18=""),"",O18*T18)</f>
        <v>0.25</v>
      </c>
      <c r="AB18" s="68"/>
      <c r="AF18" s="10"/>
      <c r="AG18" s="10"/>
      <c r="AH18" s="10"/>
      <c r="AI18" s="10"/>
      <c r="AJ18" s="10"/>
      <c r="AK18" s="10"/>
      <c r="AL18" s="10"/>
      <c r="AM18" s="10"/>
      <c r="AN18" s="10"/>
      <c r="AO18" s="10"/>
      <c r="AP18" s="10"/>
    </row>
    <row r="19" spans="2:42" ht="20.100000000000001" customHeight="1">
      <c r="B19" s="101"/>
      <c r="C19" s="102"/>
      <c r="D19" s="102"/>
      <c r="E19" s="102"/>
      <c r="F19" s="102"/>
      <c r="G19" s="103"/>
      <c r="H19" s="78"/>
      <c r="I19" s="78"/>
      <c r="J19" s="78"/>
      <c r="K19" s="84"/>
      <c r="L19" s="84"/>
      <c r="M19" s="84"/>
      <c r="N19" s="84"/>
      <c r="O19" s="84"/>
      <c r="P19" s="84"/>
      <c r="Q19" s="78"/>
      <c r="R19" s="78"/>
      <c r="S19" s="78"/>
      <c r="T19" s="73" t="str">
        <f t="shared" si="0"/>
        <v/>
      </c>
      <c r="U19" s="74"/>
      <c r="V19" s="75"/>
      <c r="W19" s="68" t="str">
        <f t="shared" ref="W19" si="1">IF(OR(K19="",T19=""),"",K19*T19)</f>
        <v/>
      </c>
      <c r="X19" s="68"/>
      <c r="Y19" s="68" t="str">
        <f>IF(OR(M19="",T19=""),"",M19*T19)</f>
        <v/>
      </c>
      <c r="Z19" s="68"/>
      <c r="AA19" s="68" t="str">
        <f>IF(OR(O19="",T19=""),"",O19*T19)</f>
        <v/>
      </c>
      <c r="AB19" s="68"/>
      <c r="AF19" s="10"/>
      <c r="AG19" s="10"/>
      <c r="AH19" s="10"/>
      <c r="AI19" s="10"/>
      <c r="AJ19" s="10"/>
      <c r="AK19" s="10"/>
      <c r="AL19" s="10"/>
      <c r="AM19" s="10"/>
      <c r="AN19" s="10"/>
      <c r="AO19" s="10"/>
      <c r="AP19" s="10"/>
    </row>
    <row r="20" spans="2:42" ht="20.100000000000001" customHeight="1" thickBot="1">
      <c r="B20" s="105"/>
      <c r="C20" s="106"/>
      <c r="D20" s="106"/>
      <c r="E20" s="106"/>
      <c r="F20" s="106"/>
      <c r="G20" s="107"/>
      <c r="H20" s="76"/>
      <c r="I20" s="76"/>
      <c r="J20" s="76"/>
      <c r="K20" s="90"/>
      <c r="L20" s="90"/>
      <c r="M20" s="90"/>
      <c r="N20" s="90"/>
      <c r="O20" s="90"/>
      <c r="P20" s="90"/>
      <c r="Q20" s="76"/>
      <c r="R20" s="76"/>
      <c r="S20" s="76"/>
      <c r="T20" s="70" t="str">
        <f>IF(OR(H20="",Q20=""),"",(H20*Q20)/$H$8/10)</f>
        <v/>
      </c>
      <c r="U20" s="71"/>
      <c r="V20" s="72"/>
      <c r="W20" s="69" t="str">
        <f>IF(OR(K20="",T20=""),"",K20*T20)</f>
        <v/>
      </c>
      <c r="X20" s="69"/>
      <c r="Y20" s="69" t="str">
        <f>IF(OR(M20="",T20=""),"",M20*T20)</f>
        <v/>
      </c>
      <c r="Z20" s="69"/>
      <c r="AA20" s="69" t="str">
        <f>IF(OR(O20="",T20=""),"",O20*T20)</f>
        <v/>
      </c>
      <c r="AB20" s="69"/>
      <c r="AF20" s="10"/>
      <c r="AG20" s="10"/>
      <c r="AH20" s="10"/>
      <c r="AI20" s="10"/>
      <c r="AJ20" s="10"/>
      <c r="AK20" s="10"/>
      <c r="AL20" s="10"/>
      <c r="AM20" s="10"/>
      <c r="AN20" s="10"/>
      <c r="AO20" s="10"/>
      <c r="AP20" s="10"/>
    </row>
    <row r="21" spans="2:42" ht="20.100000000000001" customHeight="1" thickTop="1">
      <c r="B21" s="104" t="s">
        <v>25</v>
      </c>
      <c r="C21" s="104"/>
      <c r="D21" s="104"/>
      <c r="E21" s="104"/>
      <c r="F21" s="104"/>
      <c r="G21" s="104"/>
      <c r="H21" s="104"/>
      <c r="I21" s="104"/>
      <c r="J21" s="104"/>
      <c r="K21" s="104"/>
      <c r="L21" s="104"/>
      <c r="M21" s="104"/>
      <c r="N21" s="104"/>
      <c r="O21" s="104"/>
      <c r="P21" s="104"/>
      <c r="Q21" s="104"/>
      <c r="R21" s="104"/>
      <c r="S21" s="104"/>
      <c r="T21" s="104"/>
      <c r="U21" s="104"/>
      <c r="V21" s="104"/>
      <c r="W21" s="97">
        <f>IF(SUM(W16:X20)=0,"",SUM(W16:X20))</f>
        <v>2</v>
      </c>
      <c r="X21" s="97"/>
      <c r="Y21" s="97">
        <f>IF(SUM(Y16:Z20)=0,"",SUM(Y16:Z20))</f>
        <v>2</v>
      </c>
      <c r="Z21" s="97"/>
      <c r="AA21" s="97">
        <f>IF(SUM(AA16:AB20)=0,"",SUM(AA16:AB20))</f>
        <v>2</v>
      </c>
      <c r="AB21" s="97"/>
    </row>
    <row r="22" spans="2:42">
      <c r="B22" s="10"/>
      <c r="C22" s="10"/>
      <c r="D22" s="10"/>
      <c r="E22" s="10"/>
      <c r="F22" s="10"/>
      <c r="G22" s="10"/>
      <c r="H22" s="10"/>
      <c r="I22" s="10"/>
      <c r="J22" s="10"/>
      <c r="K22" s="10"/>
      <c r="L22" s="10"/>
    </row>
    <row r="23" spans="2:42" ht="16.5">
      <c r="B23" s="3" t="s">
        <v>94</v>
      </c>
      <c r="C23" s="3"/>
      <c r="D23" s="3"/>
      <c r="E23" s="11"/>
      <c r="F23" s="11"/>
      <c r="G23" s="11"/>
      <c r="H23" s="11"/>
      <c r="I23" s="11"/>
      <c r="J23" s="11"/>
      <c r="K23" s="11"/>
      <c r="L23" s="11"/>
      <c r="M23" s="11"/>
      <c r="N23" s="57"/>
      <c r="O23" s="57"/>
      <c r="P23" s="57"/>
      <c r="Q23" s="57"/>
      <c r="R23" s="57"/>
      <c r="S23" s="57"/>
      <c r="T23" s="57"/>
      <c r="U23" s="57"/>
      <c r="V23" s="57"/>
      <c r="W23" s="57"/>
      <c r="X23" s="57"/>
      <c r="Y23" s="57"/>
      <c r="Z23" s="57"/>
      <c r="AA23" s="57"/>
      <c r="AB23" s="57"/>
    </row>
    <row r="24" spans="2:42">
      <c r="B24" s="12"/>
      <c r="C24" s="12"/>
      <c r="D24" s="12"/>
      <c r="E24" s="10"/>
      <c r="F24" s="10"/>
      <c r="G24" s="10"/>
      <c r="H24" s="10"/>
      <c r="I24" s="10"/>
      <c r="J24" s="10"/>
      <c r="K24" s="10"/>
      <c r="L24" s="10"/>
    </row>
    <row r="25" spans="2:42" ht="44.25" customHeight="1">
      <c r="B25" s="140" t="s">
        <v>39</v>
      </c>
      <c r="C25" s="141"/>
      <c r="D25" s="141"/>
      <c r="E25" s="141"/>
      <c r="F25" s="141"/>
      <c r="G25" s="142"/>
      <c r="H25" s="98" t="s">
        <v>40</v>
      </c>
      <c r="I25" s="99"/>
      <c r="J25" s="100"/>
      <c r="K25" s="98" t="s">
        <v>41</v>
      </c>
      <c r="L25" s="99"/>
      <c r="M25" s="99"/>
      <c r="N25" s="99"/>
      <c r="O25" s="99"/>
      <c r="P25" s="100"/>
      <c r="Q25" s="98" t="s">
        <v>51</v>
      </c>
      <c r="R25" s="99"/>
      <c r="S25" s="100"/>
      <c r="T25" s="98" t="s">
        <v>30</v>
      </c>
      <c r="U25" s="99"/>
      <c r="V25" s="100"/>
      <c r="W25" s="98" t="s">
        <v>44</v>
      </c>
      <c r="X25" s="99"/>
      <c r="Y25" s="99"/>
      <c r="Z25" s="99"/>
      <c r="AA25" s="99"/>
      <c r="AB25" s="100"/>
    </row>
    <row r="26" spans="2:42">
      <c r="B26" s="143"/>
      <c r="C26" s="144"/>
      <c r="D26" s="144"/>
      <c r="E26" s="144"/>
      <c r="F26" s="144"/>
      <c r="G26" s="145"/>
      <c r="H26" s="63" t="s">
        <v>33</v>
      </c>
      <c r="I26" s="64"/>
      <c r="J26" s="65"/>
      <c r="K26" s="63" t="s">
        <v>35</v>
      </c>
      <c r="L26" s="65"/>
      <c r="M26" s="63" t="s">
        <v>36</v>
      </c>
      <c r="N26" s="65"/>
      <c r="O26" s="63" t="s">
        <v>37</v>
      </c>
      <c r="P26" s="65"/>
      <c r="Q26" s="63" t="s">
        <v>34</v>
      </c>
      <c r="R26" s="64"/>
      <c r="S26" s="65"/>
      <c r="T26" s="63" t="s">
        <v>3</v>
      </c>
      <c r="U26" s="64"/>
      <c r="V26" s="65"/>
      <c r="W26" s="63" t="s">
        <v>35</v>
      </c>
      <c r="X26" s="65"/>
      <c r="Y26" s="63" t="s">
        <v>36</v>
      </c>
      <c r="Z26" s="65"/>
      <c r="AA26" s="63" t="s">
        <v>2</v>
      </c>
      <c r="AB26" s="65"/>
    </row>
    <row r="27" spans="2:42" ht="20.100000000000001" customHeight="1">
      <c r="B27" s="108" t="str">
        <f>IF(B16="","",B16)</f>
        <v>化成A</v>
      </c>
      <c r="C27" s="109"/>
      <c r="D27" s="109"/>
      <c r="E27" s="109"/>
      <c r="F27" s="109"/>
      <c r="G27" s="110"/>
      <c r="H27" s="111">
        <f>IF(H16="","",H16)</f>
        <v>20</v>
      </c>
      <c r="I27" s="111"/>
      <c r="J27" s="111"/>
      <c r="K27" s="112">
        <f>IF(K16="","",K16)</f>
        <v>0.1</v>
      </c>
      <c r="L27" s="112"/>
      <c r="M27" s="112">
        <f>IF(M16="","",M16)</f>
        <v>0.1</v>
      </c>
      <c r="N27" s="112"/>
      <c r="O27" s="112">
        <f>IF(O16="","",O16)</f>
        <v>0.1</v>
      </c>
      <c r="P27" s="112"/>
      <c r="Q27" s="77">
        <v>50</v>
      </c>
      <c r="R27" s="77"/>
      <c r="S27" s="77"/>
      <c r="T27" s="73">
        <f>IF(OR(H27="",Q27=""),"",(H27*Q27)/$H$8/10)</f>
        <v>5</v>
      </c>
      <c r="U27" s="74"/>
      <c r="V27" s="75"/>
      <c r="W27" s="68">
        <f>IF(OR(K27="",T27=""),"",K27*T27)</f>
        <v>0.5</v>
      </c>
      <c r="X27" s="68"/>
      <c r="Y27" s="68">
        <f>IF(OR(M27="",T27=""),"",M27*T27)</f>
        <v>0.5</v>
      </c>
      <c r="Z27" s="68"/>
      <c r="AA27" s="68">
        <f>IF(OR(O27="",T27=""),"",O27*T27)</f>
        <v>0.5</v>
      </c>
      <c r="AB27" s="68"/>
    </row>
    <row r="28" spans="2:42" ht="20.100000000000001" customHeight="1">
      <c r="B28" s="108" t="str">
        <f>IF(B17="","",B17)</f>
        <v>化成B</v>
      </c>
      <c r="C28" s="109"/>
      <c r="D28" s="109"/>
      <c r="E28" s="109"/>
      <c r="F28" s="109"/>
      <c r="G28" s="110"/>
      <c r="H28" s="111">
        <f t="shared" ref="H28:H31" si="2">IF(H17="","",H17)</f>
        <v>20</v>
      </c>
      <c r="I28" s="111"/>
      <c r="J28" s="111"/>
      <c r="K28" s="112">
        <f>IF(K17="","",K17)</f>
        <v>0.15</v>
      </c>
      <c r="L28" s="112"/>
      <c r="M28" s="112">
        <f t="shared" ref="M28:M31" si="3">IF(M17="","",M17)</f>
        <v>0.15</v>
      </c>
      <c r="N28" s="112"/>
      <c r="O28" s="112">
        <f>IF(O17="","",O17)</f>
        <v>0.15</v>
      </c>
      <c r="P28" s="112"/>
      <c r="Q28" s="77">
        <v>25</v>
      </c>
      <c r="R28" s="77"/>
      <c r="S28" s="77"/>
      <c r="T28" s="113">
        <f>IF(OR(H28="",Q28=""),"",(H28*Q28)/$H$8/10)</f>
        <v>2.5</v>
      </c>
      <c r="U28" s="113"/>
      <c r="V28" s="113"/>
      <c r="W28" s="68">
        <f>IF(OR(K28="",T28=""),"",K28*T28)</f>
        <v>0.375</v>
      </c>
      <c r="X28" s="68"/>
      <c r="Y28" s="68">
        <f>IF(OR(M28="",T28=""),"",M28*T28)</f>
        <v>0.375</v>
      </c>
      <c r="Z28" s="68"/>
      <c r="AA28" s="68">
        <f>IF(OR(O28="",T28=""),"",O28*T28)</f>
        <v>0.375</v>
      </c>
      <c r="AB28" s="68"/>
    </row>
    <row r="29" spans="2:42" ht="20.100000000000001" customHeight="1">
      <c r="B29" s="108" t="str">
        <f>IF(B18="","",B18)</f>
        <v>化成C</v>
      </c>
      <c r="C29" s="109"/>
      <c r="D29" s="109"/>
      <c r="E29" s="109"/>
      <c r="F29" s="109"/>
      <c r="G29" s="110"/>
      <c r="H29" s="111">
        <f t="shared" si="2"/>
        <v>20</v>
      </c>
      <c r="I29" s="111"/>
      <c r="J29" s="111"/>
      <c r="K29" s="112">
        <f>IF(K18="","",K18)</f>
        <v>0.05</v>
      </c>
      <c r="L29" s="112"/>
      <c r="M29" s="112">
        <f>IF(M18="","",M18)</f>
        <v>0.05</v>
      </c>
      <c r="N29" s="112"/>
      <c r="O29" s="112">
        <f>IF(O18="","",O18)</f>
        <v>0.05</v>
      </c>
      <c r="P29" s="112"/>
      <c r="Q29" s="77">
        <v>25</v>
      </c>
      <c r="R29" s="77"/>
      <c r="S29" s="77"/>
      <c r="T29" s="113">
        <f>IF(OR(H29="",Q29=""),"",(H29*Q29)/$H$8/10)</f>
        <v>2.5</v>
      </c>
      <c r="U29" s="113"/>
      <c r="V29" s="113"/>
      <c r="W29" s="68">
        <f t="shared" ref="W29:W31" si="4">IF(OR(K29="",T29=""),"",K29*T29)</f>
        <v>0.125</v>
      </c>
      <c r="X29" s="68"/>
      <c r="Y29" s="68">
        <f>IF(OR(M29="",T29=""),"",M29*T29)</f>
        <v>0.125</v>
      </c>
      <c r="Z29" s="68"/>
      <c r="AA29" s="68">
        <f>IF(OR(O29="",T29=""),"",O29*T29)</f>
        <v>0.125</v>
      </c>
      <c r="AB29" s="68"/>
    </row>
    <row r="30" spans="2:42" ht="20.100000000000001" customHeight="1">
      <c r="B30" s="108" t="str">
        <f>IF(B19="","",B19)</f>
        <v/>
      </c>
      <c r="C30" s="109"/>
      <c r="D30" s="109"/>
      <c r="E30" s="109"/>
      <c r="F30" s="109"/>
      <c r="G30" s="110"/>
      <c r="H30" s="111" t="str">
        <f t="shared" si="2"/>
        <v/>
      </c>
      <c r="I30" s="111"/>
      <c r="J30" s="111"/>
      <c r="K30" s="112" t="str">
        <f>IF(K19="","",K19)</f>
        <v/>
      </c>
      <c r="L30" s="112"/>
      <c r="M30" s="112" t="str">
        <f t="shared" si="3"/>
        <v/>
      </c>
      <c r="N30" s="112"/>
      <c r="O30" s="112" t="str">
        <f>IF(O19="","",O19)</f>
        <v/>
      </c>
      <c r="P30" s="112"/>
      <c r="Q30" s="78"/>
      <c r="R30" s="78"/>
      <c r="S30" s="78"/>
      <c r="T30" s="113" t="str">
        <f t="shared" ref="T30:T31" si="5">IF(OR(H30="",Q30=""),"",(H30*Q30)/$H$8/10)</f>
        <v/>
      </c>
      <c r="U30" s="113"/>
      <c r="V30" s="113"/>
      <c r="W30" s="68" t="str">
        <f t="shared" si="4"/>
        <v/>
      </c>
      <c r="X30" s="68"/>
      <c r="Y30" s="68" t="str">
        <f>IF(OR(M30="",T30=""),"",M30*T30)</f>
        <v/>
      </c>
      <c r="Z30" s="68"/>
      <c r="AA30" s="68" t="str">
        <f>IF(OR(O30="",T30=""),"",O30*T30)</f>
        <v/>
      </c>
      <c r="AB30" s="68"/>
    </row>
    <row r="31" spans="2:42" ht="20.100000000000001" customHeight="1" thickBot="1">
      <c r="B31" s="108" t="str">
        <f>IF(B20="","",B20)</f>
        <v/>
      </c>
      <c r="C31" s="109"/>
      <c r="D31" s="109"/>
      <c r="E31" s="109"/>
      <c r="F31" s="109"/>
      <c r="G31" s="110"/>
      <c r="H31" s="111" t="str">
        <f t="shared" si="2"/>
        <v/>
      </c>
      <c r="I31" s="111"/>
      <c r="J31" s="111"/>
      <c r="K31" s="112" t="str">
        <f>IF(K20="","",K20)</f>
        <v/>
      </c>
      <c r="L31" s="112"/>
      <c r="M31" s="112" t="str">
        <f t="shared" si="3"/>
        <v/>
      </c>
      <c r="N31" s="112"/>
      <c r="O31" s="112" t="str">
        <f>IF(O20="","",O20)</f>
        <v/>
      </c>
      <c r="P31" s="112"/>
      <c r="Q31" s="76"/>
      <c r="R31" s="76"/>
      <c r="S31" s="76"/>
      <c r="T31" s="118" t="str">
        <f t="shared" si="5"/>
        <v/>
      </c>
      <c r="U31" s="118"/>
      <c r="V31" s="118"/>
      <c r="W31" s="69" t="str">
        <f t="shared" si="4"/>
        <v/>
      </c>
      <c r="X31" s="69"/>
      <c r="Y31" s="69" t="str">
        <f>IF(OR(M31="",T31=""),"",M31*T31)</f>
        <v/>
      </c>
      <c r="Z31" s="69"/>
      <c r="AA31" s="69" t="str">
        <f>IF(OR(O31="",T31=""),"",O31*T31)</f>
        <v/>
      </c>
      <c r="AB31" s="69"/>
    </row>
    <row r="32" spans="2:42" ht="20.100000000000001" customHeight="1" thickTop="1">
      <c r="B32" s="66" t="s">
        <v>8</v>
      </c>
      <c r="C32" s="66"/>
      <c r="D32" s="66"/>
      <c r="E32" s="66"/>
      <c r="F32" s="66"/>
      <c r="G32" s="66"/>
      <c r="H32" s="66"/>
      <c r="I32" s="66"/>
      <c r="J32" s="66"/>
      <c r="K32" s="66"/>
      <c r="L32" s="66"/>
      <c r="M32" s="66"/>
      <c r="N32" s="66"/>
      <c r="O32" s="66"/>
      <c r="P32" s="66"/>
      <c r="Q32" s="66"/>
      <c r="R32" s="66"/>
      <c r="S32" s="66"/>
      <c r="T32" s="66"/>
      <c r="U32" s="66"/>
      <c r="V32" s="66"/>
      <c r="W32" s="97">
        <f>SUM(W27:X31)</f>
        <v>1</v>
      </c>
      <c r="X32" s="97"/>
      <c r="Y32" s="97">
        <f>SUM(Y27:Z31)</f>
        <v>1</v>
      </c>
      <c r="Z32" s="97"/>
      <c r="AA32" s="97">
        <f>SUM(AA27:AB31)</f>
        <v>1</v>
      </c>
      <c r="AB32" s="97"/>
    </row>
    <row r="33" spans="2:42" ht="20.100000000000001" customHeight="1">
      <c r="B33" s="147" t="s">
        <v>9</v>
      </c>
      <c r="C33" s="147"/>
      <c r="D33" s="147"/>
      <c r="E33" s="147"/>
      <c r="F33" s="147"/>
      <c r="G33" s="147"/>
      <c r="H33" s="147"/>
      <c r="I33" s="147"/>
      <c r="J33" s="147"/>
      <c r="K33" s="147"/>
      <c r="L33" s="147"/>
      <c r="M33" s="147"/>
      <c r="N33" s="147"/>
      <c r="O33" s="147"/>
      <c r="P33" s="147"/>
      <c r="Q33" s="147"/>
      <c r="R33" s="147"/>
      <c r="S33" s="147"/>
      <c r="T33" s="147"/>
      <c r="U33" s="147"/>
      <c r="V33" s="147"/>
      <c r="W33" s="113">
        <f>IF(OR(W21="",W32=""),"",W21-W32)</f>
        <v>1</v>
      </c>
      <c r="X33" s="113"/>
      <c r="Y33" s="113">
        <f>IF(OR(Y21="",Y32=""),"",Y21-Y32)</f>
        <v>1</v>
      </c>
      <c r="Z33" s="113"/>
      <c r="AA33" s="113">
        <f>IF(OR(AA21="",AA32=""),"",AA21-AA32)</f>
        <v>1</v>
      </c>
      <c r="AB33" s="113"/>
    </row>
    <row r="35" spans="2:42" ht="16.5">
      <c r="B35" s="3" t="s">
        <v>93</v>
      </c>
      <c r="C35" s="3"/>
      <c r="D35" s="3"/>
      <c r="E35" s="11"/>
      <c r="F35" s="11"/>
      <c r="G35" s="11"/>
      <c r="H35" s="11"/>
      <c r="I35" s="11"/>
      <c r="J35" s="11"/>
      <c r="K35" s="11"/>
      <c r="L35" s="11"/>
      <c r="M35" s="11"/>
      <c r="N35" s="57"/>
      <c r="O35" s="57"/>
      <c r="P35" s="57"/>
      <c r="Q35" s="57"/>
      <c r="R35" s="57"/>
      <c r="S35" s="57"/>
      <c r="T35" s="57"/>
      <c r="U35" s="57"/>
      <c r="V35" s="57"/>
      <c r="W35" s="57"/>
      <c r="X35" s="57"/>
      <c r="Y35" s="57"/>
      <c r="Z35" s="57"/>
      <c r="AA35" s="57"/>
      <c r="AB35" s="57"/>
    </row>
    <row r="37" spans="2:42" ht="15.75" customHeight="1">
      <c r="B37" s="136"/>
      <c r="C37" s="137"/>
      <c r="D37" s="137"/>
      <c r="E37" s="137"/>
      <c r="F37" s="137"/>
      <c r="G37" s="137"/>
      <c r="H37" s="137"/>
      <c r="I37" s="137"/>
      <c r="J37" s="137"/>
      <c r="K37" s="137"/>
      <c r="L37" s="137"/>
      <c r="M37" s="137"/>
      <c r="N37" s="137"/>
      <c r="O37" s="137"/>
      <c r="P37" s="137"/>
      <c r="Q37" s="137"/>
      <c r="R37" s="137"/>
      <c r="S37" s="138"/>
      <c r="T37" s="63" t="s">
        <v>0</v>
      </c>
      <c r="U37" s="64"/>
      <c r="V37" s="65"/>
      <c r="W37" s="67" t="s">
        <v>1</v>
      </c>
      <c r="X37" s="67"/>
      <c r="Y37" s="67"/>
      <c r="Z37" s="67" t="s">
        <v>2</v>
      </c>
      <c r="AA37" s="67"/>
      <c r="AB37" s="67"/>
    </row>
    <row r="38" spans="2:42" ht="20.100000000000001" customHeight="1">
      <c r="B38" s="130" t="s">
        <v>26</v>
      </c>
      <c r="C38" s="131"/>
      <c r="D38" s="131"/>
      <c r="E38" s="131"/>
      <c r="F38" s="131"/>
      <c r="G38" s="131"/>
      <c r="H38" s="131"/>
      <c r="I38" s="131"/>
      <c r="J38" s="131"/>
      <c r="K38" s="131"/>
      <c r="L38" s="131"/>
      <c r="M38" s="131"/>
      <c r="N38" s="131"/>
      <c r="O38" s="131"/>
      <c r="P38" s="131"/>
      <c r="Q38" s="131"/>
      <c r="R38" s="131"/>
      <c r="S38" s="132"/>
      <c r="T38" s="120">
        <v>0.04</v>
      </c>
      <c r="U38" s="121"/>
      <c r="V38" s="122"/>
      <c r="W38" s="83">
        <v>0.03</v>
      </c>
      <c r="X38" s="83"/>
      <c r="Y38" s="83"/>
      <c r="Z38" s="83">
        <v>0.04</v>
      </c>
      <c r="AA38" s="83"/>
      <c r="AB38" s="83"/>
    </row>
    <row r="39" spans="2:42" ht="20.100000000000001" customHeight="1">
      <c r="B39" s="133" t="s">
        <v>27</v>
      </c>
      <c r="C39" s="134"/>
      <c r="D39" s="134"/>
      <c r="E39" s="134"/>
      <c r="F39" s="134"/>
      <c r="G39" s="134"/>
      <c r="H39" s="134"/>
      <c r="I39" s="134"/>
      <c r="J39" s="134"/>
      <c r="K39" s="134"/>
      <c r="L39" s="134"/>
      <c r="M39" s="134"/>
      <c r="N39" s="134"/>
      <c r="O39" s="134"/>
      <c r="P39" s="134"/>
      <c r="Q39" s="134"/>
      <c r="R39" s="134"/>
      <c r="S39" s="135"/>
      <c r="T39" s="120">
        <v>0.02</v>
      </c>
      <c r="U39" s="121"/>
      <c r="V39" s="122"/>
      <c r="W39" s="83">
        <v>0.03</v>
      </c>
      <c r="X39" s="83"/>
      <c r="Y39" s="83"/>
      <c r="Z39" s="83">
        <v>0.01</v>
      </c>
      <c r="AA39" s="83"/>
      <c r="AB39" s="83"/>
    </row>
    <row r="40" spans="2:42" ht="20.100000000000001" customHeight="1">
      <c r="B40" s="133" t="s">
        <v>28</v>
      </c>
      <c r="C40" s="134"/>
      <c r="D40" s="134"/>
      <c r="E40" s="134"/>
      <c r="F40" s="134"/>
      <c r="G40" s="134"/>
      <c r="H40" s="134"/>
      <c r="I40" s="134"/>
      <c r="J40" s="134"/>
      <c r="K40" s="134"/>
      <c r="L40" s="134"/>
      <c r="M40" s="134"/>
      <c r="N40" s="134"/>
      <c r="O40" s="134"/>
      <c r="P40" s="134"/>
      <c r="Q40" s="134"/>
      <c r="R40" s="134"/>
      <c r="S40" s="135"/>
      <c r="T40" s="126">
        <f>IF(OR(T38="",T39=""),"",T38-T39)</f>
        <v>0.02</v>
      </c>
      <c r="U40" s="127"/>
      <c r="V40" s="128"/>
      <c r="W40" s="129">
        <f>IF(OR(W38="",W39=""),"",W38-W39)</f>
        <v>0</v>
      </c>
      <c r="X40" s="129"/>
      <c r="Y40" s="129"/>
      <c r="Z40" s="129">
        <f>IF(OR(Z38="",Z39=""),"",Z38-Z39)</f>
        <v>0.03</v>
      </c>
      <c r="AA40" s="129"/>
      <c r="AB40" s="129"/>
    </row>
    <row r="41" spans="2:42" ht="20.100000000000001" customHeight="1">
      <c r="B41" s="130" t="s">
        <v>88</v>
      </c>
      <c r="C41" s="131"/>
      <c r="D41" s="131"/>
      <c r="E41" s="131"/>
      <c r="F41" s="131"/>
      <c r="G41" s="131"/>
      <c r="H41" s="131"/>
      <c r="I41" s="131"/>
      <c r="J41" s="131"/>
      <c r="K41" s="131"/>
      <c r="L41" s="131"/>
      <c r="M41" s="131"/>
      <c r="N41" s="131"/>
      <c r="O41" s="131"/>
      <c r="P41" s="131"/>
      <c r="Q41" s="131"/>
      <c r="R41" s="131"/>
      <c r="S41" s="132"/>
      <c r="T41" s="120">
        <v>0.3</v>
      </c>
      <c r="U41" s="121"/>
      <c r="V41" s="122"/>
      <c r="W41" s="83">
        <v>1</v>
      </c>
      <c r="X41" s="83"/>
      <c r="Y41" s="83"/>
      <c r="Z41" s="83">
        <v>0.65</v>
      </c>
      <c r="AA41" s="83"/>
      <c r="AB41" s="83"/>
      <c r="AG41" s="60"/>
      <c r="AH41" s="60"/>
      <c r="AI41" s="60"/>
      <c r="AJ41" s="60"/>
      <c r="AK41" s="60"/>
      <c r="AL41" s="60"/>
      <c r="AM41" s="60"/>
      <c r="AN41" s="60"/>
      <c r="AO41" s="60"/>
      <c r="AP41" s="60"/>
    </row>
    <row r="42" spans="2:42" ht="20.100000000000001" customHeight="1">
      <c r="B42" s="115" t="s">
        <v>10</v>
      </c>
      <c r="C42" s="116"/>
      <c r="D42" s="116"/>
      <c r="E42" s="116"/>
      <c r="F42" s="116"/>
      <c r="G42" s="116"/>
      <c r="H42" s="116"/>
      <c r="I42" s="116"/>
      <c r="J42" s="116"/>
      <c r="K42" s="116"/>
      <c r="L42" s="116"/>
      <c r="M42" s="116"/>
      <c r="N42" s="116"/>
      <c r="O42" s="116"/>
      <c r="P42" s="116"/>
      <c r="Q42" s="116"/>
      <c r="R42" s="116"/>
      <c r="S42" s="117"/>
      <c r="T42" s="123">
        <f>IF(OR(T39="",T40="",T41=""),"",T40+(T39*T41))</f>
        <v>2.6000000000000002E-2</v>
      </c>
      <c r="U42" s="124"/>
      <c r="V42" s="125"/>
      <c r="W42" s="139">
        <f t="shared" ref="W42" si="6">IF(OR(W39="",W40="",W41=""),"",W40+(W39*W41))</f>
        <v>0.03</v>
      </c>
      <c r="X42" s="139"/>
      <c r="Y42" s="139"/>
      <c r="Z42" s="139">
        <f>IF(OR(Z39="",Z40="",Z41=""),"",Z40+(Z39*Z41))</f>
        <v>3.6499999999999998E-2</v>
      </c>
      <c r="AA42" s="139"/>
      <c r="AB42" s="139"/>
    </row>
    <row r="43" spans="2:42" ht="20.100000000000001" customHeight="1">
      <c r="B43" s="115" t="s">
        <v>11</v>
      </c>
      <c r="C43" s="116"/>
      <c r="D43" s="116"/>
      <c r="E43" s="116"/>
      <c r="F43" s="116"/>
      <c r="G43" s="116"/>
      <c r="H43" s="116"/>
      <c r="I43" s="116"/>
      <c r="J43" s="116"/>
      <c r="K43" s="116"/>
      <c r="L43" s="116"/>
      <c r="M43" s="116"/>
      <c r="N43" s="116"/>
      <c r="O43" s="116"/>
      <c r="P43" s="116"/>
      <c r="Q43" s="116"/>
      <c r="R43" s="116"/>
      <c r="S43" s="117"/>
      <c r="T43" s="73">
        <f>IF(OR(W33="",T42=""),"",ROUNDUP(W33/T42,0))</f>
        <v>39</v>
      </c>
      <c r="U43" s="74"/>
      <c r="V43" s="75"/>
      <c r="W43" s="113">
        <f>IF(OR(Y33="",W42=""),"",ROUNDUP(Y33/W42,0))</f>
        <v>34</v>
      </c>
      <c r="X43" s="113"/>
      <c r="Y43" s="113"/>
      <c r="Z43" s="113">
        <f>IF(OR(AA33="",Z42=""),"",ROUNDUP(AA33/Z42,0))</f>
        <v>28</v>
      </c>
      <c r="AA43" s="113"/>
      <c r="AB43" s="113"/>
    </row>
    <row r="44" spans="2:42" ht="15.75" customHeight="1">
      <c r="B44" s="54" t="s">
        <v>61</v>
      </c>
    </row>
    <row r="45" spans="2:42" ht="15.75" customHeight="1">
      <c r="B45" s="54" t="s">
        <v>62</v>
      </c>
    </row>
    <row r="46" spans="2:42" ht="15.75" customHeight="1">
      <c r="B46" s="54"/>
    </row>
    <row r="47" spans="2:42" ht="41.25" customHeight="1">
      <c r="B47" s="67" t="s">
        <v>53</v>
      </c>
      <c r="C47" s="67"/>
      <c r="D47" s="67"/>
      <c r="E47" s="67"/>
      <c r="F47" s="67"/>
      <c r="G47" s="67"/>
      <c r="H47" s="98" t="s">
        <v>54</v>
      </c>
      <c r="I47" s="64"/>
      <c r="J47" s="64"/>
      <c r="K47" s="64"/>
      <c r="L47" s="65"/>
      <c r="M47" s="119" t="s">
        <v>89</v>
      </c>
      <c r="N47" s="119"/>
      <c r="O47" s="119"/>
      <c r="P47" s="119"/>
      <c r="Q47" s="119"/>
      <c r="R47" s="119"/>
      <c r="S47" s="119"/>
      <c r="T47" s="119"/>
      <c r="U47" s="119"/>
      <c r="V47" s="119"/>
      <c r="W47" s="119"/>
      <c r="X47" s="119"/>
      <c r="Y47" s="119"/>
      <c r="Z47" s="119"/>
      <c r="AA47" s="119"/>
      <c r="AB47" s="119"/>
    </row>
    <row r="48" spans="2:42" ht="20.100000000000001" customHeight="1">
      <c r="B48" s="114" t="str">
        <f>IF(H9="","",H9)</f>
        <v>国内肥料SS</v>
      </c>
      <c r="C48" s="114"/>
      <c r="D48" s="114"/>
      <c r="E48" s="114"/>
      <c r="F48" s="114"/>
      <c r="G48" s="114"/>
      <c r="H48" s="165">
        <f>IF(H10="","",H10)</f>
        <v>20</v>
      </c>
      <c r="I48" s="165"/>
      <c r="J48" s="114" t="s">
        <v>32</v>
      </c>
      <c r="K48" s="114"/>
      <c r="L48" s="114"/>
      <c r="M48" s="148">
        <f>IF(OR(T43="",W43="",Z43=""),"",MAX($T$43:$AB$43)*H8*10/H48)</f>
        <v>390</v>
      </c>
      <c r="N48" s="148"/>
      <c r="O48" s="148"/>
      <c r="P48" s="148"/>
      <c r="Q48" s="148"/>
      <c r="R48" s="148"/>
      <c r="S48" s="148"/>
      <c r="T48" s="148"/>
      <c r="U48" s="148"/>
      <c r="V48" s="148"/>
      <c r="W48" s="148"/>
      <c r="X48" s="148"/>
      <c r="Y48" s="148"/>
      <c r="Z48" s="62" t="s">
        <v>90</v>
      </c>
      <c r="AA48" s="62"/>
      <c r="AB48" s="62"/>
    </row>
    <row r="49" spans="2:28" ht="20.100000000000001" customHeight="1">
      <c r="B49" s="156" t="s">
        <v>92</v>
      </c>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row>
    <row r="50" spans="2:28" ht="19.5" customHeight="1">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row>
    <row r="51" spans="2:28" ht="19.5" customHeight="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row>
    <row r="52" spans="2:28" ht="19.5" customHeight="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2:28" ht="19.5" customHeight="1">
      <c r="B53" s="153" t="s">
        <v>91</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row>
    <row r="54" spans="2:28" ht="15.75" customHeight="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2:28">
      <c r="B55" s="2" t="s">
        <v>97</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2:28" ht="15.75" customHeight="1">
      <c r="B56" s="155" t="s">
        <v>100</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row>
    <row r="57" spans="2:28">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row>
    <row r="58" spans="2:28">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row>
    <row r="59" spans="2:28">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row>
    <row r="60" spans="2:28" ht="15.75" customHeight="1">
      <c r="B60" s="9" t="s">
        <v>96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row>
    <row r="61" spans="2:28">
      <c r="B61" s="154" t="s">
        <v>98</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row>
    <row r="62" spans="2:28">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row>
    <row r="63" spans="2:28">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row>
    <row r="64" spans="2:28">
      <c r="B64" s="14" t="s">
        <v>95</v>
      </c>
      <c r="C64" s="13"/>
      <c r="D64" s="13"/>
      <c r="E64" s="13"/>
      <c r="F64" s="13"/>
      <c r="G64" s="13"/>
      <c r="H64" s="13"/>
      <c r="I64" s="13"/>
      <c r="J64" s="13"/>
      <c r="K64" s="13"/>
      <c r="L64" s="13"/>
    </row>
    <row r="65" spans="2:33">
      <c r="B65" s="159" t="s">
        <v>20</v>
      </c>
      <c r="C65" s="160"/>
      <c r="D65" s="160"/>
      <c r="E65" s="160"/>
      <c r="F65" s="160"/>
      <c r="G65" s="160"/>
      <c r="H65" s="160"/>
      <c r="I65" s="161"/>
      <c r="J65" s="150" t="s">
        <v>19</v>
      </c>
      <c r="K65" s="151"/>
      <c r="L65" s="151"/>
      <c r="M65" s="151"/>
      <c r="N65" s="151"/>
      <c r="O65" s="151"/>
      <c r="P65" s="151"/>
      <c r="Q65" s="151"/>
      <c r="R65" s="152"/>
    </row>
    <row r="66" spans="2:33">
      <c r="B66" s="162"/>
      <c r="C66" s="163"/>
      <c r="D66" s="163"/>
      <c r="E66" s="163"/>
      <c r="F66" s="163"/>
      <c r="G66" s="163"/>
      <c r="H66" s="163"/>
      <c r="I66" s="164"/>
      <c r="J66" s="150" t="s">
        <v>0</v>
      </c>
      <c r="K66" s="151"/>
      <c r="L66" s="152"/>
      <c r="M66" s="150" t="s">
        <v>1</v>
      </c>
      <c r="N66" s="151"/>
      <c r="O66" s="152"/>
      <c r="P66" s="150" t="s">
        <v>2</v>
      </c>
      <c r="Q66" s="151"/>
      <c r="R66" s="152"/>
    </row>
    <row r="67" spans="2:33" ht="18.75">
      <c r="B67" s="158" t="s">
        <v>21</v>
      </c>
      <c r="C67" s="158"/>
      <c r="D67" s="158"/>
      <c r="E67" s="158"/>
      <c r="F67" s="158"/>
      <c r="G67" s="158"/>
      <c r="H67" s="158"/>
      <c r="I67" s="158"/>
      <c r="J67" s="149">
        <v>0.2</v>
      </c>
      <c r="K67" s="149"/>
      <c r="L67" s="149"/>
      <c r="M67" s="149">
        <v>1</v>
      </c>
      <c r="N67" s="149"/>
      <c r="O67" s="149"/>
      <c r="P67" s="149">
        <v>0.65</v>
      </c>
      <c r="Q67" s="149"/>
      <c r="R67" s="149"/>
      <c r="AG67" s="15"/>
    </row>
    <row r="68" spans="2:33" ht="18.75">
      <c r="B68" s="158" t="s">
        <v>22</v>
      </c>
      <c r="C68" s="158"/>
      <c r="D68" s="158"/>
      <c r="E68" s="158"/>
      <c r="F68" s="158"/>
      <c r="G68" s="158"/>
      <c r="H68" s="158"/>
      <c r="I68" s="158"/>
      <c r="J68" s="149">
        <v>0.3</v>
      </c>
      <c r="K68" s="149"/>
      <c r="L68" s="149"/>
      <c r="M68" s="149">
        <v>1</v>
      </c>
      <c r="N68" s="149"/>
      <c r="O68" s="149"/>
      <c r="P68" s="149">
        <v>0.65</v>
      </c>
      <c r="Q68" s="149"/>
      <c r="R68" s="149"/>
      <c r="AG68" s="15"/>
    </row>
    <row r="69" spans="2:33" ht="18.75">
      <c r="B69" s="158" t="s">
        <v>23</v>
      </c>
      <c r="C69" s="158"/>
      <c r="D69" s="158"/>
      <c r="E69" s="158"/>
      <c r="F69" s="158"/>
      <c r="G69" s="158"/>
      <c r="H69" s="158"/>
      <c r="I69" s="158"/>
      <c r="J69" s="149">
        <v>0.5</v>
      </c>
      <c r="K69" s="149"/>
      <c r="L69" s="149"/>
      <c r="M69" s="149">
        <v>1</v>
      </c>
      <c r="N69" s="149"/>
      <c r="O69" s="149"/>
      <c r="P69" s="149">
        <v>0.65</v>
      </c>
      <c r="Q69" s="149"/>
      <c r="R69" s="149"/>
      <c r="AG69" s="15"/>
    </row>
    <row r="70" spans="2:33" ht="18.75">
      <c r="B70" s="15"/>
      <c r="C70" s="15"/>
      <c r="D70" s="15"/>
      <c r="E70" s="13"/>
      <c r="F70" s="13"/>
      <c r="G70" s="13"/>
      <c r="H70" s="13"/>
      <c r="I70" s="13"/>
      <c r="J70" s="13"/>
      <c r="K70" s="13"/>
      <c r="L70" s="13"/>
    </row>
    <row r="71" spans="2:33">
      <c r="B71" s="14" t="s">
        <v>99</v>
      </c>
    </row>
    <row r="72" spans="2:33" ht="18.75">
      <c r="B72" s="15" t="s">
        <v>29</v>
      </c>
    </row>
  </sheetData>
  <sheetProtection algorithmName="SHA-512" hashValue="FNGfIVD5CjRsvF0uh3iXKXHZfizsegfRvCdcioHh124K1qBEEwe1RxuWDLFRZh5OEs8be/VcVHPnonz60mGIug==" saltValue="c3oHyCu/zx3HsJSdBpvKQg==" spinCount="100000" sheet="1" objects="1" scenarios="1" formatCells="0" formatColumns="0" formatRows="0" insertColumns="0" insertRows="0" insertHyperlinks="0" deleteColumns="0" deleteRows="0" sort="0"/>
  <mergeCells count="222">
    <mergeCell ref="J69:L69"/>
    <mergeCell ref="B65:I66"/>
    <mergeCell ref="B67:I67"/>
    <mergeCell ref="B48:G48"/>
    <mergeCell ref="H48:I48"/>
    <mergeCell ref="W33:X33"/>
    <mergeCell ref="AA33:AB33"/>
    <mergeCell ref="Y32:Z32"/>
    <mergeCell ref="AA32:AB32"/>
    <mergeCell ref="Y33:Z33"/>
    <mergeCell ref="M48:Y48"/>
    <mergeCell ref="M68:O68"/>
    <mergeCell ref="P68:R68"/>
    <mergeCell ref="M69:O69"/>
    <mergeCell ref="P69:R69"/>
    <mergeCell ref="J65:R65"/>
    <mergeCell ref="J66:L66"/>
    <mergeCell ref="M66:O66"/>
    <mergeCell ref="P66:R66"/>
    <mergeCell ref="J67:L67"/>
    <mergeCell ref="M67:O67"/>
    <mergeCell ref="P67:R67"/>
    <mergeCell ref="B53:AB53"/>
    <mergeCell ref="B61:AB62"/>
    <mergeCell ref="B56:AB58"/>
    <mergeCell ref="B49:AB50"/>
    <mergeCell ref="B68:I68"/>
    <mergeCell ref="J68:L68"/>
    <mergeCell ref="B69:I69"/>
    <mergeCell ref="Z41:AB41"/>
    <mergeCell ref="Z40:AB40"/>
    <mergeCell ref="Z39:AB39"/>
    <mergeCell ref="B40:S40"/>
    <mergeCell ref="B38:S38"/>
    <mergeCell ref="B47:G47"/>
    <mergeCell ref="B14:G15"/>
    <mergeCell ref="B25:G26"/>
    <mergeCell ref="B10:G10"/>
    <mergeCell ref="L10:M10"/>
    <mergeCell ref="N10:AB10"/>
    <mergeCell ref="H10:K10"/>
    <mergeCell ref="Z38:AB38"/>
    <mergeCell ref="Z37:AB37"/>
    <mergeCell ref="W38:Y38"/>
    <mergeCell ref="W37:Y37"/>
    <mergeCell ref="W43:Y43"/>
    <mergeCell ref="W41:Y41"/>
    <mergeCell ref="Z43:AB43"/>
    <mergeCell ref="Z42:AB42"/>
    <mergeCell ref="H47:L47"/>
    <mergeCell ref="B33:V33"/>
    <mergeCell ref="AA31:AB31"/>
    <mergeCell ref="W32:X32"/>
    <mergeCell ref="T39:V39"/>
    <mergeCell ref="T37:V37"/>
    <mergeCell ref="T42:V42"/>
    <mergeCell ref="T40:V40"/>
    <mergeCell ref="T38:V38"/>
    <mergeCell ref="W40:Y40"/>
    <mergeCell ref="W39:Y39"/>
    <mergeCell ref="B41:S41"/>
    <mergeCell ref="B39:S39"/>
    <mergeCell ref="B37:S37"/>
    <mergeCell ref="B42:S42"/>
    <mergeCell ref="W42:Y42"/>
    <mergeCell ref="J48:L48"/>
    <mergeCell ref="B43:S43"/>
    <mergeCell ref="AA30:AB30"/>
    <mergeCell ref="B31:G31"/>
    <mergeCell ref="H31:J31"/>
    <mergeCell ref="K31:L31"/>
    <mergeCell ref="M31:N31"/>
    <mergeCell ref="O31:P31"/>
    <mergeCell ref="Q31:S31"/>
    <mergeCell ref="T31:V31"/>
    <mergeCell ref="W31:X31"/>
    <mergeCell ref="Y31:Z31"/>
    <mergeCell ref="B30:G30"/>
    <mergeCell ref="H30:J30"/>
    <mergeCell ref="K30:L30"/>
    <mergeCell ref="M30:N30"/>
    <mergeCell ref="O30:P30"/>
    <mergeCell ref="Q30:S30"/>
    <mergeCell ref="T30:V30"/>
    <mergeCell ref="W30:X30"/>
    <mergeCell ref="Y30:Z30"/>
    <mergeCell ref="M47:AB47"/>
    <mergeCell ref="T43:V43"/>
    <mergeCell ref="T41:V41"/>
    <mergeCell ref="AA28:AB28"/>
    <mergeCell ref="B29:G29"/>
    <mergeCell ref="H29:J29"/>
    <mergeCell ref="K29:L29"/>
    <mergeCell ref="M29:N29"/>
    <mergeCell ref="O29:P29"/>
    <mergeCell ref="Q29:S29"/>
    <mergeCell ref="T29:V29"/>
    <mergeCell ref="W29:X29"/>
    <mergeCell ref="Y29:Z29"/>
    <mergeCell ref="AA29:AB29"/>
    <mergeCell ref="B28:G28"/>
    <mergeCell ref="H28:J28"/>
    <mergeCell ref="K28:L28"/>
    <mergeCell ref="M28:N28"/>
    <mergeCell ref="O28:P28"/>
    <mergeCell ref="Q28:S28"/>
    <mergeCell ref="T28:V28"/>
    <mergeCell ref="W28:X28"/>
    <mergeCell ref="Y28:Z28"/>
    <mergeCell ref="AA26:AB26"/>
    <mergeCell ref="B27:G27"/>
    <mergeCell ref="H27:J27"/>
    <mergeCell ref="K27:L27"/>
    <mergeCell ref="M27:N27"/>
    <mergeCell ref="O27:P27"/>
    <mergeCell ref="Q27:S27"/>
    <mergeCell ref="T27:V27"/>
    <mergeCell ref="W27:X27"/>
    <mergeCell ref="Y27:Z27"/>
    <mergeCell ref="M26:N26"/>
    <mergeCell ref="O26:P26"/>
    <mergeCell ref="Q26:S26"/>
    <mergeCell ref="T26:V26"/>
    <mergeCell ref="W26:X26"/>
    <mergeCell ref="Y26:Z26"/>
    <mergeCell ref="AA27:AB27"/>
    <mergeCell ref="N7:AB7"/>
    <mergeCell ref="B9:G9"/>
    <mergeCell ref="H9:M9"/>
    <mergeCell ref="N9:AB9"/>
    <mergeCell ref="T14:V14"/>
    <mergeCell ref="AA21:AB21"/>
    <mergeCell ref="H25:J25"/>
    <mergeCell ref="K25:P25"/>
    <mergeCell ref="Q25:S25"/>
    <mergeCell ref="T25:V25"/>
    <mergeCell ref="W25:AB25"/>
    <mergeCell ref="B18:G18"/>
    <mergeCell ref="B19:G19"/>
    <mergeCell ref="B17:G17"/>
    <mergeCell ref="B21:V21"/>
    <mergeCell ref="W21:X21"/>
    <mergeCell ref="Y21:Z21"/>
    <mergeCell ref="AA17:AB17"/>
    <mergeCell ref="M20:N20"/>
    <mergeCell ref="M17:N17"/>
    <mergeCell ref="O18:P18"/>
    <mergeCell ref="Q20:S20"/>
    <mergeCell ref="Q18:S18"/>
    <mergeCell ref="B20:G20"/>
    <mergeCell ref="B1:AB1"/>
    <mergeCell ref="O16:P16"/>
    <mergeCell ref="K18:L18"/>
    <mergeCell ref="K16:L16"/>
    <mergeCell ref="O20:P20"/>
    <mergeCell ref="K20:L20"/>
    <mergeCell ref="M19:N19"/>
    <mergeCell ref="O17:P17"/>
    <mergeCell ref="Q15:S15"/>
    <mergeCell ref="Q14:S14"/>
    <mergeCell ref="W14:AB14"/>
    <mergeCell ref="Y15:Z15"/>
    <mergeCell ref="AA15:AB15"/>
    <mergeCell ref="W19:X19"/>
    <mergeCell ref="W20:X20"/>
    <mergeCell ref="W17:X17"/>
    <mergeCell ref="W18:X18"/>
    <mergeCell ref="W15:X15"/>
    <mergeCell ref="W16:X16"/>
    <mergeCell ref="Y16:Z16"/>
    <mergeCell ref="Y17:Z17"/>
    <mergeCell ref="AA20:AB20"/>
    <mergeCell ref="Y19:Z19"/>
    <mergeCell ref="Y18:Z18"/>
    <mergeCell ref="B6:G6"/>
    <mergeCell ref="L5:M5"/>
    <mergeCell ref="M16:N16"/>
    <mergeCell ref="K17:L17"/>
    <mergeCell ref="K19:L19"/>
    <mergeCell ref="M18:N18"/>
    <mergeCell ref="O19:P19"/>
    <mergeCell ref="K14:P14"/>
    <mergeCell ref="B8:G8"/>
    <mergeCell ref="B7:G7"/>
    <mergeCell ref="H5:K5"/>
    <mergeCell ref="B5:G5"/>
    <mergeCell ref="H18:J18"/>
    <mergeCell ref="H16:J16"/>
    <mergeCell ref="H19:J19"/>
    <mergeCell ref="H17:J17"/>
    <mergeCell ref="N5:AB5"/>
    <mergeCell ref="N6:AB6"/>
    <mergeCell ref="H6:M6"/>
    <mergeCell ref="H14:J14"/>
    <mergeCell ref="H7:M7"/>
    <mergeCell ref="H8:K8"/>
    <mergeCell ref="L8:M8"/>
    <mergeCell ref="N8:AB8"/>
    <mergeCell ref="AG41:AP41"/>
    <mergeCell ref="Z48:AB48"/>
    <mergeCell ref="H26:J26"/>
    <mergeCell ref="K26:L26"/>
    <mergeCell ref="B32:V32"/>
    <mergeCell ref="O15:P15"/>
    <mergeCell ref="K15:L15"/>
    <mergeCell ref="M15:N15"/>
    <mergeCell ref="H15:J15"/>
    <mergeCell ref="AA18:AB18"/>
    <mergeCell ref="Y20:Z20"/>
    <mergeCell ref="AA16:AB16"/>
    <mergeCell ref="AA19:AB19"/>
    <mergeCell ref="T20:V20"/>
    <mergeCell ref="T18:V18"/>
    <mergeCell ref="T16:V16"/>
    <mergeCell ref="T19:V19"/>
    <mergeCell ref="T17:V17"/>
    <mergeCell ref="T15:V15"/>
    <mergeCell ref="H20:J20"/>
    <mergeCell ref="Q16:S16"/>
    <mergeCell ref="Q19:S19"/>
    <mergeCell ref="Q17:S17"/>
    <mergeCell ref="B16:G16"/>
  </mergeCells>
  <phoneticPr fontId="1"/>
  <hyperlinks>
    <hyperlink ref="B72" r:id="rId1" xr:uid="{10603998-07E1-472E-9B9C-8128EC81BC60}"/>
  </hyperlinks>
  <pageMargins left="0.7" right="0.7" top="0.75" bottom="0.75" header="0.3" footer="0.3"/>
  <pageSetup paperSize="9" scale="73" orientation="portrait" r:id="rId2"/>
  <rowBreaks count="1" manualBreakCount="1">
    <brk id="51" max="28" man="1"/>
  </rowBreaks>
  <ignoredErrors>
    <ignoredError sqref="W16:W18 W19:X19 Y16:Z20 AA16:AB20 G27:G31 K27:P28 W27:AB31 B48 B27:E31 K30:P31 K29:L29 M29:P29 W20:X20" unlocked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280__x78ba__x8a8d__x72b6__x6cc1_ xmlns="483bd34e-db58-4897-a916-51b748304075">未</_x6280__x78ba__x8a8d__x72b6__x6cc1_>
    <_x74b0__xff08__x4fc2__x54e1__xff09__x78ba__x8a8d__x72b6__x6cc1_ xmlns="483bd34e-db58-4897-a916-51b748304075">未</_x74b0__xff08__x4fc2__x54e1__xff09__x78ba__x8a8d__x72b6__x6cc1_>
    <test xmlns="483bd34e-db58-4897-a916-51b748304075">未</test>
    <_x5c40__x3078__x306e__x6307__x6458__x72b6__x6cc1_ xmlns="483bd34e-db58-4897-a916-51b748304075" xsi:nil="true"/>
    <_Flow_SignoffStatus xmlns="483bd34e-db58-4897-a916-51b748304075" xsi:nil="true"/>
    <_x4e8b__x696d__x5185__x5bb9_ xmlns="483bd34e-db58-4897-a916-51b748304075" xsi:nil="true"/>
    <_x5c40__x3078__x306e__x8fd4__x3057__x72b6__x6cc1_ xmlns="483bd34e-db58-4897-a916-51b7483040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3BDEE51F00FD49BAB0F241CD963881" ma:contentTypeVersion="25" ma:contentTypeDescription="新しいドキュメントを作成します。" ma:contentTypeScope="" ma:versionID="94d5630024615cec0809e53d351c4ce2">
  <xsd:schema xmlns:xsd="http://www.w3.org/2001/XMLSchema" xmlns:xs="http://www.w3.org/2001/XMLSchema" xmlns:p="http://schemas.microsoft.com/office/2006/metadata/properties" xmlns:ns2="483bd34e-db58-4897-a916-51b748304075" xmlns:ns3="a539256b-4921-4253-a388-c922dab1a202" targetNamespace="http://schemas.microsoft.com/office/2006/metadata/properties" ma:root="true" ma:fieldsID="eee1ece70d31c35157ce13b1060bcc51" ns2:_="" ns3:_="">
    <xsd:import namespace="483bd34e-db58-4897-a916-51b748304075"/>
    <xsd:import namespace="a539256b-4921-4253-a388-c922dab1a202"/>
    <xsd:element name="properties">
      <xsd:complexType>
        <xsd:sequence>
          <xsd:element name="documentManagement">
            <xsd:complexType>
              <xsd:all>
                <xsd:element ref="ns2:MediaServiceMetadata" minOccurs="0"/>
                <xsd:element ref="ns2:MediaServiceFastMetadata" minOccurs="0"/>
                <xsd:element ref="ns2:test" minOccurs="0"/>
                <xsd:element ref="ns2:_x4e8b__x696d__x5185__x5bb9_" minOccurs="0"/>
                <xsd:element ref="ns2:_x6280__x78ba__x8a8d__x72b6__x6cc1_" minOccurs="0"/>
                <xsd:element ref="ns3:SharedWithUsers" minOccurs="0"/>
                <xsd:element ref="ns3:SharedWithDetails" minOccurs="0"/>
                <xsd:element ref="ns2:_x5c40__x3078__x306e__x8fd4__x3057__x72b6__x6cc1_" minOccurs="0"/>
                <xsd:element ref="ns2:_x5c40__x3078__x306e__x6307__x6458__x72b6__x6cc1_" minOccurs="0"/>
                <xsd:element ref="ns2:_x74b0__xff08__x4fc2__x54e1__xff09__x78ba__x8a8d__x72b6__x6cc1_"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bd34e-db58-4897-a916-51b7483040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st" ma:index="10" nillable="true" ma:displayName="環（補佐）確認状況" ma:default="未" ma:format="Dropdown" ma:internalName="test">
      <xsd:simpleType>
        <xsd:restriction base="dms:Choice">
          <xsd:enumeration value="済"/>
          <xsd:enumeration value="未"/>
        </xsd:restriction>
      </xsd:simpleType>
    </xsd:element>
    <xsd:element name="_x4e8b__x696d__x5185__x5bb9_" ma:index="11" nillable="true" ma:displayName="事業内容" ma:format="Dropdown" ma:internalName="_x4e8b__x696d__x5185__x5bb9_">
      <xsd:simpleType>
        <xsd:restriction base="dms:Choice">
          <xsd:enumeration value="ハード"/>
          <xsd:enumeration value="ソフト"/>
          <xsd:enumeration value="ハード・ソフト"/>
          <xsd:enumeration value="協議会事務費"/>
        </xsd:restriction>
      </xsd:simpleType>
    </xsd:element>
    <xsd:element name="_x6280__x78ba__x8a8d__x72b6__x6cc1_" ma:index="12" nillable="true" ma:displayName="技　確認状況" ma:default="未" ma:format="Dropdown" ma:internalName="_x6280__x78ba__x8a8d__x72b6__x6cc1_">
      <xsd:simpleType>
        <xsd:union memberTypes="dms:Text">
          <xsd:simpleType>
            <xsd:restriction base="dms:Choice">
              <xsd:enumeration value="済"/>
              <xsd:enumeration value="未"/>
            </xsd:restriction>
          </xsd:simpleType>
        </xsd:union>
      </xsd:simpleType>
    </xsd:element>
    <xsd:element name="_x5c40__x3078__x306e__x8fd4__x3057__x72b6__x6cc1_" ma:index="15" nillable="true" ma:displayName="局への返し状況" ma:format="Dropdown" ma:internalName="_x5c40__x3078__x306e__x8fd4__x3057__x72b6__x6cc1_">
      <xsd:simpleType>
        <xsd:restriction base="dms:Choice">
          <xsd:enumeration value="指摘済み"/>
          <xsd:enumeration value="指摘事項なし"/>
        </xsd:restriction>
      </xsd:simpleType>
    </xsd:element>
    <xsd:element name="_x5c40__x3078__x306e__x6307__x6458__x72b6__x6cc1_" ma:index="16" nillable="true" ma:displayName="局への指摘状況" ma:format="Dropdown" ma:internalName="_x5c40__x3078__x306e__x6307__x6458__x72b6__x6cc1_">
      <xsd:simpleType>
        <xsd:restriction base="dms:Choice">
          <xsd:enumeration value="指摘済み"/>
        </xsd:restriction>
      </xsd:simpleType>
    </xsd:element>
    <xsd:element name="_x74b0__xff08__x4fc2__x54e1__xff09__x78ba__x8a8d__x72b6__x6cc1_" ma:index="17" nillable="true" ma:displayName="環（係員）確認状況" ma:default="未" ma:format="Dropdown" ma:internalName="_x74b0__xff08__x4fc2__x54e1__xff09__x78ba__x8a8d__x72b6__x6cc1_">
      <xsd:simpleType>
        <xsd:restriction base="dms:Choice">
          <xsd:enumeration value="済"/>
          <xsd:enumeration value="未"/>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39256b-4921-4253-a388-c922dab1a2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638E9A-23E9-4667-B0B9-4FA060E2BA56}">
  <ds:schemaRefs>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a539256b-4921-4253-a388-c922dab1a202"/>
    <ds:schemaRef ds:uri="http://purl.org/dc/dcmitype/"/>
    <ds:schemaRef ds:uri="http://purl.org/dc/elements/1.1/"/>
    <ds:schemaRef ds:uri="483bd34e-db58-4897-a916-51b748304075"/>
    <ds:schemaRef ds:uri="http://schemas.microsoft.com/office/infopath/2007/PartnerControls"/>
  </ds:schemaRefs>
</ds:datastoreItem>
</file>

<file path=customXml/itemProps2.xml><?xml version="1.0" encoding="utf-8"?>
<ds:datastoreItem xmlns:ds="http://schemas.openxmlformats.org/officeDocument/2006/customXml" ds:itemID="{8BFEF46B-FF4E-44EC-AF7A-78AFB7700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bd34e-db58-4897-a916-51b748304075"/>
    <ds:schemaRef ds:uri="a539256b-4921-4253-a388-c922dab1a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24584C-153D-45FB-B8EB-541A256374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説明シート</vt:lpstr>
      <vt:lpstr>記載例</vt:lpstr>
      <vt:lpstr>記載例!Print_Area</vt:lpstr>
      <vt:lpstr>説明シート!Print_Area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村山 千絵(MURAYAMA Chie)</cp:lastModifiedBy>
  <cp:lastPrinted>2024-12-13T05:28:59Z</cp:lastPrinted>
  <dcterms:created xsi:type="dcterms:W3CDTF">2024-10-29T05:12:50Z</dcterms:created>
  <dcterms:modified xsi:type="dcterms:W3CDTF">2024-12-24T08:48:22Z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0x010100DF3BDEE51F00FD49BAB0F241CD963881</vt:lpwstr>
  </property>
</Properties>
</file>