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5統計調査\15滋賀の教育統計\第1章_県単独調査\R6掲載用_1章\R6更新中\３　高等学校卒業後の進路状況\"/>
    </mc:Choice>
  </mc:AlternateContent>
  <xr:revisionPtr revIDLastSave="0" documentId="13_ncr:1_{180208B3-4E96-4390-BEA5-BE11D23371B3}" xr6:coauthVersionLast="47" xr6:coauthVersionMax="47" xr10:uidLastSave="{00000000-0000-0000-0000-000000000000}"/>
  <bookViews>
    <workbookView xWindow="15" yWindow="15" windowWidth="27090" windowHeight="16095" xr2:uid="{00000000-000D-0000-FFFF-FFFF00000000}"/>
  </bookViews>
  <sheets>
    <sheet name="Sheet1" sheetId="1" r:id="rId1"/>
  </sheets>
  <definedNames>
    <definedName name="_xlnm.Print_Area" localSheetId="0">Sheet1!$A$1:$AK$27</definedName>
    <definedName name="_xlnm.Print_Area">#REF!</definedName>
    <definedName name="_xlnm.Print_Titles" localSheetId="0">Sheet1!$2:$4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6" i="1" l="1"/>
  <c r="Q26" i="1"/>
  <c r="AC26" i="1"/>
  <c r="AI26" i="1"/>
  <c r="AF26" i="1"/>
  <c r="Z26" i="1"/>
  <c r="W26" i="1"/>
  <c r="T26" i="1"/>
  <c r="S26" i="1"/>
  <c r="N26" i="1"/>
  <c r="K26" i="1"/>
  <c r="H26" i="1"/>
  <c r="G26" i="1"/>
  <c r="F26" i="1"/>
  <c r="E26" i="1" s="1"/>
  <c r="AI24" i="1"/>
  <c r="AF24" i="1"/>
  <c r="AC24" i="1"/>
  <c r="Z24" i="1"/>
  <c r="W24" i="1"/>
  <c r="T24" i="1"/>
  <c r="S24" i="1"/>
  <c r="D24" i="1" s="1"/>
  <c r="R24" i="1"/>
  <c r="Q24" i="1" s="1"/>
  <c r="N24" i="1"/>
  <c r="K24" i="1"/>
  <c r="H24" i="1"/>
  <c r="G24" i="1"/>
  <c r="F24" i="1"/>
  <c r="D26" i="1" l="1"/>
  <c r="C26" i="1"/>
  <c r="B26" i="1" s="1"/>
  <c r="C24" i="1"/>
  <c r="B24" i="1" s="1"/>
  <c r="E24" i="1"/>
  <c r="AI23" i="1"/>
  <c r="AF23" i="1"/>
  <c r="AC23" i="1"/>
  <c r="Z23" i="1"/>
  <c r="W23" i="1"/>
  <c r="T23" i="1"/>
  <c r="S23" i="1"/>
  <c r="R23" i="1"/>
  <c r="Q23" i="1" s="1"/>
  <c r="N23" i="1"/>
  <c r="K23" i="1"/>
  <c r="H23" i="1"/>
  <c r="G23" i="1"/>
  <c r="F23" i="1"/>
  <c r="C23" i="1" s="1"/>
  <c r="E23" i="1" l="1"/>
  <c r="D23" i="1"/>
  <c r="B23" i="1" s="1"/>
  <c r="F25" i="1"/>
  <c r="G25" i="1"/>
  <c r="H25" i="1"/>
  <c r="K25" i="1"/>
  <c r="N25" i="1"/>
  <c r="R25" i="1"/>
  <c r="S25" i="1"/>
  <c r="T25" i="1"/>
  <c r="W25" i="1"/>
  <c r="Z25" i="1"/>
  <c r="AC25" i="1"/>
  <c r="AF25" i="1"/>
  <c r="AI25" i="1"/>
  <c r="Q25" i="1" l="1"/>
  <c r="D25" i="1"/>
  <c r="E25" i="1"/>
  <c r="C25" i="1"/>
  <c r="AI22" i="1"/>
  <c r="AF22" i="1"/>
  <c r="AC22" i="1"/>
  <c r="Z22" i="1"/>
  <c r="W22" i="1"/>
  <c r="T22" i="1"/>
  <c r="S22" i="1"/>
  <c r="R22" i="1"/>
  <c r="N22" i="1"/>
  <c r="K22" i="1"/>
  <c r="H22" i="1"/>
  <c r="G22" i="1"/>
  <c r="F22" i="1"/>
  <c r="B25" i="1" l="1"/>
  <c r="E22" i="1"/>
  <c r="D22" i="1"/>
  <c r="Q22" i="1"/>
  <c r="C22" i="1"/>
  <c r="AI21" i="1"/>
  <c r="AF21" i="1"/>
  <c r="AC21" i="1"/>
  <c r="Z21" i="1"/>
  <c r="W21" i="1"/>
  <c r="T21" i="1"/>
  <c r="S21" i="1"/>
  <c r="R21" i="1"/>
  <c r="Q21" i="1" s="1"/>
  <c r="N21" i="1"/>
  <c r="K21" i="1"/>
  <c r="H21" i="1"/>
  <c r="G21" i="1"/>
  <c r="F21" i="1"/>
  <c r="D21" i="1" l="1"/>
  <c r="B22" i="1"/>
  <c r="C21" i="1"/>
  <c r="E21" i="1"/>
  <c r="B21" i="1"/>
  <c r="AI20" i="1"/>
  <c r="AF20" i="1"/>
  <c r="AC20" i="1"/>
  <c r="Z20" i="1"/>
  <c r="W20" i="1"/>
  <c r="T20" i="1"/>
  <c r="S20" i="1"/>
  <c r="R20" i="1"/>
  <c r="N20" i="1"/>
  <c r="K20" i="1"/>
  <c r="H20" i="1"/>
  <c r="G20" i="1"/>
  <c r="F20" i="1"/>
  <c r="C20" i="1" l="1"/>
  <c r="D20" i="1"/>
  <c r="B20" i="1" s="1"/>
  <c r="E20" i="1"/>
  <c r="Q20" i="1"/>
  <c r="AI19" i="1"/>
  <c r="AF19" i="1"/>
  <c r="AC19" i="1"/>
  <c r="Z19" i="1"/>
  <c r="W19" i="1"/>
  <c r="T19" i="1"/>
  <c r="S19" i="1"/>
  <c r="R19" i="1"/>
  <c r="N19" i="1"/>
  <c r="K19" i="1"/>
  <c r="H19" i="1"/>
  <c r="G19" i="1"/>
  <c r="D19" i="1" s="1"/>
  <c r="F19" i="1"/>
  <c r="R18" i="1"/>
  <c r="S18" i="1"/>
  <c r="K18" i="1"/>
  <c r="AI17" i="1"/>
  <c r="AF17" i="1"/>
  <c r="AC17" i="1"/>
  <c r="Z17" i="1"/>
  <c r="W17" i="1"/>
  <c r="T17" i="1"/>
  <c r="S17" i="1"/>
  <c r="R17" i="1"/>
  <c r="N17" i="1"/>
  <c r="K17" i="1"/>
  <c r="H17" i="1"/>
  <c r="G17" i="1"/>
  <c r="F17" i="1"/>
  <c r="AI16" i="1"/>
  <c r="AF16" i="1"/>
  <c r="AC16" i="1"/>
  <c r="Z16" i="1"/>
  <c r="W16" i="1"/>
  <c r="T16" i="1"/>
  <c r="S16" i="1"/>
  <c r="R16" i="1"/>
  <c r="N16" i="1"/>
  <c r="K16" i="1"/>
  <c r="H16" i="1"/>
  <c r="G16" i="1"/>
  <c r="F16" i="1"/>
  <c r="F18" i="1"/>
  <c r="C18" i="1" s="1"/>
  <c r="G18" i="1"/>
  <c r="D18" i="1" s="1"/>
  <c r="H18" i="1"/>
  <c r="N18" i="1"/>
  <c r="Q18" i="1"/>
  <c r="T18" i="1"/>
  <c r="W18" i="1"/>
  <c r="Z18" i="1"/>
  <c r="AC18" i="1"/>
  <c r="AF18" i="1"/>
  <c r="AI18" i="1"/>
  <c r="F14" i="1"/>
  <c r="G14" i="1"/>
  <c r="R14" i="1"/>
  <c r="S14" i="1"/>
  <c r="AC14" i="1"/>
  <c r="AF14" i="1"/>
  <c r="AI14" i="1"/>
  <c r="Z14" i="1"/>
  <c r="W14" i="1"/>
  <c r="T14" i="1"/>
  <c r="N14" i="1"/>
  <c r="K14" i="1"/>
  <c r="H14" i="1"/>
  <c r="F15" i="1"/>
  <c r="G15" i="1"/>
  <c r="H15" i="1"/>
  <c r="K15" i="1"/>
  <c r="N15" i="1"/>
  <c r="R15" i="1"/>
  <c r="S15" i="1"/>
  <c r="T15" i="1"/>
  <c r="W15" i="1"/>
  <c r="Z15" i="1"/>
  <c r="AC15" i="1"/>
  <c r="AF15" i="1"/>
  <c r="AI15" i="1"/>
  <c r="B12" i="1"/>
  <c r="F12" i="1"/>
  <c r="G12" i="1"/>
  <c r="R12" i="1"/>
  <c r="S12" i="1"/>
  <c r="Q12" i="1" s="1"/>
  <c r="AC12" i="1"/>
  <c r="AF12" i="1"/>
  <c r="AI12" i="1"/>
  <c r="Z12" i="1"/>
  <c r="W12" i="1"/>
  <c r="T12" i="1"/>
  <c r="N12" i="1"/>
  <c r="K12" i="1"/>
  <c r="H12" i="1"/>
  <c r="B11" i="1"/>
  <c r="F11" i="1"/>
  <c r="G11" i="1"/>
  <c r="R11" i="1"/>
  <c r="S11" i="1"/>
  <c r="AC11" i="1"/>
  <c r="AF11" i="1"/>
  <c r="AI11" i="1"/>
  <c r="Z11" i="1"/>
  <c r="W11" i="1"/>
  <c r="T11" i="1"/>
  <c r="N11" i="1"/>
  <c r="K11" i="1"/>
  <c r="H11" i="1"/>
  <c r="B10" i="1"/>
  <c r="F10" i="1"/>
  <c r="E10" i="1" s="1"/>
  <c r="G10" i="1"/>
  <c r="R10" i="1"/>
  <c r="S10" i="1"/>
  <c r="AC10" i="1"/>
  <c r="AF10" i="1"/>
  <c r="AI10" i="1"/>
  <c r="Z10" i="1"/>
  <c r="W10" i="1"/>
  <c r="T10" i="1"/>
  <c r="N10" i="1"/>
  <c r="K10" i="1"/>
  <c r="H10" i="1"/>
  <c r="B9" i="1"/>
  <c r="F9" i="1"/>
  <c r="G9" i="1"/>
  <c r="R9" i="1"/>
  <c r="Q9" i="1" s="1"/>
  <c r="S9" i="1"/>
  <c r="AC9" i="1"/>
  <c r="AF9" i="1"/>
  <c r="AI9" i="1"/>
  <c r="Z9" i="1"/>
  <c r="W9" i="1"/>
  <c r="T9" i="1"/>
  <c r="N9" i="1"/>
  <c r="K9" i="1"/>
  <c r="H9" i="1"/>
  <c r="B8" i="1"/>
  <c r="F8" i="1"/>
  <c r="G8" i="1"/>
  <c r="R8" i="1"/>
  <c r="S8" i="1"/>
  <c r="Q8" i="1" s="1"/>
  <c r="AC8" i="1"/>
  <c r="AF8" i="1"/>
  <c r="AI8" i="1"/>
  <c r="Z8" i="1"/>
  <c r="W8" i="1"/>
  <c r="T8" i="1"/>
  <c r="N8" i="1"/>
  <c r="K8" i="1"/>
  <c r="H8" i="1"/>
  <c r="B7" i="1"/>
  <c r="E7" i="1"/>
  <c r="N7" i="1"/>
  <c r="K7" i="1"/>
  <c r="H7" i="1"/>
  <c r="B6" i="1"/>
  <c r="E6" i="1"/>
  <c r="N6" i="1"/>
  <c r="K6" i="1"/>
  <c r="H6" i="1"/>
  <c r="B5" i="1"/>
  <c r="E5" i="1"/>
  <c r="N5" i="1"/>
  <c r="K5" i="1"/>
  <c r="H5" i="1"/>
  <c r="AI13" i="1"/>
  <c r="F13" i="1"/>
  <c r="G13" i="1"/>
  <c r="R13" i="1"/>
  <c r="S13" i="1"/>
  <c r="AC13" i="1"/>
  <c r="AF13" i="1"/>
  <c r="N13" i="1"/>
  <c r="Z13" i="1"/>
  <c r="W13" i="1"/>
  <c r="T13" i="1"/>
  <c r="K13" i="1"/>
  <c r="H13" i="1"/>
  <c r="E8" i="1" l="1"/>
  <c r="E11" i="1"/>
  <c r="E12" i="1"/>
  <c r="D13" i="1"/>
  <c r="B18" i="1"/>
  <c r="C13" i="1"/>
  <c r="B13" i="1" s="1"/>
  <c r="C14" i="1"/>
  <c r="Q14" i="1"/>
  <c r="D16" i="1"/>
  <c r="E13" i="1"/>
  <c r="D15" i="1"/>
  <c r="Q19" i="1"/>
  <c r="E16" i="1"/>
  <c r="C16" i="1"/>
  <c r="E9" i="1"/>
  <c r="E15" i="1"/>
  <c r="C15" i="1"/>
  <c r="E17" i="1"/>
  <c r="C17" i="1"/>
  <c r="E14" i="1"/>
  <c r="D14" i="1"/>
  <c r="E18" i="1"/>
  <c r="D17" i="1"/>
  <c r="Q17" i="1"/>
  <c r="E19" i="1"/>
  <c r="C19" i="1"/>
  <c r="B19" i="1" s="1"/>
  <c r="Q15" i="1"/>
  <c r="Q13" i="1"/>
  <c r="Q10" i="1"/>
  <c r="Q16" i="1"/>
  <c r="Q11" i="1"/>
  <c r="B16" i="1" l="1"/>
  <c r="B14" i="1"/>
  <c r="B15" i="1"/>
  <c r="B17" i="1"/>
</calcChain>
</file>

<file path=xl/sharedStrings.xml><?xml version="1.0" encoding="utf-8"?>
<sst xmlns="http://schemas.openxmlformats.org/spreadsheetml/2006/main" count="78" uniqueCount="39">
  <si>
    <t>（単位：人）</t>
  </si>
  <si>
    <t>合　　計</t>
  </si>
  <si>
    <t>短　期　大　学　（　本　科　）</t>
  </si>
  <si>
    <t>大学・短大の</t>
  </si>
  <si>
    <t>計</t>
  </si>
  <si>
    <t>国　　立</t>
  </si>
  <si>
    <t>公　　立</t>
  </si>
  <si>
    <t>私　　立</t>
  </si>
  <si>
    <t>通信教育部</t>
  </si>
  <si>
    <t>別　　科</t>
  </si>
  <si>
    <t>専　攻　科</t>
  </si>
  <si>
    <t>男</t>
  </si>
  <si>
    <t>女</t>
  </si>
  <si>
    <t>大　　　学　　　（　学　　　部　）</t>
    <phoneticPr fontId="6"/>
  </si>
  <si>
    <t>（４）　学校種類別・設置者別進学者数</t>
    <rPh sb="4" eb="6">
      <t>ガッコウ</t>
    </rPh>
    <rPh sb="6" eb="8">
      <t>シュルイ</t>
    </rPh>
    <rPh sb="8" eb="9">
      <t>ベツ</t>
    </rPh>
    <phoneticPr fontId="6"/>
  </si>
  <si>
    <t>平成14.３</t>
  </si>
  <si>
    <t>平成15.３</t>
  </si>
  <si>
    <t>平成16.３</t>
  </si>
  <si>
    <t>平成17.３</t>
    <phoneticPr fontId="6"/>
  </si>
  <si>
    <t>平成18.３</t>
    <phoneticPr fontId="6"/>
  </si>
  <si>
    <t>平成19.３</t>
    <phoneticPr fontId="6"/>
  </si>
  <si>
    <t>平成20.３</t>
    <phoneticPr fontId="6"/>
  </si>
  <si>
    <t>平成21.３</t>
    <phoneticPr fontId="6"/>
  </si>
  <si>
    <t xml:space="preserve">         ※全日制・定時制・通信制の合計である。</t>
    <rPh sb="10" eb="13">
      <t>ゼンニチセイ</t>
    </rPh>
    <rPh sb="14" eb="17">
      <t>テイジセイ</t>
    </rPh>
    <rPh sb="18" eb="21">
      <t>ツウシンセイ</t>
    </rPh>
    <rPh sb="22" eb="24">
      <t>ゴウケイ</t>
    </rPh>
    <phoneticPr fontId="6"/>
  </si>
  <si>
    <t>平成22.３</t>
    <phoneticPr fontId="6"/>
  </si>
  <si>
    <t>平成23.3</t>
    <phoneticPr fontId="6"/>
  </si>
  <si>
    <t>平成24.3</t>
    <phoneticPr fontId="6"/>
  </si>
  <si>
    <t>平成25.3</t>
    <phoneticPr fontId="6"/>
  </si>
  <si>
    <t>高等学校等</t>
    <phoneticPr fontId="6"/>
  </si>
  <si>
    <t>平成26.3</t>
    <phoneticPr fontId="6"/>
  </si>
  <si>
    <t>平成27.3</t>
    <phoneticPr fontId="6"/>
  </si>
  <si>
    <t>平成29.3</t>
    <phoneticPr fontId="6"/>
  </si>
  <si>
    <t>平成28.3</t>
    <phoneticPr fontId="6"/>
  </si>
  <si>
    <t>平成30.3</t>
    <phoneticPr fontId="6"/>
  </si>
  <si>
    <t>平成31.3</t>
    <phoneticPr fontId="6"/>
  </si>
  <si>
    <t>令和 2.3</t>
    <rPh sb="0" eb="2">
      <t>レイワ</t>
    </rPh>
    <phoneticPr fontId="6"/>
  </si>
  <si>
    <t>令和 3.3</t>
    <rPh sb="0" eb="2">
      <t>レイワ</t>
    </rPh>
    <phoneticPr fontId="6"/>
  </si>
  <si>
    <t>令和 4.3</t>
    <rPh sb="0" eb="2">
      <t>レイワ</t>
    </rPh>
    <phoneticPr fontId="6"/>
  </si>
  <si>
    <t>令和 5.3</t>
    <rPh sb="0" eb="2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</si>
</sst>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Continuous" vertical="center"/>
    </xf>
    <xf numFmtId="0" fontId="3" fillId="0" borderId="4" xfId="0" applyFont="1" applyBorder="1" applyAlignment="1" applyProtection="1">
      <alignment horizontal="centerContinuous" vertical="center"/>
    </xf>
    <xf numFmtId="0" fontId="3" fillId="0" borderId="5" xfId="0" applyFont="1" applyBorder="1" applyAlignment="1" applyProtection="1">
      <alignment horizontal="centerContinuous" vertical="center"/>
    </xf>
    <xf numFmtId="0" fontId="3" fillId="0" borderId="6" xfId="0" applyFont="1" applyBorder="1" applyAlignment="1" applyProtection="1">
      <alignment horizontal="centerContinuous" vertical="center"/>
    </xf>
    <xf numFmtId="0" fontId="4" fillId="0" borderId="7" xfId="0" applyFont="1" applyBorder="1" applyAlignment="1" applyProtection="1">
      <alignment horizontal="centerContinuous" vertical="center"/>
    </xf>
    <xf numFmtId="0" fontId="4" fillId="0" borderId="3" xfId="0" applyFont="1" applyBorder="1" applyAlignment="1" applyProtection="1">
      <alignment horizontal="centerContinuous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Continuous" vertical="center"/>
    </xf>
    <xf numFmtId="0" fontId="3" fillId="0" borderId="13" xfId="0" applyFont="1" applyBorder="1" applyAlignment="1" applyProtection="1">
      <alignment horizontal="centerContinuous" vertical="center"/>
    </xf>
    <xf numFmtId="0" fontId="3" fillId="0" borderId="14" xfId="0" applyFont="1" applyBorder="1" applyAlignment="1" applyProtection="1">
      <alignment horizontal="centerContinuous" vertical="center"/>
    </xf>
    <xf numFmtId="0" fontId="3" fillId="0" borderId="15" xfId="0" applyFont="1" applyBorder="1" applyAlignment="1" applyProtection="1">
      <alignment horizontal="centerContinuous" vertical="center"/>
    </xf>
    <xf numFmtId="0" fontId="3" fillId="0" borderId="16" xfId="0" applyFont="1" applyBorder="1" applyAlignment="1" applyProtection="1">
      <alignment horizontal="centerContinuous" vertical="center"/>
    </xf>
    <xf numFmtId="0" fontId="3" fillId="0" borderId="17" xfId="0" applyFont="1" applyBorder="1" applyAlignment="1" applyProtection="1">
      <alignment horizontal="centerContinuous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centerContinuous" vertical="center"/>
    </xf>
    <xf numFmtId="0" fontId="4" fillId="0" borderId="4" xfId="0" applyFont="1" applyBorder="1" applyAlignment="1" applyProtection="1">
      <alignment horizontal="centerContinuous" vertical="center"/>
    </xf>
    <xf numFmtId="0" fontId="4" fillId="0" borderId="5" xfId="0" applyFont="1" applyBorder="1" applyAlignment="1" applyProtection="1">
      <alignment horizontal="centerContinuous" vertical="center"/>
    </xf>
    <xf numFmtId="0" fontId="4" fillId="0" borderId="18" xfId="0" applyFont="1" applyBorder="1" applyAlignment="1" applyProtection="1">
      <alignment horizontal="centerContinuous" vertical="center"/>
    </xf>
    <xf numFmtId="0" fontId="4" fillId="0" borderId="19" xfId="0" applyFont="1" applyBorder="1" applyAlignment="1" applyProtection="1">
      <alignment horizontal="centerContinuous" vertical="center"/>
    </xf>
    <xf numFmtId="0" fontId="5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Continuous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Continuous" vertical="center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Continuous"/>
    </xf>
    <xf numFmtId="0" fontId="2" fillId="0" borderId="8" xfId="0" applyFont="1" applyBorder="1" applyAlignment="1" applyProtection="1">
      <alignment horizontal="centerContinuous" vertical="center"/>
    </xf>
    <xf numFmtId="176" fontId="8" fillId="0" borderId="0" xfId="0" applyNumberFormat="1" applyFont="1" applyBorder="1" applyAlignment="1" applyProtection="1">
      <alignment vertical="center"/>
    </xf>
    <xf numFmtId="176" fontId="9" fillId="0" borderId="0" xfId="0" applyNumberFormat="1" applyFont="1" applyBorder="1" applyAlignment="1" applyProtection="1">
      <alignment vertical="center"/>
      <protection locked="0"/>
    </xf>
    <xf numFmtId="176" fontId="9" fillId="0" borderId="20" xfId="0" applyNumberFormat="1" applyFont="1" applyBorder="1" applyAlignment="1" applyProtection="1">
      <alignment vertical="center"/>
      <protection locked="0"/>
    </xf>
    <xf numFmtId="176" fontId="8" fillId="0" borderId="0" xfId="0" applyNumberFormat="1" applyFont="1" applyBorder="1" applyAlignment="1" applyProtection="1">
      <alignment vertical="center"/>
      <protection locked="0"/>
    </xf>
    <xf numFmtId="176" fontId="9" fillId="0" borderId="21" xfId="0" applyNumberFormat="1" applyFont="1" applyBorder="1" applyAlignment="1" applyProtection="1">
      <alignment vertical="center"/>
      <protection locked="0"/>
    </xf>
    <xf numFmtId="176" fontId="8" fillId="0" borderId="22" xfId="0" applyNumberFormat="1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horizontal="centerContinuous" vertical="center"/>
    </xf>
    <xf numFmtId="176" fontId="8" fillId="0" borderId="22" xfId="0" applyNumberFormat="1" applyFont="1" applyFill="1" applyBorder="1" applyAlignment="1" applyProtection="1">
      <alignment vertical="center"/>
    </xf>
    <xf numFmtId="176" fontId="9" fillId="0" borderId="0" xfId="0" applyNumberFormat="1" applyFont="1" applyFill="1" applyBorder="1" applyAlignment="1" applyProtection="1">
      <alignment vertical="center"/>
      <protection locked="0"/>
    </xf>
    <xf numFmtId="176" fontId="9" fillId="0" borderId="20" xfId="0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 applyProtection="1">
      <alignment vertical="center"/>
      <protection locked="0"/>
    </xf>
    <xf numFmtId="176" fontId="9" fillId="0" borderId="2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Protection="1"/>
    <xf numFmtId="0" fontId="2" fillId="0" borderId="5" xfId="0" applyFont="1" applyFill="1" applyBorder="1" applyAlignment="1" applyProtection="1">
      <alignment vertical="center"/>
    </xf>
    <xf numFmtId="0" fontId="1" fillId="0" borderId="5" xfId="0" applyFont="1" applyBorder="1" applyProtection="1">
      <protection locked="0"/>
    </xf>
    <xf numFmtId="0" fontId="2" fillId="0" borderId="8" xfId="0" applyFont="1" applyFill="1" applyBorder="1" applyAlignment="1" applyProtection="1">
      <alignment horizontal="centerContinuous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25" xfId="0" applyFont="1" applyFill="1" applyBorder="1" applyAlignment="1" applyProtection="1">
      <alignment horizontal="centerContinuous" vertical="center"/>
    </xf>
    <xf numFmtId="176" fontId="11" fillId="0" borderId="0" xfId="0" applyNumberFormat="1" applyFont="1" applyFill="1" applyBorder="1" applyAlignment="1" applyProtection="1">
      <alignment vertical="center"/>
      <protection locked="0"/>
    </xf>
    <xf numFmtId="176" fontId="11" fillId="0" borderId="21" xfId="0" applyNumberFormat="1" applyFont="1" applyFill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left" vertical="center"/>
    </xf>
    <xf numFmtId="176" fontId="13" fillId="0" borderId="0" xfId="0" applyNumberFormat="1" applyFont="1" applyFill="1" applyBorder="1" applyAlignment="1" applyProtection="1">
      <alignment vertical="center"/>
      <protection locked="0"/>
    </xf>
    <xf numFmtId="176" fontId="13" fillId="0" borderId="20" xfId="0" applyNumberFormat="1" applyFont="1" applyFill="1" applyBorder="1" applyAlignment="1" applyProtection="1">
      <alignment vertical="center"/>
      <protection locked="0"/>
    </xf>
    <xf numFmtId="176" fontId="13" fillId="0" borderId="0" xfId="0" applyNumberFormat="1" applyFont="1" applyFill="1" applyBorder="1" applyAlignment="1" applyProtection="1">
      <alignment vertical="center"/>
    </xf>
    <xf numFmtId="0" fontId="0" fillId="0" borderId="0" xfId="0" applyFont="1" applyBorder="1" applyProtection="1"/>
    <xf numFmtId="176" fontId="10" fillId="0" borderId="0" xfId="0" applyNumberFormat="1" applyFont="1" applyFill="1" applyBorder="1" applyAlignment="1" applyProtection="1">
      <alignment vertical="center"/>
    </xf>
    <xf numFmtId="0" fontId="0" fillId="0" borderId="10" xfId="0" applyFont="1" applyFill="1" applyBorder="1" applyAlignment="1" applyProtection="1">
      <alignment horizontal="centerContinuous" vertical="center"/>
    </xf>
    <xf numFmtId="176" fontId="8" fillId="0" borderId="26" xfId="0" applyNumberFormat="1" applyFont="1" applyFill="1" applyBorder="1" applyAlignment="1" applyProtection="1">
      <alignment vertical="center"/>
    </xf>
    <xf numFmtId="0" fontId="1" fillId="0" borderId="20" xfId="0" applyFont="1" applyBorder="1" applyProtection="1">
      <protection locked="0"/>
    </xf>
    <xf numFmtId="0" fontId="1" fillId="0" borderId="27" xfId="0" applyFont="1" applyBorder="1" applyProtection="1"/>
    <xf numFmtId="176" fontId="10" fillId="0" borderId="23" xfId="0" applyNumberFormat="1" applyFont="1" applyFill="1" applyBorder="1" applyAlignment="1" applyProtection="1">
      <alignment vertical="center"/>
    </xf>
    <xf numFmtId="176" fontId="12" fillId="0" borderId="24" xfId="0" applyNumberFormat="1" applyFont="1" applyFill="1" applyBorder="1" applyAlignment="1" applyProtection="1">
      <alignment vertical="center"/>
      <protection locked="0"/>
    </xf>
    <xf numFmtId="176" fontId="12" fillId="0" borderId="1" xfId="0" applyNumberFormat="1" applyFont="1" applyFill="1" applyBorder="1" applyAlignment="1" applyProtection="1">
      <alignment vertical="center"/>
      <protection locked="0"/>
    </xf>
    <xf numFmtId="176" fontId="10" fillId="0" borderId="24" xfId="0" applyNumberFormat="1" applyFont="1" applyFill="1" applyBorder="1" applyAlignment="1" applyProtection="1">
      <alignment vertical="center"/>
    </xf>
    <xf numFmtId="176" fontId="10" fillId="0" borderId="24" xfId="0" applyNumberFormat="1" applyFont="1" applyFill="1" applyBorder="1" applyAlignment="1" applyProtection="1">
      <alignment vertical="center"/>
      <protection locked="0"/>
    </xf>
    <xf numFmtId="176" fontId="11" fillId="0" borderId="24" xfId="0" applyNumberFormat="1" applyFont="1" applyFill="1" applyBorder="1" applyAlignment="1" applyProtection="1">
      <alignment vertical="center"/>
      <protection locked="0"/>
    </xf>
    <xf numFmtId="176" fontId="11" fillId="0" borderId="1" xfId="0" applyNumberFormat="1" applyFont="1" applyFill="1" applyBorder="1" applyAlignment="1" applyProtection="1">
      <alignment vertical="center"/>
      <protection locked="0"/>
    </xf>
    <xf numFmtId="176" fontId="12" fillId="0" borderId="24" xfId="0" applyNumberFormat="1" applyFont="1" applyFill="1" applyBorder="1" applyAlignment="1" applyProtection="1">
      <alignment vertical="center"/>
    </xf>
    <xf numFmtId="176" fontId="11" fillId="0" borderId="2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2"/>
  <sheetViews>
    <sheetView showGridLines="0" showZeros="0" tabSelected="1" view="pageBreakPreview" zoomScale="115" zoomScaleNormal="90" zoomScaleSheetLayoutView="115" workbookViewId="0">
      <selection activeCell="J18" sqref="J18"/>
    </sheetView>
  </sheetViews>
  <sheetFormatPr defaultRowHeight="13.5" x14ac:dyDescent="0.15"/>
  <cols>
    <col min="1" max="1" width="8.625" style="29" customWidth="1"/>
    <col min="2" max="2" width="5.375" style="29" customWidth="1"/>
    <col min="3" max="4" width="5.375" style="31" customWidth="1"/>
    <col min="5" max="7" width="5.375" style="29" customWidth="1"/>
    <col min="8" max="8" width="3.75" style="29" customWidth="1"/>
    <col min="9" max="10" width="3.75" style="31" customWidth="1"/>
    <col min="11" max="11" width="3.75" style="29" customWidth="1"/>
    <col min="12" max="12" width="3.75" style="31" customWidth="1"/>
    <col min="13" max="13" width="3.75" style="29" customWidth="1"/>
    <col min="14" max="14" width="5.375" style="29" customWidth="1"/>
    <col min="15" max="16" width="5.375" style="31" customWidth="1"/>
    <col min="17" max="17" width="5.375" style="29" customWidth="1"/>
    <col min="18" max="18" width="3.625" style="29" customWidth="1"/>
    <col min="19" max="19" width="5.375" style="29" customWidth="1"/>
    <col min="20" max="20" width="3.25" style="29" customWidth="1"/>
    <col min="21" max="22" width="3.25" style="31" customWidth="1"/>
    <col min="23" max="23" width="3.625" style="29" customWidth="1"/>
    <col min="24" max="24" width="3.25" style="31" customWidth="1"/>
    <col min="25" max="25" width="3.625" style="31" customWidth="1"/>
    <col min="26" max="26" width="5.375" style="29" customWidth="1"/>
    <col min="27" max="27" width="3.625" style="31" customWidth="1"/>
    <col min="28" max="28" width="5.375" style="31" customWidth="1"/>
    <col min="29" max="29" width="2.875" style="29" customWidth="1"/>
    <col min="30" max="31" width="2.875" style="31" customWidth="1"/>
    <col min="32" max="32" width="2.875" style="29" customWidth="1"/>
    <col min="33" max="34" width="2.875" style="31" customWidth="1"/>
    <col min="35" max="35" width="2.875" style="29" customWidth="1"/>
    <col min="36" max="37" width="2.875" style="31" customWidth="1"/>
    <col min="38" max="16384" width="9" style="29"/>
  </cols>
  <sheetData>
    <row r="1" spans="1:37" ht="32.25" customHeight="1" x14ac:dyDescent="0.15">
      <c r="A1" s="27" t="s">
        <v>14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61"/>
      <c r="P1" s="29"/>
      <c r="U1" s="29"/>
      <c r="V1" s="29"/>
      <c r="X1" s="29"/>
      <c r="Y1" s="29"/>
      <c r="AA1" s="29"/>
      <c r="AB1" s="29"/>
      <c r="AD1" s="29"/>
      <c r="AE1" s="30"/>
      <c r="AF1" s="28"/>
      <c r="AG1" s="33" t="s">
        <v>0</v>
      </c>
      <c r="AH1" s="29"/>
      <c r="AJ1" s="29"/>
      <c r="AK1" s="29"/>
    </row>
    <row r="2" spans="1:37" s="14" customFormat="1" ht="24" customHeight="1" x14ac:dyDescent="0.15">
      <c r="A2" s="11"/>
      <c r="B2" s="6" t="s">
        <v>1</v>
      </c>
      <c r="C2" s="6"/>
      <c r="D2" s="7"/>
      <c r="E2" s="16" t="s">
        <v>13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7"/>
      <c r="Q2" s="16" t="s">
        <v>2</v>
      </c>
      <c r="R2" s="15"/>
      <c r="S2" s="15"/>
      <c r="T2" s="15"/>
      <c r="U2" s="15"/>
      <c r="V2" s="15"/>
      <c r="W2" s="15"/>
      <c r="X2" s="15"/>
      <c r="Y2" s="15"/>
      <c r="Z2" s="15"/>
      <c r="AA2" s="15"/>
      <c r="AB2" s="17"/>
      <c r="AC2" s="21" t="s">
        <v>3</v>
      </c>
      <c r="AD2" s="21"/>
      <c r="AE2" s="22"/>
      <c r="AF2" s="21" t="s">
        <v>3</v>
      </c>
      <c r="AG2" s="21"/>
      <c r="AH2" s="22"/>
      <c r="AI2" s="21" t="s">
        <v>28</v>
      </c>
      <c r="AJ2" s="24"/>
      <c r="AK2" s="25"/>
    </row>
    <row r="3" spans="1:37" s="14" customFormat="1" ht="24" customHeight="1" x14ac:dyDescent="0.15">
      <c r="A3" s="10"/>
      <c r="B3" s="4"/>
      <c r="C3" s="4"/>
      <c r="D3" s="5"/>
      <c r="E3" s="18" t="s">
        <v>4</v>
      </c>
      <c r="F3" s="19"/>
      <c r="G3" s="20"/>
      <c r="H3" s="18" t="s">
        <v>5</v>
      </c>
      <c r="I3" s="19"/>
      <c r="J3" s="20"/>
      <c r="K3" s="18" t="s">
        <v>6</v>
      </c>
      <c r="L3" s="19"/>
      <c r="M3" s="20"/>
      <c r="N3" s="18" t="s">
        <v>7</v>
      </c>
      <c r="O3" s="19"/>
      <c r="P3" s="20"/>
      <c r="Q3" s="18" t="s">
        <v>4</v>
      </c>
      <c r="R3" s="19"/>
      <c r="S3" s="20"/>
      <c r="T3" s="18" t="s">
        <v>5</v>
      </c>
      <c r="U3" s="19"/>
      <c r="V3" s="20"/>
      <c r="W3" s="18" t="s">
        <v>6</v>
      </c>
      <c r="X3" s="19"/>
      <c r="Y3" s="20"/>
      <c r="Z3" s="18" t="s">
        <v>7</v>
      </c>
      <c r="AA3" s="19"/>
      <c r="AB3" s="20"/>
      <c r="AC3" s="8" t="s">
        <v>8</v>
      </c>
      <c r="AD3" s="9"/>
      <c r="AE3" s="23"/>
      <c r="AF3" s="8" t="s">
        <v>9</v>
      </c>
      <c r="AG3" s="9"/>
      <c r="AH3" s="23"/>
      <c r="AI3" s="57" t="s">
        <v>10</v>
      </c>
      <c r="AJ3" s="9"/>
      <c r="AK3" s="26"/>
    </row>
    <row r="4" spans="1:37" s="1" customFormat="1" ht="24" customHeight="1" x14ac:dyDescent="0.15">
      <c r="A4" s="12"/>
      <c r="B4" s="2" t="s">
        <v>4</v>
      </c>
      <c r="C4" s="2" t="s">
        <v>11</v>
      </c>
      <c r="D4" s="2" t="s">
        <v>12</v>
      </c>
      <c r="E4" s="2" t="s">
        <v>4</v>
      </c>
      <c r="F4" s="2" t="s">
        <v>11</v>
      </c>
      <c r="G4" s="2" t="s">
        <v>12</v>
      </c>
      <c r="H4" s="2" t="s">
        <v>4</v>
      </c>
      <c r="I4" s="2" t="s">
        <v>11</v>
      </c>
      <c r="J4" s="2" t="s">
        <v>12</v>
      </c>
      <c r="K4" s="2" t="s">
        <v>4</v>
      </c>
      <c r="L4" s="2" t="s">
        <v>11</v>
      </c>
      <c r="M4" s="2" t="s">
        <v>12</v>
      </c>
      <c r="N4" s="2" t="s">
        <v>4</v>
      </c>
      <c r="O4" s="2" t="s">
        <v>11</v>
      </c>
      <c r="P4" s="2" t="s">
        <v>12</v>
      </c>
      <c r="Q4" s="2" t="s">
        <v>4</v>
      </c>
      <c r="R4" s="2" t="s">
        <v>11</v>
      </c>
      <c r="S4" s="2" t="s">
        <v>12</v>
      </c>
      <c r="T4" s="2" t="s">
        <v>4</v>
      </c>
      <c r="U4" s="2" t="s">
        <v>11</v>
      </c>
      <c r="V4" s="2" t="s">
        <v>12</v>
      </c>
      <c r="W4" s="2" t="s">
        <v>4</v>
      </c>
      <c r="X4" s="2" t="s">
        <v>11</v>
      </c>
      <c r="Y4" s="2" t="s">
        <v>12</v>
      </c>
      <c r="Z4" s="2" t="s">
        <v>4</v>
      </c>
      <c r="AA4" s="2" t="s">
        <v>11</v>
      </c>
      <c r="AB4" s="2" t="s">
        <v>12</v>
      </c>
      <c r="AC4" s="2" t="s">
        <v>4</v>
      </c>
      <c r="AD4" s="2" t="s">
        <v>11</v>
      </c>
      <c r="AE4" s="2" t="s">
        <v>12</v>
      </c>
      <c r="AF4" s="2" t="s">
        <v>4</v>
      </c>
      <c r="AG4" s="2" t="s">
        <v>11</v>
      </c>
      <c r="AH4" s="2" t="s">
        <v>12</v>
      </c>
      <c r="AI4" s="2" t="s">
        <v>4</v>
      </c>
      <c r="AJ4" s="2" t="s">
        <v>11</v>
      </c>
      <c r="AK4" s="3" t="s">
        <v>12</v>
      </c>
    </row>
    <row r="5" spans="1:37" s="1" customFormat="1" ht="48.75" hidden="1" customHeight="1" x14ac:dyDescent="0.15">
      <c r="A5" s="13" t="s">
        <v>15</v>
      </c>
      <c r="B5" s="35">
        <f t="shared" ref="B5:B13" si="0">SUM(C5:D5)</f>
        <v>7327</v>
      </c>
      <c r="C5" s="36">
        <v>3483</v>
      </c>
      <c r="D5" s="37">
        <v>3844</v>
      </c>
      <c r="E5" s="35">
        <f t="shared" ref="E5:E13" si="1">SUM(F5:G5)</f>
        <v>5454</v>
      </c>
      <c r="F5" s="38">
        <v>3214</v>
      </c>
      <c r="G5" s="38">
        <v>2240</v>
      </c>
      <c r="H5" s="35">
        <f t="shared" ref="H5:H13" si="2">SUM(I5:J5)</f>
        <v>710</v>
      </c>
      <c r="I5" s="36">
        <v>408</v>
      </c>
      <c r="J5" s="36">
        <v>302</v>
      </c>
      <c r="K5" s="35">
        <f t="shared" ref="K5:K13" si="3">SUM(L5:M5)</f>
        <v>256</v>
      </c>
      <c r="L5" s="36">
        <v>129</v>
      </c>
      <c r="M5" s="36">
        <v>127</v>
      </c>
      <c r="N5" s="35">
        <f t="shared" ref="N5:N13" si="4">SUM(O5:P5)</f>
        <v>4488</v>
      </c>
      <c r="O5" s="36">
        <v>2677</v>
      </c>
      <c r="P5" s="37">
        <v>1811</v>
      </c>
      <c r="Q5" s="35">
        <v>1862</v>
      </c>
      <c r="R5" s="38">
        <v>263</v>
      </c>
      <c r="S5" s="38">
        <v>1599</v>
      </c>
      <c r="T5" s="35">
        <v>10</v>
      </c>
      <c r="U5" s="36">
        <v>4</v>
      </c>
      <c r="V5" s="36">
        <v>6</v>
      </c>
      <c r="W5" s="35">
        <v>42</v>
      </c>
      <c r="X5" s="36">
        <v>2</v>
      </c>
      <c r="Y5" s="36">
        <v>40</v>
      </c>
      <c r="Z5" s="35">
        <v>1810</v>
      </c>
      <c r="AA5" s="36">
        <v>257</v>
      </c>
      <c r="AB5" s="37">
        <v>1553</v>
      </c>
      <c r="AC5" s="35">
        <v>10</v>
      </c>
      <c r="AD5" s="36">
        <v>5</v>
      </c>
      <c r="AE5" s="37">
        <v>5</v>
      </c>
      <c r="AF5" s="35">
        <v>0</v>
      </c>
      <c r="AG5" s="36">
        <v>0</v>
      </c>
      <c r="AH5" s="37">
        <v>0</v>
      </c>
      <c r="AI5" s="35">
        <v>1</v>
      </c>
      <c r="AJ5" s="36">
        <v>1</v>
      </c>
      <c r="AK5" s="39">
        <v>0</v>
      </c>
    </row>
    <row r="6" spans="1:37" s="1" customFormat="1" ht="48.75" hidden="1" customHeight="1" x14ac:dyDescent="0.15">
      <c r="A6" s="13" t="s">
        <v>16</v>
      </c>
      <c r="B6" s="40">
        <f t="shared" si="0"/>
        <v>7218</v>
      </c>
      <c r="C6" s="36">
        <v>3498</v>
      </c>
      <c r="D6" s="37">
        <v>3720</v>
      </c>
      <c r="E6" s="35">
        <f t="shared" si="1"/>
        <v>5351</v>
      </c>
      <c r="F6" s="38">
        <v>3245</v>
      </c>
      <c r="G6" s="38">
        <v>2106</v>
      </c>
      <c r="H6" s="35">
        <f t="shared" si="2"/>
        <v>701</v>
      </c>
      <c r="I6" s="36">
        <v>419</v>
      </c>
      <c r="J6" s="36">
        <v>282</v>
      </c>
      <c r="K6" s="35">
        <f t="shared" si="3"/>
        <v>300</v>
      </c>
      <c r="L6" s="36">
        <v>151</v>
      </c>
      <c r="M6" s="36">
        <v>149</v>
      </c>
      <c r="N6" s="35">
        <f t="shared" si="4"/>
        <v>4350</v>
      </c>
      <c r="O6" s="36">
        <v>2675</v>
      </c>
      <c r="P6" s="37">
        <v>1675</v>
      </c>
      <c r="Q6" s="35">
        <v>1860</v>
      </c>
      <c r="R6" s="38">
        <v>249</v>
      </c>
      <c r="S6" s="38">
        <v>1611</v>
      </c>
      <c r="T6" s="35">
        <v>3</v>
      </c>
      <c r="U6" s="36">
        <v>2</v>
      </c>
      <c r="V6" s="36">
        <v>1</v>
      </c>
      <c r="W6" s="35">
        <v>20</v>
      </c>
      <c r="X6" s="36">
        <v>0</v>
      </c>
      <c r="Y6" s="36">
        <v>20</v>
      </c>
      <c r="Z6" s="35">
        <v>1837</v>
      </c>
      <c r="AA6" s="36">
        <v>247</v>
      </c>
      <c r="AB6" s="37">
        <v>1590</v>
      </c>
      <c r="AC6" s="35">
        <v>6</v>
      </c>
      <c r="AD6" s="36">
        <v>4</v>
      </c>
      <c r="AE6" s="37">
        <v>2</v>
      </c>
      <c r="AF6" s="35">
        <v>0</v>
      </c>
      <c r="AG6" s="36">
        <v>0</v>
      </c>
      <c r="AH6" s="37">
        <v>0</v>
      </c>
      <c r="AI6" s="35">
        <v>1</v>
      </c>
      <c r="AJ6" s="36">
        <v>0</v>
      </c>
      <c r="AK6" s="39">
        <v>1</v>
      </c>
    </row>
    <row r="7" spans="1:37" s="1" customFormat="1" ht="48.75" hidden="1" customHeight="1" x14ac:dyDescent="0.15">
      <c r="A7" s="13" t="s">
        <v>17</v>
      </c>
      <c r="B7" s="40">
        <f t="shared" si="0"/>
        <v>6954</v>
      </c>
      <c r="C7" s="36">
        <v>3438</v>
      </c>
      <c r="D7" s="37">
        <v>3516</v>
      </c>
      <c r="E7" s="35">
        <f t="shared" si="1"/>
        <v>5354</v>
      </c>
      <c r="F7" s="38">
        <v>3219</v>
      </c>
      <c r="G7" s="38">
        <v>2135</v>
      </c>
      <c r="H7" s="35">
        <f t="shared" si="2"/>
        <v>738</v>
      </c>
      <c r="I7" s="36">
        <v>457</v>
      </c>
      <c r="J7" s="36">
        <v>281</v>
      </c>
      <c r="K7" s="35">
        <f t="shared" si="3"/>
        <v>304</v>
      </c>
      <c r="L7" s="36">
        <v>152</v>
      </c>
      <c r="M7" s="36">
        <v>152</v>
      </c>
      <c r="N7" s="35">
        <f t="shared" si="4"/>
        <v>4312</v>
      </c>
      <c r="O7" s="36">
        <v>2610</v>
      </c>
      <c r="P7" s="37">
        <v>1702</v>
      </c>
      <c r="Q7" s="35">
        <v>1595</v>
      </c>
      <c r="R7" s="38">
        <v>216</v>
      </c>
      <c r="S7" s="38">
        <v>1379</v>
      </c>
      <c r="T7" s="35">
        <v>4</v>
      </c>
      <c r="U7" s="36">
        <v>2</v>
      </c>
      <c r="V7" s="36">
        <v>2</v>
      </c>
      <c r="W7" s="35">
        <v>11</v>
      </c>
      <c r="X7" s="36">
        <v>2</v>
      </c>
      <c r="Y7" s="36">
        <v>9</v>
      </c>
      <c r="Z7" s="35">
        <v>1580</v>
      </c>
      <c r="AA7" s="36">
        <v>212</v>
      </c>
      <c r="AB7" s="37">
        <v>1368</v>
      </c>
      <c r="AC7" s="35">
        <v>4</v>
      </c>
      <c r="AD7" s="36">
        <v>2</v>
      </c>
      <c r="AE7" s="37">
        <v>2</v>
      </c>
      <c r="AF7" s="35">
        <v>1</v>
      </c>
      <c r="AG7" s="36">
        <v>1</v>
      </c>
      <c r="AH7" s="37">
        <v>0</v>
      </c>
      <c r="AI7" s="35">
        <v>0</v>
      </c>
      <c r="AJ7" s="36">
        <v>0</v>
      </c>
      <c r="AK7" s="39"/>
    </row>
    <row r="8" spans="1:37" s="1" customFormat="1" ht="48.75" hidden="1" customHeight="1" x14ac:dyDescent="0.15">
      <c r="A8" s="34" t="s">
        <v>18</v>
      </c>
      <c r="B8" s="35">
        <f t="shared" si="0"/>
        <v>7096</v>
      </c>
      <c r="C8" s="36">
        <v>3521</v>
      </c>
      <c r="D8" s="37">
        <v>3575</v>
      </c>
      <c r="E8" s="35">
        <f t="shared" si="1"/>
        <v>5469</v>
      </c>
      <c r="F8" s="38">
        <f t="shared" ref="F8:G13" si="5">I8+L8+O8</f>
        <v>3252</v>
      </c>
      <c r="G8" s="38">
        <f t="shared" si="5"/>
        <v>2217</v>
      </c>
      <c r="H8" s="35">
        <f t="shared" si="2"/>
        <v>782</v>
      </c>
      <c r="I8" s="36">
        <v>519</v>
      </c>
      <c r="J8" s="36">
        <v>263</v>
      </c>
      <c r="K8" s="35">
        <f t="shared" si="3"/>
        <v>320</v>
      </c>
      <c r="L8" s="36">
        <v>139</v>
      </c>
      <c r="M8" s="36">
        <v>181</v>
      </c>
      <c r="N8" s="35">
        <f t="shared" si="4"/>
        <v>4367</v>
      </c>
      <c r="O8" s="36">
        <v>2594</v>
      </c>
      <c r="P8" s="37">
        <v>1773</v>
      </c>
      <c r="Q8" s="35">
        <f t="shared" ref="Q8:Q13" si="6">SUM(R8:S8)</f>
        <v>1618</v>
      </c>
      <c r="R8" s="38">
        <f t="shared" ref="R8:S13" si="7">U8+X8+AA8</f>
        <v>264</v>
      </c>
      <c r="S8" s="38">
        <f t="shared" si="7"/>
        <v>1354</v>
      </c>
      <c r="T8" s="35">
        <f t="shared" ref="T8:T13" si="8">SUM(U8:V8)</f>
        <v>13</v>
      </c>
      <c r="U8" s="36">
        <v>7</v>
      </c>
      <c r="V8" s="36">
        <v>6</v>
      </c>
      <c r="W8" s="35">
        <f t="shared" ref="W8:W13" si="9">SUM(X8:Y8)</f>
        <v>9</v>
      </c>
      <c r="X8" s="36">
        <v>0</v>
      </c>
      <c r="Y8" s="36">
        <v>9</v>
      </c>
      <c r="Z8" s="35">
        <f t="shared" ref="Z8:Z13" si="10">SUM(AA8:AB8)</f>
        <v>1596</v>
      </c>
      <c r="AA8" s="36">
        <v>257</v>
      </c>
      <c r="AB8" s="37">
        <v>1339</v>
      </c>
      <c r="AC8" s="35">
        <f t="shared" ref="AC8:AC13" si="11">SUM(AD8:AE8)</f>
        <v>8</v>
      </c>
      <c r="AD8" s="36">
        <v>4</v>
      </c>
      <c r="AE8" s="37">
        <v>4</v>
      </c>
      <c r="AF8" s="35">
        <f t="shared" ref="AF8:AF13" si="12">SUM(AG8:AH8)</f>
        <v>0</v>
      </c>
      <c r="AG8" s="36"/>
      <c r="AH8" s="37">
        <v>0</v>
      </c>
      <c r="AI8" s="35">
        <f t="shared" ref="AI8:AI13" si="13">SUM(AJ8:AK8)</f>
        <v>1</v>
      </c>
      <c r="AJ8" s="36">
        <v>1</v>
      </c>
      <c r="AK8" s="39"/>
    </row>
    <row r="9" spans="1:37" s="1" customFormat="1" ht="48.75" hidden="1" customHeight="1" x14ac:dyDescent="0.15">
      <c r="A9" s="13" t="s">
        <v>19</v>
      </c>
      <c r="B9" s="35">
        <f t="shared" si="0"/>
        <v>7125</v>
      </c>
      <c r="C9" s="36">
        <v>3494</v>
      </c>
      <c r="D9" s="37">
        <v>3631</v>
      </c>
      <c r="E9" s="35">
        <f t="shared" si="1"/>
        <v>5660</v>
      </c>
      <c r="F9" s="38">
        <f t="shared" si="5"/>
        <v>3311</v>
      </c>
      <c r="G9" s="38">
        <f t="shared" si="5"/>
        <v>2349</v>
      </c>
      <c r="H9" s="35">
        <f t="shared" si="2"/>
        <v>763</v>
      </c>
      <c r="I9" s="36">
        <v>472</v>
      </c>
      <c r="J9" s="36">
        <v>291</v>
      </c>
      <c r="K9" s="35">
        <f t="shared" si="3"/>
        <v>339</v>
      </c>
      <c r="L9" s="36">
        <v>143</v>
      </c>
      <c r="M9" s="36">
        <v>196</v>
      </c>
      <c r="N9" s="35">
        <f t="shared" si="4"/>
        <v>4558</v>
      </c>
      <c r="O9" s="36">
        <v>2696</v>
      </c>
      <c r="P9" s="37">
        <v>1862</v>
      </c>
      <c r="Q9" s="35">
        <f t="shared" si="6"/>
        <v>1460</v>
      </c>
      <c r="R9" s="38">
        <f t="shared" si="7"/>
        <v>182</v>
      </c>
      <c r="S9" s="38">
        <f t="shared" si="7"/>
        <v>1278</v>
      </c>
      <c r="T9" s="35">
        <f t="shared" si="8"/>
        <v>1</v>
      </c>
      <c r="U9" s="36">
        <v>1</v>
      </c>
      <c r="V9" s="36"/>
      <c r="W9" s="35">
        <f t="shared" si="9"/>
        <v>7</v>
      </c>
      <c r="X9" s="36"/>
      <c r="Y9" s="36">
        <v>7</v>
      </c>
      <c r="Z9" s="35">
        <f t="shared" si="10"/>
        <v>1452</v>
      </c>
      <c r="AA9" s="36">
        <v>181</v>
      </c>
      <c r="AB9" s="37">
        <v>1271</v>
      </c>
      <c r="AC9" s="35">
        <f t="shared" si="11"/>
        <v>5</v>
      </c>
      <c r="AD9" s="36">
        <v>1</v>
      </c>
      <c r="AE9" s="37">
        <v>4</v>
      </c>
      <c r="AF9" s="35">
        <f t="shared" si="12"/>
        <v>0</v>
      </c>
      <c r="AG9" s="36"/>
      <c r="AH9" s="37"/>
      <c r="AI9" s="35">
        <f t="shared" si="13"/>
        <v>0</v>
      </c>
      <c r="AJ9" s="36"/>
      <c r="AK9" s="39"/>
    </row>
    <row r="10" spans="1:37" s="1" customFormat="1" ht="48.75" hidden="1" customHeight="1" x14ac:dyDescent="0.15">
      <c r="A10" s="13" t="s">
        <v>20</v>
      </c>
      <c r="B10" s="35">
        <f t="shared" si="0"/>
        <v>7390</v>
      </c>
      <c r="C10" s="36">
        <v>3717</v>
      </c>
      <c r="D10" s="37">
        <v>3673</v>
      </c>
      <c r="E10" s="35">
        <f t="shared" si="1"/>
        <v>5956</v>
      </c>
      <c r="F10" s="38">
        <f t="shared" si="5"/>
        <v>3560</v>
      </c>
      <c r="G10" s="38">
        <f t="shared" si="5"/>
        <v>2396</v>
      </c>
      <c r="H10" s="35">
        <f t="shared" si="2"/>
        <v>752</v>
      </c>
      <c r="I10" s="36">
        <v>471</v>
      </c>
      <c r="J10" s="36">
        <v>281</v>
      </c>
      <c r="K10" s="35">
        <f t="shared" si="3"/>
        <v>354</v>
      </c>
      <c r="L10" s="36">
        <v>178</v>
      </c>
      <c r="M10" s="36">
        <v>176</v>
      </c>
      <c r="N10" s="35">
        <f t="shared" si="4"/>
        <v>4850</v>
      </c>
      <c r="O10" s="36">
        <v>2911</v>
      </c>
      <c r="P10" s="37">
        <v>1939</v>
      </c>
      <c r="Q10" s="35">
        <f t="shared" si="6"/>
        <v>1429</v>
      </c>
      <c r="R10" s="38">
        <f t="shared" si="7"/>
        <v>154</v>
      </c>
      <c r="S10" s="38">
        <f t="shared" si="7"/>
        <v>1275</v>
      </c>
      <c r="T10" s="35">
        <f t="shared" si="8"/>
        <v>1</v>
      </c>
      <c r="U10" s="36">
        <v>1</v>
      </c>
      <c r="V10" s="36"/>
      <c r="W10" s="35">
        <f t="shared" si="9"/>
        <v>6</v>
      </c>
      <c r="X10" s="36"/>
      <c r="Y10" s="36">
        <v>6</v>
      </c>
      <c r="Z10" s="35">
        <f t="shared" si="10"/>
        <v>1422</v>
      </c>
      <c r="AA10" s="36">
        <v>153</v>
      </c>
      <c r="AB10" s="37">
        <v>1269</v>
      </c>
      <c r="AC10" s="35">
        <f t="shared" si="11"/>
        <v>5</v>
      </c>
      <c r="AD10" s="36">
        <v>3</v>
      </c>
      <c r="AE10" s="37">
        <v>2</v>
      </c>
      <c r="AF10" s="35">
        <f t="shared" si="12"/>
        <v>0</v>
      </c>
      <c r="AG10" s="36"/>
      <c r="AH10" s="37"/>
      <c r="AI10" s="35">
        <f t="shared" si="13"/>
        <v>0</v>
      </c>
      <c r="AJ10" s="36"/>
      <c r="AK10" s="39"/>
    </row>
    <row r="11" spans="1:37" s="1" customFormat="1" ht="48.75" hidden="1" customHeight="1" x14ac:dyDescent="0.15">
      <c r="A11" s="13" t="s">
        <v>21</v>
      </c>
      <c r="B11" s="35">
        <f t="shared" si="0"/>
        <v>7099</v>
      </c>
      <c r="C11" s="36">
        <v>3556</v>
      </c>
      <c r="D11" s="37">
        <v>3543</v>
      </c>
      <c r="E11" s="35">
        <f t="shared" si="1"/>
        <v>5787</v>
      </c>
      <c r="F11" s="38">
        <f t="shared" si="5"/>
        <v>3406</v>
      </c>
      <c r="G11" s="38">
        <f t="shared" si="5"/>
        <v>2381</v>
      </c>
      <c r="H11" s="35">
        <f t="shared" si="2"/>
        <v>767</v>
      </c>
      <c r="I11" s="36">
        <v>489</v>
      </c>
      <c r="J11" s="36">
        <v>278</v>
      </c>
      <c r="K11" s="35">
        <f t="shared" si="3"/>
        <v>347</v>
      </c>
      <c r="L11" s="36">
        <v>173</v>
      </c>
      <c r="M11" s="36">
        <v>174</v>
      </c>
      <c r="N11" s="35">
        <f t="shared" si="4"/>
        <v>4673</v>
      </c>
      <c r="O11" s="36">
        <v>2744</v>
      </c>
      <c r="P11" s="37">
        <v>1929</v>
      </c>
      <c r="Q11" s="35">
        <f t="shared" si="6"/>
        <v>1308</v>
      </c>
      <c r="R11" s="38">
        <f t="shared" si="7"/>
        <v>150</v>
      </c>
      <c r="S11" s="38">
        <f t="shared" si="7"/>
        <v>1158</v>
      </c>
      <c r="T11" s="35">
        <f t="shared" si="8"/>
        <v>0</v>
      </c>
      <c r="U11" s="36"/>
      <c r="V11" s="36"/>
      <c r="W11" s="35">
        <f t="shared" si="9"/>
        <v>9</v>
      </c>
      <c r="X11" s="36">
        <v>1</v>
      </c>
      <c r="Y11" s="36">
        <v>8</v>
      </c>
      <c r="Z11" s="35">
        <f t="shared" si="10"/>
        <v>1299</v>
      </c>
      <c r="AA11" s="36">
        <v>149</v>
      </c>
      <c r="AB11" s="37">
        <v>1150</v>
      </c>
      <c r="AC11" s="35">
        <f t="shared" si="11"/>
        <v>4</v>
      </c>
      <c r="AD11" s="36"/>
      <c r="AE11" s="37">
        <v>4</v>
      </c>
      <c r="AF11" s="35">
        <f t="shared" si="12"/>
        <v>0</v>
      </c>
      <c r="AG11" s="36"/>
      <c r="AH11" s="37"/>
      <c r="AI11" s="35">
        <f t="shared" si="13"/>
        <v>0</v>
      </c>
      <c r="AJ11" s="36"/>
      <c r="AK11" s="39"/>
    </row>
    <row r="12" spans="1:37" s="1" customFormat="1" ht="48.75" hidden="1" customHeight="1" x14ac:dyDescent="0.15">
      <c r="A12" s="13" t="s">
        <v>22</v>
      </c>
      <c r="B12" s="35">
        <f t="shared" si="0"/>
        <v>7384</v>
      </c>
      <c r="C12" s="36">
        <v>3689</v>
      </c>
      <c r="D12" s="37">
        <v>3695</v>
      </c>
      <c r="E12" s="35">
        <f t="shared" si="1"/>
        <v>6253</v>
      </c>
      <c r="F12" s="38">
        <f>I12+L12+O12</f>
        <v>3572</v>
      </c>
      <c r="G12" s="38">
        <f>J12+M12+P12</f>
        <v>2681</v>
      </c>
      <c r="H12" s="35">
        <f t="shared" si="2"/>
        <v>728</v>
      </c>
      <c r="I12" s="36">
        <v>430</v>
      </c>
      <c r="J12" s="36">
        <v>298</v>
      </c>
      <c r="K12" s="35">
        <f t="shared" si="3"/>
        <v>391</v>
      </c>
      <c r="L12" s="36">
        <v>194</v>
      </c>
      <c r="M12" s="36">
        <v>197</v>
      </c>
      <c r="N12" s="35">
        <f t="shared" si="4"/>
        <v>5134</v>
      </c>
      <c r="O12" s="36">
        <v>2948</v>
      </c>
      <c r="P12" s="37">
        <v>2186</v>
      </c>
      <c r="Q12" s="35">
        <f t="shared" si="6"/>
        <v>1119</v>
      </c>
      <c r="R12" s="38">
        <f>U12+X12+AA12</f>
        <v>111</v>
      </c>
      <c r="S12" s="38">
        <f>V12+Y12+AB12</f>
        <v>1008</v>
      </c>
      <c r="T12" s="35">
        <f t="shared" si="8"/>
        <v>2</v>
      </c>
      <c r="U12" s="36"/>
      <c r="V12" s="36">
        <v>2</v>
      </c>
      <c r="W12" s="35">
        <f t="shared" si="9"/>
        <v>11</v>
      </c>
      <c r="X12" s="36">
        <v>1</v>
      </c>
      <c r="Y12" s="36">
        <v>10</v>
      </c>
      <c r="Z12" s="35">
        <f t="shared" si="10"/>
        <v>1106</v>
      </c>
      <c r="AA12" s="36">
        <v>110</v>
      </c>
      <c r="AB12" s="37">
        <v>996</v>
      </c>
      <c r="AC12" s="35">
        <f t="shared" si="11"/>
        <v>10</v>
      </c>
      <c r="AD12" s="36">
        <v>4</v>
      </c>
      <c r="AE12" s="37">
        <v>6</v>
      </c>
      <c r="AF12" s="35">
        <f t="shared" si="12"/>
        <v>0</v>
      </c>
      <c r="AG12" s="36"/>
      <c r="AH12" s="37"/>
      <c r="AI12" s="35">
        <f t="shared" si="13"/>
        <v>2</v>
      </c>
      <c r="AJ12" s="36">
        <v>2</v>
      </c>
      <c r="AK12" s="39"/>
    </row>
    <row r="13" spans="1:37" s="41" customFormat="1" ht="48.75" hidden="1" customHeight="1" x14ac:dyDescent="0.15">
      <c r="A13" s="42" t="s">
        <v>24</v>
      </c>
      <c r="B13" s="43">
        <f t="shared" si="0"/>
        <v>7199</v>
      </c>
      <c r="C13" s="58">
        <f t="shared" ref="C13:C19" si="14">F13+R13+AD13+AG13+AJ13</f>
        <v>3644</v>
      </c>
      <c r="D13" s="59">
        <f t="shared" ref="D13:D19" si="15">G13+S13+AE13+AH13+AK13</f>
        <v>3555</v>
      </c>
      <c r="E13" s="46">
        <f t="shared" si="1"/>
        <v>6198</v>
      </c>
      <c r="F13" s="47">
        <f t="shared" si="5"/>
        <v>3543</v>
      </c>
      <c r="G13" s="47">
        <f t="shared" si="5"/>
        <v>2655</v>
      </c>
      <c r="H13" s="46">
        <f t="shared" si="2"/>
        <v>729</v>
      </c>
      <c r="I13" s="44">
        <v>465</v>
      </c>
      <c r="J13" s="44">
        <v>264</v>
      </c>
      <c r="K13" s="46">
        <f t="shared" si="3"/>
        <v>374</v>
      </c>
      <c r="L13" s="44">
        <v>192</v>
      </c>
      <c r="M13" s="44">
        <v>182</v>
      </c>
      <c r="N13" s="46">
        <f t="shared" si="4"/>
        <v>5095</v>
      </c>
      <c r="O13" s="44">
        <v>2886</v>
      </c>
      <c r="P13" s="45">
        <v>2209</v>
      </c>
      <c r="Q13" s="46">
        <f t="shared" si="6"/>
        <v>995</v>
      </c>
      <c r="R13" s="47">
        <f t="shared" si="7"/>
        <v>101</v>
      </c>
      <c r="S13" s="47">
        <f t="shared" si="7"/>
        <v>894</v>
      </c>
      <c r="T13" s="46">
        <f t="shared" si="8"/>
        <v>0</v>
      </c>
      <c r="U13" s="44"/>
      <c r="V13" s="44"/>
      <c r="W13" s="46">
        <f t="shared" si="9"/>
        <v>7</v>
      </c>
      <c r="X13" s="44"/>
      <c r="Y13" s="44">
        <v>7</v>
      </c>
      <c r="Z13" s="46">
        <f t="shared" si="10"/>
        <v>988</v>
      </c>
      <c r="AA13" s="44">
        <v>101</v>
      </c>
      <c r="AB13" s="45">
        <v>887</v>
      </c>
      <c r="AC13" s="46">
        <f t="shared" si="11"/>
        <v>6</v>
      </c>
      <c r="AD13" s="44"/>
      <c r="AE13" s="45">
        <v>6</v>
      </c>
      <c r="AF13" s="46">
        <f t="shared" si="12"/>
        <v>0</v>
      </c>
      <c r="AG13" s="44"/>
      <c r="AH13" s="45"/>
      <c r="AI13" s="46">
        <f t="shared" si="13"/>
        <v>0</v>
      </c>
      <c r="AJ13" s="44"/>
      <c r="AK13" s="48"/>
    </row>
    <row r="14" spans="1:37" s="53" customFormat="1" ht="48.75" hidden="1" customHeight="1" x14ac:dyDescent="0.15">
      <c r="A14" s="52" t="s">
        <v>25</v>
      </c>
      <c r="B14" s="43">
        <f t="shared" ref="B14:B19" si="16">SUM(C14:D14)</f>
        <v>7151</v>
      </c>
      <c r="C14" s="58">
        <f t="shared" si="14"/>
        <v>3616</v>
      </c>
      <c r="D14" s="59">
        <f t="shared" si="15"/>
        <v>3535</v>
      </c>
      <c r="E14" s="46">
        <f t="shared" ref="E14:E19" si="17">SUM(F14:G14)</f>
        <v>6174</v>
      </c>
      <c r="F14" s="47">
        <f t="shared" ref="F14:G18" si="18">I14+L14+O14</f>
        <v>3513</v>
      </c>
      <c r="G14" s="47">
        <f t="shared" si="18"/>
        <v>2661</v>
      </c>
      <c r="H14" s="46">
        <f t="shared" ref="H14:H19" si="19">SUM(I14:J14)</f>
        <v>685</v>
      </c>
      <c r="I14" s="44">
        <v>416</v>
      </c>
      <c r="J14" s="44">
        <v>269</v>
      </c>
      <c r="K14" s="46">
        <f t="shared" ref="K14:K19" si="20">SUM(L14:M14)</f>
        <v>333</v>
      </c>
      <c r="L14" s="44">
        <v>161</v>
      </c>
      <c r="M14" s="44">
        <v>172</v>
      </c>
      <c r="N14" s="46">
        <f t="shared" ref="N14:N19" si="21">SUM(O14:P14)</f>
        <v>5156</v>
      </c>
      <c r="O14" s="44">
        <v>2936</v>
      </c>
      <c r="P14" s="45">
        <v>2220</v>
      </c>
      <c r="Q14" s="46">
        <f t="shared" ref="Q14:Q19" si="22">SUM(R14:S14)</f>
        <v>972</v>
      </c>
      <c r="R14" s="47">
        <f t="shared" ref="R14:S18" si="23">U14+X14+AA14</f>
        <v>102</v>
      </c>
      <c r="S14" s="47">
        <f t="shared" si="23"/>
        <v>870</v>
      </c>
      <c r="T14" s="46">
        <f t="shared" ref="T14:T19" si="24">SUM(U14:V14)</f>
        <v>3</v>
      </c>
      <c r="U14" s="44">
        <v>1</v>
      </c>
      <c r="V14" s="44">
        <v>2</v>
      </c>
      <c r="W14" s="46">
        <f t="shared" ref="W14:W19" si="25">SUM(X14:Y14)</f>
        <v>7</v>
      </c>
      <c r="X14" s="44"/>
      <c r="Y14" s="44">
        <v>7</v>
      </c>
      <c r="Z14" s="46">
        <f t="shared" ref="Z14:Z19" si="26">SUM(AA14:AB14)</f>
        <v>962</v>
      </c>
      <c r="AA14" s="44">
        <v>101</v>
      </c>
      <c r="AB14" s="45">
        <v>861</v>
      </c>
      <c r="AC14" s="46">
        <f t="shared" ref="AC14:AC19" si="27">SUM(AD14:AE14)</f>
        <v>5</v>
      </c>
      <c r="AD14" s="44">
        <v>1</v>
      </c>
      <c r="AE14" s="45">
        <v>4</v>
      </c>
      <c r="AF14" s="46">
        <f t="shared" ref="AF14:AF19" si="28">SUM(AG14:AH14)</f>
        <v>0</v>
      </c>
      <c r="AG14" s="44"/>
      <c r="AH14" s="45"/>
      <c r="AI14" s="46">
        <f t="shared" ref="AI14:AI19" si="29">SUM(AJ14:AK14)</f>
        <v>0</v>
      </c>
      <c r="AJ14" s="44"/>
      <c r="AK14" s="48"/>
    </row>
    <row r="15" spans="1:37" s="53" customFormat="1" ht="48.75" hidden="1" customHeight="1" x14ac:dyDescent="0.15">
      <c r="A15" s="54" t="s">
        <v>26</v>
      </c>
      <c r="B15" s="43">
        <f t="shared" si="16"/>
        <v>6984</v>
      </c>
      <c r="C15" s="58">
        <f t="shared" si="14"/>
        <v>3453</v>
      </c>
      <c r="D15" s="59">
        <f t="shared" si="15"/>
        <v>3531</v>
      </c>
      <c r="E15" s="46">
        <f t="shared" si="17"/>
        <v>6074</v>
      </c>
      <c r="F15" s="47">
        <f t="shared" si="18"/>
        <v>3357</v>
      </c>
      <c r="G15" s="47">
        <f t="shared" si="18"/>
        <v>2717</v>
      </c>
      <c r="H15" s="46">
        <f t="shared" si="19"/>
        <v>755</v>
      </c>
      <c r="I15" s="44">
        <v>488</v>
      </c>
      <c r="J15" s="44">
        <v>267</v>
      </c>
      <c r="K15" s="46">
        <f t="shared" si="20"/>
        <v>418</v>
      </c>
      <c r="L15" s="44">
        <v>222</v>
      </c>
      <c r="M15" s="44">
        <v>196</v>
      </c>
      <c r="N15" s="46">
        <f t="shared" si="21"/>
        <v>4901</v>
      </c>
      <c r="O15" s="44">
        <v>2647</v>
      </c>
      <c r="P15" s="45">
        <v>2254</v>
      </c>
      <c r="Q15" s="46">
        <f t="shared" si="22"/>
        <v>901</v>
      </c>
      <c r="R15" s="47">
        <f t="shared" si="23"/>
        <v>89</v>
      </c>
      <c r="S15" s="47">
        <f t="shared" si="23"/>
        <v>812</v>
      </c>
      <c r="T15" s="46">
        <f t="shared" si="24"/>
        <v>0</v>
      </c>
      <c r="U15" s="44"/>
      <c r="V15" s="44"/>
      <c r="W15" s="46">
        <f t="shared" si="25"/>
        <v>8</v>
      </c>
      <c r="X15" s="44"/>
      <c r="Y15" s="44">
        <v>8</v>
      </c>
      <c r="Z15" s="46">
        <f t="shared" si="26"/>
        <v>893</v>
      </c>
      <c r="AA15" s="44">
        <v>89</v>
      </c>
      <c r="AB15" s="45">
        <v>804</v>
      </c>
      <c r="AC15" s="46">
        <f t="shared" si="27"/>
        <v>9</v>
      </c>
      <c r="AD15" s="44">
        <v>7</v>
      </c>
      <c r="AE15" s="45">
        <v>2</v>
      </c>
      <c r="AF15" s="46">
        <f t="shared" si="28"/>
        <v>0</v>
      </c>
      <c r="AG15" s="44"/>
      <c r="AH15" s="45"/>
      <c r="AI15" s="46">
        <f t="shared" si="29"/>
        <v>0</v>
      </c>
      <c r="AJ15" s="44"/>
      <c r="AK15" s="48"/>
    </row>
    <row r="16" spans="1:37" s="53" customFormat="1" ht="48.75" hidden="1" customHeight="1" x14ac:dyDescent="0.15">
      <c r="A16" s="42" t="s">
        <v>27</v>
      </c>
      <c r="B16" s="43">
        <f t="shared" si="16"/>
        <v>7187</v>
      </c>
      <c r="C16" s="58">
        <f t="shared" si="14"/>
        <v>3579</v>
      </c>
      <c r="D16" s="59">
        <f t="shared" si="15"/>
        <v>3608</v>
      </c>
      <c r="E16" s="46">
        <f t="shared" si="17"/>
        <v>6295</v>
      </c>
      <c r="F16" s="47">
        <f>I16+L16+O16</f>
        <v>3457</v>
      </c>
      <c r="G16" s="47">
        <f>J16+M16+P16</f>
        <v>2838</v>
      </c>
      <c r="H16" s="46">
        <f t="shared" si="19"/>
        <v>735</v>
      </c>
      <c r="I16" s="44">
        <v>471</v>
      </c>
      <c r="J16" s="44">
        <v>264</v>
      </c>
      <c r="K16" s="46">
        <f t="shared" si="20"/>
        <v>371</v>
      </c>
      <c r="L16" s="44">
        <v>161</v>
      </c>
      <c r="M16" s="44">
        <v>210</v>
      </c>
      <c r="N16" s="46">
        <f t="shared" si="21"/>
        <v>5189</v>
      </c>
      <c r="O16" s="44">
        <v>2825</v>
      </c>
      <c r="P16" s="45">
        <v>2364</v>
      </c>
      <c r="Q16" s="46">
        <f t="shared" si="22"/>
        <v>889</v>
      </c>
      <c r="R16" s="47">
        <f t="shared" si="23"/>
        <v>121</v>
      </c>
      <c r="S16" s="47">
        <f t="shared" si="23"/>
        <v>768</v>
      </c>
      <c r="T16" s="46">
        <f t="shared" si="24"/>
        <v>0</v>
      </c>
      <c r="U16" s="44"/>
      <c r="V16" s="44"/>
      <c r="W16" s="46">
        <f t="shared" si="25"/>
        <v>7</v>
      </c>
      <c r="X16" s="44">
        <v>1</v>
      </c>
      <c r="Y16" s="44">
        <v>6</v>
      </c>
      <c r="Z16" s="46">
        <f t="shared" si="26"/>
        <v>882</v>
      </c>
      <c r="AA16" s="44">
        <v>120</v>
      </c>
      <c r="AB16" s="45">
        <v>762</v>
      </c>
      <c r="AC16" s="46">
        <f t="shared" si="27"/>
        <v>3</v>
      </c>
      <c r="AD16" s="44">
        <v>1</v>
      </c>
      <c r="AE16" s="45">
        <v>2</v>
      </c>
      <c r="AF16" s="46">
        <f t="shared" si="28"/>
        <v>0</v>
      </c>
      <c r="AG16" s="44"/>
      <c r="AH16" s="45"/>
      <c r="AI16" s="46">
        <f t="shared" si="29"/>
        <v>0</v>
      </c>
      <c r="AJ16" s="44"/>
      <c r="AK16" s="48"/>
    </row>
    <row r="17" spans="1:37" s="41" customFormat="1" ht="48.75" customHeight="1" x14ac:dyDescent="0.15">
      <c r="A17" s="42" t="s">
        <v>29</v>
      </c>
      <c r="B17" s="43">
        <f t="shared" si="16"/>
        <v>6790</v>
      </c>
      <c r="C17" s="58">
        <f t="shared" si="14"/>
        <v>3374</v>
      </c>
      <c r="D17" s="59">
        <f t="shared" si="15"/>
        <v>3416</v>
      </c>
      <c r="E17" s="46">
        <f t="shared" si="17"/>
        <v>5989</v>
      </c>
      <c r="F17" s="47">
        <f>I17+L17+O17</f>
        <v>3285</v>
      </c>
      <c r="G17" s="47">
        <f>J17+M17+P17</f>
        <v>2704</v>
      </c>
      <c r="H17" s="46">
        <f t="shared" si="19"/>
        <v>767</v>
      </c>
      <c r="I17" s="44">
        <v>483</v>
      </c>
      <c r="J17" s="44">
        <v>284</v>
      </c>
      <c r="K17" s="46">
        <f t="shared" si="20"/>
        <v>400</v>
      </c>
      <c r="L17" s="44">
        <v>192</v>
      </c>
      <c r="M17" s="44">
        <v>208</v>
      </c>
      <c r="N17" s="46">
        <f t="shared" si="21"/>
        <v>4822</v>
      </c>
      <c r="O17" s="44">
        <v>2610</v>
      </c>
      <c r="P17" s="45">
        <v>2212</v>
      </c>
      <c r="Q17" s="46">
        <f t="shared" si="22"/>
        <v>799</v>
      </c>
      <c r="R17" s="47">
        <f t="shared" si="23"/>
        <v>88</v>
      </c>
      <c r="S17" s="47">
        <f t="shared" si="23"/>
        <v>711</v>
      </c>
      <c r="T17" s="46">
        <f t="shared" si="24"/>
        <v>0</v>
      </c>
      <c r="U17" s="44"/>
      <c r="V17" s="44"/>
      <c r="W17" s="46">
        <f t="shared" si="25"/>
        <v>4</v>
      </c>
      <c r="X17" s="44">
        <v>0</v>
      </c>
      <c r="Y17" s="44">
        <v>4</v>
      </c>
      <c r="Z17" s="46">
        <f t="shared" si="26"/>
        <v>795</v>
      </c>
      <c r="AA17" s="44">
        <v>88</v>
      </c>
      <c r="AB17" s="45">
        <v>707</v>
      </c>
      <c r="AC17" s="46">
        <f t="shared" si="27"/>
        <v>2</v>
      </c>
      <c r="AD17" s="44">
        <v>1</v>
      </c>
      <c r="AE17" s="45">
        <v>1</v>
      </c>
      <c r="AF17" s="46">
        <f t="shared" si="28"/>
        <v>0</v>
      </c>
      <c r="AG17" s="44"/>
      <c r="AH17" s="45"/>
      <c r="AI17" s="46">
        <f t="shared" si="29"/>
        <v>0</v>
      </c>
      <c r="AJ17" s="55"/>
      <c r="AK17" s="56"/>
    </row>
    <row r="18" spans="1:37" s="41" customFormat="1" ht="48.75" customHeight="1" x14ac:dyDescent="0.15">
      <c r="A18" s="52" t="s">
        <v>30</v>
      </c>
      <c r="B18" s="43">
        <f t="shared" si="16"/>
        <v>6926</v>
      </c>
      <c r="C18" s="58">
        <f t="shared" si="14"/>
        <v>3444</v>
      </c>
      <c r="D18" s="59">
        <f t="shared" si="15"/>
        <v>3482</v>
      </c>
      <c r="E18" s="46">
        <f t="shared" si="17"/>
        <v>6060</v>
      </c>
      <c r="F18" s="47">
        <f t="shared" si="18"/>
        <v>3346</v>
      </c>
      <c r="G18" s="47">
        <f t="shared" si="18"/>
        <v>2714</v>
      </c>
      <c r="H18" s="46">
        <f t="shared" si="19"/>
        <v>763</v>
      </c>
      <c r="I18" s="44">
        <v>466</v>
      </c>
      <c r="J18" s="44">
        <v>297</v>
      </c>
      <c r="K18" s="46">
        <f t="shared" si="20"/>
        <v>403</v>
      </c>
      <c r="L18" s="44">
        <v>176</v>
      </c>
      <c r="M18" s="44">
        <v>227</v>
      </c>
      <c r="N18" s="46">
        <f t="shared" si="21"/>
        <v>4894</v>
      </c>
      <c r="O18" s="44">
        <v>2704</v>
      </c>
      <c r="P18" s="45">
        <v>2190</v>
      </c>
      <c r="Q18" s="46">
        <f t="shared" si="22"/>
        <v>861</v>
      </c>
      <c r="R18" s="47">
        <f t="shared" si="23"/>
        <v>96</v>
      </c>
      <c r="S18" s="47">
        <f t="shared" si="23"/>
        <v>765</v>
      </c>
      <c r="T18" s="46">
        <f t="shared" si="24"/>
        <v>0</v>
      </c>
      <c r="U18" s="44"/>
      <c r="V18" s="44"/>
      <c r="W18" s="46">
        <f t="shared" si="25"/>
        <v>4</v>
      </c>
      <c r="X18" s="44">
        <v>0</v>
      </c>
      <c r="Y18" s="44">
        <v>4</v>
      </c>
      <c r="Z18" s="46">
        <f t="shared" si="26"/>
        <v>857</v>
      </c>
      <c r="AA18" s="44">
        <v>96</v>
      </c>
      <c r="AB18" s="45">
        <v>761</v>
      </c>
      <c r="AC18" s="46">
        <f t="shared" si="27"/>
        <v>5</v>
      </c>
      <c r="AD18" s="44">
        <v>2</v>
      </c>
      <c r="AE18" s="45">
        <v>3</v>
      </c>
      <c r="AF18" s="46">
        <f t="shared" si="28"/>
        <v>0</v>
      </c>
      <c r="AG18" s="44"/>
      <c r="AH18" s="45"/>
      <c r="AI18" s="46">
        <f t="shared" si="29"/>
        <v>0</v>
      </c>
      <c r="AJ18" s="44"/>
      <c r="AK18" s="48"/>
    </row>
    <row r="19" spans="1:37" s="41" customFormat="1" ht="48.75" customHeight="1" x14ac:dyDescent="0.15">
      <c r="A19" s="54" t="s">
        <v>32</v>
      </c>
      <c r="B19" s="43">
        <f t="shared" si="16"/>
        <v>7006</v>
      </c>
      <c r="C19" s="58">
        <f t="shared" si="14"/>
        <v>3476</v>
      </c>
      <c r="D19" s="59">
        <f t="shared" si="15"/>
        <v>3530</v>
      </c>
      <c r="E19" s="46">
        <f t="shared" si="17"/>
        <v>6208</v>
      </c>
      <c r="F19" s="47">
        <f t="shared" ref="F19:G21" si="30">I19+L19+O19</f>
        <v>3394</v>
      </c>
      <c r="G19" s="47">
        <f t="shared" si="30"/>
        <v>2814</v>
      </c>
      <c r="H19" s="46">
        <f t="shared" si="19"/>
        <v>711</v>
      </c>
      <c r="I19" s="44">
        <v>430</v>
      </c>
      <c r="J19" s="44">
        <v>281</v>
      </c>
      <c r="K19" s="46">
        <f t="shared" si="20"/>
        <v>383</v>
      </c>
      <c r="L19" s="44">
        <v>175</v>
      </c>
      <c r="M19" s="44">
        <v>208</v>
      </c>
      <c r="N19" s="46">
        <f t="shared" si="21"/>
        <v>5114</v>
      </c>
      <c r="O19" s="44">
        <v>2789</v>
      </c>
      <c r="P19" s="45">
        <v>2325</v>
      </c>
      <c r="Q19" s="46">
        <f t="shared" si="22"/>
        <v>795</v>
      </c>
      <c r="R19" s="47">
        <f t="shared" ref="R19:S21" si="31">U19+X19+AA19</f>
        <v>81</v>
      </c>
      <c r="S19" s="47">
        <f t="shared" si="31"/>
        <v>714</v>
      </c>
      <c r="T19" s="46">
        <f t="shared" si="24"/>
        <v>2</v>
      </c>
      <c r="U19" s="44">
        <v>1</v>
      </c>
      <c r="V19" s="44">
        <v>1</v>
      </c>
      <c r="W19" s="46">
        <f t="shared" si="25"/>
        <v>2</v>
      </c>
      <c r="X19" s="44">
        <v>0</v>
      </c>
      <c r="Y19" s="44">
        <v>2</v>
      </c>
      <c r="Z19" s="46">
        <f t="shared" si="26"/>
        <v>791</v>
      </c>
      <c r="AA19" s="44">
        <v>80</v>
      </c>
      <c r="AB19" s="45">
        <v>711</v>
      </c>
      <c r="AC19" s="46">
        <f t="shared" si="27"/>
        <v>3</v>
      </c>
      <c r="AD19" s="44">
        <v>1</v>
      </c>
      <c r="AE19" s="45">
        <v>2</v>
      </c>
      <c r="AF19" s="46">
        <f t="shared" si="28"/>
        <v>0</v>
      </c>
      <c r="AG19" s="44"/>
      <c r="AH19" s="45"/>
      <c r="AI19" s="46">
        <f t="shared" si="29"/>
        <v>0</v>
      </c>
      <c r="AJ19" s="44"/>
      <c r="AK19" s="48"/>
    </row>
    <row r="20" spans="1:37" s="41" customFormat="1" ht="48.75" customHeight="1" x14ac:dyDescent="0.15">
      <c r="A20" s="42" t="s">
        <v>31</v>
      </c>
      <c r="B20" s="43">
        <f t="shared" ref="B20" si="32">SUM(C20:D20)</f>
        <v>7247</v>
      </c>
      <c r="C20" s="58">
        <f t="shared" ref="C20:D24" si="33">F20+R20+AD20+AG20+AJ20</f>
        <v>3587</v>
      </c>
      <c r="D20" s="59">
        <f t="shared" si="33"/>
        <v>3660</v>
      </c>
      <c r="E20" s="46">
        <f t="shared" ref="E20" si="34">SUM(F20:G20)</f>
        <v>6439</v>
      </c>
      <c r="F20" s="47">
        <f t="shared" si="30"/>
        <v>3514</v>
      </c>
      <c r="G20" s="47">
        <f t="shared" si="30"/>
        <v>2925</v>
      </c>
      <c r="H20" s="46">
        <f t="shared" ref="H20" si="35">SUM(I20:J20)</f>
        <v>746</v>
      </c>
      <c r="I20" s="44">
        <v>428</v>
      </c>
      <c r="J20" s="44">
        <v>318</v>
      </c>
      <c r="K20" s="46">
        <f t="shared" ref="K20" si="36">SUM(L20:M20)</f>
        <v>363</v>
      </c>
      <c r="L20" s="44">
        <v>149</v>
      </c>
      <c r="M20" s="44">
        <v>214</v>
      </c>
      <c r="N20" s="46">
        <f t="shared" ref="N20" si="37">SUM(O20:P20)</f>
        <v>5330</v>
      </c>
      <c r="O20" s="44">
        <v>2937</v>
      </c>
      <c r="P20" s="45">
        <v>2393</v>
      </c>
      <c r="Q20" s="46">
        <f t="shared" ref="Q20" si="38">SUM(R20:S20)</f>
        <v>805</v>
      </c>
      <c r="R20" s="47">
        <f t="shared" si="31"/>
        <v>73</v>
      </c>
      <c r="S20" s="47">
        <f t="shared" si="31"/>
        <v>732</v>
      </c>
      <c r="T20" s="46">
        <f t="shared" ref="T20" si="39">SUM(U20:V20)</f>
        <v>1</v>
      </c>
      <c r="U20" s="44"/>
      <c r="V20" s="44">
        <v>1</v>
      </c>
      <c r="W20" s="46">
        <f t="shared" ref="W20" si="40">SUM(X20:Y20)</f>
        <v>8</v>
      </c>
      <c r="X20" s="44">
        <v>0</v>
      </c>
      <c r="Y20" s="44">
        <v>8</v>
      </c>
      <c r="Z20" s="46">
        <f t="shared" ref="Z20" si="41">SUM(AA20:AB20)</f>
        <v>796</v>
      </c>
      <c r="AA20" s="44">
        <v>73</v>
      </c>
      <c r="AB20" s="45">
        <v>723</v>
      </c>
      <c r="AC20" s="46">
        <f t="shared" ref="AC20" si="42">SUM(AD20:AE20)</f>
        <v>2</v>
      </c>
      <c r="AD20" s="44"/>
      <c r="AE20" s="45">
        <v>2</v>
      </c>
      <c r="AF20" s="60">
        <f t="shared" ref="AF20" si="43">SUM(AG20:AH20)</f>
        <v>0</v>
      </c>
      <c r="AG20" s="44"/>
      <c r="AH20" s="45"/>
      <c r="AI20" s="46">
        <f t="shared" ref="AI20" si="44">SUM(AJ20:AK20)</f>
        <v>1</v>
      </c>
      <c r="AJ20" s="44"/>
      <c r="AK20" s="48">
        <v>1</v>
      </c>
    </row>
    <row r="21" spans="1:37" s="41" customFormat="1" ht="48.75" customHeight="1" x14ac:dyDescent="0.15">
      <c r="A21" s="42" t="s">
        <v>33</v>
      </c>
      <c r="B21" s="43">
        <f t="shared" ref="B21" si="45">SUM(C21:D21)</f>
        <v>6983</v>
      </c>
      <c r="C21" s="58">
        <f t="shared" si="33"/>
        <v>3405</v>
      </c>
      <c r="D21" s="59">
        <f t="shared" si="33"/>
        <v>3578</v>
      </c>
      <c r="E21" s="46">
        <f t="shared" ref="E21" si="46">SUM(F21:G21)</f>
        <v>6185</v>
      </c>
      <c r="F21" s="47">
        <f t="shared" si="30"/>
        <v>3327</v>
      </c>
      <c r="G21" s="47">
        <f t="shared" si="30"/>
        <v>2858</v>
      </c>
      <c r="H21" s="46">
        <f t="shared" ref="H21" si="47">SUM(I21:J21)</f>
        <v>762</v>
      </c>
      <c r="I21" s="44">
        <v>477</v>
      </c>
      <c r="J21" s="44">
        <v>285</v>
      </c>
      <c r="K21" s="46">
        <f t="shared" ref="K21" si="48">SUM(L21:M21)</f>
        <v>380</v>
      </c>
      <c r="L21" s="44">
        <v>173</v>
      </c>
      <c r="M21" s="44">
        <v>207</v>
      </c>
      <c r="N21" s="46">
        <f t="shared" ref="N21" si="49">SUM(O21:P21)</f>
        <v>5043</v>
      </c>
      <c r="O21" s="44">
        <v>2677</v>
      </c>
      <c r="P21" s="45">
        <v>2366</v>
      </c>
      <c r="Q21" s="46">
        <f t="shared" ref="Q21" si="50">SUM(R21:S21)</f>
        <v>791</v>
      </c>
      <c r="R21" s="47">
        <f t="shared" si="31"/>
        <v>76</v>
      </c>
      <c r="S21" s="47">
        <f t="shared" si="31"/>
        <v>715</v>
      </c>
      <c r="T21" s="46">
        <f t="shared" ref="T21" si="51">SUM(U21:V21)</f>
        <v>1</v>
      </c>
      <c r="U21" s="44">
        <v>1</v>
      </c>
      <c r="V21" s="44"/>
      <c r="W21" s="46">
        <f t="shared" ref="W21" si="52">SUM(X21:Y21)</f>
        <v>5</v>
      </c>
      <c r="X21" s="44">
        <v>0</v>
      </c>
      <c r="Y21" s="44">
        <v>5</v>
      </c>
      <c r="Z21" s="46">
        <f t="shared" ref="Z21" si="53">SUM(AA21:AB21)</f>
        <v>785</v>
      </c>
      <c r="AA21" s="44">
        <v>75</v>
      </c>
      <c r="AB21" s="45">
        <v>710</v>
      </c>
      <c r="AC21" s="46">
        <f t="shared" ref="AC21" si="54">SUM(AD21:AE21)</f>
        <v>7</v>
      </c>
      <c r="AD21" s="44">
        <v>2</v>
      </c>
      <c r="AE21" s="45">
        <v>5</v>
      </c>
      <c r="AF21" s="60">
        <f t="shared" ref="AF21" si="55">SUM(AG21:AH21)</f>
        <v>0</v>
      </c>
      <c r="AG21" s="44"/>
      <c r="AH21" s="45"/>
      <c r="AI21" s="46">
        <f t="shared" ref="AI21" si="56">SUM(AJ21:AK21)</f>
        <v>0</v>
      </c>
      <c r="AJ21" s="44"/>
      <c r="AK21" s="48"/>
    </row>
    <row r="22" spans="1:37" s="41" customFormat="1" ht="48.75" customHeight="1" x14ac:dyDescent="0.15">
      <c r="A22" s="52" t="s">
        <v>34</v>
      </c>
      <c r="B22" s="43">
        <f t="shared" ref="B22:B24" si="57">SUM(C22:D22)</f>
        <v>6982</v>
      </c>
      <c r="C22" s="58">
        <f t="shared" si="33"/>
        <v>3467</v>
      </c>
      <c r="D22" s="59">
        <f t="shared" si="33"/>
        <v>3515</v>
      </c>
      <c r="E22" s="46">
        <f t="shared" ref="E22:E24" si="58">SUM(F22:G22)</f>
        <v>6274</v>
      </c>
      <c r="F22" s="47">
        <f t="shared" ref="F22:F24" si="59">I22+L22+O22</f>
        <v>3392</v>
      </c>
      <c r="G22" s="47">
        <f t="shared" ref="G22:G24" si="60">J22+M22+P22</f>
        <v>2882</v>
      </c>
      <c r="H22" s="46">
        <f t="shared" ref="H22:H24" si="61">SUM(I22:J22)</f>
        <v>694</v>
      </c>
      <c r="I22" s="44">
        <v>422</v>
      </c>
      <c r="J22" s="44">
        <v>272</v>
      </c>
      <c r="K22" s="46">
        <f t="shared" ref="K22:K24" si="62">SUM(L22:M22)</f>
        <v>372</v>
      </c>
      <c r="L22" s="44">
        <v>166</v>
      </c>
      <c r="M22" s="44">
        <v>206</v>
      </c>
      <c r="N22" s="46">
        <f t="shared" ref="N22:N24" si="63">SUM(O22:P22)</f>
        <v>5208</v>
      </c>
      <c r="O22" s="44">
        <v>2804</v>
      </c>
      <c r="P22" s="45">
        <v>2404</v>
      </c>
      <c r="Q22" s="46">
        <f t="shared" ref="Q22:Q24" si="64">SUM(R22:S22)</f>
        <v>700</v>
      </c>
      <c r="R22" s="47">
        <f t="shared" ref="R22:R24" si="65">U22+X22+AA22</f>
        <v>72</v>
      </c>
      <c r="S22" s="47">
        <f t="shared" ref="S22:S24" si="66">V22+Y22+AB22</f>
        <v>628</v>
      </c>
      <c r="T22" s="46">
        <f t="shared" ref="T22:T24" si="67">SUM(U22:V22)</f>
        <v>0</v>
      </c>
      <c r="U22" s="44"/>
      <c r="V22" s="44"/>
      <c r="W22" s="46">
        <f t="shared" ref="W22:W24" si="68">SUM(X22:Y22)</f>
        <v>7</v>
      </c>
      <c r="X22" s="44">
        <v>0</v>
      </c>
      <c r="Y22" s="44">
        <v>7</v>
      </c>
      <c r="Z22" s="46">
        <f t="shared" ref="Z22:Z24" si="69">SUM(AA22:AB22)</f>
        <v>693</v>
      </c>
      <c r="AA22" s="44">
        <v>72</v>
      </c>
      <c r="AB22" s="45">
        <v>621</v>
      </c>
      <c r="AC22" s="46">
        <f t="shared" ref="AC22:AC24" si="70">SUM(AD22:AE22)</f>
        <v>8</v>
      </c>
      <c r="AD22" s="44">
        <v>3</v>
      </c>
      <c r="AE22" s="45">
        <v>5</v>
      </c>
      <c r="AF22" s="60">
        <f t="shared" ref="AF22:AF24" si="71">SUM(AG22:AH22)</f>
        <v>0</v>
      </c>
      <c r="AG22" s="44"/>
      <c r="AH22" s="45"/>
      <c r="AI22" s="62">
        <f t="shared" ref="AI22:AI24" si="72">SUM(AJ22:AK22)</f>
        <v>0</v>
      </c>
      <c r="AJ22" s="55"/>
      <c r="AK22" s="56"/>
    </row>
    <row r="23" spans="1:37" s="53" customFormat="1" ht="48.75" customHeight="1" x14ac:dyDescent="0.15">
      <c r="A23" s="42" t="s">
        <v>35</v>
      </c>
      <c r="B23" s="43">
        <f t="shared" si="57"/>
        <v>7231</v>
      </c>
      <c r="C23" s="58">
        <f t="shared" si="33"/>
        <v>3607</v>
      </c>
      <c r="D23" s="59">
        <f t="shared" si="33"/>
        <v>3624</v>
      </c>
      <c r="E23" s="46">
        <f t="shared" si="58"/>
        <v>6519</v>
      </c>
      <c r="F23" s="47">
        <f t="shared" si="59"/>
        <v>3507</v>
      </c>
      <c r="G23" s="47">
        <f t="shared" si="60"/>
        <v>3012</v>
      </c>
      <c r="H23" s="46">
        <f t="shared" si="61"/>
        <v>734</v>
      </c>
      <c r="I23" s="44">
        <v>461</v>
      </c>
      <c r="J23" s="44">
        <v>273</v>
      </c>
      <c r="K23" s="46">
        <f t="shared" si="62"/>
        <v>374</v>
      </c>
      <c r="L23" s="44">
        <v>167</v>
      </c>
      <c r="M23" s="44">
        <v>207</v>
      </c>
      <c r="N23" s="46">
        <f t="shared" si="63"/>
        <v>5411</v>
      </c>
      <c r="O23" s="44">
        <v>2879</v>
      </c>
      <c r="P23" s="45">
        <v>2532</v>
      </c>
      <c r="Q23" s="46">
        <f t="shared" si="64"/>
        <v>705</v>
      </c>
      <c r="R23" s="47">
        <f t="shared" si="65"/>
        <v>99</v>
      </c>
      <c r="S23" s="47">
        <f t="shared" si="66"/>
        <v>606</v>
      </c>
      <c r="T23" s="46">
        <f t="shared" si="67"/>
        <v>0</v>
      </c>
      <c r="U23" s="44"/>
      <c r="V23" s="44"/>
      <c r="W23" s="46">
        <f t="shared" si="68"/>
        <v>5</v>
      </c>
      <c r="X23" s="44">
        <v>1</v>
      </c>
      <c r="Y23" s="44">
        <v>4</v>
      </c>
      <c r="Z23" s="46">
        <f t="shared" si="69"/>
        <v>700</v>
      </c>
      <c r="AA23" s="44">
        <v>98</v>
      </c>
      <c r="AB23" s="45">
        <v>602</v>
      </c>
      <c r="AC23" s="46">
        <f t="shared" si="70"/>
        <v>7</v>
      </c>
      <c r="AD23" s="44">
        <v>1</v>
      </c>
      <c r="AE23" s="45">
        <v>6</v>
      </c>
      <c r="AF23" s="60">
        <f t="shared" si="71"/>
        <v>0</v>
      </c>
      <c r="AG23" s="44"/>
      <c r="AH23" s="45"/>
      <c r="AI23" s="46">
        <f t="shared" si="72"/>
        <v>0</v>
      </c>
      <c r="AJ23" s="44"/>
      <c r="AK23" s="48"/>
    </row>
    <row r="24" spans="1:37" s="53" customFormat="1" ht="48.75" customHeight="1" x14ac:dyDescent="0.15">
      <c r="A24" s="42" t="s">
        <v>36</v>
      </c>
      <c r="B24" s="43">
        <f t="shared" si="57"/>
        <v>7232</v>
      </c>
      <c r="C24" s="58">
        <f t="shared" si="33"/>
        <v>3638</v>
      </c>
      <c r="D24" s="59">
        <f t="shared" si="33"/>
        <v>3594</v>
      </c>
      <c r="E24" s="46">
        <f t="shared" si="58"/>
        <v>6580</v>
      </c>
      <c r="F24" s="47">
        <f t="shared" si="59"/>
        <v>3550</v>
      </c>
      <c r="G24" s="47">
        <f t="shared" si="60"/>
        <v>3030</v>
      </c>
      <c r="H24" s="46">
        <f t="shared" si="61"/>
        <v>757</v>
      </c>
      <c r="I24" s="44">
        <v>437</v>
      </c>
      <c r="J24" s="44">
        <v>320</v>
      </c>
      <c r="K24" s="46">
        <f t="shared" si="62"/>
        <v>416</v>
      </c>
      <c r="L24" s="44">
        <v>166</v>
      </c>
      <c r="M24" s="44">
        <v>250</v>
      </c>
      <c r="N24" s="46">
        <f t="shared" si="63"/>
        <v>5407</v>
      </c>
      <c r="O24" s="44">
        <v>2947</v>
      </c>
      <c r="P24" s="45">
        <v>2460</v>
      </c>
      <c r="Q24" s="64">
        <f t="shared" si="64"/>
        <v>641</v>
      </c>
      <c r="R24" s="47">
        <f t="shared" si="65"/>
        <v>84</v>
      </c>
      <c r="S24" s="47">
        <f t="shared" si="66"/>
        <v>557</v>
      </c>
      <c r="T24" s="46">
        <f t="shared" si="67"/>
        <v>0</v>
      </c>
      <c r="U24" s="44"/>
      <c r="V24" s="44"/>
      <c r="W24" s="46">
        <f t="shared" si="68"/>
        <v>0</v>
      </c>
      <c r="X24" s="44"/>
      <c r="Y24" s="44"/>
      <c r="Z24" s="46">
        <f t="shared" si="69"/>
        <v>641</v>
      </c>
      <c r="AA24" s="44">
        <v>84</v>
      </c>
      <c r="AB24" s="45">
        <v>557</v>
      </c>
      <c r="AC24" s="46">
        <f t="shared" si="70"/>
        <v>11</v>
      </c>
      <c r="AD24" s="44">
        <v>4</v>
      </c>
      <c r="AE24" s="45">
        <v>7</v>
      </c>
      <c r="AF24" s="60">
        <f t="shared" si="71"/>
        <v>0</v>
      </c>
      <c r="AG24" s="44"/>
      <c r="AH24" s="45"/>
      <c r="AI24" s="46">
        <f t="shared" si="72"/>
        <v>0</v>
      </c>
      <c r="AJ24" s="44"/>
      <c r="AK24" s="48"/>
    </row>
    <row r="25" spans="1:37" s="53" customFormat="1" ht="48.75" customHeight="1" x14ac:dyDescent="0.15">
      <c r="A25" s="42" t="s">
        <v>37</v>
      </c>
      <c r="B25" s="43">
        <f t="shared" ref="B25" si="73">SUM(C25:D25)</f>
        <v>7258</v>
      </c>
      <c r="C25" s="58">
        <f t="shared" ref="C25" si="74">F25+R25+AD25+AG25+AJ25</f>
        <v>3669</v>
      </c>
      <c r="D25" s="59">
        <f t="shared" ref="D25" si="75">G25+S25+AE25+AH25+AK25</f>
        <v>3589</v>
      </c>
      <c r="E25" s="46">
        <f t="shared" ref="E25" si="76">SUM(F25:G25)</f>
        <v>6649</v>
      </c>
      <c r="F25" s="47">
        <f t="shared" ref="F25" si="77">I25+L25+O25</f>
        <v>3589</v>
      </c>
      <c r="G25" s="47">
        <f t="shared" ref="G25" si="78">J25+M25+P25</f>
        <v>3060</v>
      </c>
      <c r="H25" s="46">
        <f t="shared" ref="H25" si="79">SUM(I25:J25)</f>
        <v>819</v>
      </c>
      <c r="I25" s="44">
        <v>481</v>
      </c>
      <c r="J25" s="44">
        <v>338</v>
      </c>
      <c r="K25" s="46">
        <f t="shared" ref="K25" si="80">SUM(L25:M25)</f>
        <v>406</v>
      </c>
      <c r="L25" s="44">
        <v>171</v>
      </c>
      <c r="M25" s="44">
        <v>235</v>
      </c>
      <c r="N25" s="46">
        <f t="shared" ref="N25" si="81">SUM(O25:P25)</f>
        <v>5424</v>
      </c>
      <c r="O25" s="44">
        <v>2937</v>
      </c>
      <c r="P25" s="45">
        <v>2487</v>
      </c>
      <c r="Q25" s="46">
        <f t="shared" ref="Q25" si="82">SUM(R25:S25)</f>
        <v>595</v>
      </c>
      <c r="R25" s="47">
        <f t="shared" ref="R25" si="83">U25+X25+AA25</f>
        <v>74</v>
      </c>
      <c r="S25" s="47">
        <f t="shared" ref="S25" si="84">V25+Y25+AB25</f>
        <v>521</v>
      </c>
      <c r="T25" s="46">
        <f t="shared" ref="T25" si="85">SUM(U25:V25)</f>
        <v>0</v>
      </c>
      <c r="U25" s="44"/>
      <c r="V25" s="44"/>
      <c r="W25" s="46">
        <f t="shared" ref="W25" si="86">SUM(X25:Y25)</f>
        <v>2</v>
      </c>
      <c r="X25" s="44"/>
      <c r="Y25" s="44">
        <v>2</v>
      </c>
      <c r="Z25" s="46">
        <f t="shared" ref="Z25" si="87">SUM(AA25:AB25)</f>
        <v>593</v>
      </c>
      <c r="AA25" s="44">
        <v>74</v>
      </c>
      <c r="AB25" s="45">
        <v>519</v>
      </c>
      <c r="AC25" s="46">
        <f t="shared" ref="AC25" si="88">SUM(AD25:AE25)</f>
        <v>14</v>
      </c>
      <c r="AD25" s="44">
        <v>6</v>
      </c>
      <c r="AE25" s="45">
        <v>8</v>
      </c>
      <c r="AF25" s="60">
        <f t="shared" ref="AF25" si="89">SUM(AG25:AH25)</f>
        <v>0</v>
      </c>
      <c r="AG25" s="44"/>
      <c r="AH25" s="45"/>
      <c r="AI25" s="46">
        <f t="shared" ref="AI25" si="90">SUM(AJ25:AK25)</f>
        <v>0</v>
      </c>
      <c r="AJ25" s="44"/>
      <c r="AK25" s="48"/>
    </row>
    <row r="26" spans="1:37" s="41" customFormat="1" ht="48.75" customHeight="1" x14ac:dyDescent="0.15">
      <c r="A26" s="63" t="s">
        <v>38</v>
      </c>
      <c r="B26" s="67">
        <f t="shared" ref="B26" si="91">SUM(C26:D26)</f>
        <v>7285</v>
      </c>
      <c r="C26" s="68">
        <f t="shared" ref="C26" si="92">F26+R26+AD26+AG26+AJ26</f>
        <v>3715</v>
      </c>
      <c r="D26" s="69">
        <f t="shared" ref="D26" si="93">G26+S26+AE26+AH26+AK26</f>
        <v>3570</v>
      </c>
      <c r="E26" s="70">
        <f t="shared" ref="E26" si="94">SUM(F26:G26)</f>
        <v>6773</v>
      </c>
      <c r="F26" s="71">
        <f t="shared" ref="F26" si="95">I26+L26+O26</f>
        <v>3647</v>
      </c>
      <c r="G26" s="71">
        <f t="shared" ref="G26" si="96">J26+M26+P26</f>
        <v>3126</v>
      </c>
      <c r="H26" s="70">
        <f t="shared" ref="H26" si="97">SUM(I26:J26)</f>
        <v>830</v>
      </c>
      <c r="I26" s="72">
        <v>501</v>
      </c>
      <c r="J26" s="72">
        <v>329</v>
      </c>
      <c r="K26" s="70">
        <f t="shared" ref="K26" si="98">SUM(L26:M26)</f>
        <v>392</v>
      </c>
      <c r="L26" s="72">
        <v>174</v>
      </c>
      <c r="M26" s="72">
        <v>218</v>
      </c>
      <c r="N26" s="70">
        <f t="shared" ref="N26" si="99">SUM(O26:P26)</f>
        <v>5551</v>
      </c>
      <c r="O26" s="72">
        <v>2972</v>
      </c>
      <c r="P26" s="73">
        <v>2579</v>
      </c>
      <c r="Q26" s="70">
        <f>SUM(R26:S26)</f>
        <v>507</v>
      </c>
      <c r="R26" s="71">
        <f>U26+X26+AA26</f>
        <v>66</v>
      </c>
      <c r="S26" s="71">
        <f t="shared" ref="S26" si="100">V26+Y26+AB26</f>
        <v>441</v>
      </c>
      <c r="T26" s="70">
        <f t="shared" ref="T26" si="101">SUM(U26:V26)</f>
        <v>0</v>
      </c>
      <c r="U26" s="72"/>
      <c r="V26" s="72"/>
      <c r="W26" s="70">
        <f t="shared" ref="W26" si="102">SUM(X26:Y26)</f>
        <v>4</v>
      </c>
      <c r="X26" s="72">
        <v>0</v>
      </c>
      <c r="Y26" s="72">
        <v>4</v>
      </c>
      <c r="Z26" s="70">
        <f t="shared" ref="Z26" si="103">SUM(AA26:AB26)</f>
        <v>503</v>
      </c>
      <c r="AA26" s="72">
        <v>66</v>
      </c>
      <c r="AB26" s="73">
        <v>437</v>
      </c>
      <c r="AC26" s="70">
        <f>SUM(AD26:AE26)</f>
        <v>5</v>
      </c>
      <c r="AD26" s="72">
        <v>2</v>
      </c>
      <c r="AE26" s="73">
        <v>3</v>
      </c>
      <c r="AF26" s="74">
        <f t="shared" ref="AF26" si="104">SUM(AG26:AH26)</f>
        <v>0</v>
      </c>
      <c r="AG26" s="72"/>
      <c r="AH26" s="73"/>
      <c r="AI26" s="70">
        <f t="shared" ref="AI26" si="105">SUM(AJ26:AK26)</f>
        <v>0</v>
      </c>
      <c r="AJ26" s="72"/>
      <c r="AK26" s="75"/>
    </row>
    <row r="27" spans="1:37" ht="14.25" customHeight="1" x14ac:dyDescent="0.15">
      <c r="A27" s="49"/>
      <c r="B27" s="50" t="s">
        <v>23</v>
      </c>
      <c r="C27" s="51"/>
      <c r="D27" s="51"/>
      <c r="E27" s="49"/>
      <c r="F27" s="49"/>
      <c r="G27" s="49"/>
      <c r="H27" s="49"/>
      <c r="I27" s="51"/>
      <c r="J27" s="51"/>
      <c r="K27" s="49"/>
      <c r="L27" s="51"/>
      <c r="M27" s="49"/>
      <c r="N27" s="49"/>
      <c r="O27" s="51"/>
      <c r="P27" s="51"/>
      <c r="Q27" s="49"/>
      <c r="R27" s="49"/>
      <c r="S27" s="49"/>
      <c r="T27" s="49"/>
      <c r="U27" s="51"/>
      <c r="V27" s="51"/>
      <c r="W27" s="49"/>
      <c r="X27" s="51"/>
      <c r="Y27" s="51"/>
      <c r="Z27" s="49"/>
      <c r="AA27" s="51"/>
      <c r="AB27" s="51"/>
      <c r="AC27" s="49"/>
      <c r="AD27" s="51"/>
      <c r="AE27" s="51"/>
      <c r="AF27" s="49"/>
      <c r="AG27" s="51"/>
      <c r="AH27" s="51"/>
      <c r="AI27" s="49"/>
      <c r="AJ27" s="51"/>
      <c r="AK27" s="51"/>
    </row>
    <row r="36" spans="15:19" x14ac:dyDescent="0.15">
      <c r="Q36" s="66"/>
      <c r="R36" s="66"/>
      <c r="S36" s="66"/>
    </row>
    <row r="37" spans="15:19" x14ac:dyDescent="0.15">
      <c r="Q37" s="66"/>
      <c r="R37" s="66"/>
      <c r="S37" s="66"/>
    </row>
    <row r="38" spans="15:19" x14ac:dyDescent="0.15">
      <c r="Q38" s="66"/>
      <c r="R38" s="66"/>
      <c r="S38" s="66"/>
    </row>
    <row r="42" spans="15:19" x14ac:dyDescent="0.15">
      <c r="O42" s="65"/>
    </row>
  </sheetData>
  <phoneticPr fontId="6"/>
  <pageMargins left="1.0236220472440944" right="0.62992125984251968" top="0.98425196850393704" bottom="0.78740157480314965" header="0.31496062992125984" footer="0.55118110236220474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元彦</dc:creator>
  <cp:lastModifiedBy>内田　弘子</cp:lastModifiedBy>
  <cp:lastPrinted>2021-06-30T09:51:32Z</cp:lastPrinted>
  <dcterms:created xsi:type="dcterms:W3CDTF">1998-07-09T06:08:22Z</dcterms:created>
  <dcterms:modified xsi:type="dcterms:W3CDTF">2024-03-15T07:42:53Z</dcterms:modified>
</cp:coreProperties>
</file>