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３　高等学校卒業後の進路状況\"/>
    </mc:Choice>
  </mc:AlternateContent>
  <xr:revisionPtr revIDLastSave="0" documentId="13_ncr:1_{5B6EA54D-738A-43B1-B613-B15962CE3B3A}" xr6:coauthVersionLast="47" xr6:coauthVersionMax="47" xr10:uidLastSave="{00000000-0000-0000-0000-000000000000}"/>
  <bookViews>
    <workbookView xWindow="15" yWindow="15" windowWidth="27090" windowHeight="16095" xr2:uid="{00000000-000D-0000-FFFF-FFFF00000000}"/>
  </bookViews>
  <sheets>
    <sheet name="R5" sheetId="2" r:id="rId1"/>
  </sheets>
  <definedNames>
    <definedName name="_xlnm.Print_Area" localSheetId="0">'R5'!$A$1:$AQ$30</definedName>
    <definedName name="_xlnm.Print_Area">#REF!</definedName>
    <definedName name="_xlnm.Print_Titles" localSheetId="0">'R5'!$3:$6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AO29" i="2"/>
  <c r="AL29" i="2"/>
  <c r="AI29" i="2"/>
  <c r="AF29" i="2"/>
  <c r="AC29" i="2"/>
  <c r="Z29" i="2"/>
  <c r="W29" i="2"/>
  <c r="T29" i="2"/>
  <c r="Q29" i="2"/>
  <c r="N29" i="2"/>
  <c r="M29" i="2"/>
  <c r="D29" i="2" s="1"/>
  <c r="L29" i="2"/>
  <c r="K29" i="2" s="1"/>
  <c r="H29" i="2"/>
  <c r="E29" i="2"/>
  <c r="AO27" i="2"/>
  <c r="AL27" i="2"/>
  <c r="AI27" i="2"/>
  <c r="AF27" i="2"/>
  <c r="AC27" i="2"/>
  <c r="Z27" i="2"/>
  <c r="W27" i="2"/>
  <c r="T27" i="2"/>
  <c r="Q27" i="2"/>
  <c r="N27" i="2"/>
  <c r="M27" i="2"/>
  <c r="D27" i="2" s="1"/>
  <c r="L27" i="2"/>
  <c r="C27" i="2" s="1"/>
  <c r="B27" i="2" s="1"/>
  <c r="K27" i="2"/>
  <c r="H27" i="2"/>
  <c r="E27" i="2"/>
  <c r="C29" i="2" l="1"/>
  <c r="AF28" i="2"/>
  <c r="AF26" i="2"/>
  <c r="AO26" i="2" l="1"/>
  <c r="AL26" i="2"/>
  <c r="AI26" i="2"/>
  <c r="AC26" i="2"/>
  <c r="Z26" i="2"/>
  <c r="W26" i="2"/>
  <c r="T26" i="2"/>
  <c r="Q26" i="2"/>
  <c r="N26" i="2"/>
  <c r="M26" i="2"/>
  <c r="D26" i="2" s="1"/>
  <c r="L26" i="2"/>
  <c r="C26" i="2" s="1"/>
  <c r="K26" i="2"/>
  <c r="H26" i="2"/>
  <c r="E26" i="2"/>
  <c r="B26" i="2" l="1"/>
  <c r="E28" i="2"/>
  <c r="H28" i="2"/>
  <c r="L28" i="2"/>
  <c r="C28" i="2" s="1"/>
  <c r="M28" i="2"/>
  <c r="D28" i="2" s="1"/>
  <c r="N28" i="2"/>
  <c r="Q28" i="2"/>
  <c r="T28" i="2"/>
  <c r="W28" i="2"/>
  <c r="Z28" i="2"/>
  <c r="AC28" i="2"/>
  <c r="AI28" i="2"/>
  <c r="AL28" i="2"/>
  <c r="AO28" i="2"/>
  <c r="B28" i="2" l="1"/>
  <c r="K28" i="2"/>
  <c r="AO25" i="2"/>
  <c r="AL25" i="2"/>
  <c r="AI25" i="2"/>
  <c r="AF25" i="2"/>
  <c r="AC25" i="2"/>
  <c r="Z25" i="2"/>
  <c r="W25" i="2"/>
  <c r="T25" i="2"/>
  <c r="Q25" i="2"/>
  <c r="N25" i="2"/>
  <c r="M25" i="2"/>
  <c r="D25" i="2" s="1"/>
  <c r="L25" i="2"/>
  <c r="H25" i="2"/>
  <c r="E25" i="2"/>
  <c r="K25" i="2" l="1"/>
  <c r="C25" i="2"/>
  <c r="B25" i="2" s="1"/>
  <c r="AO24" i="2"/>
  <c r="AL24" i="2"/>
  <c r="AI24" i="2"/>
  <c r="AF24" i="2"/>
  <c r="AC24" i="2"/>
  <c r="Z24" i="2"/>
  <c r="W24" i="2"/>
  <c r="T24" i="2"/>
  <c r="Q24" i="2"/>
  <c r="N24" i="2"/>
  <c r="M24" i="2"/>
  <c r="D24" i="2" s="1"/>
  <c r="L24" i="2"/>
  <c r="C24" i="2" s="1"/>
  <c r="H24" i="2"/>
  <c r="E24" i="2"/>
  <c r="K24" i="2" l="1"/>
  <c r="B24" i="2"/>
  <c r="AF23" i="2"/>
  <c r="AO23" i="2" l="1"/>
  <c r="AL23" i="2"/>
  <c r="AI23" i="2"/>
  <c r="AC23" i="2"/>
  <c r="Z23" i="2"/>
  <c r="W23" i="2"/>
  <c r="T23" i="2"/>
  <c r="Q23" i="2"/>
  <c r="N23" i="2"/>
  <c r="M23" i="2"/>
  <c r="D23" i="2" s="1"/>
  <c r="L23" i="2"/>
  <c r="C23" i="2" s="1"/>
  <c r="H23" i="2"/>
  <c r="E23" i="2"/>
  <c r="B23" i="2" l="1"/>
  <c r="K23" i="2"/>
  <c r="AO22" i="2"/>
  <c r="AL22" i="2"/>
  <c r="AI22" i="2"/>
  <c r="AF22" i="2"/>
  <c r="AC22" i="2"/>
  <c r="Z22" i="2"/>
  <c r="W22" i="2"/>
  <c r="T22" i="2"/>
  <c r="Q22" i="2"/>
  <c r="N22" i="2"/>
  <c r="M22" i="2"/>
  <c r="D22" i="2" s="1"/>
  <c r="L22" i="2"/>
  <c r="C22" i="2" s="1"/>
  <c r="H22" i="2"/>
  <c r="E22" i="2"/>
  <c r="AO20" i="2"/>
  <c r="AL20" i="2"/>
  <c r="AI20" i="2"/>
  <c r="AF20" i="2"/>
  <c r="AC20" i="2"/>
  <c r="Z20" i="2"/>
  <c r="W20" i="2"/>
  <c r="T20" i="2"/>
  <c r="Q20" i="2"/>
  <c r="N20" i="2"/>
  <c r="M20" i="2"/>
  <c r="D20" i="2" s="1"/>
  <c r="L20" i="2"/>
  <c r="H20" i="2"/>
  <c r="E20" i="2"/>
  <c r="AO19" i="2"/>
  <c r="AL19" i="2"/>
  <c r="AI19" i="2"/>
  <c r="AF19" i="2"/>
  <c r="AC19" i="2"/>
  <c r="Z19" i="2"/>
  <c r="W19" i="2"/>
  <c r="T19" i="2"/>
  <c r="Q19" i="2"/>
  <c r="N19" i="2"/>
  <c r="M19" i="2"/>
  <c r="D19" i="2" s="1"/>
  <c r="L19" i="2"/>
  <c r="H19" i="2"/>
  <c r="E19" i="2"/>
  <c r="E18" i="2"/>
  <c r="H18" i="2"/>
  <c r="L18" i="2"/>
  <c r="C18" i="2" s="1"/>
  <c r="M18" i="2"/>
  <c r="D18" i="2" s="1"/>
  <c r="T18" i="2"/>
  <c r="W18" i="2"/>
  <c r="Z18" i="2"/>
  <c r="AC18" i="2"/>
  <c r="AF18" i="2"/>
  <c r="AO18" i="2"/>
  <c r="AL18" i="2"/>
  <c r="AI18" i="2"/>
  <c r="Q18" i="2"/>
  <c r="N18" i="2"/>
  <c r="E17" i="2"/>
  <c r="H17" i="2"/>
  <c r="L17" i="2"/>
  <c r="C17" i="2" s="1"/>
  <c r="M17" i="2"/>
  <c r="D17" i="2" s="1"/>
  <c r="T17" i="2"/>
  <c r="W17" i="2"/>
  <c r="Z17" i="2"/>
  <c r="AC17" i="2"/>
  <c r="AF17" i="2"/>
  <c r="AO17" i="2"/>
  <c r="AL17" i="2"/>
  <c r="AI17" i="2"/>
  <c r="Q17" i="2"/>
  <c r="N17" i="2"/>
  <c r="N21" i="2"/>
  <c r="E21" i="2"/>
  <c r="H21" i="2"/>
  <c r="L21" i="2"/>
  <c r="C21" i="2" s="1"/>
  <c r="M21" i="2"/>
  <c r="D21" i="2" s="1"/>
  <c r="Q21" i="2"/>
  <c r="T21" i="2"/>
  <c r="W21" i="2"/>
  <c r="Z21" i="2"/>
  <c r="AC21" i="2"/>
  <c r="AF21" i="2"/>
  <c r="AI21" i="2"/>
  <c r="AL21" i="2"/>
  <c r="AO21" i="2"/>
  <c r="B15" i="2"/>
  <c r="E15" i="2"/>
  <c r="H15" i="2"/>
  <c r="L15" i="2"/>
  <c r="M15" i="2"/>
  <c r="K15" i="2" s="1"/>
  <c r="T15" i="2"/>
  <c r="W15" i="2"/>
  <c r="Z15" i="2"/>
  <c r="AC15" i="2"/>
  <c r="AF15" i="2"/>
  <c r="AO15" i="2"/>
  <c r="AL15" i="2"/>
  <c r="AI15" i="2"/>
  <c r="Q15" i="2"/>
  <c r="N15" i="2"/>
  <c r="B14" i="2"/>
  <c r="E14" i="2"/>
  <c r="H14" i="2"/>
  <c r="L14" i="2"/>
  <c r="K14" i="2" s="1"/>
  <c r="M14" i="2"/>
  <c r="T14" i="2"/>
  <c r="W14" i="2"/>
  <c r="Z14" i="2"/>
  <c r="AC14" i="2"/>
  <c r="AF14" i="2"/>
  <c r="AO14" i="2"/>
  <c r="AL14" i="2"/>
  <c r="AI14" i="2"/>
  <c r="Q14" i="2"/>
  <c r="N14" i="2"/>
  <c r="B13" i="2"/>
  <c r="E13" i="2"/>
  <c r="H13" i="2"/>
  <c r="L13" i="2"/>
  <c r="M13" i="2"/>
  <c r="T13" i="2"/>
  <c r="W13" i="2"/>
  <c r="Z13" i="2"/>
  <c r="AC13" i="2"/>
  <c r="AF13" i="2"/>
  <c r="AO13" i="2"/>
  <c r="AL13" i="2"/>
  <c r="AI13" i="2"/>
  <c r="Q13" i="2"/>
  <c r="N13" i="2"/>
  <c r="B12" i="2"/>
  <c r="E12" i="2"/>
  <c r="H12" i="2"/>
  <c r="L12" i="2"/>
  <c r="M12" i="2"/>
  <c r="T12" i="2"/>
  <c r="W12" i="2"/>
  <c r="Z12" i="2"/>
  <c r="AC12" i="2"/>
  <c r="AF12" i="2"/>
  <c r="AO12" i="2"/>
  <c r="AL12" i="2"/>
  <c r="AI12" i="2"/>
  <c r="Q12" i="2"/>
  <c r="N12" i="2"/>
  <c r="B11" i="2"/>
  <c r="E11" i="2"/>
  <c r="H11" i="2"/>
  <c r="L11" i="2"/>
  <c r="M11" i="2"/>
  <c r="T11" i="2"/>
  <c r="W11" i="2"/>
  <c r="Z11" i="2"/>
  <c r="AC11" i="2"/>
  <c r="AF11" i="2"/>
  <c r="AO11" i="2"/>
  <c r="AL11" i="2"/>
  <c r="AI11" i="2"/>
  <c r="Q11" i="2"/>
  <c r="N11" i="2"/>
  <c r="W10" i="2"/>
  <c r="Z10" i="2"/>
  <c r="W9" i="2"/>
  <c r="W8" i="2"/>
  <c r="W7" i="2"/>
  <c r="E16" i="2"/>
  <c r="H16" i="2"/>
  <c r="L16" i="2"/>
  <c r="C16" i="2" s="1"/>
  <c r="M16" i="2"/>
  <c r="D16" i="2" s="1"/>
  <c r="T16" i="2"/>
  <c r="W16" i="2"/>
  <c r="Z16" i="2"/>
  <c r="AC16" i="2"/>
  <c r="AF16" i="2"/>
  <c r="AO16" i="2"/>
  <c r="AL16" i="2"/>
  <c r="AI16" i="2"/>
  <c r="Q16" i="2"/>
  <c r="N16" i="2"/>
  <c r="K17" i="2" l="1"/>
  <c r="B18" i="2"/>
  <c r="B17" i="2"/>
  <c r="B22" i="2"/>
  <c r="B21" i="2"/>
  <c r="K12" i="2"/>
  <c r="B16" i="2"/>
  <c r="K19" i="2"/>
  <c r="C19" i="2"/>
  <c r="B19" i="2" s="1"/>
  <c r="K20" i="2"/>
  <c r="C20" i="2"/>
  <c r="B20" i="2" s="1"/>
  <c r="K16" i="2"/>
  <c r="K11" i="2"/>
  <c r="K18" i="2"/>
  <c r="K13" i="2"/>
  <c r="K21" i="2"/>
  <c r="K22" i="2"/>
</calcChain>
</file>

<file path=xl/sharedStrings.xml><?xml version="1.0" encoding="utf-8"?>
<sst xmlns="http://schemas.openxmlformats.org/spreadsheetml/2006/main" count="117" uniqueCount="67">
  <si>
    <t>　（１）　全日制・定時制高等学校卒業者の進路状況</t>
  </si>
  <si>
    <t>（単位：人）</t>
  </si>
  <si>
    <t>A</t>
  </si>
  <si>
    <t>Ｂ 専修学校</t>
  </si>
  <si>
    <t>Ｃ 専修学校（一般課程）等入学者</t>
  </si>
  <si>
    <r>
      <t xml:space="preserve"> Ｄ </t>
    </r>
    <r>
      <rPr>
        <sz val="10"/>
        <rFont val="ＭＳ Ｐ明朝"/>
        <family val="1"/>
        <charset val="128"/>
      </rPr>
      <t>公共職業</t>
    </r>
  </si>
  <si>
    <t xml:space="preserve"> Ｅ</t>
  </si>
  <si>
    <t>Ａのうち就職</t>
  </si>
  <si>
    <t>Ｂのうち就職</t>
  </si>
  <si>
    <t>Ｃ、Ｄのうち</t>
  </si>
  <si>
    <t>卒業者総数</t>
  </si>
  <si>
    <t>大学・短大等</t>
  </si>
  <si>
    <t xml:space="preserve"> （専門課程）</t>
  </si>
  <si>
    <t>計</t>
  </si>
  <si>
    <t>専修学校</t>
  </si>
  <si>
    <t>各種学校</t>
  </si>
  <si>
    <t>能力開発施設</t>
  </si>
  <si>
    <t>就　職　者</t>
  </si>
  <si>
    <t>左記以外の</t>
  </si>
  <si>
    <t>死亡・</t>
  </si>
  <si>
    <t>している者</t>
  </si>
  <si>
    <t>就職している</t>
  </si>
  <si>
    <t>卒業</t>
  </si>
  <si>
    <t>進 学 者</t>
  </si>
  <si>
    <t>進  学  者</t>
  </si>
  <si>
    <t>（一般課程）等</t>
  </si>
  <si>
    <t>等入学者</t>
  </si>
  <si>
    <t>者</t>
  </si>
  <si>
    <t>不詳等</t>
  </si>
  <si>
    <t>（再掲）</t>
  </si>
  <si>
    <t>者　（再掲）</t>
  </si>
  <si>
    <t>年月</t>
  </si>
  <si>
    <t>男</t>
  </si>
  <si>
    <t>女</t>
  </si>
  <si>
    <t>平成13. 3</t>
  </si>
  <si>
    <t>平成14. 3</t>
  </si>
  <si>
    <t>平成15. 3</t>
  </si>
  <si>
    <t>平成16. 3</t>
  </si>
  <si>
    <t>(Ａ～Ｄ除く）</t>
    <phoneticPr fontId="11"/>
  </si>
  <si>
    <t>Ｇ</t>
    <phoneticPr fontId="11"/>
  </si>
  <si>
    <t>Ｈ</t>
    <phoneticPr fontId="11"/>
  </si>
  <si>
    <t>仕事に就いた</t>
    <rPh sb="0" eb="2">
      <t>シゴト</t>
    </rPh>
    <rPh sb="3" eb="4">
      <t>ツ</t>
    </rPh>
    <phoneticPr fontId="11"/>
  </si>
  <si>
    <t>者</t>
    <rPh sb="0" eb="1">
      <t>シャ</t>
    </rPh>
    <phoneticPr fontId="11"/>
  </si>
  <si>
    <t>－</t>
    <phoneticPr fontId="11"/>
  </si>
  <si>
    <r>
      <t>Ｆ　</t>
    </r>
    <r>
      <rPr>
        <sz val="10"/>
        <rFont val="ＭＳ Ｐ明朝"/>
        <family val="1"/>
        <charset val="128"/>
      </rPr>
      <t>一時的な</t>
    </r>
    <rPh sb="2" eb="5">
      <t>イチジテキ</t>
    </rPh>
    <phoneticPr fontId="11"/>
  </si>
  <si>
    <t>（Ａ～Ｈ）</t>
    <phoneticPr fontId="11"/>
  </si>
  <si>
    <t>平成17. 3</t>
    <phoneticPr fontId="11"/>
  </si>
  <si>
    <t>平成19. 3</t>
    <phoneticPr fontId="11"/>
  </si>
  <si>
    <t>平成18. 3</t>
    <phoneticPr fontId="11"/>
  </si>
  <si>
    <t>平成20. 3</t>
    <phoneticPr fontId="11"/>
  </si>
  <si>
    <t>平成21. 3</t>
    <phoneticPr fontId="11"/>
  </si>
  <si>
    <t>平成22. 3</t>
    <phoneticPr fontId="11"/>
  </si>
  <si>
    <t>平成
23. 3</t>
    <phoneticPr fontId="11"/>
  </si>
  <si>
    <t>平成
24. 3</t>
    <phoneticPr fontId="11"/>
  </si>
  <si>
    <t>平成
25. 3</t>
    <phoneticPr fontId="11"/>
  </si>
  <si>
    <t>平成
26. 3</t>
    <phoneticPr fontId="11"/>
  </si>
  <si>
    <t>平成
27. 3</t>
    <phoneticPr fontId="11"/>
  </si>
  <si>
    <t>平成
29. 3</t>
    <phoneticPr fontId="11"/>
  </si>
  <si>
    <t>平成
28. 3</t>
    <phoneticPr fontId="11"/>
  </si>
  <si>
    <t>平成
30. 3</t>
    <phoneticPr fontId="11"/>
  </si>
  <si>
    <t>平成
31. 3</t>
    <rPh sb="0" eb="2">
      <t>ヘイセイ</t>
    </rPh>
    <phoneticPr fontId="11"/>
  </si>
  <si>
    <t>３  高等学校卒業後の進路状況（毎年５月１日現在）</t>
    <phoneticPr fontId="11"/>
  </si>
  <si>
    <t>令和
 2. 3</t>
    <rPh sb="0" eb="2">
      <t>レイワ</t>
    </rPh>
    <phoneticPr fontId="11"/>
  </si>
  <si>
    <t>令和
 3. 3</t>
    <rPh sb="0" eb="2">
      <t>レイワ</t>
    </rPh>
    <phoneticPr fontId="11"/>
  </si>
  <si>
    <t>※一時的な仕事に就いた者は、令和２年３月からは「左記以外の者」に分類されている。</t>
    <rPh sb="1" eb="4">
      <t>イチジテキ</t>
    </rPh>
    <rPh sb="5" eb="7">
      <t>シゴト</t>
    </rPh>
    <rPh sb="8" eb="9">
      <t>ツ</t>
    </rPh>
    <rPh sb="11" eb="12">
      <t>シャ</t>
    </rPh>
    <rPh sb="14" eb="16">
      <t>レイワ</t>
    </rPh>
    <rPh sb="17" eb="18">
      <t>ネン</t>
    </rPh>
    <rPh sb="19" eb="20">
      <t>ガツ</t>
    </rPh>
    <rPh sb="24" eb="26">
      <t>サキ</t>
    </rPh>
    <rPh sb="26" eb="28">
      <t>イガイ</t>
    </rPh>
    <rPh sb="29" eb="30">
      <t>モノ</t>
    </rPh>
    <rPh sb="32" eb="34">
      <t>ブンルイ</t>
    </rPh>
    <phoneticPr fontId="11"/>
  </si>
  <si>
    <t>令和
 4. 3</t>
    <rPh sb="0" eb="2">
      <t>レイワ</t>
    </rPh>
    <phoneticPr fontId="11"/>
  </si>
  <si>
    <t>令和
 5. 3</t>
    <rPh sb="0" eb="2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</si>
</sst>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Continuous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Continuous"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 vertical="center"/>
    </xf>
    <xf numFmtId="0" fontId="5" fillId="0" borderId="2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top"/>
    </xf>
    <xf numFmtId="0" fontId="8" fillId="0" borderId="12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Border="1" applyAlignment="1" applyProtection="1">
      <alignment horizontal="centerContinuous" vertical="center"/>
    </xf>
    <xf numFmtId="0" fontId="8" fillId="0" borderId="15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/>
    </xf>
    <xf numFmtId="0" fontId="8" fillId="0" borderId="3" xfId="0" applyFont="1" applyBorder="1" applyAlignment="1" applyProtection="1">
      <alignment horizontal="centerContinuous"/>
    </xf>
    <xf numFmtId="0" fontId="8" fillId="0" borderId="16" xfId="0" applyFont="1" applyBorder="1" applyAlignment="1" applyProtection="1">
      <alignment horizontal="centerContinuous"/>
    </xf>
    <xf numFmtId="0" fontId="8" fillId="0" borderId="11" xfId="0" applyFont="1" applyBorder="1" applyAlignment="1" applyProtection="1">
      <alignment horizontal="centerContinuous"/>
    </xf>
    <xf numFmtId="0" fontId="5" fillId="0" borderId="17" xfId="0" applyFont="1" applyBorder="1" applyAlignment="1" applyProtection="1">
      <alignment horizontal="centerContinuous" vertical="center"/>
    </xf>
    <xf numFmtId="0" fontId="5" fillId="0" borderId="18" xfId="0" applyFont="1" applyBorder="1" applyAlignment="1" applyProtection="1">
      <alignment horizontal="centerContinuous" vertical="center"/>
    </xf>
    <xf numFmtId="0" fontId="5" fillId="0" borderId="19" xfId="0" applyFont="1" applyBorder="1" applyAlignment="1" applyProtection="1">
      <alignment horizontal="centerContinuous" vertical="center"/>
    </xf>
    <xf numFmtId="0" fontId="5" fillId="0" borderId="12" xfId="0" applyFont="1" applyBorder="1" applyAlignment="1" applyProtection="1">
      <alignment horizontal="centerContinuous" vertical="center"/>
    </xf>
    <xf numFmtId="0" fontId="5" fillId="0" borderId="20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16" xfId="0" applyFont="1" applyBorder="1" applyAlignment="1" applyProtection="1">
      <alignment horizontal="centerContinuous"/>
    </xf>
    <xf numFmtId="0" fontId="9" fillId="0" borderId="6" xfId="0" applyFont="1" applyBorder="1" applyAlignment="1" applyProtection="1">
      <alignment horizontal="centerContinuous"/>
    </xf>
    <xf numFmtId="0" fontId="9" fillId="0" borderId="7" xfId="0" applyFont="1" applyBorder="1" applyAlignment="1" applyProtection="1">
      <alignment horizontal="centerContinuous"/>
    </xf>
    <xf numFmtId="0" fontId="9" fillId="0" borderId="20" xfId="0" applyFont="1" applyBorder="1" applyAlignment="1" applyProtection="1">
      <alignment horizontal="centerContinuous"/>
    </xf>
    <xf numFmtId="0" fontId="9" fillId="0" borderId="21" xfId="0" applyFont="1" applyBorder="1" applyAlignment="1" applyProtection="1">
      <alignment horizontal="centerContinuous"/>
    </xf>
    <xf numFmtId="176" fontId="3" fillId="0" borderId="3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/>
    <xf numFmtId="0" fontId="4" fillId="0" borderId="3" xfId="0" applyFont="1" applyBorder="1" applyAlignment="1" applyProtection="1">
      <alignment horizontal="centerContinuous" vertical="center"/>
    </xf>
    <xf numFmtId="0" fontId="5" fillId="0" borderId="7" xfId="0" applyFont="1" applyBorder="1" applyAlignment="1" applyProtection="1"/>
    <xf numFmtId="0" fontId="5" fillId="0" borderId="3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Continuous"/>
    </xf>
    <xf numFmtId="0" fontId="5" fillId="0" borderId="2" xfId="0" applyFont="1" applyBorder="1" applyAlignment="1" applyProtection="1">
      <alignment horizontal="centerContinuous"/>
    </xf>
    <xf numFmtId="0" fontId="1" fillId="0" borderId="0" xfId="0" applyFont="1" applyBorder="1" applyProtection="1"/>
    <xf numFmtId="176" fontId="12" fillId="0" borderId="0" xfId="0" applyNumberFormat="1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 wrapText="1"/>
    </xf>
    <xf numFmtId="176" fontId="12" fillId="0" borderId="2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Protection="1"/>
    <xf numFmtId="0" fontId="1" fillId="0" borderId="2" xfId="0" applyFont="1" applyBorder="1" applyProtection="1"/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3" fillId="0" borderId="16" xfId="0" applyFont="1" applyBorder="1" applyAlignment="1" applyProtection="1">
      <alignment horizontal="centerContinuous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176" fontId="12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3" xfId="0" applyNumberFormat="1" applyFont="1" applyFill="1" applyBorder="1" applyAlignment="1" applyProtection="1">
      <alignment vertical="center"/>
      <protection locked="0"/>
    </xf>
    <xf numFmtId="176" fontId="3" fillId="0" borderId="11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176" fontId="7" fillId="0" borderId="25" xfId="0" applyNumberFormat="1" applyFont="1" applyFill="1" applyBorder="1" applyAlignment="1" applyProtection="1">
      <alignment vertical="center"/>
      <protection locked="0"/>
    </xf>
    <xf numFmtId="176" fontId="7" fillId="0" borderId="22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176" fontId="12" fillId="0" borderId="24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</xf>
    <xf numFmtId="176" fontId="7" fillId="0" borderId="11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3" fillId="0" borderId="24" xfId="0" applyNumberFormat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vertical="center"/>
      <protection locked="0"/>
    </xf>
    <xf numFmtId="176" fontId="13" fillId="0" borderId="25" xfId="0" applyNumberFormat="1" applyFont="1" applyFill="1" applyBorder="1" applyAlignment="1" applyProtection="1">
      <alignment vertical="center"/>
    </xf>
    <xf numFmtId="176" fontId="15" fillId="0" borderId="25" xfId="0" applyNumberFormat="1" applyFont="1" applyFill="1" applyBorder="1" applyAlignment="1" applyProtection="1">
      <alignment vertical="center"/>
      <protection locked="0"/>
    </xf>
    <xf numFmtId="176" fontId="15" fillId="0" borderId="25" xfId="0" applyNumberFormat="1" applyFont="1" applyFill="1" applyBorder="1" applyAlignment="1" applyProtection="1">
      <alignment vertical="center"/>
    </xf>
    <xf numFmtId="176" fontId="13" fillId="0" borderId="25" xfId="0" applyNumberFormat="1" applyFont="1" applyFill="1" applyBorder="1" applyAlignment="1" applyProtection="1">
      <alignment vertical="center"/>
      <protection locked="0"/>
    </xf>
    <xf numFmtId="176" fontId="7" fillId="0" borderId="10" xfId="0" applyNumberFormat="1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0"/>
  <sheetViews>
    <sheetView showGridLines="0" showZeros="0" tabSelected="1" view="pageBreakPreview" zoomScale="115" zoomScaleNormal="100" zoomScaleSheetLayoutView="115" workbookViewId="0">
      <selection activeCell="H26" sqref="H26"/>
    </sheetView>
  </sheetViews>
  <sheetFormatPr defaultColWidth="9" defaultRowHeight="13.5" x14ac:dyDescent="0.15"/>
  <cols>
    <col min="1" max="1" width="5.75" style="3" customWidth="1"/>
    <col min="2" max="2" width="5.625" style="59" customWidth="1"/>
    <col min="3" max="5" width="4.625" style="59" customWidth="1"/>
    <col min="6" max="6" width="4.875" style="59" customWidth="1"/>
    <col min="7" max="7" width="4.625" style="59" customWidth="1"/>
    <col min="8" max="16" width="4.5" style="59" customWidth="1"/>
    <col min="17" max="18" width="4.75" style="59" customWidth="1"/>
    <col min="19" max="19" width="3.5" style="59" customWidth="1"/>
    <col min="20" max="22" width="3.625" style="59" customWidth="1"/>
    <col min="23" max="26" width="4.625" style="59" customWidth="1"/>
    <col min="27" max="28" width="3" style="59" customWidth="1"/>
    <col min="29" max="29" width="4.5" style="59" customWidth="1"/>
    <col min="30" max="31" width="3.25" style="59" customWidth="1"/>
    <col min="32" max="34" width="2.125" style="59" customWidth="1"/>
    <col min="35" max="43" width="2.625" style="59" customWidth="1"/>
    <col min="44" max="16384" width="9" style="59"/>
  </cols>
  <sheetData>
    <row r="1" spans="1:43" s="72" customFormat="1" ht="23.25" customHeight="1" x14ac:dyDescent="0.15">
      <c r="A1" s="69" t="s">
        <v>61</v>
      </c>
      <c r="B1" s="70"/>
      <c r="C1" s="70"/>
      <c r="D1" s="71"/>
      <c r="E1" s="71"/>
      <c r="U1" s="73"/>
    </row>
    <row r="2" spans="1:43" ht="23.25" customHeight="1" x14ac:dyDescent="0.15">
      <c r="A2" s="5" t="s">
        <v>0</v>
      </c>
      <c r="B2" s="63"/>
      <c r="C2" s="63"/>
      <c r="D2" s="63"/>
      <c r="E2" s="63"/>
      <c r="F2" s="63"/>
      <c r="G2" s="63"/>
      <c r="AM2" s="4" t="s">
        <v>1</v>
      </c>
    </row>
    <row r="3" spans="1:43" s="4" customFormat="1" ht="21.75" customHeight="1" x14ac:dyDescent="0.15">
      <c r="A3" s="12"/>
      <c r="B3" s="15"/>
      <c r="C3" s="15"/>
      <c r="D3" s="16"/>
      <c r="E3" s="15" t="s">
        <v>2</v>
      </c>
      <c r="F3" s="15"/>
      <c r="G3" s="16"/>
      <c r="H3" s="40" t="s">
        <v>3</v>
      </c>
      <c r="I3" s="41"/>
      <c r="J3" s="42"/>
      <c r="K3" s="17" t="s">
        <v>4</v>
      </c>
      <c r="L3" s="17"/>
      <c r="M3" s="17"/>
      <c r="N3" s="17"/>
      <c r="O3" s="17"/>
      <c r="P3" s="17"/>
      <c r="Q3" s="17"/>
      <c r="R3" s="17"/>
      <c r="S3" s="18"/>
      <c r="T3" s="53" t="s">
        <v>5</v>
      </c>
      <c r="U3" s="53"/>
      <c r="V3" s="55"/>
      <c r="W3" s="15" t="s">
        <v>6</v>
      </c>
      <c r="X3" s="15"/>
      <c r="Y3" s="16"/>
      <c r="Z3" s="15" t="s">
        <v>44</v>
      </c>
      <c r="AA3" s="15"/>
      <c r="AB3" s="16"/>
      <c r="AC3" s="15" t="s">
        <v>39</v>
      </c>
      <c r="AD3" s="15"/>
      <c r="AE3" s="16"/>
      <c r="AF3" s="15" t="s">
        <v>40</v>
      </c>
      <c r="AG3" s="15"/>
      <c r="AH3" s="16"/>
      <c r="AI3" s="44" t="s">
        <v>7</v>
      </c>
      <c r="AJ3" s="44"/>
      <c r="AK3" s="45"/>
      <c r="AL3" s="46" t="s">
        <v>8</v>
      </c>
      <c r="AM3" s="44"/>
      <c r="AN3" s="45"/>
      <c r="AO3" s="46" t="s">
        <v>9</v>
      </c>
      <c r="AP3" s="44"/>
      <c r="AQ3" s="47"/>
    </row>
    <row r="4" spans="1:43" s="4" customFormat="1" ht="21.75" customHeight="1" x14ac:dyDescent="0.15">
      <c r="A4" s="13"/>
      <c r="B4" s="10" t="s">
        <v>10</v>
      </c>
      <c r="C4" s="10"/>
      <c r="D4" s="11"/>
      <c r="E4" s="10" t="s">
        <v>11</v>
      </c>
      <c r="F4" s="10"/>
      <c r="G4" s="11"/>
      <c r="H4" s="43" t="s">
        <v>12</v>
      </c>
      <c r="I4" s="10"/>
      <c r="J4" s="11"/>
      <c r="K4" s="36" t="s">
        <v>13</v>
      </c>
      <c r="L4" s="37"/>
      <c r="M4" s="38"/>
      <c r="N4" s="36" t="s">
        <v>14</v>
      </c>
      <c r="O4" s="37"/>
      <c r="P4" s="38"/>
      <c r="Q4" s="36" t="s">
        <v>15</v>
      </c>
      <c r="R4" s="37"/>
      <c r="S4" s="38"/>
      <c r="T4" s="75" t="s">
        <v>16</v>
      </c>
      <c r="U4" s="49"/>
      <c r="V4" s="54"/>
      <c r="W4" s="1" t="s">
        <v>17</v>
      </c>
      <c r="X4" s="1"/>
      <c r="Y4" s="19"/>
      <c r="Z4" s="49" t="s">
        <v>41</v>
      </c>
      <c r="AA4" s="1"/>
      <c r="AB4" s="19"/>
      <c r="AC4" s="49" t="s">
        <v>18</v>
      </c>
      <c r="AD4" s="1"/>
      <c r="AE4" s="19"/>
      <c r="AF4" s="2" t="s">
        <v>19</v>
      </c>
      <c r="AG4" s="2"/>
      <c r="AH4" s="56"/>
      <c r="AI4" s="32" t="s">
        <v>20</v>
      </c>
      <c r="AJ4" s="32"/>
      <c r="AK4" s="33"/>
      <c r="AL4" s="34" t="s">
        <v>20</v>
      </c>
      <c r="AM4" s="32"/>
      <c r="AN4" s="33"/>
      <c r="AO4" s="34" t="s">
        <v>21</v>
      </c>
      <c r="AP4" s="32"/>
      <c r="AQ4" s="35"/>
    </row>
    <row r="5" spans="1:43" s="2" customFormat="1" ht="21.75" customHeight="1" x14ac:dyDescent="0.15">
      <c r="A5" s="14" t="s">
        <v>22</v>
      </c>
      <c r="B5" s="64"/>
      <c r="C5" s="52" t="s">
        <v>45</v>
      </c>
      <c r="D5" s="65"/>
      <c r="E5" s="8" t="s">
        <v>23</v>
      </c>
      <c r="F5" s="57"/>
      <c r="G5" s="58"/>
      <c r="H5" s="39" t="s">
        <v>24</v>
      </c>
      <c r="I5" s="8"/>
      <c r="J5" s="9"/>
      <c r="K5" s="7"/>
      <c r="L5" s="7"/>
      <c r="M5" s="20"/>
      <c r="N5" s="39" t="s">
        <v>25</v>
      </c>
      <c r="O5" s="8"/>
      <c r="P5" s="9"/>
      <c r="Q5" s="7"/>
      <c r="R5" s="7"/>
      <c r="S5" s="20"/>
      <c r="T5" s="24" t="s">
        <v>26</v>
      </c>
      <c r="U5" s="6"/>
      <c r="V5" s="25"/>
      <c r="W5" s="8" t="s">
        <v>38</v>
      </c>
      <c r="X5" s="8"/>
      <c r="Y5" s="9"/>
      <c r="Z5" s="6" t="s">
        <v>42</v>
      </c>
      <c r="AA5" s="8"/>
      <c r="AB5" s="9"/>
      <c r="AC5" s="6" t="s">
        <v>27</v>
      </c>
      <c r="AD5" s="8"/>
      <c r="AE5" s="9"/>
      <c r="AF5" s="7" t="s">
        <v>28</v>
      </c>
      <c r="AG5" s="7"/>
      <c r="AH5" s="20"/>
      <c r="AI5" s="29" t="s">
        <v>29</v>
      </c>
      <c r="AJ5" s="29"/>
      <c r="AK5" s="30"/>
      <c r="AL5" s="28" t="s">
        <v>29</v>
      </c>
      <c r="AM5" s="29"/>
      <c r="AN5" s="30"/>
      <c r="AO5" s="28" t="s">
        <v>30</v>
      </c>
      <c r="AP5" s="29"/>
      <c r="AQ5" s="31"/>
    </row>
    <row r="6" spans="1:43" s="4" customFormat="1" ht="21.75" customHeight="1" x14ac:dyDescent="0.15">
      <c r="A6" s="27" t="s">
        <v>31</v>
      </c>
      <c r="B6" s="21" t="s">
        <v>13</v>
      </c>
      <c r="C6" s="21" t="s">
        <v>32</v>
      </c>
      <c r="D6" s="21" t="s">
        <v>33</v>
      </c>
      <c r="E6" s="21" t="s">
        <v>13</v>
      </c>
      <c r="F6" s="21" t="s">
        <v>32</v>
      </c>
      <c r="G6" s="21" t="s">
        <v>33</v>
      </c>
      <c r="H6" s="21" t="s">
        <v>13</v>
      </c>
      <c r="I6" s="21" t="s">
        <v>32</v>
      </c>
      <c r="J6" s="21" t="s">
        <v>33</v>
      </c>
      <c r="K6" s="21" t="s">
        <v>13</v>
      </c>
      <c r="L6" s="21" t="s">
        <v>32</v>
      </c>
      <c r="M6" s="21" t="s">
        <v>33</v>
      </c>
      <c r="N6" s="21" t="s">
        <v>13</v>
      </c>
      <c r="O6" s="21" t="s">
        <v>32</v>
      </c>
      <c r="P6" s="21" t="s">
        <v>33</v>
      </c>
      <c r="Q6" s="21" t="s">
        <v>13</v>
      </c>
      <c r="R6" s="21" t="s">
        <v>32</v>
      </c>
      <c r="S6" s="21" t="s">
        <v>33</v>
      </c>
      <c r="T6" s="21" t="s">
        <v>13</v>
      </c>
      <c r="U6" s="21" t="s">
        <v>32</v>
      </c>
      <c r="V6" s="21" t="s">
        <v>33</v>
      </c>
      <c r="W6" s="21" t="s">
        <v>13</v>
      </c>
      <c r="X6" s="21" t="s">
        <v>32</v>
      </c>
      <c r="Y6" s="21" t="s">
        <v>33</v>
      </c>
      <c r="Z6" s="21" t="s">
        <v>13</v>
      </c>
      <c r="AA6" s="21" t="s">
        <v>32</v>
      </c>
      <c r="AB6" s="21" t="s">
        <v>33</v>
      </c>
      <c r="AC6" s="21" t="s">
        <v>13</v>
      </c>
      <c r="AD6" s="21" t="s">
        <v>32</v>
      </c>
      <c r="AE6" s="21" t="s">
        <v>33</v>
      </c>
      <c r="AF6" s="50" t="s">
        <v>13</v>
      </c>
      <c r="AG6" s="50" t="s">
        <v>32</v>
      </c>
      <c r="AH6" s="50" t="s">
        <v>33</v>
      </c>
      <c r="AI6" s="50" t="s">
        <v>13</v>
      </c>
      <c r="AJ6" s="50" t="s">
        <v>32</v>
      </c>
      <c r="AK6" s="50" t="s">
        <v>33</v>
      </c>
      <c r="AL6" s="50" t="s">
        <v>13</v>
      </c>
      <c r="AM6" s="50" t="s">
        <v>32</v>
      </c>
      <c r="AN6" s="50" t="s">
        <v>33</v>
      </c>
      <c r="AO6" s="50" t="s">
        <v>13</v>
      </c>
      <c r="AP6" s="50" t="s">
        <v>32</v>
      </c>
      <c r="AQ6" s="51" t="s">
        <v>33</v>
      </c>
    </row>
    <row r="7" spans="1:43" s="2" customFormat="1" ht="46.5" hidden="1" customHeight="1" x14ac:dyDescent="0.15">
      <c r="A7" s="26" t="s">
        <v>34</v>
      </c>
      <c r="B7" s="60">
        <v>14603</v>
      </c>
      <c r="C7" s="22">
        <v>7222</v>
      </c>
      <c r="D7" s="22">
        <v>7381</v>
      </c>
      <c r="E7" s="60">
        <v>7325</v>
      </c>
      <c r="F7" s="22">
        <v>3471</v>
      </c>
      <c r="G7" s="22">
        <v>3854</v>
      </c>
      <c r="H7" s="60">
        <v>2322</v>
      </c>
      <c r="I7" s="22">
        <v>1004</v>
      </c>
      <c r="J7" s="22">
        <v>1318</v>
      </c>
      <c r="K7" s="60">
        <v>907</v>
      </c>
      <c r="L7" s="60">
        <v>668</v>
      </c>
      <c r="M7" s="60">
        <v>239</v>
      </c>
      <c r="N7" s="60">
        <v>104</v>
      </c>
      <c r="O7" s="22">
        <v>75</v>
      </c>
      <c r="P7" s="22">
        <v>29</v>
      </c>
      <c r="Q7" s="60">
        <v>803</v>
      </c>
      <c r="R7" s="22">
        <v>593</v>
      </c>
      <c r="S7" s="22">
        <v>210</v>
      </c>
      <c r="T7" s="60">
        <v>129</v>
      </c>
      <c r="U7" s="22">
        <v>101</v>
      </c>
      <c r="V7" s="22">
        <v>28</v>
      </c>
      <c r="W7" s="60">
        <f t="shared" ref="W7:W16" si="0">SUM(X7:Y7)</f>
        <v>2594</v>
      </c>
      <c r="X7" s="22">
        <v>1386</v>
      </c>
      <c r="Y7" s="22">
        <v>1208</v>
      </c>
      <c r="Z7" s="66" t="s">
        <v>43</v>
      </c>
      <c r="AA7" s="66" t="s">
        <v>43</v>
      </c>
      <c r="AB7" s="66" t="s">
        <v>43</v>
      </c>
      <c r="AC7" s="60">
        <v>1325</v>
      </c>
      <c r="AD7" s="22">
        <v>592</v>
      </c>
      <c r="AE7" s="22">
        <v>733</v>
      </c>
      <c r="AF7" s="60">
        <v>1</v>
      </c>
      <c r="AG7" s="22"/>
      <c r="AH7" s="48">
        <v>1</v>
      </c>
      <c r="AI7" s="60">
        <v>1</v>
      </c>
      <c r="AJ7" s="22">
        <v>1</v>
      </c>
      <c r="AK7" s="22"/>
      <c r="AL7" s="60">
        <v>2</v>
      </c>
      <c r="AM7" s="22">
        <v>1</v>
      </c>
      <c r="AN7" s="22">
        <v>1</v>
      </c>
      <c r="AO7" s="60">
        <v>9</v>
      </c>
      <c r="AP7" s="22">
        <v>6</v>
      </c>
      <c r="AQ7" s="23">
        <v>3</v>
      </c>
    </row>
    <row r="8" spans="1:43" s="2" customFormat="1" ht="46.5" hidden="1" customHeight="1" x14ac:dyDescent="0.15">
      <c r="A8" s="26" t="s">
        <v>35</v>
      </c>
      <c r="B8" s="60">
        <v>14689</v>
      </c>
      <c r="C8" s="22">
        <v>7413</v>
      </c>
      <c r="D8" s="22">
        <v>7276</v>
      </c>
      <c r="E8" s="60">
        <v>7285</v>
      </c>
      <c r="F8" s="22">
        <v>3460</v>
      </c>
      <c r="G8" s="22">
        <v>3825</v>
      </c>
      <c r="H8" s="60">
        <v>2412</v>
      </c>
      <c r="I8" s="22">
        <v>1074</v>
      </c>
      <c r="J8" s="22">
        <v>1338</v>
      </c>
      <c r="K8" s="60">
        <v>1054</v>
      </c>
      <c r="L8" s="60">
        <v>803</v>
      </c>
      <c r="M8" s="60">
        <v>251</v>
      </c>
      <c r="N8" s="60">
        <v>108</v>
      </c>
      <c r="O8" s="22">
        <v>73</v>
      </c>
      <c r="P8" s="22">
        <v>35</v>
      </c>
      <c r="Q8" s="60">
        <v>946</v>
      </c>
      <c r="R8" s="22">
        <v>730</v>
      </c>
      <c r="S8" s="22">
        <v>216</v>
      </c>
      <c r="T8" s="60">
        <v>139</v>
      </c>
      <c r="U8" s="22">
        <v>97</v>
      </c>
      <c r="V8" s="22">
        <v>42</v>
      </c>
      <c r="W8" s="60">
        <f t="shared" si="0"/>
        <v>2319</v>
      </c>
      <c r="X8" s="22">
        <v>1286</v>
      </c>
      <c r="Y8" s="22">
        <v>1033</v>
      </c>
      <c r="Z8" s="66" t="s">
        <v>43</v>
      </c>
      <c r="AA8" s="66" t="s">
        <v>43</v>
      </c>
      <c r="AB8" s="66" t="s">
        <v>43</v>
      </c>
      <c r="AC8" s="60">
        <v>1479</v>
      </c>
      <c r="AD8" s="22">
        <v>692</v>
      </c>
      <c r="AE8" s="22">
        <v>787</v>
      </c>
      <c r="AF8" s="60">
        <v>1</v>
      </c>
      <c r="AG8" s="22">
        <v>1</v>
      </c>
      <c r="AH8" s="48"/>
      <c r="AI8" s="60">
        <v>0</v>
      </c>
      <c r="AJ8" s="22"/>
      <c r="AK8" s="22"/>
      <c r="AL8" s="60">
        <v>2</v>
      </c>
      <c r="AM8" s="22">
        <v>1</v>
      </c>
      <c r="AN8" s="22">
        <v>1</v>
      </c>
      <c r="AO8" s="60">
        <v>3</v>
      </c>
      <c r="AP8" s="22">
        <v>2</v>
      </c>
      <c r="AQ8" s="23">
        <v>1</v>
      </c>
    </row>
    <row r="9" spans="1:43" s="2" customFormat="1" ht="46.5" hidden="1" customHeight="1" x14ac:dyDescent="0.15">
      <c r="A9" s="61" t="s">
        <v>36</v>
      </c>
      <c r="B9" s="62">
        <v>14411</v>
      </c>
      <c r="C9" s="22">
        <v>7308</v>
      </c>
      <c r="D9" s="22">
        <v>7103</v>
      </c>
      <c r="E9" s="60">
        <v>7176</v>
      </c>
      <c r="F9" s="22">
        <v>3473</v>
      </c>
      <c r="G9" s="22">
        <v>3703</v>
      </c>
      <c r="H9" s="60">
        <v>2464</v>
      </c>
      <c r="I9" s="22">
        <v>1106</v>
      </c>
      <c r="J9" s="22">
        <v>1358</v>
      </c>
      <c r="K9" s="60">
        <v>953</v>
      </c>
      <c r="L9" s="60">
        <v>710</v>
      </c>
      <c r="M9" s="60">
        <v>243</v>
      </c>
      <c r="N9" s="60">
        <v>75</v>
      </c>
      <c r="O9" s="22">
        <v>52</v>
      </c>
      <c r="P9" s="22">
        <v>23</v>
      </c>
      <c r="Q9" s="60">
        <v>878</v>
      </c>
      <c r="R9" s="22">
        <v>658</v>
      </c>
      <c r="S9" s="22">
        <v>220</v>
      </c>
      <c r="T9" s="60">
        <v>137</v>
      </c>
      <c r="U9" s="22">
        <v>115</v>
      </c>
      <c r="V9" s="22">
        <v>22</v>
      </c>
      <c r="W9" s="60">
        <f t="shared" si="0"/>
        <v>2189</v>
      </c>
      <c r="X9" s="22">
        <v>1235</v>
      </c>
      <c r="Y9" s="22">
        <v>954</v>
      </c>
      <c r="Z9" s="66" t="s">
        <v>43</v>
      </c>
      <c r="AA9" s="66" t="s">
        <v>43</v>
      </c>
      <c r="AB9" s="66" t="s">
        <v>43</v>
      </c>
      <c r="AC9" s="60">
        <v>1492</v>
      </c>
      <c r="AD9" s="22">
        <v>669</v>
      </c>
      <c r="AE9" s="22">
        <v>823</v>
      </c>
      <c r="AF9" s="60">
        <v>0</v>
      </c>
      <c r="AG9" s="22">
        <v>0</v>
      </c>
      <c r="AH9" s="48"/>
      <c r="AI9" s="60">
        <v>1</v>
      </c>
      <c r="AJ9" s="22"/>
      <c r="AK9" s="22">
        <v>1</v>
      </c>
      <c r="AL9" s="60">
        <v>0</v>
      </c>
      <c r="AM9" s="22">
        <v>0</v>
      </c>
      <c r="AN9" s="22">
        <v>0</v>
      </c>
      <c r="AO9" s="60">
        <v>9</v>
      </c>
      <c r="AP9" s="22">
        <v>5</v>
      </c>
      <c r="AQ9" s="23">
        <v>4</v>
      </c>
    </row>
    <row r="10" spans="1:43" s="63" customFormat="1" ht="46.5" hidden="1" customHeight="1" x14ac:dyDescent="0.15">
      <c r="A10" s="61" t="s">
        <v>37</v>
      </c>
      <c r="B10" s="62">
        <v>13820</v>
      </c>
      <c r="C10" s="22">
        <v>7040</v>
      </c>
      <c r="D10" s="22">
        <v>6780</v>
      </c>
      <c r="E10" s="60">
        <v>6905</v>
      </c>
      <c r="F10" s="22">
        <v>3420</v>
      </c>
      <c r="G10" s="22">
        <v>3485</v>
      </c>
      <c r="H10" s="60">
        <v>2530</v>
      </c>
      <c r="I10" s="22">
        <v>1157</v>
      </c>
      <c r="J10" s="22">
        <v>1373</v>
      </c>
      <c r="K10" s="60">
        <v>762</v>
      </c>
      <c r="L10" s="60">
        <v>544</v>
      </c>
      <c r="M10" s="60">
        <v>218</v>
      </c>
      <c r="N10" s="60">
        <v>46</v>
      </c>
      <c r="O10" s="22">
        <v>33</v>
      </c>
      <c r="P10" s="22">
        <v>13</v>
      </c>
      <c r="Q10" s="60">
        <v>716</v>
      </c>
      <c r="R10" s="22">
        <v>511</v>
      </c>
      <c r="S10" s="22">
        <v>205</v>
      </c>
      <c r="T10" s="60">
        <v>118</v>
      </c>
      <c r="U10" s="22">
        <v>96</v>
      </c>
      <c r="V10" s="22">
        <v>22</v>
      </c>
      <c r="W10" s="60">
        <f t="shared" si="0"/>
        <v>2136</v>
      </c>
      <c r="X10" s="22">
        <v>1229</v>
      </c>
      <c r="Y10" s="22">
        <v>907</v>
      </c>
      <c r="Z10" s="67">
        <f t="shared" ref="Z10:Z16" si="1">SUM(AA10:AB10)</f>
        <v>428</v>
      </c>
      <c r="AA10" s="22">
        <v>164</v>
      </c>
      <c r="AB10" s="22">
        <v>264</v>
      </c>
      <c r="AC10" s="60">
        <v>941</v>
      </c>
      <c r="AD10" s="22">
        <v>430</v>
      </c>
      <c r="AE10" s="22">
        <v>511</v>
      </c>
      <c r="AF10" s="60">
        <v>0</v>
      </c>
      <c r="AG10" s="22">
        <v>0</v>
      </c>
      <c r="AH10" s="48"/>
      <c r="AI10" s="60">
        <v>0</v>
      </c>
      <c r="AJ10" s="22"/>
      <c r="AK10" s="22"/>
      <c r="AL10" s="60">
        <v>2</v>
      </c>
      <c r="AM10" s="22">
        <v>0</v>
      </c>
      <c r="AN10" s="22">
        <v>2</v>
      </c>
      <c r="AO10" s="60">
        <v>4</v>
      </c>
      <c r="AP10" s="22">
        <v>1</v>
      </c>
      <c r="AQ10" s="23">
        <v>3</v>
      </c>
    </row>
    <row r="11" spans="1:43" s="2" customFormat="1" ht="46.5" hidden="1" customHeight="1" x14ac:dyDescent="0.15">
      <c r="A11" s="68" t="s">
        <v>46</v>
      </c>
      <c r="B11" s="60">
        <f t="shared" ref="B11:B16" si="2">SUM(C11:D11)</f>
        <v>13553</v>
      </c>
      <c r="C11" s="22">
        <v>6845</v>
      </c>
      <c r="D11" s="22">
        <v>6708</v>
      </c>
      <c r="E11" s="60">
        <f t="shared" ref="E11:E16" si="3">SUM(F11:G11)</f>
        <v>7055</v>
      </c>
      <c r="F11" s="22">
        <v>3497</v>
      </c>
      <c r="G11" s="22">
        <v>3558</v>
      </c>
      <c r="H11" s="60">
        <f t="shared" ref="H11:H16" si="4">SUM(I11:J11)</f>
        <v>2414</v>
      </c>
      <c r="I11" s="22">
        <v>1048</v>
      </c>
      <c r="J11" s="22">
        <v>1366</v>
      </c>
      <c r="K11" s="60">
        <f t="shared" ref="K11:K16" si="5">SUM(L11:M11)</f>
        <v>639</v>
      </c>
      <c r="L11" s="60">
        <f t="shared" ref="L11:M16" si="6">O11+R11</f>
        <v>454</v>
      </c>
      <c r="M11" s="60">
        <f t="shared" si="6"/>
        <v>185</v>
      </c>
      <c r="N11" s="60">
        <f t="shared" ref="N11:N16" si="7">SUM(O11:P11)</f>
        <v>59</v>
      </c>
      <c r="O11" s="22">
        <v>39</v>
      </c>
      <c r="P11" s="22">
        <v>20</v>
      </c>
      <c r="Q11" s="60">
        <f t="shared" ref="Q11:Q16" si="8">SUM(R11:S11)</f>
        <v>580</v>
      </c>
      <c r="R11" s="22">
        <v>415</v>
      </c>
      <c r="S11" s="22">
        <v>165</v>
      </c>
      <c r="T11" s="60">
        <f t="shared" ref="T11:T16" si="9">SUM(U11:V11)</f>
        <v>112</v>
      </c>
      <c r="U11" s="22">
        <v>95</v>
      </c>
      <c r="V11" s="22">
        <v>17</v>
      </c>
      <c r="W11" s="60">
        <f t="shared" si="0"/>
        <v>2213</v>
      </c>
      <c r="X11" s="22">
        <v>1255</v>
      </c>
      <c r="Y11" s="22">
        <v>958</v>
      </c>
      <c r="Z11" s="67">
        <f t="shared" si="1"/>
        <v>387</v>
      </c>
      <c r="AA11" s="22">
        <v>127</v>
      </c>
      <c r="AB11" s="22">
        <v>260</v>
      </c>
      <c r="AC11" s="60">
        <f t="shared" ref="AC11:AC16" si="10">SUM(AD11:AE11)</f>
        <v>733</v>
      </c>
      <c r="AD11" s="22">
        <v>369</v>
      </c>
      <c r="AE11" s="22">
        <v>364</v>
      </c>
      <c r="AF11" s="60">
        <f t="shared" ref="AF11:AF16" si="11">SUM(AG11:AH11)</f>
        <v>0</v>
      </c>
      <c r="AG11" s="22">
        <v>0</v>
      </c>
      <c r="AH11" s="48"/>
      <c r="AI11" s="60">
        <f t="shared" ref="AI11:AI16" si="12">SUM(AJ11:AK11)</f>
        <v>0</v>
      </c>
      <c r="AJ11" s="22"/>
      <c r="AK11" s="22"/>
      <c r="AL11" s="60">
        <f t="shared" ref="AL11:AL16" si="13">SUM(AM11:AN11)</f>
        <v>0</v>
      </c>
      <c r="AM11" s="22">
        <v>0</v>
      </c>
      <c r="AN11" s="22"/>
      <c r="AO11" s="60">
        <f t="shared" ref="AO11:AO16" si="14">SUM(AP11:AQ11)</f>
        <v>0</v>
      </c>
      <c r="AP11" s="22"/>
      <c r="AQ11" s="23"/>
    </row>
    <row r="12" spans="1:43" s="2" customFormat="1" ht="46.5" hidden="1" customHeight="1" x14ac:dyDescent="0.15">
      <c r="A12" s="61" t="s">
        <v>48</v>
      </c>
      <c r="B12" s="60">
        <f t="shared" si="2"/>
        <v>13225</v>
      </c>
      <c r="C12" s="22">
        <v>6694</v>
      </c>
      <c r="D12" s="22">
        <v>6531</v>
      </c>
      <c r="E12" s="60">
        <f t="shared" si="3"/>
        <v>7084</v>
      </c>
      <c r="F12" s="22">
        <v>3474</v>
      </c>
      <c r="G12" s="22">
        <v>3610</v>
      </c>
      <c r="H12" s="60">
        <f t="shared" si="4"/>
        <v>2240</v>
      </c>
      <c r="I12" s="22">
        <v>963</v>
      </c>
      <c r="J12" s="22">
        <v>1277</v>
      </c>
      <c r="K12" s="60">
        <f t="shared" si="5"/>
        <v>605</v>
      </c>
      <c r="L12" s="60">
        <f t="shared" si="6"/>
        <v>428</v>
      </c>
      <c r="M12" s="60">
        <f t="shared" si="6"/>
        <v>177</v>
      </c>
      <c r="N12" s="60">
        <f t="shared" si="7"/>
        <v>72</v>
      </c>
      <c r="O12" s="22">
        <v>50</v>
      </c>
      <c r="P12" s="22">
        <v>22</v>
      </c>
      <c r="Q12" s="60">
        <f t="shared" si="8"/>
        <v>533</v>
      </c>
      <c r="R12" s="22">
        <v>378</v>
      </c>
      <c r="S12" s="22">
        <v>155</v>
      </c>
      <c r="T12" s="60">
        <f t="shared" si="9"/>
        <v>105</v>
      </c>
      <c r="U12" s="22">
        <v>90</v>
      </c>
      <c r="V12" s="22">
        <v>15</v>
      </c>
      <c r="W12" s="60">
        <f t="shared" si="0"/>
        <v>2232</v>
      </c>
      <c r="X12" s="22">
        <v>1317</v>
      </c>
      <c r="Y12" s="22">
        <v>915</v>
      </c>
      <c r="Z12" s="67">
        <f t="shared" si="1"/>
        <v>324</v>
      </c>
      <c r="AA12" s="22">
        <v>102</v>
      </c>
      <c r="AB12" s="22">
        <v>222</v>
      </c>
      <c r="AC12" s="60">
        <f t="shared" si="10"/>
        <v>635</v>
      </c>
      <c r="AD12" s="22">
        <v>320</v>
      </c>
      <c r="AE12" s="22">
        <v>315</v>
      </c>
      <c r="AF12" s="60">
        <f t="shared" si="11"/>
        <v>0</v>
      </c>
      <c r="AG12" s="22"/>
      <c r="AH12" s="48"/>
      <c r="AI12" s="60">
        <f t="shared" si="12"/>
        <v>0</v>
      </c>
      <c r="AJ12" s="22"/>
      <c r="AK12" s="22"/>
      <c r="AL12" s="60">
        <f t="shared" si="13"/>
        <v>0</v>
      </c>
      <c r="AM12" s="22"/>
      <c r="AN12" s="22"/>
      <c r="AO12" s="60">
        <f t="shared" si="14"/>
        <v>0</v>
      </c>
      <c r="AP12" s="22"/>
      <c r="AQ12" s="23"/>
    </row>
    <row r="13" spans="1:43" s="2" customFormat="1" ht="46.5" hidden="1" customHeight="1" x14ac:dyDescent="0.15">
      <c r="A13" s="61" t="s">
        <v>47</v>
      </c>
      <c r="B13" s="60">
        <f t="shared" si="2"/>
        <v>13211</v>
      </c>
      <c r="C13" s="22">
        <v>6819</v>
      </c>
      <c r="D13" s="22">
        <v>6392</v>
      </c>
      <c r="E13" s="60">
        <f t="shared" si="3"/>
        <v>7333</v>
      </c>
      <c r="F13" s="22">
        <v>3690</v>
      </c>
      <c r="G13" s="22">
        <v>3643</v>
      </c>
      <c r="H13" s="60">
        <f t="shared" si="4"/>
        <v>2092</v>
      </c>
      <c r="I13" s="22">
        <v>914</v>
      </c>
      <c r="J13" s="22">
        <v>1178</v>
      </c>
      <c r="K13" s="60">
        <f t="shared" si="5"/>
        <v>581</v>
      </c>
      <c r="L13" s="60">
        <f t="shared" si="6"/>
        <v>465</v>
      </c>
      <c r="M13" s="60">
        <f t="shared" si="6"/>
        <v>116</v>
      </c>
      <c r="N13" s="60">
        <f t="shared" si="7"/>
        <v>85</v>
      </c>
      <c r="O13" s="22">
        <v>71</v>
      </c>
      <c r="P13" s="22">
        <v>14</v>
      </c>
      <c r="Q13" s="60">
        <f t="shared" si="8"/>
        <v>496</v>
      </c>
      <c r="R13" s="22">
        <v>394</v>
      </c>
      <c r="S13" s="22">
        <v>102</v>
      </c>
      <c r="T13" s="60">
        <f t="shared" si="9"/>
        <v>88</v>
      </c>
      <c r="U13" s="22">
        <v>84</v>
      </c>
      <c r="V13" s="22">
        <v>4</v>
      </c>
      <c r="W13" s="60">
        <f t="shared" si="0"/>
        <v>2302</v>
      </c>
      <c r="X13" s="22">
        <v>1320</v>
      </c>
      <c r="Y13" s="22">
        <v>982</v>
      </c>
      <c r="Z13" s="67">
        <f t="shared" si="1"/>
        <v>277</v>
      </c>
      <c r="AA13" s="22">
        <v>82</v>
      </c>
      <c r="AB13" s="22">
        <v>195</v>
      </c>
      <c r="AC13" s="60">
        <f t="shared" si="10"/>
        <v>538</v>
      </c>
      <c r="AD13" s="22">
        <v>264</v>
      </c>
      <c r="AE13" s="22">
        <v>274</v>
      </c>
      <c r="AF13" s="60">
        <f t="shared" si="11"/>
        <v>0</v>
      </c>
      <c r="AG13" s="22"/>
      <c r="AH13" s="48"/>
      <c r="AI13" s="60">
        <f t="shared" si="12"/>
        <v>2</v>
      </c>
      <c r="AJ13" s="22">
        <v>1</v>
      </c>
      <c r="AK13" s="22">
        <v>1</v>
      </c>
      <c r="AL13" s="60">
        <f t="shared" si="13"/>
        <v>0</v>
      </c>
      <c r="AM13" s="22"/>
      <c r="AN13" s="22"/>
      <c r="AO13" s="60">
        <f t="shared" si="14"/>
        <v>0</v>
      </c>
      <c r="AP13" s="22"/>
      <c r="AQ13" s="23"/>
    </row>
    <row r="14" spans="1:43" s="2" customFormat="1" ht="46.5" hidden="1" customHeight="1" x14ac:dyDescent="0.15">
      <c r="A14" s="61" t="s">
        <v>49</v>
      </c>
      <c r="B14" s="60">
        <f t="shared" si="2"/>
        <v>12399</v>
      </c>
      <c r="C14" s="22">
        <v>6292</v>
      </c>
      <c r="D14" s="22">
        <v>6107</v>
      </c>
      <c r="E14" s="60">
        <f t="shared" si="3"/>
        <v>7044</v>
      </c>
      <c r="F14" s="22">
        <v>3531</v>
      </c>
      <c r="G14" s="22">
        <v>3513</v>
      </c>
      <c r="H14" s="60">
        <f t="shared" si="4"/>
        <v>1877</v>
      </c>
      <c r="I14" s="22">
        <v>738</v>
      </c>
      <c r="J14" s="22">
        <v>1139</v>
      </c>
      <c r="K14" s="60">
        <f t="shared" si="5"/>
        <v>534</v>
      </c>
      <c r="L14" s="60">
        <f t="shared" si="6"/>
        <v>416</v>
      </c>
      <c r="M14" s="60">
        <f t="shared" si="6"/>
        <v>118</v>
      </c>
      <c r="N14" s="60">
        <f t="shared" si="7"/>
        <v>114</v>
      </c>
      <c r="O14" s="22">
        <v>95</v>
      </c>
      <c r="P14" s="22">
        <v>19</v>
      </c>
      <c r="Q14" s="60">
        <f t="shared" si="8"/>
        <v>420</v>
      </c>
      <c r="R14" s="22">
        <v>321</v>
      </c>
      <c r="S14" s="22">
        <v>99</v>
      </c>
      <c r="T14" s="60">
        <f t="shared" si="9"/>
        <v>64</v>
      </c>
      <c r="U14" s="22">
        <v>59</v>
      </c>
      <c r="V14" s="22">
        <v>5</v>
      </c>
      <c r="W14" s="60">
        <f t="shared" si="0"/>
        <v>2232</v>
      </c>
      <c r="X14" s="22">
        <v>1271</v>
      </c>
      <c r="Y14" s="22">
        <v>961</v>
      </c>
      <c r="Z14" s="67">
        <f t="shared" si="1"/>
        <v>161</v>
      </c>
      <c r="AA14" s="22">
        <v>42</v>
      </c>
      <c r="AB14" s="22">
        <v>119</v>
      </c>
      <c r="AC14" s="60">
        <f t="shared" si="10"/>
        <v>487</v>
      </c>
      <c r="AD14" s="22">
        <v>235</v>
      </c>
      <c r="AE14" s="22">
        <v>252</v>
      </c>
      <c r="AF14" s="60">
        <f t="shared" si="11"/>
        <v>0</v>
      </c>
      <c r="AG14" s="22"/>
      <c r="AH14" s="48"/>
      <c r="AI14" s="60">
        <f t="shared" si="12"/>
        <v>0</v>
      </c>
      <c r="AJ14" s="22"/>
      <c r="AK14" s="22"/>
      <c r="AL14" s="60">
        <f t="shared" si="13"/>
        <v>0</v>
      </c>
      <c r="AM14" s="22"/>
      <c r="AN14" s="22"/>
      <c r="AO14" s="60">
        <f t="shared" si="14"/>
        <v>0</v>
      </c>
      <c r="AP14" s="22"/>
      <c r="AQ14" s="23"/>
    </row>
    <row r="15" spans="1:43" s="2" customFormat="1" ht="46.5" hidden="1" customHeight="1" x14ac:dyDescent="0.15">
      <c r="A15" s="61" t="s">
        <v>50</v>
      </c>
      <c r="B15" s="60">
        <f t="shared" si="2"/>
        <v>12369</v>
      </c>
      <c r="C15" s="22">
        <v>6294</v>
      </c>
      <c r="D15" s="22">
        <v>6075</v>
      </c>
      <c r="E15" s="60">
        <f t="shared" si="3"/>
        <v>7317</v>
      </c>
      <c r="F15" s="22">
        <v>3658</v>
      </c>
      <c r="G15" s="22">
        <v>3659</v>
      </c>
      <c r="H15" s="60">
        <f t="shared" si="4"/>
        <v>1680</v>
      </c>
      <c r="I15" s="22">
        <v>656</v>
      </c>
      <c r="J15" s="22">
        <v>1024</v>
      </c>
      <c r="K15" s="60">
        <f t="shared" si="5"/>
        <v>536</v>
      </c>
      <c r="L15" s="60">
        <f>O15+R15</f>
        <v>414</v>
      </c>
      <c r="M15" s="60">
        <f>P15+S15</f>
        <v>122</v>
      </c>
      <c r="N15" s="60">
        <f t="shared" si="7"/>
        <v>149</v>
      </c>
      <c r="O15" s="22">
        <v>113</v>
      </c>
      <c r="P15" s="22">
        <v>36</v>
      </c>
      <c r="Q15" s="60">
        <f t="shared" si="8"/>
        <v>387</v>
      </c>
      <c r="R15" s="22">
        <v>301</v>
      </c>
      <c r="S15" s="22">
        <v>86</v>
      </c>
      <c r="T15" s="60">
        <f t="shared" si="9"/>
        <v>68</v>
      </c>
      <c r="U15" s="22">
        <v>61</v>
      </c>
      <c r="V15" s="22">
        <v>7</v>
      </c>
      <c r="W15" s="60">
        <f t="shared" si="0"/>
        <v>2027</v>
      </c>
      <c r="X15" s="22">
        <v>1180</v>
      </c>
      <c r="Y15" s="22">
        <v>847</v>
      </c>
      <c r="Z15" s="67">
        <f>SUM(AA15:AB15)</f>
        <v>224</v>
      </c>
      <c r="AA15" s="22">
        <v>68</v>
      </c>
      <c r="AB15" s="22">
        <v>156</v>
      </c>
      <c r="AC15" s="60">
        <f t="shared" si="10"/>
        <v>516</v>
      </c>
      <c r="AD15" s="22">
        <v>256</v>
      </c>
      <c r="AE15" s="22">
        <v>260</v>
      </c>
      <c r="AF15" s="60">
        <f t="shared" si="11"/>
        <v>1</v>
      </c>
      <c r="AG15" s="22">
        <v>1</v>
      </c>
      <c r="AH15" s="48"/>
      <c r="AI15" s="60">
        <f t="shared" si="12"/>
        <v>0</v>
      </c>
      <c r="AJ15" s="22"/>
      <c r="AK15" s="22"/>
      <c r="AL15" s="60">
        <f t="shared" si="13"/>
        <v>2</v>
      </c>
      <c r="AM15" s="22">
        <v>1</v>
      </c>
      <c r="AN15" s="22">
        <v>1</v>
      </c>
      <c r="AO15" s="60">
        <f t="shared" si="14"/>
        <v>0</v>
      </c>
      <c r="AP15" s="22"/>
      <c r="AQ15" s="23"/>
    </row>
    <row r="16" spans="1:43" s="74" customFormat="1" ht="46.5" hidden="1" customHeight="1" x14ac:dyDescent="0.15">
      <c r="A16" s="76" t="s">
        <v>51</v>
      </c>
      <c r="B16" s="77">
        <f t="shared" si="2"/>
        <v>12092</v>
      </c>
      <c r="C16" s="91">
        <f t="shared" ref="C16:C23" si="15">F16+I16+L16+U16+X16+AA16+AD16+AG16</f>
        <v>6218</v>
      </c>
      <c r="D16" s="91">
        <f t="shared" ref="D16:D23" si="16">G16+J16+M16+V16+Y16+AB16+AE16+AH16</f>
        <v>5874</v>
      </c>
      <c r="E16" s="77">
        <f t="shared" si="3"/>
        <v>7123</v>
      </c>
      <c r="F16" s="78">
        <v>3608</v>
      </c>
      <c r="G16" s="78">
        <v>3515</v>
      </c>
      <c r="H16" s="77">
        <f t="shared" si="4"/>
        <v>1763</v>
      </c>
      <c r="I16" s="78">
        <v>760</v>
      </c>
      <c r="J16" s="78">
        <v>1003</v>
      </c>
      <c r="K16" s="77">
        <f t="shared" si="5"/>
        <v>499</v>
      </c>
      <c r="L16" s="77">
        <f t="shared" si="6"/>
        <v>388</v>
      </c>
      <c r="M16" s="77">
        <f t="shared" si="6"/>
        <v>111</v>
      </c>
      <c r="N16" s="77">
        <f t="shared" si="7"/>
        <v>109</v>
      </c>
      <c r="O16" s="78">
        <v>81</v>
      </c>
      <c r="P16" s="78">
        <v>28</v>
      </c>
      <c r="Q16" s="77">
        <f t="shared" si="8"/>
        <v>390</v>
      </c>
      <c r="R16" s="78">
        <v>307</v>
      </c>
      <c r="S16" s="78">
        <v>83</v>
      </c>
      <c r="T16" s="77">
        <f t="shared" si="9"/>
        <v>91</v>
      </c>
      <c r="U16" s="78">
        <v>87</v>
      </c>
      <c r="V16" s="78">
        <v>4</v>
      </c>
      <c r="W16" s="77">
        <f t="shared" si="0"/>
        <v>1847</v>
      </c>
      <c r="X16" s="78">
        <v>1026</v>
      </c>
      <c r="Y16" s="78">
        <v>821</v>
      </c>
      <c r="Z16" s="67">
        <f t="shared" si="1"/>
        <v>263</v>
      </c>
      <c r="AA16" s="78">
        <v>88</v>
      </c>
      <c r="AB16" s="78">
        <v>175</v>
      </c>
      <c r="AC16" s="77">
        <f t="shared" si="10"/>
        <v>506</v>
      </c>
      <c r="AD16" s="78">
        <v>261</v>
      </c>
      <c r="AE16" s="78">
        <v>245</v>
      </c>
      <c r="AF16" s="77">
        <f t="shared" si="11"/>
        <v>0</v>
      </c>
      <c r="AG16" s="78"/>
      <c r="AH16" s="79"/>
      <c r="AI16" s="77">
        <f t="shared" si="12"/>
        <v>0</v>
      </c>
      <c r="AJ16" s="78"/>
      <c r="AK16" s="78"/>
      <c r="AL16" s="77">
        <f t="shared" si="13"/>
        <v>2</v>
      </c>
      <c r="AM16" s="78">
        <v>1</v>
      </c>
      <c r="AN16" s="78">
        <v>1</v>
      </c>
      <c r="AO16" s="77">
        <f t="shared" si="14"/>
        <v>0</v>
      </c>
      <c r="AP16" s="78"/>
      <c r="AQ16" s="80"/>
    </row>
    <row r="17" spans="1:43" s="82" customFormat="1" ht="46.5" hidden="1" customHeight="1" x14ac:dyDescent="0.15">
      <c r="A17" s="81" t="s">
        <v>52</v>
      </c>
      <c r="B17" s="77">
        <f t="shared" ref="B17:B22" si="17">SUM(C17:D17)</f>
        <v>12186</v>
      </c>
      <c r="C17" s="91">
        <f t="shared" si="15"/>
        <v>6273</v>
      </c>
      <c r="D17" s="91">
        <f t="shared" si="16"/>
        <v>5913</v>
      </c>
      <c r="E17" s="77">
        <f t="shared" ref="E17:E22" si="18">SUM(F17:G17)</f>
        <v>7067</v>
      </c>
      <c r="F17" s="78">
        <v>3578</v>
      </c>
      <c r="G17" s="78">
        <v>3489</v>
      </c>
      <c r="H17" s="77">
        <f t="shared" ref="H17:H22" si="19">SUM(I17:J17)</f>
        <v>1805</v>
      </c>
      <c r="I17" s="78">
        <v>734</v>
      </c>
      <c r="J17" s="78">
        <v>1071</v>
      </c>
      <c r="K17" s="77">
        <f t="shared" ref="K17:K22" si="20">SUM(L17:M17)</f>
        <v>518</v>
      </c>
      <c r="L17" s="77">
        <f t="shared" ref="L17:M21" si="21">O17+R17</f>
        <v>388</v>
      </c>
      <c r="M17" s="77">
        <f t="shared" si="21"/>
        <v>130</v>
      </c>
      <c r="N17" s="77">
        <f t="shared" ref="N17:N22" si="22">SUM(O17:P17)</f>
        <v>118</v>
      </c>
      <c r="O17" s="78">
        <v>94</v>
      </c>
      <c r="P17" s="78">
        <v>24</v>
      </c>
      <c r="Q17" s="77">
        <f t="shared" ref="Q17:Q22" si="23">SUM(R17:S17)</f>
        <v>400</v>
      </c>
      <c r="R17" s="78">
        <v>294</v>
      </c>
      <c r="S17" s="78">
        <v>106</v>
      </c>
      <c r="T17" s="77">
        <f t="shared" ref="T17:T22" si="24">SUM(U17:V17)</f>
        <v>95</v>
      </c>
      <c r="U17" s="78">
        <v>92</v>
      </c>
      <c r="V17" s="78">
        <v>3</v>
      </c>
      <c r="W17" s="77">
        <f t="shared" ref="W17:W22" si="25">SUM(X17:Y17)</f>
        <v>1968</v>
      </c>
      <c r="X17" s="78">
        <v>1181</v>
      </c>
      <c r="Y17" s="78">
        <v>787</v>
      </c>
      <c r="Z17" s="67">
        <f t="shared" ref="Z17:Z22" si="26">SUM(AA17:AB17)</f>
        <v>258</v>
      </c>
      <c r="AA17" s="78">
        <v>76</v>
      </c>
      <c r="AB17" s="78">
        <v>182</v>
      </c>
      <c r="AC17" s="77">
        <f t="shared" ref="AC17:AC22" si="27">SUM(AD17:AE17)</f>
        <v>475</v>
      </c>
      <c r="AD17" s="78">
        <v>224</v>
      </c>
      <c r="AE17" s="78">
        <v>251</v>
      </c>
      <c r="AF17" s="77">
        <f t="shared" ref="AF17:AF22" si="28">SUM(AG17:AH17)</f>
        <v>0</v>
      </c>
      <c r="AG17" s="78"/>
      <c r="AH17" s="79"/>
      <c r="AI17" s="77">
        <f t="shared" ref="AI17:AI22" si="29">SUM(AJ17:AK17)</f>
        <v>0</v>
      </c>
      <c r="AJ17" s="78"/>
      <c r="AK17" s="78"/>
      <c r="AL17" s="77">
        <f t="shared" ref="AL17:AL22" si="30">SUM(AM17:AN17)</f>
        <v>0</v>
      </c>
      <c r="AM17" s="78"/>
      <c r="AN17" s="78"/>
      <c r="AO17" s="77">
        <f t="shared" ref="AO17:AO22" si="31">SUM(AP17:AQ17)</f>
        <v>0</v>
      </c>
      <c r="AP17" s="78"/>
      <c r="AQ17" s="80"/>
    </row>
    <row r="18" spans="1:43" s="82" customFormat="1" ht="46.5" hidden="1" customHeight="1" x14ac:dyDescent="0.15">
      <c r="A18" s="86" t="s">
        <v>53</v>
      </c>
      <c r="B18" s="77">
        <f t="shared" si="17"/>
        <v>12067</v>
      </c>
      <c r="C18" s="91">
        <f t="shared" si="15"/>
        <v>6114</v>
      </c>
      <c r="D18" s="91">
        <f t="shared" si="16"/>
        <v>5953</v>
      </c>
      <c r="E18" s="77">
        <f t="shared" si="18"/>
        <v>6918</v>
      </c>
      <c r="F18" s="78">
        <v>3414</v>
      </c>
      <c r="G18" s="78">
        <v>3504</v>
      </c>
      <c r="H18" s="77">
        <f t="shared" si="19"/>
        <v>1799</v>
      </c>
      <c r="I18" s="78">
        <v>740</v>
      </c>
      <c r="J18" s="78">
        <v>1059</v>
      </c>
      <c r="K18" s="77">
        <f t="shared" si="20"/>
        <v>465</v>
      </c>
      <c r="L18" s="77">
        <f t="shared" si="21"/>
        <v>364</v>
      </c>
      <c r="M18" s="77">
        <f t="shared" si="21"/>
        <v>101</v>
      </c>
      <c r="N18" s="77">
        <f t="shared" si="22"/>
        <v>112</v>
      </c>
      <c r="O18" s="78">
        <v>89</v>
      </c>
      <c r="P18" s="78">
        <v>23</v>
      </c>
      <c r="Q18" s="77">
        <f t="shared" si="23"/>
        <v>353</v>
      </c>
      <c r="R18" s="78">
        <v>275</v>
      </c>
      <c r="S18" s="78">
        <v>78</v>
      </c>
      <c r="T18" s="77">
        <f t="shared" si="24"/>
        <v>78</v>
      </c>
      <c r="U18" s="78">
        <v>75</v>
      </c>
      <c r="V18" s="78">
        <v>3</v>
      </c>
      <c r="W18" s="77">
        <f t="shared" si="25"/>
        <v>2056</v>
      </c>
      <c r="X18" s="78">
        <v>1211</v>
      </c>
      <c r="Y18" s="78">
        <v>845</v>
      </c>
      <c r="Z18" s="67">
        <f t="shared" si="26"/>
        <v>255</v>
      </c>
      <c r="AA18" s="78">
        <v>79</v>
      </c>
      <c r="AB18" s="78">
        <v>176</v>
      </c>
      <c r="AC18" s="77">
        <f t="shared" si="27"/>
        <v>496</v>
      </c>
      <c r="AD18" s="78">
        <v>231</v>
      </c>
      <c r="AE18" s="78">
        <v>265</v>
      </c>
      <c r="AF18" s="77">
        <f t="shared" si="28"/>
        <v>0</v>
      </c>
      <c r="AG18" s="78"/>
      <c r="AH18" s="79"/>
      <c r="AI18" s="77">
        <f t="shared" si="29"/>
        <v>2</v>
      </c>
      <c r="AJ18" s="78">
        <v>1</v>
      </c>
      <c r="AK18" s="78">
        <v>1</v>
      </c>
      <c r="AL18" s="77">
        <f t="shared" si="30"/>
        <v>0</v>
      </c>
      <c r="AM18" s="78"/>
      <c r="AN18" s="78"/>
      <c r="AO18" s="77">
        <f t="shared" si="31"/>
        <v>0</v>
      </c>
      <c r="AP18" s="78"/>
      <c r="AQ18" s="80"/>
    </row>
    <row r="19" spans="1:43" s="85" customFormat="1" ht="46.5" hidden="1" customHeight="1" x14ac:dyDescent="0.15">
      <c r="A19" s="76" t="s">
        <v>54</v>
      </c>
      <c r="B19" s="77">
        <f t="shared" si="17"/>
        <v>12690</v>
      </c>
      <c r="C19" s="91">
        <f t="shared" si="15"/>
        <v>6419</v>
      </c>
      <c r="D19" s="91">
        <f t="shared" si="16"/>
        <v>6271</v>
      </c>
      <c r="E19" s="77">
        <f t="shared" si="18"/>
        <v>7137</v>
      </c>
      <c r="F19" s="78">
        <v>3546</v>
      </c>
      <c r="G19" s="78">
        <v>3591</v>
      </c>
      <c r="H19" s="77">
        <f t="shared" si="19"/>
        <v>2082</v>
      </c>
      <c r="I19" s="78">
        <v>863</v>
      </c>
      <c r="J19" s="78">
        <v>1219</v>
      </c>
      <c r="K19" s="77">
        <f t="shared" si="20"/>
        <v>519</v>
      </c>
      <c r="L19" s="77">
        <f>O19+R19</f>
        <v>372</v>
      </c>
      <c r="M19" s="77">
        <f>P19+S19</f>
        <v>147</v>
      </c>
      <c r="N19" s="77">
        <f t="shared" si="22"/>
        <v>132</v>
      </c>
      <c r="O19" s="78">
        <v>91</v>
      </c>
      <c r="P19" s="78">
        <v>41</v>
      </c>
      <c r="Q19" s="77">
        <f t="shared" si="23"/>
        <v>387</v>
      </c>
      <c r="R19" s="78">
        <v>281</v>
      </c>
      <c r="S19" s="78">
        <v>106</v>
      </c>
      <c r="T19" s="77">
        <f t="shared" si="24"/>
        <v>71</v>
      </c>
      <c r="U19" s="78">
        <v>66</v>
      </c>
      <c r="V19" s="78">
        <v>5</v>
      </c>
      <c r="W19" s="77">
        <f t="shared" si="25"/>
        <v>2101</v>
      </c>
      <c r="X19" s="78">
        <v>1217</v>
      </c>
      <c r="Y19" s="78">
        <v>884</v>
      </c>
      <c r="Z19" s="67">
        <f t="shared" si="26"/>
        <v>262</v>
      </c>
      <c r="AA19" s="78">
        <v>79</v>
      </c>
      <c r="AB19" s="78">
        <v>183</v>
      </c>
      <c r="AC19" s="77">
        <f t="shared" si="27"/>
        <v>518</v>
      </c>
      <c r="AD19" s="78">
        <v>276</v>
      </c>
      <c r="AE19" s="78">
        <v>242</v>
      </c>
      <c r="AF19" s="77">
        <f t="shared" si="28"/>
        <v>0</v>
      </c>
      <c r="AG19" s="78"/>
      <c r="AH19" s="79"/>
      <c r="AI19" s="77">
        <f t="shared" si="29"/>
        <v>0</v>
      </c>
      <c r="AJ19" s="78"/>
      <c r="AK19" s="78"/>
      <c r="AL19" s="77">
        <f t="shared" si="30"/>
        <v>0</v>
      </c>
      <c r="AM19" s="78"/>
      <c r="AN19" s="78"/>
      <c r="AO19" s="77">
        <f t="shared" si="31"/>
        <v>0</v>
      </c>
      <c r="AP19" s="78"/>
      <c r="AQ19" s="80"/>
    </row>
    <row r="20" spans="1:43" s="90" customFormat="1" ht="46.5" customHeight="1" x14ac:dyDescent="0.15">
      <c r="A20" s="88" t="s">
        <v>55</v>
      </c>
      <c r="B20" s="89">
        <f t="shared" si="17"/>
        <v>12082</v>
      </c>
      <c r="C20" s="91">
        <f t="shared" si="15"/>
        <v>6168</v>
      </c>
      <c r="D20" s="91">
        <f t="shared" si="16"/>
        <v>5914</v>
      </c>
      <c r="E20" s="77">
        <f t="shared" si="18"/>
        <v>6745</v>
      </c>
      <c r="F20" s="78">
        <v>3350</v>
      </c>
      <c r="G20" s="78">
        <v>3395</v>
      </c>
      <c r="H20" s="77">
        <f t="shared" si="19"/>
        <v>1965</v>
      </c>
      <c r="I20" s="78">
        <v>794</v>
      </c>
      <c r="J20" s="78">
        <v>1171</v>
      </c>
      <c r="K20" s="77">
        <f t="shared" si="20"/>
        <v>474</v>
      </c>
      <c r="L20" s="77">
        <f>O20+R20</f>
        <v>367</v>
      </c>
      <c r="M20" s="77">
        <f>P20+S20</f>
        <v>107</v>
      </c>
      <c r="N20" s="77">
        <f t="shared" si="22"/>
        <v>94</v>
      </c>
      <c r="O20" s="78">
        <v>74</v>
      </c>
      <c r="P20" s="78">
        <v>20</v>
      </c>
      <c r="Q20" s="77">
        <f t="shared" si="23"/>
        <v>380</v>
      </c>
      <c r="R20" s="78">
        <v>293</v>
      </c>
      <c r="S20" s="78">
        <v>87</v>
      </c>
      <c r="T20" s="77">
        <f t="shared" si="24"/>
        <v>93</v>
      </c>
      <c r="U20" s="78">
        <v>83</v>
      </c>
      <c r="V20" s="78">
        <v>10</v>
      </c>
      <c r="W20" s="77">
        <f t="shared" si="25"/>
        <v>2108</v>
      </c>
      <c r="X20" s="78">
        <v>1254</v>
      </c>
      <c r="Y20" s="78">
        <v>854</v>
      </c>
      <c r="Z20" s="67">
        <f t="shared" si="26"/>
        <v>232</v>
      </c>
      <c r="AA20" s="78">
        <v>85</v>
      </c>
      <c r="AB20" s="78">
        <v>147</v>
      </c>
      <c r="AC20" s="77">
        <f t="shared" si="27"/>
        <v>465</v>
      </c>
      <c r="AD20" s="78">
        <v>235</v>
      </c>
      <c r="AE20" s="78">
        <v>230</v>
      </c>
      <c r="AF20" s="77">
        <f t="shared" si="28"/>
        <v>0</v>
      </c>
      <c r="AG20" s="78"/>
      <c r="AH20" s="79"/>
      <c r="AI20" s="77">
        <f t="shared" si="29"/>
        <v>0</v>
      </c>
      <c r="AJ20" s="78"/>
      <c r="AK20" s="78"/>
      <c r="AL20" s="77">
        <f t="shared" si="30"/>
        <v>1</v>
      </c>
      <c r="AM20" s="78">
        <v>1</v>
      </c>
      <c r="AN20" s="78"/>
      <c r="AO20" s="77">
        <f t="shared" si="31"/>
        <v>0</v>
      </c>
      <c r="AP20" s="78"/>
      <c r="AQ20" s="80"/>
    </row>
    <row r="21" spans="1:43" s="85" customFormat="1" ht="46.5" customHeight="1" x14ac:dyDescent="0.15">
      <c r="A21" s="81" t="s">
        <v>56</v>
      </c>
      <c r="B21" s="77">
        <f t="shared" si="17"/>
        <v>12360</v>
      </c>
      <c r="C21" s="91">
        <f t="shared" si="15"/>
        <v>6288</v>
      </c>
      <c r="D21" s="91">
        <f t="shared" si="16"/>
        <v>6072</v>
      </c>
      <c r="E21" s="77">
        <f t="shared" si="18"/>
        <v>6865</v>
      </c>
      <c r="F21" s="78">
        <v>3419</v>
      </c>
      <c r="G21" s="78">
        <v>3446</v>
      </c>
      <c r="H21" s="77">
        <f t="shared" si="19"/>
        <v>2049</v>
      </c>
      <c r="I21" s="78">
        <v>814</v>
      </c>
      <c r="J21" s="78">
        <v>1235</v>
      </c>
      <c r="K21" s="77">
        <f t="shared" si="20"/>
        <v>431</v>
      </c>
      <c r="L21" s="77">
        <f t="shared" si="21"/>
        <v>326</v>
      </c>
      <c r="M21" s="77">
        <f t="shared" si="21"/>
        <v>105</v>
      </c>
      <c r="N21" s="77">
        <f t="shared" si="22"/>
        <v>121</v>
      </c>
      <c r="O21" s="78">
        <v>90</v>
      </c>
      <c r="P21" s="78">
        <v>31</v>
      </c>
      <c r="Q21" s="77">
        <f t="shared" si="23"/>
        <v>310</v>
      </c>
      <c r="R21" s="78">
        <v>236</v>
      </c>
      <c r="S21" s="78">
        <v>74</v>
      </c>
      <c r="T21" s="77">
        <f t="shared" si="24"/>
        <v>73</v>
      </c>
      <c r="U21" s="78">
        <v>68</v>
      </c>
      <c r="V21" s="78">
        <v>5</v>
      </c>
      <c r="W21" s="77">
        <f t="shared" si="25"/>
        <v>2283</v>
      </c>
      <c r="X21" s="78">
        <v>1364</v>
      </c>
      <c r="Y21" s="78">
        <v>919</v>
      </c>
      <c r="Z21" s="67">
        <f t="shared" si="26"/>
        <v>195</v>
      </c>
      <c r="AA21" s="78">
        <v>60</v>
      </c>
      <c r="AB21" s="78">
        <v>135</v>
      </c>
      <c r="AC21" s="77">
        <f t="shared" si="27"/>
        <v>463</v>
      </c>
      <c r="AD21" s="78">
        <v>236</v>
      </c>
      <c r="AE21" s="78">
        <v>227</v>
      </c>
      <c r="AF21" s="77">
        <f t="shared" si="28"/>
        <v>1</v>
      </c>
      <c r="AG21" s="78">
        <v>1</v>
      </c>
      <c r="AH21" s="79"/>
      <c r="AI21" s="77">
        <f t="shared" si="29"/>
        <v>0</v>
      </c>
      <c r="AJ21" s="78"/>
      <c r="AK21" s="78"/>
      <c r="AL21" s="77">
        <f t="shared" si="30"/>
        <v>1</v>
      </c>
      <c r="AM21" s="78"/>
      <c r="AN21" s="78">
        <v>1</v>
      </c>
      <c r="AO21" s="77">
        <f t="shared" si="31"/>
        <v>0</v>
      </c>
      <c r="AP21" s="78"/>
      <c r="AQ21" s="80"/>
    </row>
    <row r="22" spans="1:43" s="85" customFormat="1" ht="46.5" customHeight="1" x14ac:dyDescent="0.15">
      <c r="A22" s="76" t="s">
        <v>58</v>
      </c>
      <c r="B22" s="89">
        <f t="shared" si="17"/>
        <v>12656</v>
      </c>
      <c r="C22" s="91">
        <f t="shared" si="15"/>
        <v>6521</v>
      </c>
      <c r="D22" s="91">
        <f t="shared" si="16"/>
        <v>6135</v>
      </c>
      <c r="E22" s="77">
        <f t="shared" si="18"/>
        <v>6958</v>
      </c>
      <c r="F22" s="78">
        <v>3456</v>
      </c>
      <c r="G22" s="78">
        <v>3502</v>
      </c>
      <c r="H22" s="77">
        <f t="shared" si="19"/>
        <v>2114</v>
      </c>
      <c r="I22" s="78">
        <v>889</v>
      </c>
      <c r="J22" s="78">
        <v>1225</v>
      </c>
      <c r="K22" s="77">
        <f t="shared" si="20"/>
        <v>509</v>
      </c>
      <c r="L22" s="77">
        <f t="shared" ref="L22:M24" si="32">O22+R22</f>
        <v>373</v>
      </c>
      <c r="M22" s="77">
        <f t="shared" si="32"/>
        <v>136</v>
      </c>
      <c r="N22" s="77">
        <f t="shared" si="22"/>
        <v>132</v>
      </c>
      <c r="O22" s="78">
        <v>94</v>
      </c>
      <c r="P22" s="78">
        <v>38</v>
      </c>
      <c r="Q22" s="77">
        <f t="shared" si="23"/>
        <v>377</v>
      </c>
      <c r="R22" s="78">
        <v>279</v>
      </c>
      <c r="S22" s="78">
        <v>98</v>
      </c>
      <c r="T22" s="77">
        <f t="shared" si="24"/>
        <v>84</v>
      </c>
      <c r="U22" s="78">
        <v>83</v>
      </c>
      <c r="V22" s="78">
        <v>1</v>
      </c>
      <c r="W22" s="77">
        <f t="shared" si="25"/>
        <v>2272</v>
      </c>
      <c r="X22" s="78">
        <v>1357</v>
      </c>
      <c r="Y22" s="78">
        <v>915</v>
      </c>
      <c r="Z22" s="67">
        <f t="shared" si="26"/>
        <v>181</v>
      </c>
      <c r="AA22" s="78">
        <v>78</v>
      </c>
      <c r="AB22" s="78">
        <v>103</v>
      </c>
      <c r="AC22" s="77">
        <f t="shared" si="27"/>
        <v>537</v>
      </c>
      <c r="AD22" s="78">
        <v>284</v>
      </c>
      <c r="AE22" s="78">
        <v>253</v>
      </c>
      <c r="AF22" s="77">
        <f t="shared" si="28"/>
        <v>1</v>
      </c>
      <c r="AG22" s="78">
        <v>1</v>
      </c>
      <c r="AH22" s="79"/>
      <c r="AI22" s="77">
        <f t="shared" si="29"/>
        <v>2</v>
      </c>
      <c r="AJ22" s="78">
        <v>2</v>
      </c>
      <c r="AK22" s="78"/>
      <c r="AL22" s="77">
        <f t="shared" si="30"/>
        <v>0</v>
      </c>
      <c r="AM22" s="78"/>
      <c r="AN22" s="78"/>
      <c r="AO22" s="77">
        <f t="shared" si="31"/>
        <v>0</v>
      </c>
      <c r="AP22" s="78"/>
      <c r="AQ22" s="80"/>
    </row>
    <row r="23" spans="1:43" s="85" customFormat="1" ht="46.5" customHeight="1" x14ac:dyDescent="0.15">
      <c r="A23" s="76" t="s">
        <v>57</v>
      </c>
      <c r="B23" s="77">
        <f t="shared" ref="B23" si="33">SUM(C23:D23)</f>
        <v>12884</v>
      </c>
      <c r="C23" s="91">
        <f t="shared" si="15"/>
        <v>6608</v>
      </c>
      <c r="D23" s="91">
        <f t="shared" si="16"/>
        <v>6276</v>
      </c>
      <c r="E23" s="77">
        <f t="shared" ref="E23" si="34">SUM(F23:G23)</f>
        <v>7206</v>
      </c>
      <c r="F23" s="78">
        <v>3565</v>
      </c>
      <c r="G23" s="78">
        <v>3641</v>
      </c>
      <c r="H23" s="77">
        <f t="shared" ref="H23" si="35">SUM(I23:J23)</f>
        <v>2171</v>
      </c>
      <c r="I23" s="78">
        <v>927</v>
      </c>
      <c r="J23" s="78">
        <v>1244</v>
      </c>
      <c r="K23" s="77">
        <f t="shared" ref="K23" si="36">SUM(L23:M23)</f>
        <v>503</v>
      </c>
      <c r="L23" s="77">
        <f t="shared" si="32"/>
        <v>362</v>
      </c>
      <c r="M23" s="77">
        <f t="shared" si="32"/>
        <v>141</v>
      </c>
      <c r="N23" s="77">
        <f t="shared" ref="N23" si="37">SUM(O23:P23)</f>
        <v>143</v>
      </c>
      <c r="O23" s="78">
        <v>92</v>
      </c>
      <c r="P23" s="78">
        <v>51</v>
      </c>
      <c r="Q23" s="77">
        <f t="shared" ref="Q23" si="38">SUM(R23:S23)</f>
        <v>360</v>
      </c>
      <c r="R23" s="78">
        <v>270</v>
      </c>
      <c r="S23" s="78">
        <v>90</v>
      </c>
      <c r="T23" s="77">
        <f t="shared" ref="T23" si="39">SUM(U23:V23)</f>
        <v>73</v>
      </c>
      <c r="U23" s="78">
        <v>67</v>
      </c>
      <c r="V23" s="78">
        <v>6</v>
      </c>
      <c r="W23" s="77">
        <f t="shared" ref="W23" si="40">SUM(X23:Y23)</f>
        <v>2247</v>
      </c>
      <c r="X23" s="78">
        <v>1360</v>
      </c>
      <c r="Y23" s="78">
        <v>887</v>
      </c>
      <c r="Z23" s="67">
        <f t="shared" ref="Z23" si="41">SUM(AA23:AB23)</f>
        <v>177</v>
      </c>
      <c r="AA23" s="78">
        <v>54</v>
      </c>
      <c r="AB23" s="78">
        <v>123</v>
      </c>
      <c r="AC23" s="77">
        <f t="shared" ref="AC23" si="42">SUM(AD23:AE23)</f>
        <v>505</v>
      </c>
      <c r="AD23" s="78">
        <v>273</v>
      </c>
      <c r="AE23" s="78">
        <v>232</v>
      </c>
      <c r="AF23" s="77">
        <f t="shared" ref="AF23" si="43">SUM(AG23:AH23)</f>
        <v>2</v>
      </c>
      <c r="AG23" s="78"/>
      <c r="AH23" s="79">
        <v>2</v>
      </c>
      <c r="AI23" s="77">
        <f t="shared" ref="AI23" si="44">SUM(AJ23:AK23)</f>
        <v>0</v>
      </c>
      <c r="AJ23" s="78"/>
      <c r="AK23" s="78"/>
      <c r="AL23" s="77">
        <f t="shared" ref="AL23" si="45">SUM(AM23:AN23)</f>
        <v>0</v>
      </c>
      <c r="AM23" s="78"/>
      <c r="AN23" s="78"/>
      <c r="AO23" s="77">
        <f t="shared" ref="AO23" si="46">SUM(AP23:AQ23)</f>
        <v>0</v>
      </c>
      <c r="AP23" s="78"/>
      <c r="AQ23" s="80"/>
    </row>
    <row r="24" spans="1:43" s="85" customFormat="1" ht="46.5" customHeight="1" x14ac:dyDescent="0.15">
      <c r="A24" s="81" t="s">
        <v>59</v>
      </c>
      <c r="B24" s="77">
        <f t="shared" ref="B24" si="47">SUM(C24:D24)</f>
        <v>12701</v>
      </c>
      <c r="C24" s="91">
        <f t="shared" ref="C24:D28" si="48">F24+I24+L24+U24+X24+AA24+AD24+AG24</f>
        <v>6447</v>
      </c>
      <c r="D24" s="91">
        <f t="shared" si="48"/>
        <v>6254</v>
      </c>
      <c r="E24" s="77">
        <f t="shared" ref="E24" si="49">SUM(F24:G24)</f>
        <v>6940</v>
      </c>
      <c r="F24" s="78">
        <v>3392</v>
      </c>
      <c r="G24" s="78">
        <v>3548</v>
      </c>
      <c r="H24" s="77">
        <f t="shared" ref="H24" si="50">SUM(I24:J24)</f>
        <v>2129</v>
      </c>
      <c r="I24" s="78">
        <v>858</v>
      </c>
      <c r="J24" s="78">
        <v>1271</v>
      </c>
      <c r="K24" s="77">
        <f t="shared" ref="K24" si="51">SUM(L24:M24)</f>
        <v>481</v>
      </c>
      <c r="L24" s="92">
        <f t="shared" si="32"/>
        <v>359</v>
      </c>
      <c r="M24" s="92">
        <f t="shared" si="32"/>
        <v>122</v>
      </c>
      <c r="N24" s="77">
        <f t="shared" ref="N24" si="52">SUM(O24:P24)</f>
        <v>141</v>
      </c>
      <c r="O24" s="78">
        <v>112</v>
      </c>
      <c r="P24" s="78">
        <v>29</v>
      </c>
      <c r="Q24" s="77">
        <f t="shared" ref="Q24" si="53">SUM(R24:S24)</f>
        <v>340</v>
      </c>
      <c r="R24" s="78">
        <v>247</v>
      </c>
      <c r="S24" s="78">
        <v>93</v>
      </c>
      <c r="T24" s="77">
        <f t="shared" ref="T24" si="54">SUM(U24:V24)</f>
        <v>69</v>
      </c>
      <c r="U24" s="78">
        <v>61</v>
      </c>
      <c r="V24" s="78">
        <v>8</v>
      </c>
      <c r="W24" s="77">
        <f t="shared" ref="W24" si="55">SUM(X24:Y24)</f>
        <v>2328</v>
      </c>
      <c r="X24" s="78">
        <v>1394</v>
      </c>
      <c r="Y24" s="78">
        <v>934</v>
      </c>
      <c r="Z24" s="67">
        <f t="shared" ref="Z24" si="56">SUM(AA24:AB24)</f>
        <v>178</v>
      </c>
      <c r="AA24" s="78">
        <v>61</v>
      </c>
      <c r="AB24" s="78">
        <v>117</v>
      </c>
      <c r="AC24" s="77">
        <f t="shared" ref="AC24" si="57">SUM(AD24:AE24)</f>
        <v>576</v>
      </c>
      <c r="AD24" s="78">
        <v>322</v>
      </c>
      <c r="AE24" s="78">
        <v>254</v>
      </c>
      <c r="AF24" s="77">
        <f t="shared" ref="AF24" si="58">SUM(AG24:AH24)</f>
        <v>0</v>
      </c>
      <c r="AG24" s="78"/>
      <c r="AH24" s="79"/>
      <c r="AI24" s="77">
        <f t="shared" ref="AI24" si="59">SUM(AJ24:AK24)</f>
        <v>1</v>
      </c>
      <c r="AJ24" s="78"/>
      <c r="AK24" s="78">
        <v>1</v>
      </c>
      <c r="AL24" s="77">
        <f t="shared" ref="AL24" si="60">SUM(AM24:AN24)</f>
        <v>0</v>
      </c>
      <c r="AM24" s="78"/>
      <c r="AN24" s="78"/>
      <c r="AO24" s="77">
        <f t="shared" ref="AO24" si="61">SUM(AP24:AQ24)</f>
        <v>0</v>
      </c>
      <c r="AP24" s="78"/>
      <c r="AQ24" s="80"/>
    </row>
    <row r="25" spans="1:43" s="85" customFormat="1" ht="46.5" customHeight="1" x14ac:dyDescent="0.15">
      <c r="A25" s="76" t="s">
        <v>60</v>
      </c>
      <c r="B25" s="77">
        <f t="shared" ref="B25" si="62">SUM(C25:D25)</f>
        <v>12688</v>
      </c>
      <c r="C25" s="91">
        <f t="shared" si="48"/>
        <v>6573</v>
      </c>
      <c r="D25" s="91">
        <f t="shared" si="48"/>
        <v>6115</v>
      </c>
      <c r="E25" s="77">
        <f t="shared" ref="E25:E27" si="63">SUM(F25:G25)</f>
        <v>6946</v>
      </c>
      <c r="F25" s="78">
        <v>3446</v>
      </c>
      <c r="G25" s="78">
        <v>3500</v>
      </c>
      <c r="H25" s="77">
        <f t="shared" ref="H25:H27" si="64">SUM(I25:J25)</f>
        <v>2147</v>
      </c>
      <c r="I25" s="78">
        <v>878</v>
      </c>
      <c r="J25" s="78">
        <v>1269</v>
      </c>
      <c r="K25" s="77">
        <f t="shared" ref="K25:K27" si="65">SUM(L25:M25)</f>
        <v>442</v>
      </c>
      <c r="L25" s="92">
        <f t="shared" ref="L25:L27" si="66">O25+R25</f>
        <v>331</v>
      </c>
      <c r="M25" s="92">
        <f t="shared" ref="M25:M27" si="67">P25+S25</f>
        <v>111</v>
      </c>
      <c r="N25" s="77">
        <f t="shared" ref="N25:N27" si="68">SUM(O25:P25)</f>
        <v>135</v>
      </c>
      <c r="O25" s="78">
        <v>101</v>
      </c>
      <c r="P25" s="78">
        <v>34</v>
      </c>
      <c r="Q25" s="77">
        <f t="shared" ref="Q25:Q27" si="69">SUM(R25:S25)</f>
        <v>307</v>
      </c>
      <c r="R25" s="78">
        <v>230</v>
      </c>
      <c r="S25" s="78">
        <v>77</v>
      </c>
      <c r="T25" s="77">
        <f t="shared" ref="T25:T27" si="70">SUM(U25:V25)</f>
        <v>70</v>
      </c>
      <c r="U25" s="78">
        <v>66</v>
      </c>
      <c r="V25" s="78">
        <v>4</v>
      </c>
      <c r="W25" s="77">
        <f t="shared" ref="W25:W27" si="71">SUM(X25:Y25)</f>
        <v>2340</v>
      </c>
      <c r="X25" s="78">
        <v>1441</v>
      </c>
      <c r="Y25" s="78">
        <v>899</v>
      </c>
      <c r="Z25" s="67">
        <f t="shared" ref="Z25:Z27" si="72">SUM(AA25:AB25)</f>
        <v>144</v>
      </c>
      <c r="AA25" s="78">
        <v>56</v>
      </c>
      <c r="AB25" s="78">
        <v>88</v>
      </c>
      <c r="AC25" s="77">
        <f t="shared" ref="AC25:AC27" si="73">SUM(AD25:AE25)</f>
        <v>599</v>
      </c>
      <c r="AD25" s="78">
        <v>355</v>
      </c>
      <c r="AE25" s="78">
        <v>244</v>
      </c>
      <c r="AF25" s="77">
        <f t="shared" ref="AF25:AF26" si="74">SUM(AG25:AH25)</f>
        <v>0</v>
      </c>
      <c r="AG25" s="78"/>
      <c r="AH25" s="79"/>
      <c r="AI25" s="77">
        <f t="shared" ref="AI25:AI27" si="75">SUM(AJ25:AK25)</f>
        <v>0</v>
      </c>
      <c r="AJ25" s="78"/>
      <c r="AK25" s="78"/>
      <c r="AL25" s="77">
        <f t="shared" ref="AL25:AL27" si="76">SUM(AM25:AN25)</f>
        <v>0</v>
      </c>
      <c r="AM25" s="78"/>
      <c r="AN25" s="78"/>
      <c r="AO25" s="77">
        <f t="shared" ref="AO25:AO27" si="77">SUM(AP25:AQ25)</f>
        <v>0</v>
      </c>
      <c r="AP25" s="78"/>
      <c r="AQ25" s="93"/>
    </row>
    <row r="26" spans="1:43" ht="46.5" customHeight="1" x14ac:dyDescent="0.15">
      <c r="A26" s="76" t="s">
        <v>62</v>
      </c>
      <c r="B26" s="89">
        <f>SUM(C26:D26)</f>
        <v>12752</v>
      </c>
      <c r="C26" s="91">
        <f t="shared" ref="C26:C27" si="78">F26+I26+L26+U26+X26+AA26+AD26+AG26</f>
        <v>6585</v>
      </c>
      <c r="D26" s="91">
        <f t="shared" ref="D26:D27" si="79">G26+J26+M26+V26+Y26+AB26+AE26+AH26</f>
        <v>6167</v>
      </c>
      <c r="E26" s="77">
        <f t="shared" si="63"/>
        <v>7201</v>
      </c>
      <c r="F26" s="78">
        <v>3598</v>
      </c>
      <c r="G26" s="78">
        <v>3603</v>
      </c>
      <c r="H26" s="77">
        <f t="shared" si="64"/>
        <v>2110</v>
      </c>
      <c r="I26" s="78">
        <v>893</v>
      </c>
      <c r="J26" s="78">
        <v>1217</v>
      </c>
      <c r="K26" s="77">
        <f t="shared" si="65"/>
        <v>326</v>
      </c>
      <c r="L26" s="92">
        <f t="shared" si="66"/>
        <v>254</v>
      </c>
      <c r="M26" s="92">
        <f t="shared" si="67"/>
        <v>72</v>
      </c>
      <c r="N26" s="77">
        <f t="shared" si="68"/>
        <v>84</v>
      </c>
      <c r="O26" s="78">
        <v>66</v>
      </c>
      <c r="P26" s="78">
        <v>18</v>
      </c>
      <c r="Q26" s="77">
        <f t="shared" si="69"/>
        <v>242</v>
      </c>
      <c r="R26" s="78">
        <v>188</v>
      </c>
      <c r="S26" s="78">
        <v>54</v>
      </c>
      <c r="T26" s="77">
        <f t="shared" si="70"/>
        <v>69</v>
      </c>
      <c r="U26" s="78">
        <v>65</v>
      </c>
      <c r="V26" s="78">
        <v>4</v>
      </c>
      <c r="W26" s="77">
        <f t="shared" si="71"/>
        <v>2353</v>
      </c>
      <c r="X26" s="78">
        <v>1402</v>
      </c>
      <c r="Y26" s="78">
        <v>951</v>
      </c>
      <c r="Z26" s="67">
        <f t="shared" si="72"/>
        <v>0</v>
      </c>
      <c r="AA26" s="78"/>
      <c r="AB26" s="78"/>
      <c r="AC26" s="77">
        <f t="shared" si="73"/>
        <v>692</v>
      </c>
      <c r="AD26" s="78">
        <v>373</v>
      </c>
      <c r="AE26" s="78">
        <v>319</v>
      </c>
      <c r="AF26" s="77">
        <f t="shared" si="74"/>
        <v>1</v>
      </c>
      <c r="AG26" s="78"/>
      <c r="AH26" s="79">
        <v>1</v>
      </c>
      <c r="AI26" s="77">
        <f t="shared" si="75"/>
        <v>1</v>
      </c>
      <c r="AJ26" s="78"/>
      <c r="AK26" s="78">
        <v>1</v>
      </c>
      <c r="AL26" s="77">
        <f t="shared" si="76"/>
        <v>0</v>
      </c>
      <c r="AM26" s="78"/>
      <c r="AN26" s="78"/>
      <c r="AO26" s="77">
        <f t="shared" si="77"/>
        <v>0</v>
      </c>
      <c r="AP26" s="78"/>
      <c r="AQ26" s="80"/>
    </row>
    <row r="27" spans="1:43" s="4" customFormat="1" ht="46.5" customHeight="1" x14ac:dyDescent="0.15">
      <c r="A27" s="76" t="s">
        <v>63</v>
      </c>
      <c r="B27" s="89">
        <f t="shared" ref="B27" si="80">SUM(C27:D27)</f>
        <v>12524</v>
      </c>
      <c r="C27" s="91">
        <f t="shared" si="78"/>
        <v>6419</v>
      </c>
      <c r="D27" s="91">
        <f t="shared" si="79"/>
        <v>6105</v>
      </c>
      <c r="E27" s="77">
        <f t="shared" si="63"/>
        <v>7190</v>
      </c>
      <c r="F27" s="78">
        <v>3620</v>
      </c>
      <c r="G27" s="78">
        <v>3570</v>
      </c>
      <c r="H27" s="77">
        <f t="shared" si="64"/>
        <v>2183</v>
      </c>
      <c r="I27" s="78">
        <v>861</v>
      </c>
      <c r="J27" s="78">
        <v>1322</v>
      </c>
      <c r="K27" s="77">
        <f t="shared" si="65"/>
        <v>310</v>
      </c>
      <c r="L27" s="92">
        <f t="shared" si="66"/>
        <v>228</v>
      </c>
      <c r="M27" s="92">
        <f t="shared" si="67"/>
        <v>82</v>
      </c>
      <c r="N27" s="77">
        <f t="shared" si="68"/>
        <v>78</v>
      </c>
      <c r="O27" s="78">
        <v>58</v>
      </c>
      <c r="P27" s="78">
        <v>20</v>
      </c>
      <c r="Q27" s="77">
        <f t="shared" si="69"/>
        <v>232</v>
      </c>
      <c r="R27" s="78">
        <v>170</v>
      </c>
      <c r="S27" s="78">
        <v>62</v>
      </c>
      <c r="T27" s="77">
        <f t="shared" si="70"/>
        <v>76</v>
      </c>
      <c r="U27" s="78">
        <v>68</v>
      </c>
      <c r="V27" s="78">
        <v>8</v>
      </c>
      <c r="W27" s="77">
        <f t="shared" si="71"/>
        <v>2099</v>
      </c>
      <c r="X27" s="78">
        <v>1311</v>
      </c>
      <c r="Y27" s="78">
        <v>788</v>
      </c>
      <c r="Z27" s="67">
        <f t="shared" si="72"/>
        <v>0</v>
      </c>
      <c r="AA27" s="78"/>
      <c r="AB27" s="78"/>
      <c r="AC27" s="77">
        <f t="shared" si="73"/>
        <v>665</v>
      </c>
      <c r="AD27" s="78">
        <v>330</v>
      </c>
      <c r="AE27" s="78">
        <v>335</v>
      </c>
      <c r="AF27" s="77">
        <f>SUM(AG27:AH27)</f>
        <v>1</v>
      </c>
      <c r="AG27" s="78">
        <v>1</v>
      </c>
      <c r="AH27" s="79"/>
      <c r="AI27" s="77">
        <f t="shared" si="75"/>
        <v>0</v>
      </c>
      <c r="AJ27" s="78"/>
      <c r="AK27" s="78"/>
      <c r="AL27" s="77">
        <f t="shared" si="76"/>
        <v>0</v>
      </c>
      <c r="AM27" s="78"/>
      <c r="AN27" s="78"/>
      <c r="AO27" s="77">
        <f t="shared" si="77"/>
        <v>0</v>
      </c>
      <c r="AP27" s="78"/>
      <c r="AQ27" s="80"/>
    </row>
    <row r="28" spans="1:43" ht="46.5" customHeight="1" x14ac:dyDescent="0.15">
      <c r="A28" s="106" t="s">
        <v>65</v>
      </c>
      <c r="B28" s="99">
        <f t="shared" ref="B28" si="81">SUM(C28:D28)</f>
        <v>12108</v>
      </c>
      <c r="C28" s="95">
        <f t="shared" si="48"/>
        <v>6265</v>
      </c>
      <c r="D28" s="95">
        <f t="shared" si="48"/>
        <v>5843</v>
      </c>
      <c r="E28" s="94">
        <f t="shared" ref="E28" si="82">SUM(F28:G28)</f>
        <v>7196</v>
      </c>
      <c r="F28" s="96">
        <v>3643</v>
      </c>
      <c r="G28" s="96">
        <v>3553</v>
      </c>
      <c r="H28" s="94">
        <f t="shared" ref="H28" si="83">SUM(I28:J28)</f>
        <v>2005</v>
      </c>
      <c r="I28" s="96">
        <v>864</v>
      </c>
      <c r="J28" s="96">
        <v>1141</v>
      </c>
      <c r="K28" s="94">
        <f t="shared" ref="K28" si="84">SUM(L28:M28)</f>
        <v>247</v>
      </c>
      <c r="L28" s="97">
        <f t="shared" ref="L28" si="85">O28+R28</f>
        <v>198</v>
      </c>
      <c r="M28" s="97">
        <f t="shared" ref="M28" si="86">P28+S28</f>
        <v>49</v>
      </c>
      <c r="N28" s="94">
        <f t="shared" ref="N28" si="87">SUM(O28:P28)</f>
        <v>68</v>
      </c>
      <c r="O28" s="96">
        <v>52</v>
      </c>
      <c r="P28" s="96">
        <v>16</v>
      </c>
      <c r="Q28" s="94">
        <f t="shared" ref="Q28" si="88">SUM(R28:S28)</f>
        <v>179</v>
      </c>
      <c r="R28" s="96">
        <v>146</v>
      </c>
      <c r="S28" s="96">
        <v>33</v>
      </c>
      <c r="T28" s="94">
        <f t="shared" ref="T28" si="89">SUM(U28:V28)</f>
        <v>62</v>
      </c>
      <c r="U28" s="96">
        <v>57</v>
      </c>
      <c r="V28" s="96">
        <v>5</v>
      </c>
      <c r="W28" s="94">
        <f t="shared" ref="W28" si="90">SUM(X28:Y28)</f>
        <v>1919</v>
      </c>
      <c r="X28" s="96">
        <v>1154</v>
      </c>
      <c r="Y28" s="96">
        <v>765</v>
      </c>
      <c r="Z28" s="98">
        <f t="shared" ref="Z28" si="91">SUM(AA28:AB28)</f>
        <v>0</v>
      </c>
      <c r="AA28" s="96"/>
      <c r="AB28" s="96"/>
      <c r="AC28" s="94">
        <f t="shared" ref="AC28" si="92">SUM(AD28:AE28)</f>
        <v>678</v>
      </c>
      <c r="AD28" s="96">
        <v>349</v>
      </c>
      <c r="AE28" s="96">
        <v>329</v>
      </c>
      <c r="AF28" s="94">
        <f>SUM(AG28:AH28)</f>
        <v>1</v>
      </c>
      <c r="AG28" s="96"/>
      <c r="AH28" s="100">
        <v>1</v>
      </c>
      <c r="AI28" s="94">
        <f t="shared" ref="AI28" si="93">SUM(AJ28:AK28)</f>
        <v>0</v>
      </c>
      <c r="AJ28" s="96"/>
      <c r="AK28" s="96"/>
      <c r="AL28" s="94">
        <f t="shared" ref="AL28" si="94">SUM(AM28:AN28)</f>
        <v>0</v>
      </c>
      <c r="AM28" s="96"/>
      <c r="AN28" s="96"/>
      <c r="AO28" s="94">
        <f t="shared" ref="AO28" si="95">SUM(AP28:AQ28)</f>
        <v>0</v>
      </c>
      <c r="AP28" s="96"/>
      <c r="AQ28" s="93"/>
    </row>
    <row r="29" spans="1:43" ht="46.5" customHeight="1" x14ac:dyDescent="0.15">
      <c r="A29" s="87" t="s">
        <v>66</v>
      </c>
      <c r="B29" s="101">
        <f t="shared" ref="B29" si="96">SUM(C29:D29)</f>
        <v>11735</v>
      </c>
      <c r="C29" s="102">
        <f t="shared" ref="C29" si="97">F29+I29+L29+U29+X29+AA29+AD29+AG29</f>
        <v>6003</v>
      </c>
      <c r="D29" s="102">
        <f t="shared" ref="D29" si="98">G29+J29+M29+V29+Y29+AB29+AE29+AH29</f>
        <v>5732</v>
      </c>
      <c r="E29" s="101">
        <f t="shared" ref="E29" si="99">SUM(F29:G29)</f>
        <v>7231</v>
      </c>
      <c r="F29" s="83">
        <v>3691</v>
      </c>
      <c r="G29" s="83">
        <v>3540</v>
      </c>
      <c r="H29" s="101">
        <f t="shared" ref="H29" si="100">SUM(I29:J29)</f>
        <v>1881</v>
      </c>
      <c r="I29" s="83">
        <v>743</v>
      </c>
      <c r="J29" s="83">
        <v>1138</v>
      </c>
      <c r="K29" s="101">
        <f t="shared" ref="K29" si="101">SUM(L29:M29)</f>
        <v>235</v>
      </c>
      <c r="L29" s="103">
        <f t="shared" ref="L29" si="102">O29+R29</f>
        <v>180</v>
      </c>
      <c r="M29" s="103">
        <f t="shared" ref="M29" si="103">P29+S29</f>
        <v>55</v>
      </c>
      <c r="N29" s="101">
        <f t="shared" ref="N29" si="104">SUM(O29:P29)</f>
        <v>31</v>
      </c>
      <c r="O29" s="83">
        <v>21</v>
      </c>
      <c r="P29" s="83">
        <v>10</v>
      </c>
      <c r="Q29" s="101">
        <f t="shared" ref="Q29" si="105">SUM(R29:S29)</f>
        <v>204</v>
      </c>
      <c r="R29" s="83">
        <v>159</v>
      </c>
      <c r="S29" s="83">
        <v>45</v>
      </c>
      <c r="T29" s="101">
        <f t="shared" ref="T29" si="106">SUM(U29:V29)</f>
        <v>50</v>
      </c>
      <c r="U29" s="83">
        <v>48</v>
      </c>
      <c r="V29" s="83">
        <v>2</v>
      </c>
      <c r="W29" s="101">
        <f t="shared" ref="W29" si="107">SUM(X29:Y29)</f>
        <v>1801</v>
      </c>
      <c r="X29" s="83">
        <v>1056</v>
      </c>
      <c r="Y29" s="83">
        <v>745</v>
      </c>
      <c r="Z29" s="104">
        <f t="shared" ref="Z29" si="108">SUM(AA29:AB29)</f>
        <v>0</v>
      </c>
      <c r="AA29" s="83"/>
      <c r="AB29" s="83"/>
      <c r="AC29" s="101">
        <f t="shared" ref="AC29" si="109">SUM(AD29:AE29)</f>
        <v>536</v>
      </c>
      <c r="AD29" s="83">
        <v>285</v>
      </c>
      <c r="AE29" s="83">
        <v>251</v>
      </c>
      <c r="AF29" s="101">
        <f>SUM(AG29:AH29)</f>
        <v>1</v>
      </c>
      <c r="AG29" s="83">
        <v>0</v>
      </c>
      <c r="AH29" s="105">
        <v>1</v>
      </c>
      <c r="AI29" s="101">
        <f t="shared" ref="AI29" si="110">SUM(AJ29:AK29)</f>
        <v>0</v>
      </c>
      <c r="AJ29" s="83"/>
      <c r="AK29" s="83"/>
      <c r="AL29" s="101">
        <f t="shared" ref="AL29" si="111">SUM(AM29:AN29)</f>
        <v>0</v>
      </c>
      <c r="AM29" s="83"/>
      <c r="AN29" s="83"/>
      <c r="AO29" s="101">
        <f t="shared" ref="AO29" si="112">SUM(AP29:AQ29)</f>
        <v>0</v>
      </c>
      <c r="AP29" s="83"/>
      <c r="AQ29" s="84"/>
    </row>
    <row r="30" spans="1:43" x14ac:dyDescent="0.15">
      <c r="A30" s="3" t="s">
        <v>64</v>
      </c>
    </row>
  </sheetData>
  <phoneticPr fontId="11"/>
  <pageMargins left="0.86614173228346458" right="0.31496062992125984" top="0.98425196850393704" bottom="0.78740157480314965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</vt:lpstr>
      <vt:lpstr>'R5'!Print_Area</vt:lpstr>
      <vt:lpstr>'R5'!Print_Titles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2023-07-10T05:01:19Z</cp:lastPrinted>
  <dcterms:created xsi:type="dcterms:W3CDTF">1998-07-09T06:08:22Z</dcterms:created>
  <dcterms:modified xsi:type="dcterms:W3CDTF">2024-03-15T07:42:13Z</dcterms:modified>
</cp:coreProperties>
</file>