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２　★中学校および義務教育学校卒業予定者の進路志望調査\"/>
    </mc:Choice>
  </mc:AlternateContent>
  <xr:revisionPtr revIDLastSave="0" documentId="13_ncr:1_{56A11040-206C-4625-8019-87330F853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４）志望状況" sheetId="2" r:id="rId1"/>
  </sheets>
  <definedNames>
    <definedName name="_xlnm.Print_Area" localSheetId="0">'（４）志望状況'!$A$1:$AU$52</definedName>
    <definedName name="_xlnm.Print_Area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8" i="2" l="1"/>
  <c r="AP48" i="2"/>
  <c r="AG48" i="2"/>
  <c r="AD48" i="2"/>
  <c r="AA48" i="2"/>
  <c r="X48" i="2"/>
  <c r="R48" i="2"/>
  <c r="O48" i="2"/>
  <c r="L48" i="2"/>
  <c r="I48" i="2"/>
  <c r="F48" i="2"/>
  <c r="E48" i="2"/>
  <c r="D48" i="2"/>
  <c r="C48" i="2"/>
  <c r="AS47" i="2"/>
  <c r="AP47" i="2"/>
  <c r="AG47" i="2"/>
  <c r="AD47" i="2"/>
  <c r="AA47" i="2"/>
  <c r="X47" i="2"/>
  <c r="U47" i="2"/>
  <c r="R47" i="2"/>
  <c r="O47" i="2"/>
  <c r="L47" i="2"/>
  <c r="I47" i="2"/>
  <c r="F47" i="2"/>
  <c r="E47" i="2"/>
  <c r="C47" i="2" s="1"/>
  <c r="D47" i="2"/>
  <c r="AS46" i="2"/>
  <c r="AP46" i="2"/>
  <c r="AG46" i="2"/>
  <c r="AD46" i="2"/>
  <c r="AA46" i="2"/>
  <c r="X46" i="2"/>
  <c r="R46" i="2"/>
  <c r="O46" i="2"/>
  <c r="L46" i="2"/>
  <c r="I46" i="2"/>
  <c r="F46" i="2"/>
  <c r="E46" i="2"/>
  <c r="D46" i="2"/>
  <c r="AS45" i="2"/>
  <c r="AP45" i="2"/>
  <c r="AG45" i="2"/>
  <c r="AD45" i="2"/>
  <c r="AA45" i="2"/>
  <c r="X45" i="2"/>
  <c r="U45" i="2"/>
  <c r="R45" i="2"/>
  <c r="O45" i="2"/>
  <c r="L45" i="2"/>
  <c r="I45" i="2"/>
  <c r="F45" i="2"/>
  <c r="E45" i="2"/>
  <c r="D45" i="2"/>
  <c r="C45" i="2"/>
  <c r="D49" i="2"/>
  <c r="C46" i="2" l="1"/>
  <c r="E44" i="2"/>
  <c r="D44" i="2"/>
  <c r="E43" i="2"/>
  <c r="D43" i="2"/>
  <c r="C43" i="2" s="1"/>
  <c r="AP44" i="2"/>
  <c r="AP43" i="2"/>
  <c r="AP49" i="2"/>
  <c r="AS44" i="2"/>
  <c r="AG44" i="2"/>
  <c r="AD44" i="2"/>
  <c r="AA44" i="2"/>
  <c r="X44" i="2"/>
  <c r="R44" i="2"/>
  <c r="O44" i="2"/>
  <c r="L44" i="2"/>
  <c r="I44" i="2"/>
  <c r="F44" i="2"/>
  <c r="AS43" i="2"/>
  <c r="AG43" i="2"/>
  <c r="AD43" i="2"/>
  <c r="AA43" i="2"/>
  <c r="X43" i="2"/>
  <c r="U43" i="2"/>
  <c r="R43" i="2"/>
  <c r="O43" i="2"/>
  <c r="L43" i="2"/>
  <c r="I43" i="2"/>
  <c r="F43" i="2"/>
  <c r="C44" i="2" l="1"/>
  <c r="D50" i="2"/>
  <c r="E50" i="2"/>
  <c r="E49" i="2"/>
  <c r="AP50" i="2"/>
  <c r="F49" i="2" l="1"/>
  <c r="I49" i="2"/>
  <c r="L49" i="2"/>
  <c r="O49" i="2"/>
  <c r="R49" i="2"/>
  <c r="U49" i="2"/>
  <c r="X49" i="2"/>
  <c r="AA49" i="2"/>
  <c r="AD49" i="2"/>
  <c r="AG49" i="2"/>
  <c r="AS49" i="2"/>
  <c r="F50" i="2"/>
  <c r="I50" i="2"/>
  <c r="L50" i="2"/>
  <c r="O50" i="2"/>
  <c r="R50" i="2"/>
  <c r="X50" i="2"/>
  <c r="AA50" i="2"/>
  <c r="AD50" i="2"/>
  <c r="AG50" i="2"/>
  <c r="AS50" i="2"/>
  <c r="C49" i="2" l="1"/>
  <c r="C50" i="2"/>
  <c r="AS42" i="2"/>
  <c r="AG42" i="2"/>
  <c r="AD42" i="2"/>
  <c r="AA42" i="2"/>
  <c r="X42" i="2"/>
  <c r="R42" i="2"/>
  <c r="O42" i="2"/>
  <c r="L42" i="2"/>
  <c r="I42" i="2"/>
  <c r="F42" i="2"/>
  <c r="E42" i="2"/>
  <c r="D42" i="2"/>
  <c r="AS41" i="2"/>
  <c r="AG41" i="2"/>
  <c r="AD41" i="2"/>
  <c r="AA41" i="2"/>
  <c r="X41" i="2"/>
  <c r="U41" i="2"/>
  <c r="R41" i="2"/>
  <c r="O41" i="2"/>
  <c r="L41" i="2"/>
  <c r="I41" i="2"/>
  <c r="F41" i="2"/>
  <c r="E41" i="2"/>
  <c r="D41" i="2"/>
  <c r="C42" i="2" l="1"/>
  <c r="C41" i="2"/>
  <c r="E40" i="2"/>
  <c r="E39" i="2"/>
  <c r="D40" i="2"/>
  <c r="D39" i="2"/>
  <c r="AS40" i="2"/>
  <c r="AG40" i="2"/>
  <c r="AD40" i="2"/>
  <c r="AA40" i="2"/>
  <c r="X40" i="2"/>
  <c r="R40" i="2"/>
  <c r="O40" i="2"/>
  <c r="L40" i="2"/>
  <c r="I40" i="2"/>
  <c r="F40" i="2"/>
  <c r="AS39" i="2"/>
  <c r="AG39" i="2"/>
  <c r="AD39" i="2"/>
  <c r="AA39" i="2"/>
  <c r="X39" i="2"/>
  <c r="U39" i="2"/>
  <c r="R39" i="2"/>
  <c r="O39" i="2"/>
  <c r="L39" i="2"/>
  <c r="I39" i="2"/>
  <c r="F39" i="2"/>
  <c r="C40" i="2" l="1"/>
  <c r="C39" i="2"/>
  <c r="AS38" i="2"/>
  <c r="AG38" i="2"/>
  <c r="AD38" i="2"/>
  <c r="AA38" i="2"/>
  <c r="X38" i="2"/>
  <c r="R38" i="2"/>
  <c r="O38" i="2"/>
  <c r="L38" i="2"/>
  <c r="I38" i="2"/>
  <c r="F38" i="2"/>
  <c r="C38" i="2"/>
  <c r="AS37" i="2"/>
  <c r="AG37" i="2"/>
  <c r="AD37" i="2"/>
  <c r="AA37" i="2"/>
  <c r="X37" i="2"/>
  <c r="U37" i="2"/>
  <c r="R37" i="2"/>
  <c r="O37" i="2"/>
  <c r="L37" i="2"/>
  <c r="I37" i="2"/>
  <c r="F37" i="2"/>
  <c r="C37" i="2"/>
  <c r="C36" i="2" l="1"/>
  <c r="AS36" i="2"/>
  <c r="AG36" i="2"/>
  <c r="AD36" i="2"/>
  <c r="AA36" i="2"/>
  <c r="X36" i="2"/>
  <c r="R36" i="2"/>
  <c r="O36" i="2"/>
  <c r="L36" i="2"/>
  <c r="I36" i="2"/>
  <c r="F36" i="2"/>
  <c r="AS35" i="2"/>
  <c r="AG35" i="2"/>
  <c r="AD35" i="2"/>
  <c r="AA35" i="2"/>
  <c r="X35" i="2"/>
  <c r="U35" i="2"/>
  <c r="R35" i="2"/>
  <c r="O35" i="2"/>
  <c r="L35" i="2"/>
  <c r="I35" i="2"/>
  <c r="F35" i="2"/>
  <c r="C35" i="2"/>
  <c r="AS32" i="2"/>
  <c r="AG32" i="2"/>
  <c r="AD32" i="2"/>
  <c r="AA32" i="2"/>
  <c r="X32" i="2"/>
  <c r="R32" i="2"/>
  <c r="O32" i="2"/>
  <c r="L32" i="2"/>
  <c r="I32" i="2"/>
  <c r="F32" i="2"/>
  <c r="C32" i="2"/>
  <c r="AS31" i="2"/>
  <c r="AG31" i="2"/>
  <c r="AD31" i="2"/>
  <c r="AA31" i="2"/>
  <c r="X31" i="2"/>
  <c r="U31" i="2"/>
  <c r="R31" i="2"/>
  <c r="O31" i="2"/>
  <c r="L31" i="2"/>
  <c r="I31" i="2"/>
  <c r="F31" i="2"/>
  <c r="C31" i="2"/>
  <c r="AS30" i="2"/>
  <c r="AG30" i="2"/>
  <c r="AD30" i="2"/>
  <c r="AA30" i="2"/>
  <c r="X30" i="2"/>
  <c r="R30" i="2"/>
  <c r="O30" i="2"/>
  <c r="L30" i="2"/>
  <c r="I30" i="2"/>
  <c r="F30" i="2"/>
  <c r="C30" i="2"/>
  <c r="AS29" i="2"/>
  <c r="AG29" i="2"/>
  <c r="AD29" i="2"/>
  <c r="AA29" i="2"/>
  <c r="X29" i="2"/>
  <c r="U29" i="2"/>
  <c r="R29" i="2"/>
  <c r="O29" i="2"/>
  <c r="L29" i="2"/>
  <c r="I29" i="2"/>
  <c r="F29" i="2"/>
  <c r="C29" i="2"/>
  <c r="F34" i="2"/>
  <c r="I34" i="2"/>
  <c r="L34" i="2"/>
  <c r="O34" i="2"/>
  <c r="R34" i="2"/>
  <c r="X34" i="2"/>
  <c r="AA34" i="2"/>
  <c r="AD34" i="2"/>
  <c r="AG34" i="2"/>
  <c r="AS34" i="2"/>
  <c r="C33" i="2"/>
  <c r="F33" i="2"/>
  <c r="I33" i="2"/>
  <c r="L33" i="2"/>
  <c r="O33" i="2"/>
  <c r="R33" i="2"/>
  <c r="X33" i="2"/>
  <c r="AA33" i="2"/>
  <c r="AD33" i="2"/>
  <c r="AG33" i="2"/>
  <c r="AS33" i="2"/>
  <c r="U33" i="2"/>
  <c r="E28" i="2"/>
  <c r="X28" i="2"/>
  <c r="AS28" i="2"/>
  <c r="AJ28" i="2"/>
  <c r="AG28" i="2"/>
  <c r="AD28" i="2"/>
  <c r="AA28" i="2"/>
  <c r="R28" i="2"/>
  <c r="O28" i="2"/>
  <c r="L28" i="2"/>
  <c r="I28" i="2"/>
  <c r="F28" i="2"/>
  <c r="D28" i="2"/>
  <c r="C27" i="2"/>
  <c r="AS27" i="2"/>
  <c r="F27" i="2"/>
  <c r="I27" i="2"/>
  <c r="L27" i="2"/>
  <c r="O27" i="2"/>
  <c r="R27" i="2"/>
  <c r="U27" i="2"/>
  <c r="X27" i="2"/>
  <c r="AA27" i="2"/>
  <c r="AD27" i="2"/>
  <c r="AG27" i="2"/>
  <c r="AJ27" i="2"/>
  <c r="X26" i="2"/>
  <c r="AA26" i="2"/>
  <c r="AD26" i="2"/>
  <c r="AG26" i="2"/>
  <c r="AJ26" i="2"/>
  <c r="AM26" i="2"/>
  <c r="AS26" i="2"/>
  <c r="R26" i="2"/>
  <c r="O26" i="2"/>
  <c r="L26" i="2"/>
  <c r="I26" i="2"/>
  <c r="F26" i="2"/>
  <c r="D26" i="2"/>
  <c r="E26" i="2"/>
  <c r="U26" i="2"/>
  <c r="D25" i="2"/>
  <c r="E25" i="2"/>
  <c r="F25" i="2"/>
  <c r="I25" i="2"/>
  <c r="L25" i="2"/>
  <c r="O25" i="2"/>
  <c r="R25" i="2"/>
  <c r="U25" i="2"/>
  <c r="X25" i="2"/>
  <c r="AA25" i="2"/>
  <c r="AD25" i="2"/>
  <c r="AG25" i="2"/>
  <c r="AJ25" i="2"/>
  <c r="AM25" i="2"/>
  <c r="AS25" i="2"/>
  <c r="AS24" i="2"/>
  <c r="AM24" i="2"/>
  <c r="AJ24" i="2"/>
  <c r="AG24" i="2"/>
  <c r="AD24" i="2"/>
  <c r="AA24" i="2"/>
  <c r="X24" i="2"/>
  <c r="R24" i="2"/>
  <c r="O24" i="2"/>
  <c r="L24" i="2"/>
  <c r="I24" i="2"/>
  <c r="F24" i="2"/>
  <c r="D24" i="2"/>
  <c r="E24" i="2"/>
  <c r="U24" i="2"/>
  <c r="AS23" i="2"/>
  <c r="AM23" i="2"/>
  <c r="AJ23" i="2"/>
  <c r="AG23" i="2"/>
  <c r="AD23" i="2"/>
  <c r="AA23" i="2"/>
  <c r="X23" i="2"/>
  <c r="R23" i="2"/>
  <c r="O23" i="2"/>
  <c r="L23" i="2"/>
  <c r="I23" i="2"/>
  <c r="F23" i="2"/>
  <c r="E23" i="2"/>
  <c r="D23" i="2"/>
  <c r="U23" i="2"/>
  <c r="C34" i="2"/>
  <c r="C28" i="2" l="1"/>
  <c r="C23" i="2"/>
  <c r="C26" i="2"/>
  <c r="C24" i="2"/>
  <c r="C25" i="2"/>
</calcChain>
</file>

<file path=xl/sharedStrings.xml><?xml version="1.0" encoding="utf-8"?>
<sst xmlns="http://schemas.openxmlformats.org/spreadsheetml/2006/main" count="451" uniqueCount="45">
  <si>
    <t>（単位：人）</t>
  </si>
  <si>
    <t>卒業</t>
  </si>
  <si>
    <t>合　　　計</t>
  </si>
  <si>
    <t>普　　　通</t>
  </si>
  <si>
    <t>農　　　業</t>
  </si>
  <si>
    <t>工　　　業</t>
  </si>
  <si>
    <t>商　　　業</t>
  </si>
  <si>
    <t>年月</t>
  </si>
  <si>
    <t>１次</t>
  </si>
  <si>
    <t>２次</t>
  </si>
  <si>
    <t>理　　　数</t>
  </si>
  <si>
    <t>　（４）　県立全日制高等学校への学科別志望状況</t>
  </si>
  <si>
    <t>調査</t>
  </si>
  <si>
    <t>家　　庭</t>
  </si>
  <si>
    <t>厚　　生</t>
  </si>
  <si>
    <t>音　　楽</t>
  </si>
  <si>
    <t>美　　術</t>
  </si>
  <si>
    <t>体　　育</t>
  </si>
  <si>
    <t>福　　祉</t>
  </si>
  <si>
    <t>国　　際</t>
  </si>
  <si>
    <t>総　　合</t>
  </si>
  <si>
    <t>時期</t>
  </si>
  <si>
    <t>計</t>
  </si>
  <si>
    <t>男</t>
  </si>
  <si>
    <t>女</t>
  </si>
  <si>
    <t>平成</t>
  </si>
  <si>
    <t>-</t>
    <phoneticPr fontId="8"/>
  </si>
  <si>
    <t>18. 3</t>
  </si>
  <si>
    <t>-</t>
  </si>
  <si>
    <t>14. 3</t>
  </si>
  <si>
    <t>15. 3</t>
  </si>
  <si>
    <t>16. 3</t>
  </si>
  <si>
    <t>17. 3</t>
  </si>
  <si>
    <t>19. 3</t>
  </si>
  <si>
    <t>20. 3</t>
  </si>
  <si>
    <t>21. 3</t>
  </si>
  <si>
    <t>22. 3</t>
  </si>
  <si>
    <t>23. 3</t>
    <phoneticPr fontId="8"/>
  </si>
  <si>
    <t>24. 3</t>
    <phoneticPr fontId="8"/>
  </si>
  <si>
    <t>※国際学科は平成25年度から、福祉学科は平成26年度からそれぞれ募集停止</t>
    <rPh sb="1" eb="3">
      <t>コクサイ</t>
    </rPh>
    <rPh sb="3" eb="5">
      <t>ガッカ</t>
    </rPh>
    <rPh sb="6" eb="8">
      <t>ヘイセイ</t>
    </rPh>
    <rPh sb="10" eb="12">
      <t>ネンド</t>
    </rPh>
    <rPh sb="15" eb="17">
      <t>フクシ</t>
    </rPh>
    <rPh sb="17" eb="19">
      <t>ガッカ</t>
    </rPh>
    <rPh sb="20" eb="22">
      <t>ヘイセイ</t>
    </rPh>
    <rPh sb="24" eb="26">
      <t>ネンド</t>
    </rPh>
    <rPh sb="32" eb="34">
      <t>ボシュウ</t>
    </rPh>
    <rPh sb="34" eb="36">
      <t>テイシ</t>
    </rPh>
    <phoneticPr fontId="8"/>
  </si>
  <si>
    <t>※平成31.3以降は、義務教育学校卒業予定者を含む。</t>
    <rPh sb="1" eb="3">
      <t>ヘイセイ</t>
    </rPh>
    <rPh sb="7" eb="9">
      <t>イコウ</t>
    </rPh>
    <rPh sb="11" eb="13">
      <t>ギム</t>
    </rPh>
    <rPh sb="13" eb="15">
      <t>キョウイク</t>
    </rPh>
    <rPh sb="15" eb="17">
      <t>ガッコウ</t>
    </rPh>
    <rPh sb="17" eb="19">
      <t>ソツギョウ</t>
    </rPh>
    <rPh sb="19" eb="22">
      <t>ヨテイシャ</t>
    </rPh>
    <rPh sb="23" eb="24">
      <t>フク</t>
    </rPh>
    <phoneticPr fontId="8"/>
  </si>
  <si>
    <t>令和</t>
    <rPh sb="0" eb="2">
      <t>レイワ</t>
    </rPh>
    <phoneticPr fontId="8"/>
  </si>
  <si>
    <t>１次</t>
    <phoneticPr fontId="8"/>
  </si>
  <si>
    <t>２次</t>
    <phoneticPr fontId="8"/>
  </si>
  <si>
    <t>文理探究</t>
    <rPh sb="0" eb="2">
      <t>ブンリ</t>
    </rPh>
    <rPh sb="2" eb="4">
      <t>タンキュウ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</si>
</sst>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6"/>
      <color indexed="10"/>
      <name val="ＤＦPOP体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Fill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ill="1"/>
    <xf numFmtId="176" fontId="10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4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10" fillId="0" borderId="16" xfId="0" applyNumberFormat="1" applyFont="1" applyBorder="1" applyAlignment="1" applyProtection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17" xfId="0" applyNumberFormat="1" applyFont="1" applyBorder="1" applyAlignment="1" applyProtection="1">
      <alignment vertical="center"/>
      <protection locked="0"/>
    </xf>
    <xf numFmtId="176" fontId="3" fillId="0" borderId="18" xfId="0" applyNumberFormat="1" applyFont="1" applyBorder="1" applyAlignment="1" applyProtection="1">
      <alignment vertical="center"/>
      <protection locked="0"/>
    </xf>
    <xf numFmtId="41" fontId="10" fillId="0" borderId="0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41" fontId="10" fillId="0" borderId="19" xfId="0" applyNumberFormat="1" applyFont="1" applyBorder="1" applyAlignment="1" applyProtection="1">
      <alignment horizontal="center" vertical="center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Border="1" applyAlignment="1" applyProtection="1">
      <alignment vertical="center"/>
      <protection locked="0"/>
    </xf>
    <xf numFmtId="176" fontId="10" fillId="0" borderId="14" xfId="0" applyNumberFormat="1" applyFont="1" applyBorder="1" applyAlignment="1" applyProtection="1">
      <alignment vertical="center"/>
      <protection locked="0"/>
    </xf>
    <xf numFmtId="176" fontId="10" fillId="0" borderId="16" xfId="0" applyNumberFormat="1" applyFont="1" applyBorder="1" applyAlignment="1" applyProtection="1">
      <alignment vertical="center"/>
      <protection locked="0"/>
    </xf>
    <xf numFmtId="176" fontId="10" fillId="0" borderId="17" xfId="0" applyNumberFormat="1" applyFont="1" applyBorder="1" applyAlignment="1" applyProtection="1">
      <alignment vertical="center"/>
      <protection locked="0"/>
    </xf>
    <xf numFmtId="41" fontId="10" fillId="0" borderId="20" xfId="0" applyNumberFormat="1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176" fontId="10" fillId="0" borderId="23" xfId="0" applyNumberFormat="1" applyFont="1" applyBorder="1" applyAlignment="1" applyProtection="1">
      <alignment vertical="center"/>
    </xf>
    <xf numFmtId="176" fontId="10" fillId="0" borderId="23" xfId="0" applyNumberFormat="1" applyFont="1" applyBorder="1" applyAlignment="1" applyProtection="1">
      <alignment vertical="center"/>
      <protection locked="0"/>
    </xf>
    <xf numFmtId="176" fontId="10" fillId="0" borderId="24" xfId="0" applyNumberFormat="1" applyFont="1" applyBorder="1" applyAlignment="1" applyProtection="1">
      <alignment vertical="center"/>
      <protection locked="0"/>
    </xf>
    <xf numFmtId="176" fontId="3" fillId="0" borderId="23" xfId="0" applyNumberFormat="1" applyFont="1" applyBorder="1" applyAlignment="1" applyProtection="1">
      <alignment vertical="center"/>
      <protection locked="0"/>
    </xf>
    <xf numFmtId="176" fontId="3" fillId="0" borderId="24" xfId="0" applyNumberFormat="1" applyFont="1" applyBorder="1" applyAlignment="1" applyProtection="1">
      <alignment vertical="center"/>
      <protection locked="0"/>
    </xf>
    <xf numFmtId="41" fontId="10" fillId="0" borderId="23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 applyProtection="1">
      <alignment horizontal="center" vertical="center"/>
      <protection locked="0"/>
    </xf>
    <xf numFmtId="176" fontId="3" fillId="0" borderId="25" xfId="0" applyNumberFormat="1" applyFont="1" applyBorder="1" applyAlignment="1" applyProtection="1">
      <alignment vertical="center"/>
      <protection locked="0"/>
    </xf>
    <xf numFmtId="176" fontId="10" fillId="0" borderId="26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Alignment="1">
      <alignment vertical="center"/>
    </xf>
    <xf numFmtId="41" fontId="10" fillId="0" borderId="26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>
      <alignment vertical="center"/>
    </xf>
    <xf numFmtId="176" fontId="10" fillId="0" borderId="20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10" fillId="0" borderId="14" xfId="0" applyNumberFormat="1" applyFont="1" applyFill="1" applyBorder="1" applyAlignment="1" applyProtection="1">
      <alignment vertical="center"/>
      <protection locked="0"/>
    </xf>
    <xf numFmtId="176" fontId="10" fillId="0" borderId="2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1" fontId="10" fillId="0" borderId="2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5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vertical="center"/>
      <protection locked="0"/>
    </xf>
    <xf numFmtId="176" fontId="10" fillId="0" borderId="24" xfId="0" applyNumberFormat="1" applyFont="1" applyFill="1" applyBorder="1" applyAlignment="1" applyProtection="1">
      <alignment vertical="center"/>
      <protection locked="0"/>
    </xf>
    <xf numFmtId="176" fontId="10" fillId="0" borderId="26" xfId="0" applyNumberFormat="1" applyFont="1" applyFill="1" applyBorder="1" applyAlignment="1" applyProtection="1">
      <alignment vertical="center"/>
    </xf>
    <xf numFmtId="3" fontId="3" fillId="0" borderId="23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41" fontId="10" fillId="0" borderId="26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  <protection locked="0"/>
    </xf>
    <xf numFmtId="176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176" fontId="10" fillId="0" borderId="16" xfId="0" applyNumberFormat="1" applyFont="1" applyFill="1" applyBorder="1" applyAlignment="1" applyProtection="1">
      <alignment vertical="center"/>
    </xf>
    <xf numFmtId="176" fontId="10" fillId="0" borderId="16" xfId="0" applyNumberFormat="1" applyFont="1" applyFill="1" applyBorder="1" applyAlignment="1" applyProtection="1">
      <alignment vertical="center"/>
      <protection locked="0"/>
    </xf>
    <xf numFmtId="176" fontId="10" fillId="0" borderId="17" xfId="0" applyNumberFormat="1" applyFont="1" applyFill="1" applyBorder="1" applyAlignment="1" applyProtection="1">
      <alignment vertical="center"/>
      <protection locked="0"/>
    </xf>
    <xf numFmtId="176" fontId="10" fillId="0" borderId="19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  <protection locked="0"/>
    </xf>
    <xf numFmtId="176" fontId="3" fillId="0" borderId="17" xfId="0" applyNumberFormat="1" applyFont="1" applyFill="1" applyBorder="1" applyAlignment="1" applyProtection="1">
      <alignment vertical="center"/>
      <protection locked="0"/>
    </xf>
    <xf numFmtId="41" fontId="10" fillId="0" borderId="19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 vertical="center"/>
      <protection locked="0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18" xfId="0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176" fontId="10" fillId="0" borderId="26" xfId="0" quotePrefix="1" applyNumberFormat="1" applyFont="1" applyFill="1" applyBorder="1" applyAlignment="1" applyProtection="1">
      <alignment vertical="center"/>
    </xf>
    <xf numFmtId="0" fontId="3" fillId="0" borderId="23" xfId="0" quotePrefix="1" applyFont="1" applyFill="1" applyBorder="1" applyAlignment="1">
      <alignment vertical="center"/>
    </xf>
    <xf numFmtId="0" fontId="3" fillId="0" borderId="24" xfId="0" quotePrefix="1" applyFont="1" applyFill="1" applyBorder="1" applyAlignment="1">
      <alignment vertical="center"/>
    </xf>
    <xf numFmtId="176" fontId="10" fillId="0" borderId="23" xfId="0" quotePrefix="1" applyNumberFormat="1" applyFont="1" applyFill="1" applyBorder="1" applyAlignment="1" applyProtection="1">
      <alignment vertical="center"/>
    </xf>
    <xf numFmtId="176" fontId="10" fillId="0" borderId="19" xfId="0" quotePrefix="1" applyNumberFormat="1" applyFont="1" applyFill="1" applyBorder="1" applyAlignment="1" applyProtection="1">
      <alignment vertical="center"/>
    </xf>
    <xf numFmtId="176" fontId="3" fillId="0" borderId="16" xfId="0" quotePrefix="1" applyNumberFormat="1" applyFont="1" applyFill="1" applyBorder="1" applyAlignment="1" applyProtection="1">
      <alignment vertical="center"/>
      <protection locked="0"/>
    </xf>
    <xf numFmtId="176" fontId="3" fillId="0" borderId="17" xfId="0" quotePrefix="1" applyNumberFormat="1" applyFont="1" applyFill="1" applyBorder="1" applyAlignment="1" applyProtection="1">
      <alignment vertical="center"/>
      <protection locked="0"/>
    </xf>
    <xf numFmtId="176" fontId="10" fillId="0" borderId="16" xfId="0" quotePrefix="1" applyNumberFormat="1" applyFont="1" applyFill="1" applyBorder="1" applyAlignment="1" applyProtection="1">
      <alignment vertical="center"/>
    </xf>
    <xf numFmtId="0" fontId="0" fillId="0" borderId="0" xfId="0" applyFont="1"/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176" fontId="14" fillId="0" borderId="29" xfId="0" applyNumberFormat="1" applyFont="1" applyFill="1" applyBorder="1" applyAlignment="1" applyProtection="1">
      <alignment vertical="center"/>
    </xf>
    <xf numFmtId="176" fontId="14" fillId="0" borderId="29" xfId="0" applyNumberFormat="1" applyFont="1" applyFill="1" applyBorder="1" applyAlignment="1" applyProtection="1">
      <alignment vertical="center"/>
      <protection locked="0"/>
    </xf>
    <xf numFmtId="176" fontId="14" fillId="0" borderId="8" xfId="0" applyNumberFormat="1" applyFont="1" applyFill="1" applyBorder="1" applyAlignment="1" applyProtection="1">
      <alignment vertical="center"/>
      <protection locked="0"/>
    </xf>
    <xf numFmtId="176" fontId="14" fillId="0" borderId="30" xfId="0" applyNumberFormat="1" applyFont="1" applyFill="1" applyBorder="1" applyAlignment="1" applyProtection="1">
      <alignment vertical="center"/>
    </xf>
    <xf numFmtId="176" fontId="15" fillId="0" borderId="29" xfId="0" applyNumberFormat="1" applyFont="1" applyFill="1" applyBorder="1" applyAlignment="1" applyProtection="1">
      <alignment vertical="center"/>
      <protection locked="0"/>
    </xf>
    <xf numFmtId="176" fontId="15" fillId="0" borderId="8" xfId="0" applyNumberFormat="1" applyFont="1" applyFill="1" applyBorder="1" applyAlignment="1" applyProtection="1">
      <alignment vertical="center"/>
      <protection locked="0"/>
    </xf>
    <xf numFmtId="41" fontId="14" fillId="0" borderId="30" xfId="0" applyNumberFormat="1" applyFont="1" applyFill="1" applyBorder="1" applyAlignment="1" applyProtection="1">
      <alignment horizontal="center" vertical="center"/>
    </xf>
    <xf numFmtId="176" fontId="15" fillId="0" borderId="29" xfId="0" applyNumberFormat="1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176" fontId="14" fillId="0" borderId="30" xfId="0" quotePrefix="1" applyNumberFormat="1" applyFont="1" applyFill="1" applyBorder="1" applyAlignment="1" applyProtection="1">
      <alignment vertical="center"/>
    </xf>
    <xf numFmtId="176" fontId="15" fillId="0" borderId="29" xfId="0" quotePrefix="1" applyNumberFormat="1" applyFont="1" applyFill="1" applyBorder="1" applyAlignment="1" applyProtection="1">
      <alignment vertical="center"/>
      <protection locked="0"/>
    </xf>
    <xf numFmtId="176" fontId="15" fillId="0" borderId="8" xfId="0" quotePrefix="1" applyNumberFormat="1" applyFont="1" applyFill="1" applyBorder="1" applyAlignment="1" applyProtection="1">
      <alignment vertical="center"/>
      <protection locked="0"/>
    </xf>
    <xf numFmtId="176" fontId="14" fillId="0" borderId="29" xfId="0" quotePrefix="1" applyNumberFormat="1" applyFont="1" applyFill="1" applyBorder="1" applyAlignment="1" applyProtection="1">
      <alignment vertical="center"/>
    </xf>
    <xf numFmtId="176" fontId="15" fillId="0" borderId="9" xfId="0" applyNumberFormat="1" applyFont="1" applyFill="1" applyBorder="1" applyAlignment="1" applyProtection="1">
      <alignment vertical="center"/>
      <protection locked="0"/>
    </xf>
    <xf numFmtId="176" fontId="10" fillId="0" borderId="20" xfId="0" quotePrefix="1" applyNumberFormat="1" applyFont="1" applyFill="1" applyBorder="1" applyAlignment="1" applyProtection="1">
      <alignment vertical="center"/>
    </xf>
    <xf numFmtId="0" fontId="3" fillId="0" borderId="0" xfId="0" quotePrefix="1" applyFont="1" applyFill="1" applyBorder="1" applyAlignment="1">
      <alignment vertical="center"/>
    </xf>
    <xf numFmtId="0" fontId="3" fillId="0" borderId="14" xfId="0" quotePrefix="1" applyFont="1" applyFill="1" applyBorder="1" applyAlignment="1">
      <alignment vertical="center"/>
    </xf>
    <xf numFmtId="176" fontId="10" fillId="0" borderId="0" xfId="0" quotePrefix="1" applyNumberFormat="1" applyFont="1" applyFill="1" applyBorder="1" applyAlignment="1" applyProtection="1">
      <alignment vertical="center"/>
    </xf>
    <xf numFmtId="176" fontId="3" fillId="0" borderId="0" xfId="0" quotePrefix="1" applyNumberFormat="1" applyFont="1" applyFill="1" applyBorder="1" applyAlignment="1" applyProtection="1">
      <alignment vertical="center"/>
      <protection locked="0"/>
    </xf>
    <xf numFmtId="176" fontId="3" fillId="0" borderId="14" xfId="0" quotePrefix="1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/>
    </xf>
    <xf numFmtId="0" fontId="5" fillId="0" borderId="29" xfId="0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19" xfId="0" applyNumberFormat="1" applyFont="1" applyBorder="1" applyAlignment="1" applyProtection="1">
      <alignment vertical="center"/>
      <protection locked="0"/>
    </xf>
    <xf numFmtId="176" fontId="3" fillId="0" borderId="26" xfId="0" applyNumberFormat="1" applyFont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76" fontId="3" fillId="0" borderId="20" xfId="0" applyNumberFormat="1" applyFont="1" applyFill="1" applyBorder="1" applyAlignment="1" applyProtection="1">
      <alignment vertical="center"/>
      <protection locked="0"/>
    </xf>
    <xf numFmtId="176" fontId="16" fillId="0" borderId="30" xfId="0" quotePrefix="1" applyNumberFormat="1" applyFont="1" applyFill="1" applyBorder="1" applyAlignment="1" applyProtection="1">
      <alignment vertical="center"/>
      <protection locked="0"/>
    </xf>
    <xf numFmtId="0" fontId="17" fillId="0" borderId="26" xfId="0" applyFont="1" applyFill="1" applyBorder="1" applyAlignment="1">
      <alignment vertical="center"/>
    </xf>
    <xf numFmtId="176" fontId="17" fillId="0" borderId="19" xfId="0" applyNumberFormat="1" applyFont="1" applyFill="1" applyBorder="1" applyAlignment="1" applyProtection="1">
      <alignment vertical="center"/>
      <protection locked="0"/>
    </xf>
    <xf numFmtId="0" fontId="17" fillId="0" borderId="20" xfId="0" applyFont="1" applyFill="1" applyBorder="1" applyAlignment="1">
      <alignment vertical="center"/>
    </xf>
    <xf numFmtId="176" fontId="17" fillId="0" borderId="20" xfId="0" applyNumberFormat="1" applyFont="1" applyFill="1" applyBorder="1" applyAlignment="1" applyProtection="1">
      <alignment vertical="center"/>
      <protection locked="0"/>
    </xf>
    <xf numFmtId="0" fontId="17" fillId="0" borderId="26" xfId="0" quotePrefix="1" applyFont="1" applyFill="1" applyBorder="1" applyAlignment="1">
      <alignment vertical="center"/>
    </xf>
    <xf numFmtId="176" fontId="17" fillId="0" borderId="19" xfId="0" quotePrefix="1" applyNumberFormat="1" applyFont="1" applyFill="1" applyBorder="1" applyAlignment="1" applyProtection="1">
      <alignment vertical="center"/>
      <protection locked="0"/>
    </xf>
    <xf numFmtId="0" fontId="17" fillId="0" borderId="20" xfId="0" quotePrefix="1" applyFont="1" applyFill="1" applyBorder="1" applyAlignment="1">
      <alignment vertical="center"/>
    </xf>
    <xf numFmtId="176" fontId="17" fillId="0" borderId="20" xfId="0" quotePrefix="1" applyNumberFormat="1" applyFont="1" applyFill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horizontal="centerContinuous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  <protection locked="0"/>
    </xf>
    <xf numFmtId="176" fontId="14" fillId="0" borderId="14" xfId="0" applyNumberFormat="1" applyFont="1" applyFill="1" applyBorder="1" applyAlignment="1" applyProtection="1">
      <alignment vertical="center"/>
      <protection locked="0"/>
    </xf>
    <xf numFmtId="176" fontId="14" fillId="0" borderId="20" xfId="0" applyNumberFormat="1" applyFont="1" applyFill="1" applyBorder="1" applyAlignment="1" applyProtection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41" fontId="14" fillId="0" borderId="20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14" xfId="0" applyNumberFormat="1" applyFont="1" applyFill="1" applyBorder="1" applyAlignment="1" applyProtection="1">
      <alignment horizontal="center" vertical="center"/>
      <protection locked="0"/>
    </xf>
    <xf numFmtId="176" fontId="14" fillId="0" borderId="20" xfId="0" quotePrefix="1" applyNumberFormat="1" applyFont="1" applyFill="1" applyBorder="1" applyAlignment="1" applyProtection="1">
      <alignment vertical="center"/>
    </xf>
    <xf numFmtId="0" fontId="15" fillId="0" borderId="0" xfId="0" quotePrefix="1" applyFont="1" applyFill="1" applyBorder="1" applyAlignment="1">
      <alignment vertical="center"/>
    </xf>
    <xf numFmtId="0" fontId="15" fillId="0" borderId="14" xfId="0" quotePrefix="1" applyFont="1" applyFill="1" applyBorder="1" applyAlignment="1">
      <alignment vertical="center"/>
    </xf>
    <xf numFmtId="176" fontId="14" fillId="0" borderId="0" xfId="0" quotePrefix="1" applyNumberFormat="1" applyFont="1" applyFill="1" applyBorder="1" applyAlignment="1" applyProtection="1">
      <alignment vertical="center"/>
    </xf>
    <xf numFmtId="0" fontId="16" fillId="0" borderId="20" xfId="0" quotePrefix="1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0" fillId="0" borderId="0" xfId="0" applyBorder="1"/>
    <xf numFmtId="176" fontId="10" fillId="0" borderId="32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6"/>
  <sheetViews>
    <sheetView tabSelected="1" view="pageBreakPreview" zoomScaleNormal="100" zoomScaleSheetLayoutView="100" workbookViewId="0">
      <pane ySplit="22" topLeftCell="A23" activePane="bottomLeft" state="frozen"/>
      <selection pane="bottomLeft" activeCell="G2" sqref="G2"/>
    </sheetView>
  </sheetViews>
  <sheetFormatPr defaultRowHeight="13.5"/>
  <cols>
    <col min="1" max="2" width="5.125" customWidth="1"/>
    <col min="3" max="3" width="6" customWidth="1"/>
    <col min="4" max="5" width="5.125" customWidth="1"/>
    <col min="6" max="6" width="6.5" customWidth="1"/>
    <col min="7" max="8" width="5.375" customWidth="1"/>
    <col min="9" max="11" width="3.375" customWidth="1"/>
    <col min="12" max="12" width="4.625" customWidth="1"/>
    <col min="13" max="14" width="3.625" customWidth="1"/>
    <col min="15" max="20" width="3.375" customWidth="1"/>
    <col min="21" max="23" width="3.125" hidden="1" customWidth="1"/>
    <col min="24" max="44" width="3.375" customWidth="1"/>
    <col min="45" max="45" width="5" customWidth="1"/>
    <col min="46" max="47" width="4.375" customWidth="1"/>
  </cols>
  <sheetData>
    <row r="1" spans="1:47" s="25" customFormat="1" ht="18.75">
      <c r="A1" s="19" t="s">
        <v>11</v>
      </c>
      <c r="B1" s="20"/>
      <c r="C1" s="21"/>
      <c r="D1" s="2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1"/>
      <c r="AH1" s="21"/>
      <c r="AI1" s="22"/>
      <c r="AJ1" s="22"/>
      <c r="AK1" s="22"/>
      <c r="AL1" s="22"/>
      <c r="AM1" s="22"/>
      <c r="AN1" s="22"/>
      <c r="AO1" s="3" t="s">
        <v>0</v>
      </c>
      <c r="AP1" s="3"/>
      <c r="AQ1" s="3"/>
      <c r="AR1" s="3"/>
      <c r="AS1" s="22"/>
      <c r="AT1" s="22"/>
      <c r="AU1" s="24"/>
    </row>
    <row r="2" spans="1:47" ht="18.75">
      <c r="A2" s="1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4"/>
      <c r="AG2" s="4"/>
      <c r="AH2" s="4"/>
      <c r="AI2" s="4"/>
      <c r="AJ2" s="4"/>
      <c r="AK2" s="5"/>
      <c r="AL2" s="5"/>
      <c r="AM2" s="5"/>
      <c r="AN2" s="5"/>
      <c r="AO2" s="5"/>
      <c r="AP2" s="5"/>
      <c r="AQ2" s="5"/>
      <c r="AR2" s="5"/>
      <c r="AS2" s="5"/>
      <c r="AT2" s="5"/>
      <c r="AU2" s="2"/>
    </row>
    <row r="3" spans="1:47" ht="30" customHeight="1">
      <c r="A3" s="6" t="s">
        <v>1</v>
      </c>
      <c r="B3" s="7" t="s">
        <v>12</v>
      </c>
      <c r="C3" s="8" t="s">
        <v>2</v>
      </c>
      <c r="D3" s="8"/>
      <c r="E3" s="9"/>
      <c r="F3" s="8" t="s">
        <v>3</v>
      </c>
      <c r="G3" s="8"/>
      <c r="H3" s="9"/>
      <c r="I3" s="8" t="s">
        <v>4</v>
      </c>
      <c r="J3" s="8"/>
      <c r="K3" s="9"/>
      <c r="L3" s="8" t="s">
        <v>5</v>
      </c>
      <c r="M3" s="8"/>
      <c r="N3" s="9"/>
      <c r="O3" s="8" t="s">
        <v>6</v>
      </c>
      <c r="P3" s="8"/>
      <c r="Q3" s="9"/>
      <c r="R3" s="8" t="s">
        <v>13</v>
      </c>
      <c r="S3" s="8"/>
      <c r="T3" s="9"/>
      <c r="U3" s="8" t="s">
        <v>14</v>
      </c>
      <c r="V3" s="8"/>
      <c r="W3" s="9"/>
      <c r="X3" s="8" t="s">
        <v>10</v>
      </c>
      <c r="Y3" s="8"/>
      <c r="Z3" s="9"/>
      <c r="AA3" s="8" t="s">
        <v>15</v>
      </c>
      <c r="AB3" s="8"/>
      <c r="AC3" s="9"/>
      <c r="AD3" s="8" t="s">
        <v>16</v>
      </c>
      <c r="AE3" s="8"/>
      <c r="AF3" s="9"/>
      <c r="AG3" s="8" t="s">
        <v>17</v>
      </c>
      <c r="AH3" s="8"/>
      <c r="AI3" s="9"/>
      <c r="AJ3" s="8" t="s">
        <v>18</v>
      </c>
      <c r="AK3" s="8"/>
      <c r="AL3" s="9"/>
      <c r="AM3" s="8" t="s">
        <v>19</v>
      </c>
      <c r="AN3" s="8"/>
      <c r="AO3" s="9"/>
      <c r="AP3" s="8" t="s">
        <v>44</v>
      </c>
      <c r="AQ3" s="8"/>
      <c r="AR3" s="8"/>
      <c r="AS3" s="166" t="s">
        <v>20</v>
      </c>
      <c r="AT3" s="8"/>
      <c r="AU3" s="10"/>
    </row>
    <row r="4" spans="1:47" ht="30" customHeight="1">
      <c r="A4" s="11" t="s">
        <v>7</v>
      </c>
      <c r="B4" s="12" t="s">
        <v>21</v>
      </c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22</v>
      </c>
      <c r="J4" s="13" t="s">
        <v>23</v>
      </c>
      <c r="K4" s="13" t="s">
        <v>24</v>
      </c>
      <c r="L4" s="13" t="s">
        <v>22</v>
      </c>
      <c r="M4" s="13" t="s">
        <v>23</v>
      </c>
      <c r="N4" s="13" t="s">
        <v>24</v>
      </c>
      <c r="O4" s="13" t="s">
        <v>22</v>
      </c>
      <c r="P4" s="13" t="s">
        <v>23</v>
      </c>
      <c r="Q4" s="13" t="s">
        <v>24</v>
      </c>
      <c r="R4" s="13" t="s">
        <v>22</v>
      </c>
      <c r="S4" s="13" t="s">
        <v>23</v>
      </c>
      <c r="T4" s="13" t="s">
        <v>24</v>
      </c>
      <c r="U4" s="13" t="s">
        <v>22</v>
      </c>
      <c r="V4" s="13" t="s">
        <v>23</v>
      </c>
      <c r="W4" s="13" t="s">
        <v>24</v>
      </c>
      <c r="X4" s="13" t="s">
        <v>22</v>
      </c>
      <c r="Y4" s="13" t="s">
        <v>23</v>
      </c>
      <c r="Z4" s="13" t="s">
        <v>24</v>
      </c>
      <c r="AA4" s="13" t="s">
        <v>22</v>
      </c>
      <c r="AB4" s="13" t="s">
        <v>23</v>
      </c>
      <c r="AC4" s="13" t="s">
        <v>24</v>
      </c>
      <c r="AD4" s="109" t="s">
        <v>22</v>
      </c>
      <c r="AE4" s="110" t="s">
        <v>23</v>
      </c>
      <c r="AF4" s="110" t="s">
        <v>24</v>
      </c>
      <c r="AG4" s="13" t="s">
        <v>22</v>
      </c>
      <c r="AH4" s="13" t="s">
        <v>23</v>
      </c>
      <c r="AI4" s="13" t="s">
        <v>24</v>
      </c>
      <c r="AJ4" s="13" t="s">
        <v>22</v>
      </c>
      <c r="AK4" s="13" t="s">
        <v>23</v>
      </c>
      <c r="AL4" s="13" t="s">
        <v>24</v>
      </c>
      <c r="AM4" s="13" t="s">
        <v>22</v>
      </c>
      <c r="AN4" s="13" t="s">
        <v>23</v>
      </c>
      <c r="AO4" s="149" t="s">
        <v>24</v>
      </c>
      <c r="AP4" s="109" t="s">
        <v>22</v>
      </c>
      <c r="AQ4" s="13" t="s">
        <v>23</v>
      </c>
      <c r="AR4" s="13" t="s">
        <v>24</v>
      </c>
      <c r="AS4" s="13" t="s">
        <v>22</v>
      </c>
      <c r="AT4" s="13" t="s">
        <v>23</v>
      </c>
      <c r="AU4" s="14" t="s">
        <v>24</v>
      </c>
    </row>
    <row r="5" spans="1:47" ht="26.25" hidden="1" customHeight="1">
      <c r="A5" s="15" t="s">
        <v>25</v>
      </c>
      <c r="B5" s="16" t="s">
        <v>8</v>
      </c>
      <c r="C5" s="26">
        <v>14395</v>
      </c>
      <c r="D5" s="27">
        <v>7370</v>
      </c>
      <c r="E5" s="28">
        <v>7025</v>
      </c>
      <c r="F5" s="26">
        <v>10248</v>
      </c>
      <c r="G5" s="27">
        <v>5183</v>
      </c>
      <c r="H5" s="28">
        <v>5065</v>
      </c>
      <c r="I5" s="26">
        <v>353</v>
      </c>
      <c r="J5" s="27">
        <v>223</v>
      </c>
      <c r="K5" s="28">
        <v>130</v>
      </c>
      <c r="L5" s="26">
        <v>1038</v>
      </c>
      <c r="M5" s="27">
        <v>974</v>
      </c>
      <c r="N5" s="28">
        <v>64</v>
      </c>
      <c r="O5" s="26">
        <v>839</v>
      </c>
      <c r="P5" s="27">
        <v>251</v>
      </c>
      <c r="Q5" s="28">
        <v>588</v>
      </c>
      <c r="R5" s="26">
        <v>199</v>
      </c>
      <c r="S5" s="27"/>
      <c r="T5" s="28">
        <v>199</v>
      </c>
      <c r="U5" s="26">
        <v>0</v>
      </c>
      <c r="V5" s="27" t="s">
        <v>28</v>
      </c>
      <c r="W5" s="28" t="s">
        <v>28</v>
      </c>
      <c r="X5" s="26">
        <v>176</v>
      </c>
      <c r="Y5" s="27">
        <v>101</v>
      </c>
      <c r="Z5" s="28">
        <v>75</v>
      </c>
      <c r="AA5" s="26">
        <v>46</v>
      </c>
      <c r="AB5" s="27">
        <v>1</v>
      </c>
      <c r="AC5" s="28">
        <v>45</v>
      </c>
      <c r="AD5" s="64">
        <v>73</v>
      </c>
      <c r="AE5" s="27">
        <v>6</v>
      </c>
      <c r="AF5" s="28">
        <v>67</v>
      </c>
      <c r="AG5" s="26">
        <v>63</v>
      </c>
      <c r="AH5" s="27">
        <v>48</v>
      </c>
      <c r="AI5" s="28">
        <v>15</v>
      </c>
      <c r="AJ5" s="26">
        <v>91</v>
      </c>
      <c r="AK5" s="27">
        <v>12</v>
      </c>
      <c r="AL5" s="28">
        <v>79</v>
      </c>
      <c r="AM5" s="26">
        <v>51</v>
      </c>
      <c r="AN5" s="27">
        <v>18</v>
      </c>
      <c r="AO5" s="27">
        <v>33</v>
      </c>
      <c r="AP5" s="150"/>
      <c r="AQ5" s="27"/>
      <c r="AR5" s="27"/>
      <c r="AS5" s="26">
        <v>1218</v>
      </c>
      <c r="AT5" s="27">
        <v>553</v>
      </c>
      <c r="AU5" s="29">
        <v>665</v>
      </c>
    </row>
    <row r="6" spans="1:47" ht="26.25" hidden="1" customHeight="1">
      <c r="A6" s="17" t="s">
        <v>29</v>
      </c>
      <c r="B6" s="18" t="s">
        <v>9</v>
      </c>
      <c r="C6" s="30">
        <v>13040</v>
      </c>
      <c r="D6" s="31">
        <v>6664</v>
      </c>
      <c r="E6" s="32">
        <v>6376</v>
      </c>
      <c r="F6" s="30">
        <v>9019</v>
      </c>
      <c r="G6" s="31">
        <v>4553</v>
      </c>
      <c r="H6" s="32">
        <v>4466</v>
      </c>
      <c r="I6" s="30">
        <v>556</v>
      </c>
      <c r="J6" s="31">
        <v>361</v>
      </c>
      <c r="K6" s="32">
        <v>195</v>
      </c>
      <c r="L6" s="30">
        <v>1010</v>
      </c>
      <c r="M6" s="31">
        <v>933</v>
      </c>
      <c r="N6" s="32">
        <v>77</v>
      </c>
      <c r="O6" s="30">
        <v>678</v>
      </c>
      <c r="P6" s="31">
        <v>171</v>
      </c>
      <c r="Q6" s="32">
        <v>507</v>
      </c>
      <c r="R6" s="30">
        <v>222</v>
      </c>
      <c r="S6" s="31"/>
      <c r="T6" s="32">
        <v>222</v>
      </c>
      <c r="U6" s="30">
        <v>0</v>
      </c>
      <c r="V6" s="31" t="s">
        <v>28</v>
      </c>
      <c r="W6" s="32" t="s">
        <v>28</v>
      </c>
      <c r="X6" s="30">
        <v>204</v>
      </c>
      <c r="Y6" s="31">
        <v>119</v>
      </c>
      <c r="Z6" s="32">
        <v>85</v>
      </c>
      <c r="AA6" s="30">
        <v>44</v>
      </c>
      <c r="AB6" s="31">
        <v>1</v>
      </c>
      <c r="AC6" s="32">
        <v>43</v>
      </c>
      <c r="AD6" s="65">
        <v>64</v>
      </c>
      <c r="AE6" s="31">
        <v>5</v>
      </c>
      <c r="AF6" s="32">
        <v>59</v>
      </c>
      <c r="AG6" s="30">
        <v>59</v>
      </c>
      <c r="AH6" s="31">
        <v>45</v>
      </c>
      <c r="AI6" s="32">
        <v>14</v>
      </c>
      <c r="AJ6" s="30">
        <v>93</v>
      </c>
      <c r="AK6" s="31">
        <v>9</v>
      </c>
      <c r="AL6" s="32">
        <v>84</v>
      </c>
      <c r="AM6" s="30">
        <v>76</v>
      </c>
      <c r="AN6" s="31">
        <v>24</v>
      </c>
      <c r="AO6" s="31">
        <v>52</v>
      </c>
      <c r="AP6" s="151"/>
      <c r="AQ6" s="31"/>
      <c r="AR6" s="31"/>
      <c r="AS6" s="30">
        <v>1015</v>
      </c>
      <c r="AT6" s="31">
        <v>443</v>
      </c>
      <c r="AU6" s="33">
        <v>572</v>
      </c>
    </row>
    <row r="7" spans="1:47" ht="26.25" hidden="1" customHeight="1">
      <c r="A7" s="15" t="s">
        <v>25</v>
      </c>
      <c r="B7" s="16" t="s">
        <v>8</v>
      </c>
      <c r="C7" s="26">
        <v>14049</v>
      </c>
      <c r="D7" s="27">
        <v>7177</v>
      </c>
      <c r="E7" s="28">
        <v>6872</v>
      </c>
      <c r="F7" s="26">
        <v>10194</v>
      </c>
      <c r="G7" s="27">
        <v>5140</v>
      </c>
      <c r="H7" s="28">
        <v>5054</v>
      </c>
      <c r="I7" s="26">
        <v>292</v>
      </c>
      <c r="J7" s="27">
        <v>168</v>
      </c>
      <c r="K7" s="28">
        <v>124</v>
      </c>
      <c r="L7" s="26">
        <v>947</v>
      </c>
      <c r="M7" s="27">
        <v>890</v>
      </c>
      <c r="N7" s="28">
        <v>57</v>
      </c>
      <c r="O7" s="26">
        <v>689</v>
      </c>
      <c r="P7" s="27">
        <v>219</v>
      </c>
      <c r="Q7" s="28">
        <v>470</v>
      </c>
      <c r="R7" s="26">
        <v>201</v>
      </c>
      <c r="S7" s="27"/>
      <c r="T7" s="28">
        <v>201</v>
      </c>
      <c r="U7" s="26">
        <v>0</v>
      </c>
      <c r="V7" s="27" t="s">
        <v>28</v>
      </c>
      <c r="W7" s="28" t="s">
        <v>28</v>
      </c>
      <c r="X7" s="26">
        <v>181</v>
      </c>
      <c r="Y7" s="27">
        <v>125</v>
      </c>
      <c r="Z7" s="28">
        <v>56</v>
      </c>
      <c r="AA7" s="26">
        <v>50</v>
      </c>
      <c r="AB7" s="27">
        <v>3</v>
      </c>
      <c r="AC7" s="28">
        <v>47</v>
      </c>
      <c r="AD7" s="64">
        <v>53</v>
      </c>
      <c r="AE7" s="27">
        <v>9</v>
      </c>
      <c r="AF7" s="28">
        <v>44</v>
      </c>
      <c r="AG7" s="26">
        <v>91</v>
      </c>
      <c r="AH7" s="27">
        <v>68</v>
      </c>
      <c r="AI7" s="28">
        <v>23</v>
      </c>
      <c r="AJ7" s="26">
        <v>62</v>
      </c>
      <c r="AK7" s="27">
        <v>6</v>
      </c>
      <c r="AL7" s="28">
        <v>56</v>
      </c>
      <c r="AM7" s="26">
        <v>51</v>
      </c>
      <c r="AN7" s="27">
        <v>14</v>
      </c>
      <c r="AO7" s="27">
        <v>37</v>
      </c>
      <c r="AP7" s="150"/>
      <c r="AQ7" s="27"/>
      <c r="AR7" s="27"/>
      <c r="AS7" s="26">
        <v>1238</v>
      </c>
      <c r="AT7" s="27">
        <v>535</v>
      </c>
      <c r="AU7" s="29">
        <v>703</v>
      </c>
    </row>
    <row r="8" spans="1:47" ht="26.25" hidden="1" customHeight="1">
      <c r="A8" s="17" t="s">
        <v>30</v>
      </c>
      <c r="B8" s="18" t="s">
        <v>9</v>
      </c>
      <c r="C8" s="30">
        <v>12816</v>
      </c>
      <c r="D8" s="31">
        <v>6579</v>
      </c>
      <c r="E8" s="32">
        <v>6237</v>
      </c>
      <c r="F8" s="30">
        <v>8917</v>
      </c>
      <c r="G8" s="31">
        <v>4497</v>
      </c>
      <c r="H8" s="32">
        <v>4420</v>
      </c>
      <c r="I8" s="30">
        <v>402</v>
      </c>
      <c r="J8" s="31">
        <v>254</v>
      </c>
      <c r="K8" s="32">
        <v>148</v>
      </c>
      <c r="L8" s="30">
        <v>1010</v>
      </c>
      <c r="M8" s="31">
        <v>947</v>
      </c>
      <c r="N8" s="32">
        <v>63</v>
      </c>
      <c r="O8" s="30">
        <v>660</v>
      </c>
      <c r="P8" s="31">
        <v>196</v>
      </c>
      <c r="Q8" s="32">
        <v>464</v>
      </c>
      <c r="R8" s="30">
        <v>253</v>
      </c>
      <c r="S8" s="31"/>
      <c r="T8" s="32">
        <v>253</v>
      </c>
      <c r="U8" s="30">
        <v>0</v>
      </c>
      <c r="V8" s="31" t="s">
        <v>28</v>
      </c>
      <c r="W8" s="32" t="s">
        <v>28</v>
      </c>
      <c r="X8" s="30">
        <v>272</v>
      </c>
      <c r="Y8" s="31">
        <v>171</v>
      </c>
      <c r="Z8" s="32">
        <v>101</v>
      </c>
      <c r="AA8" s="30">
        <v>41</v>
      </c>
      <c r="AB8" s="31">
        <v>1</v>
      </c>
      <c r="AC8" s="32">
        <v>40</v>
      </c>
      <c r="AD8" s="65">
        <v>51</v>
      </c>
      <c r="AE8" s="31">
        <v>7</v>
      </c>
      <c r="AF8" s="32">
        <v>44</v>
      </c>
      <c r="AG8" s="30">
        <v>75</v>
      </c>
      <c r="AH8" s="31">
        <v>55</v>
      </c>
      <c r="AI8" s="32">
        <v>20</v>
      </c>
      <c r="AJ8" s="30">
        <v>54</v>
      </c>
      <c r="AK8" s="31">
        <v>5</v>
      </c>
      <c r="AL8" s="32">
        <v>49</v>
      </c>
      <c r="AM8" s="30">
        <v>52</v>
      </c>
      <c r="AN8" s="31">
        <v>15</v>
      </c>
      <c r="AO8" s="31">
        <v>37</v>
      </c>
      <c r="AP8" s="151"/>
      <c r="AQ8" s="31"/>
      <c r="AR8" s="31"/>
      <c r="AS8" s="30">
        <v>1029</v>
      </c>
      <c r="AT8" s="31">
        <v>431</v>
      </c>
      <c r="AU8" s="33">
        <v>598</v>
      </c>
    </row>
    <row r="9" spans="1:47" ht="26.25" hidden="1" customHeight="1">
      <c r="A9" s="15" t="s">
        <v>25</v>
      </c>
      <c r="B9" s="16" t="s">
        <v>8</v>
      </c>
      <c r="C9" s="26">
        <v>13822</v>
      </c>
      <c r="D9" s="27">
        <v>7161</v>
      </c>
      <c r="E9" s="28">
        <v>6661</v>
      </c>
      <c r="F9" s="26">
        <v>9776</v>
      </c>
      <c r="G9" s="27">
        <v>5059</v>
      </c>
      <c r="H9" s="28">
        <v>4717</v>
      </c>
      <c r="I9" s="26">
        <v>319</v>
      </c>
      <c r="J9" s="27">
        <v>194</v>
      </c>
      <c r="K9" s="28">
        <v>125</v>
      </c>
      <c r="L9" s="26">
        <v>968</v>
      </c>
      <c r="M9" s="27">
        <v>892</v>
      </c>
      <c r="N9" s="28">
        <v>76</v>
      </c>
      <c r="O9" s="26">
        <v>667</v>
      </c>
      <c r="P9" s="27">
        <v>214</v>
      </c>
      <c r="Q9" s="28">
        <v>453</v>
      </c>
      <c r="R9" s="26">
        <v>193</v>
      </c>
      <c r="S9" s="27"/>
      <c r="T9" s="28">
        <v>193</v>
      </c>
      <c r="U9" s="34">
        <v>0</v>
      </c>
      <c r="V9" s="35" t="s">
        <v>28</v>
      </c>
      <c r="W9" s="36" t="s">
        <v>28</v>
      </c>
      <c r="X9" s="26">
        <v>229</v>
      </c>
      <c r="Y9" s="27">
        <v>163</v>
      </c>
      <c r="Z9" s="28">
        <v>66</v>
      </c>
      <c r="AA9" s="26">
        <v>54</v>
      </c>
      <c r="AB9" s="27">
        <v>0</v>
      </c>
      <c r="AC9" s="28">
        <v>54</v>
      </c>
      <c r="AD9" s="64">
        <v>88</v>
      </c>
      <c r="AE9" s="27">
        <v>10</v>
      </c>
      <c r="AF9" s="28">
        <v>78</v>
      </c>
      <c r="AG9" s="26">
        <v>88</v>
      </c>
      <c r="AH9" s="27">
        <v>61</v>
      </c>
      <c r="AI9" s="28">
        <v>27</v>
      </c>
      <c r="AJ9" s="26">
        <v>51</v>
      </c>
      <c r="AK9" s="27">
        <v>9</v>
      </c>
      <c r="AL9" s="28">
        <v>42</v>
      </c>
      <c r="AM9" s="26">
        <v>63</v>
      </c>
      <c r="AN9" s="27">
        <v>25</v>
      </c>
      <c r="AO9" s="27">
        <v>38</v>
      </c>
      <c r="AP9" s="150"/>
      <c r="AQ9" s="27"/>
      <c r="AR9" s="27"/>
      <c r="AS9" s="26">
        <v>1326</v>
      </c>
      <c r="AT9" s="27">
        <v>534</v>
      </c>
      <c r="AU9" s="29">
        <v>792</v>
      </c>
    </row>
    <row r="10" spans="1:47" ht="26.25" hidden="1" customHeight="1">
      <c r="A10" s="17" t="s">
        <v>31</v>
      </c>
      <c r="B10" s="18" t="s">
        <v>9</v>
      </c>
      <c r="C10" s="30">
        <v>12747</v>
      </c>
      <c r="D10" s="31">
        <v>6664</v>
      </c>
      <c r="E10" s="32">
        <v>6083</v>
      </c>
      <c r="F10" s="30">
        <v>8708</v>
      </c>
      <c r="G10" s="31">
        <v>4466</v>
      </c>
      <c r="H10" s="32">
        <v>4242</v>
      </c>
      <c r="I10" s="30">
        <v>505</v>
      </c>
      <c r="J10" s="31">
        <v>313</v>
      </c>
      <c r="K10" s="32">
        <v>192</v>
      </c>
      <c r="L10" s="30">
        <v>991</v>
      </c>
      <c r="M10" s="31">
        <v>917</v>
      </c>
      <c r="N10" s="32">
        <v>74</v>
      </c>
      <c r="O10" s="30">
        <v>583</v>
      </c>
      <c r="P10" s="31">
        <v>199</v>
      </c>
      <c r="Q10" s="32">
        <v>384</v>
      </c>
      <c r="R10" s="30">
        <v>207</v>
      </c>
      <c r="S10" s="31"/>
      <c r="T10" s="32">
        <v>207</v>
      </c>
      <c r="U10" s="37">
        <v>0</v>
      </c>
      <c r="V10" s="38" t="s">
        <v>28</v>
      </c>
      <c r="W10" s="39" t="s">
        <v>28</v>
      </c>
      <c r="X10" s="30">
        <v>272</v>
      </c>
      <c r="Y10" s="31">
        <v>190</v>
      </c>
      <c r="Z10" s="32">
        <v>82</v>
      </c>
      <c r="AA10" s="30">
        <v>48</v>
      </c>
      <c r="AB10" s="31">
        <v>1</v>
      </c>
      <c r="AC10" s="32">
        <v>47</v>
      </c>
      <c r="AD10" s="65">
        <v>67</v>
      </c>
      <c r="AE10" s="31">
        <v>10</v>
      </c>
      <c r="AF10" s="32">
        <v>57</v>
      </c>
      <c r="AG10" s="30">
        <v>64</v>
      </c>
      <c r="AH10" s="31">
        <v>40</v>
      </c>
      <c r="AI10" s="32">
        <v>24</v>
      </c>
      <c r="AJ10" s="30">
        <v>43</v>
      </c>
      <c r="AK10" s="31">
        <v>0</v>
      </c>
      <c r="AL10" s="32">
        <v>43</v>
      </c>
      <c r="AM10" s="30">
        <v>74</v>
      </c>
      <c r="AN10" s="31">
        <v>26</v>
      </c>
      <c r="AO10" s="31">
        <v>48</v>
      </c>
      <c r="AP10" s="151"/>
      <c r="AQ10" s="31"/>
      <c r="AR10" s="31"/>
      <c r="AS10" s="30">
        <v>1185</v>
      </c>
      <c r="AT10" s="31">
        <v>502</v>
      </c>
      <c r="AU10" s="33">
        <v>683</v>
      </c>
    </row>
    <row r="11" spans="1:47" ht="22.5" hidden="1" customHeight="1">
      <c r="A11" s="15" t="s">
        <v>25</v>
      </c>
      <c r="B11" s="16" t="s">
        <v>8</v>
      </c>
      <c r="C11" s="26">
        <v>12791</v>
      </c>
      <c r="D11" s="40">
        <v>6532</v>
      </c>
      <c r="E11" s="41">
        <v>6259</v>
      </c>
      <c r="F11" s="26">
        <v>9131</v>
      </c>
      <c r="G11" s="27">
        <v>4608</v>
      </c>
      <c r="H11" s="28">
        <v>4523</v>
      </c>
      <c r="I11" s="26">
        <v>315</v>
      </c>
      <c r="J11" s="27">
        <v>210</v>
      </c>
      <c r="K11" s="28">
        <v>105</v>
      </c>
      <c r="L11" s="26">
        <v>865</v>
      </c>
      <c r="M11" s="27">
        <v>807</v>
      </c>
      <c r="N11" s="28">
        <v>58</v>
      </c>
      <c r="O11" s="26">
        <v>639</v>
      </c>
      <c r="P11" s="27">
        <v>219</v>
      </c>
      <c r="Q11" s="28">
        <v>420</v>
      </c>
      <c r="R11" s="26">
        <v>178</v>
      </c>
      <c r="S11" s="27"/>
      <c r="T11" s="28">
        <v>178</v>
      </c>
      <c r="U11" s="34">
        <v>0</v>
      </c>
      <c r="V11" s="35" t="s">
        <v>28</v>
      </c>
      <c r="W11" s="36" t="s">
        <v>28</v>
      </c>
      <c r="X11" s="26">
        <v>164</v>
      </c>
      <c r="Y11" s="27">
        <v>117</v>
      </c>
      <c r="Z11" s="28">
        <v>47</v>
      </c>
      <c r="AA11" s="26">
        <v>49</v>
      </c>
      <c r="AB11" s="27">
        <v>1</v>
      </c>
      <c r="AC11" s="28">
        <v>48</v>
      </c>
      <c r="AD11" s="64">
        <v>64</v>
      </c>
      <c r="AE11" s="27">
        <v>8</v>
      </c>
      <c r="AF11" s="28">
        <v>56</v>
      </c>
      <c r="AG11" s="26">
        <v>74</v>
      </c>
      <c r="AH11" s="27">
        <v>45</v>
      </c>
      <c r="AI11" s="28">
        <v>29</v>
      </c>
      <c r="AJ11" s="26">
        <v>59</v>
      </c>
      <c r="AK11" s="27">
        <v>7</v>
      </c>
      <c r="AL11" s="28">
        <v>52</v>
      </c>
      <c r="AM11" s="26">
        <v>31</v>
      </c>
      <c r="AN11" s="27">
        <v>14</v>
      </c>
      <c r="AO11" s="27">
        <v>17</v>
      </c>
      <c r="AP11" s="150"/>
      <c r="AQ11" s="27"/>
      <c r="AR11" s="27"/>
      <c r="AS11" s="26">
        <v>1222</v>
      </c>
      <c r="AT11" s="27">
        <v>496</v>
      </c>
      <c r="AU11" s="29">
        <v>726</v>
      </c>
    </row>
    <row r="12" spans="1:47" ht="22.5" hidden="1" customHeight="1">
      <c r="A12" s="17" t="s">
        <v>32</v>
      </c>
      <c r="B12" s="18" t="s">
        <v>9</v>
      </c>
      <c r="C12" s="30">
        <v>11813</v>
      </c>
      <c r="D12" s="42">
        <v>6063</v>
      </c>
      <c r="E12" s="43">
        <v>5750</v>
      </c>
      <c r="F12" s="30">
        <v>8124</v>
      </c>
      <c r="G12" s="31">
        <v>4084</v>
      </c>
      <c r="H12" s="32">
        <v>4040</v>
      </c>
      <c r="I12" s="30">
        <v>484</v>
      </c>
      <c r="J12" s="31">
        <v>313</v>
      </c>
      <c r="K12" s="32">
        <v>171</v>
      </c>
      <c r="L12" s="30">
        <v>895</v>
      </c>
      <c r="M12" s="31">
        <v>830</v>
      </c>
      <c r="N12" s="32">
        <v>65</v>
      </c>
      <c r="O12" s="30">
        <v>611</v>
      </c>
      <c r="P12" s="31">
        <v>186</v>
      </c>
      <c r="Q12" s="32">
        <v>425</v>
      </c>
      <c r="R12" s="65">
        <v>208</v>
      </c>
      <c r="S12" s="31">
        <v>1</v>
      </c>
      <c r="T12" s="32">
        <v>207</v>
      </c>
      <c r="U12" s="37">
        <v>0</v>
      </c>
      <c r="V12" s="38" t="s">
        <v>28</v>
      </c>
      <c r="W12" s="39" t="s">
        <v>28</v>
      </c>
      <c r="X12" s="30">
        <v>202</v>
      </c>
      <c r="Y12" s="31">
        <v>152</v>
      </c>
      <c r="Z12" s="32">
        <v>50</v>
      </c>
      <c r="AA12" s="30">
        <v>41</v>
      </c>
      <c r="AB12" s="31">
        <v>0</v>
      </c>
      <c r="AC12" s="32">
        <v>41</v>
      </c>
      <c r="AD12" s="65">
        <v>50</v>
      </c>
      <c r="AE12" s="31">
        <v>7</v>
      </c>
      <c r="AF12" s="32">
        <v>43</v>
      </c>
      <c r="AG12" s="30">
        <v>71</v>
      </c>
      <c r="AH12" s="31">
        <v>47</v>
      </c>
      <c r="AI12" s="32">
        <v>24</v>
      </c>
      <c r="AJ12" s="30">
        <v>67</v>
      </c>
      <c r="AK12" s="31">
        <v>7</v>
      </c>
      <c r="AL12" s="32">
        <v>60</v>
      </c>
      <c r="AM12" s="30">
        <v>32</v>
      </c>
      <c r="AN12" s="31">
        <v>13</v>
      </c>
      <c r="AO12" s="31">
        <v>19</v>
      </c>
      <c r="AP12" s="151"/>
      <c r="AQ12" s="31"/>
      <c r="AR12" s="31"/>
      <c r="AS12" s="30">
        <v>1028</v>
      </c>
      <c r="AT12" s="31">
        <v>423</v>
      </c>
      <c r="AU12" s="33">
        <v>605</v>
      </c>
    </row>
    <row r="13" spans="1:47" ht="22.5" hidden="1" customHeight="1">
      <c r="A13" s="15" t="s">
        <v>25</v>
      </c>
      <c r="B13" s="16" t="s">
        <v>8</v>
      </c>
      <c r="C13" s="26">
        <v>12770</v>
      </c>
      <c r="D13" s="40">
        <v>6457</v>
      </c>
      <c r="E13" s="41">
        <v>6313</v>
      </c>
      <c r="F13" s="26">
        <v>9117</v>
      </c>
      <c r="G13" s="27">
        <v>4510</v>
      </c>
      <c r="H13" s="28">
        <v>4607</v>
      </c>
      <c r="I13" s="26">
        <v>333</v>
      </c>
      <c r="J13" s="27">
        <v>197</v>
      </c>
      <c r="K13" s="28">
        <v>136</v>
      </c>
      <c r="L13" s="26">
        <v>916</v>
      </c>
      <c r="M13" s="27">
        <v>833</v>
      </c>
      <c r="N13" s="28">
        <v>83</v>
      </c>
      <c r="O13" s="26">
        <v>686</v>
      </c>
      <c r="P13" s="27">
        <v>233</v>
      </c>
      <c r="Q13" s="28">
        <v>453</v>
      </c>
      <c r="R13" s="64">
        <v>179</v>
      </c>
      <c r="S13" s="27">
        <v>2</v>
      </c>
      <c r="T13" s="28">
        <v>177</v>
      </c>
      <c r="U13" s="34">
        <v>0</v>
      </c>
      <c r="V13" s="35" t="s">
        <v>28</v>
      </c>
      <c r="W13" s="36" t="s">
        <v>28</v>
      </c>
      <c r="X13" s="26">
        <v>135</v>
      </c>
      <c r="Y13" s="27">
        <v>96</v>
      </c>
      <c r="Z13" s="28">
        <v>39</v>
      </c>
      <c r="AA13" s="26">
        <v>44</v>
      </c>
      <c r="AB13" s="27">
        <v>2</v>
      </c>
      <c r="AC13" s="28">
        <v>42</v>
      </c>
      <c r="AD13" s="64">
        <v>53</v>
      </c>
      <c r="AE13" s="27">
        <v>10</v>
      </c>
      <c r="AF13" s="28">
        <v>43</v>
      </c>
      <c r="AG13" s="26">
        <v>73</v>
      </c>
      <c r="AH13" s="27">
        <v>55</v>
      </c>
      <c r="AI13" s="28">
        <v>18</v>
      </c>
      <c r="AJ13" s="26">
        <v>55</v>
      </c>
      <c r="AK13" s="27">
        <v>10</v>
      </c>
      <c r="AL13" s="28">
        <v>45</v>
      </c>
      <c r="AM13" s="26">
        <v>29</v>
      </c>
      <c r="AN13" s="27">
        <v>7</v>
      </c>
      <c r="AO13" s="27">
        <v>22</v>
      </c>
      <c r="AP13" s="150"/>
      <c r="AQ13" s="27"/>
      <c r="AR13" s="27"/>
      <c r="AS13" s="26">
        <v>1150</v>
      </c>
      <c r="AT13" s="27">
        <v>502</v>
      </c>
      <c r="AU13" s="29">
        <v>648</v>
      </c>
    </row>
    <row r="14" spans="1:47" ht="22.5" hidden="1" customHeight="1">
      <c r="A14" s="15" t="s">
        <v>27</v>
      </c>
      <c r="B14" s="16" t="s">
        <v>9</v>
      </c>
      <c r="C14" s="26">
        <v>11702</v>
      </c>
      <c r="D14" s="40">
        <v>5957</v>
      </c>
      <c r="E14" s="41">
        <v>5745</v>
      </c>
      <c r="F14" s="26">
        <v>8178</v>
      </c>
      <c r="G14" s="27">
        <v>4054</v>
      </c>
      <c r="H14" s="28">
        <v>4124</v>
      </c>
      <c r="I14" s="26">
        <v>515</v>
      </c>
      <c r="J14" s="27">
        <v>327</v>
      </c>
      <c r="K14" s="28">
        <v>188</v>
      </c>
      <c r="L14" s="26">
        <v>958</v>
      </c>
      <c r="M14" s="27">
        <v>868</v>
      </c>
      <c r="N14" s="28">
        <v>90</v>
      </c>
      <c r="O14" s="26">
        <v>551</v>
      </c>
      <c r="P14" s="27">
        <v>152</v>
      </c>
      <c r="Q14" s="28">
        <v>399</v>
      </c>
      <c r="R14" s="64">
        <v>201</v>
      </c>
      <c r="S14" s="27"/>
      <c r="T14" s="28">
        <v>201</v>
      </c>
      <c r="U14" s="44" t="s">
        <v>28</v>
      </c>
      <c r="V14" s="35" t="s">
        <v>28</v>
      </c>
      <c r="W14" s="36" t="s">
        <v>28</v>
      </c>
      <c r="X14" s="26">
        <v>107</v>
      </c>
      <c r="Y14" s="27">
        <v>79</v>
      </c>
      <c r="Z14" s="28">
        <v>28</v>
      </c>
      <c r="AA14" s="26">
        <v>44</v>
      </c>
      <c r="AB14" s="27">
        <v>3</v>
      </c>
      <c r="AC14" s="28">
        <v>41</v>
      </c>
      <c r="AD14" s="64">
        <v>30</v>
      </c>
      <c r="AE14" s="27">
        <v>4</v>
      </c>
      <c r="AF14" s="28">
        <v>26</v>
      </c>
      <c r="AG14" s="26">
        <v>42</v>
      </c>
      <c r="AH14" s="27">
        <v>28</v>
      </c>
      <c r="AI14" s="28">
        <v>14</v>
      </c>
      <c r="AJ14" s="26">
        <v>37</v>
      </c>
      <c r="AK14" s="27">
        <v>6</v>
      </c>
      <c r="AL14" s="28">
        <v>31</v>
      </c>
      <c r="AM14" s="26">
        <v>53</v>
      </c>
      <c r="AN14" s="27">
        <v>14</v>
      </c>
      <c r="AO14" s="27">
        <v>39</v>
      </c>
      <c r="AP14" s="150"/>
      <c r="AQ14" s="27"/>
      <c r="AR14" s="27"/>
      <c r="AS14" s="26">
        <v>986</v>
      </c>
      <c r="AT14" s="27">
        <v>422</v>
      </c>
      <c r="AU14" s="29">
        <v>564</v>
      </c>
    </row>
    <row r="15" spans="1:47" ht="22.5" hidden="1" customHeight="1">
      <c r="A15" s="45" t="s">
        <v>25</v>
      </c>
      <c r="B15" s="46" t="s">
        <v>8</v>
      </c>
      <c r="C15" s="47">
        <v>12410</v>
      </c>
      <c r="D15" s="48">
        <v>6393</v>
      </c>
      <c r="E15" s="49">
        <v>6017</v>
      </c>
      <c r="F15" s="47">
        <v>8860</v>
      </c>
      <c r="G15" s="50">
        <v>4545</v>
      </c>
      <c r="H15" s="51">
        <v>4315</v>
      </c>
      <c r="I15" s="47">
        <v>326</v>
      </c>
      <c r="J15" s="50">
        <v>188</v>
      </c>
      <c r="K15" s="51">
        <v>138</v>
      </c>
      <c r="L15" s="47">
        <v>786</v>
      </c>
      <c r="M15" s="50">
        <v>739</v>
      </c>
      <c r="N15" s="51">
        <v>47</v>
      </c>
      <c r="O15" s="47">
        <v>645</v>
      </c>
      <c r="P15" s="50">
        <v>211</v>
      </c>
      <c r="Q15" s="51">
        <v>434</v>
      </c>
      <c r="R15" s="56">
        <v>192</v>
      </c>
      <c r="S15" s="50">
        <v>2</v>
      </c>
      <c r="T15" s="51">
        <v>190</v>
      </c>
      <c r="U15" s="52">
        <v>0</v>
      </c>
      <c r="V15" s="53" t="s">
        <v>28</v>
      </c>
      <c r="W15" s="54" t="s">
        <v>28</v>
      </c>
      <c r="X15" s="47">
        <v>105</v>
      </c>
      <c r="Y15" s="50">
        <v>78</v>
      </c>
      <c r="Z15" s="51">
        <v>27</v>
      </c>
      <c r="AA15" s="47">
        <v>56</v>
      </c>
      <c r="AB15" s="50">
        <v>3</v>
      </c>
      <c r="AC15" s="51">
        <v>53</v>
      </c>
      <c r="AD15" s="56">
        <v>73</v>
      </c>
      <c r="AE15" s="50">
        <v>8</v>
      </c>
      <c r="AF15" s="51">
        <v>65</v>
      </c>
      <c r="AG15" s="47">
        <v>65</v>
      </c>
      <c r="AH15" s="50">
        <v>44</v>
      </c>
      <c r="AI15" s="51">
        <v>21</v>
      </c>
      <c r="AJ15" s="47">
        <v>66</v>
      </c>
      <c r="AK15" s="50">
        <v>14</v>
      </c>
      <c r="AL15" s="51">
        <v>52</v>
      </c>
      <c r="AM15" s="47">
        <v>33</v>
      </c>
      <c r="AN15" s="50">
        <v>7</v>
      </c>
      <c r="AO15" s="50">
        <v>26</v>
      </c>
      <c r="AP15" s="152"/>
      <c r="AQ15" s="50"/>
      <c r="AR15" s="50"/>
      <c r="AS15" s="47">
        <v>1203</v>
      </c>
      <c r="AT15" s="50">
        <v>554</v>
      </c>
      <c r="AU15" s="55">
        <v>649</v>
      </c>
    </row>
    <row r="16" spans="1:47" ht="22.5" hidden="1" customHeight="1">
      <c r="A16" s="17" t="s">
        <v>33</v>
      </c>
      <c r="B16" s="18" t="s">
        <v>9</v>
      </c>
      <c r="C16" s="30">
        <v>11240</v>
      </c>
      <c r="D16" s="42">
        <v>5769</v>
      </c>
      <c r="E16" s="43">
        <v>5471</v>
      </c>
      <c r="F16" s="30">
        <v>7801</v>
      </c>
      <c r="G16" s="31">
        <v>3997</v>
      </c>
      <c r="H16" s="32">
        <v>3804</v>
      </c>
      <c r="I16" s="30">
        <v>402</v>
      </c>
      <c r="J16" s="31">
        <v>241</v>
      </c>
      <c r="K16" s="32">
        <v>161</v>
      </c>
      <c r="L16" s="30">
        <v>792</v>
      </c>
      <c r="M16" s="31">
        <v>727</v>
      </c>
      <c r="N16" s="32">
        <v>65</v>
      </c>
      <c r="O16" s="30">
        <v>578</v>
      </c>
      <c r="P16" s="31">
        <v>168</v>
      </c>
      <c r="Q16" s="32">
        <v>410</v>
      </c>
      <c r="R16" s="65">
        <v>216</v>
      </c>
      <c r="S16" s="31">
        <v>1</v>
      </c>
      <c r="T16" s="32">
        <v>215</v>
      </c>
      <c r="U16" s="37">
        <v>0</v>
      </c>
      <c r="V16" s="38" t="s">
        <v>28</v>
      </c>
      <c r="W16" s="39" t="s">
        <v>28</v>
      </c>
      <c r="X16" s="30">
        <v>83</v>
      </c>
      <c r="Y16" s="31">
        <v>64</v>
      </c>
      <c r="Z16" s="32">
        <v>19</v>
      </c>
      <c r="AA16" s="30">
        <v>45</v>
      </c>
      <c r="AB16" s="31">
        <v>3</v>
      </c>
      <c r="AC16" s="32">
        <v>42</v>
      </c>
      <c r="AD16" s="65">
        <v>47</v>
      </c>
      <c r="AE16" s="31">
        <v>6</v>
      </c>
      <c r="AF16" s="32">
        <v>41</v>
      </c>
      <c r="AG16" s="30">
        <v>50</v>
      </c>
      <c r="AH16" s="31">
        <v>36</v>
      </c>
      <c r="AI16" s="32">
        <v>14</v>
      </c>
      <c r="AJ16" s="30">
        <v>34</v>
      </c>
      <c r="AK16" s="31">
        <v>5</v>
      </c>
      <c r="AL16" s="32">
        <v>29</v>
      </c>
      <c r="AM16" s="30">
        <v>62</v>
      </c>
      <c r="AN16" s="31">
        <v>17</v>
      </c>
      <c r="AO16" s="31">
        <v>45</v>
      </c>
      <c r="AP16" s="151"/>
      <c r="AQ16" s="31"/>
      <c r="AR16" s="31"/>
      <c r="AS16" s="30">
        <v>1130</v>
      </c>
      <c r="AT16" s="31">
        <v>504</v>
      </c>
      <c r="AU16" s="33">
        <v>626</v>
      </c>
    </row>
    <row r="17" spans="1:47" ht="22.5" hidden="1" customHeight="1">
      <c r="A17" s="15" t="s">
        <v>25</v>
      </c>
      <c r="B17" s="16" t="s">
        <v>8</v>
      </c>
      <c r="C17" s="26">
        <v>12447</v>
      </c>
      <c r="D17" s="40">
        <v>6402</v>
      </c>
      <c r="E17" s="41">
        <v>6045</v>
      </c>
      <c r="F17" s="56">
        <v>8799</v>
      </c>
      <c r="G17" s="57">
        <v>4471</v>
      </c>
      <c r="H17" s="58">
        <v>4328</v>
      </c>
      <c r="I17" s="56">
        <v>369</v>
      </c>
      <c r="J17" s="59">
        <v>204</v>
      </c>
      <c r="K17" s="60">
        <v>165</v>
      </c>
      <c r="L17" s="26">
        <v>880</v>
      </c>
      <c r="M17" s="61">
        <v>813</v>
      </c>
      <c r="N17" s="61">
        <v>67</v>
      </c>
      <c r="O17" s="56">
        <v>573</v>
      </c>
      <c r="P17" s="59">
        <v>194</v>
      </c>
      <c r="Q17" s="60">
        <v>379</v>
      </c>
      <c r="R17" s="64">
        <v>181</v>
      </c>
      <c r="S17" s="111">
        <v>2</v>
      </c>
      <c r="T17" s="112">
        <v>179</v>
      </c>
      <c r="U17" s="62">
        <v>0</v>
      </c>
      <c r="V17" s="53" t="s">
        <v>28</v>
      </c>
      <c r="W17" s="54" t="s">
        <v>28</v>
      </c>
      <c r="X17" s="26">
        <v>101</v>
      </c>
      <c r="Y17" s="61">
        <v>68</v>
      </c>
      <c r="Z17" s="61">
        <v>33</v>
      </c>
      <c r="AA17" s="56">
        <v>40</v>
      </c>
      <c r="AB17" s="59">
        <v>0</v>
      </c>
      <c r="AC17" s="60">
        <v>40</v>
      </c>
      <c r="AD17" s="64">
        <v>69</v>
      </c>
      <c r="AE17" s="111">
        <v>13</v>
      </c>
      <c r="AF17" s="112">
        <v>56</v>
      </c>
      <c r="AG17" s="26">
        <v>67</v>
      </c>
      <c r="AH17" s="61">
        <v>47</v>
      </c>
      <c r="AI17" s="61">
        <v>20</v>
      </c>
      <c r="AJ17" s="56">
        <v>34</v>
      </c>
      <c r="AK17" s="59">
        <v>6</v>
      </c>
      <c r="AL17" s="60">
        <v>28</v>
      </c>
      <c r="AM17" s="26">
        <v>41</v>
      </c>
      <c r="AN17" s="61">
        <v>6</v>
      </c>
      <c r="AO17" s="61">
        <v>35</v>
      </c>
      <c r="AP17" s="153"/>
      <c r="AQ17" s="61"/>
      <c r="AR17" s="61"/>
      <c r="AS17" s="56">
        <v>1293</v>
      </c>
      <c r="AT17" s="59">
        <v>578</v>
      </c>
      <c r="AU17" s="63">
        <v>715</v>
      </c>
    </row>
    <row r="18" spans="1:47" ht="22.5" hidden="1" customHeight="1">
      <c r="A18" s="15" t="s">
        <v>34</v>
      </c>
      <c r="B18" s="16" t="s">
        <v>9</v>
      </c>
      <c r="C18" s="26">
        <v>11380</v>
      </c>
      <c r="D18" s="40">
        <v>5833</v>
      </c>
      <c r="E18" s="41">
        <v>5547</v>
      </c>
      <c r="F18" s="64">
        <v>7783</v>
      </c>
      <c r="G18" s="27">
        <v>3952</v>
      </c>
      <c r="H18" s="28">
        <v>3831</v>
      </c>
      <c r="I18" s="64">
        <v>506</v>
      </c>
      <c r="J18" s="27">
        <v>278</v>
      </c>
      <c r="K18" s="28">
        <v>228</v>
      </c>
      <c r="L18" s="26">
        <v>891</v>
      </c>
      <c r="M18" s="27">
        <v>821</v>
      </c>
      <c r="N18" s="27">
        <v>70</v>
      </c>
      <c r="O18" s="64">
        <v>523</v>
      </c>
      <c r="P18" s="27">
        <v>151</v>
      </c>
      <c r="Q18" s="28">
        <v>372</v>
      </c>
      <c r="R18" s="64">
        <v>196</v>
      </c>
      <c r="S18" s="27">
        <v>0</v>
      </c>
      <c r="T18" s="28">
        <v>196</v>
      </c>
      <c r="U18" s="44">
        <v>0</v>
      </c>
      <c r="V18" s="35" t="s">
        <v>28</v>
      </c>
      <c r="W18" s="36" t="s">
        <v>28</v>
      </c>
      <c r="X18" s="26">
        <v>67</v>
      </c>
      <c r="Y18" s="27">
        <v>49</v>
      </c>
      <c r="Z18" s="27">
        <v>18</v>
      </c>
      <c r="AA18" s="64">
        <v>42</v>
      </c>
      <c r="AB18" s="27">
        <v>2</v>
      </c>
      <c r="AC18" s="28">
        <v>40</v>
      </c>
      <c r="AD18" s="64">
        <v>59</v>
      </c>
      <c r="AE18" s="27">
        <v>9</v>
      </c>
      <c r="AF18" s="28">
        <v>50</v>
      </c>
      <c r="AG18" s="26">
        <v>53</v>
      </c>
      <c r="AH18" s="27">
        <v>39</v>
      </c>
      <c r="AI18" s="27">
        <v>14</v>
      </c>
      <c r="AJ18" s="64">
        <v>32</v>
      </c>
      <c r="AK18" s="27">
        <v>4</v>
      </c>
      <c r="AL18" s="28">
        <v>28</v>
      </c>
      <c r="AM18" s="26">
        <v>63</v>
      </c>
      <c r="AN18" s="27">
        <v>13</v>
      </c>
      <c r="AO18" s="27">
        <v>50</v>
      </c>
      <c r="AP18" s="150"/>
      <c r="AQ18" s="27"/>
      <c r="AR18" s="27"/>
      <c r="AS18" s="64">
        <v>1165</v>
      </c>
      <c r="AT18" s="27">
        <v>515</v>
      </c>
      <c r="AU18" s="29">
        <v>650</v>
      </c>
    </row>
    <row r="19" spans="1:47" ht="22.5" hidden="1" customHeight="1">
      <c r="A19" s="45" t="s">
        <v>25</v>
      </c>
      <c r="B19" s="46" t="s">
        <v>8</v>
      </c>
      <c r="C19" s="47">
        <v>12207</v>
      </c>
      <c r="D19" s="48">
        <v>6161</v>
      </c>
      <c r="E19" s="49">
        <v>6046</v>
      </c>
      <c r="F19" s="56">
        <v>8882</v>
      </c>
      <c r="G19" s="57">
        <v>4404</v>
      </c>
      <c r="H19" s="58">
        <v>4478</v>
      </c>
      <c r="I19" s="56">
        <v>365</v>
      </c>
      <c r="J19" s="59">
        <v>201</v>
      </c>
      <c r="K19" s="60">
        <v>164</v>
      </c>
      <c r="L19" s="47">
        <v>753</v>
      </c>
      <c r="M19" s="59">
        <v>684</v>
      </c>
      <c r="N19" s="59">
        <v>69</v>
      </c>
      <c r="O19" s="56">
        <v>501</v>
      </c>
      <c r="P19" s="59">
        <v>151</v>
      </c>
      <c r="Q19" s="60">
        <v>350</v>
      </c>
      <c r="R19" s="56">
        <v>161</v>
      </c>
      <c r="S19" s="59">
        <v>1</v>
      </c>
      <c r="T19" s="60">
        <v>160</v>
      </c>
      <c r="U19" s="62">
        <v>0</v>
      </c>
      <c r="V19" s="53" t="s">
        <v>28</v>
      </c>
      <c r="W19" s="54" t="s">
        <v>28</v>
      </c>
      <c r="X19" s="47">
        <v>114</v>
      </c>
      <c r="Y19" s="59">
        <v>94</v>
      </c>
      <c r="Z19" s="59">
        <v>20</v>
      </c>
      <c r="AA19" s="56">
        <v>38</v>
      </c>
      <c r="AB19" s="59">
        <v>4</v>
      </c>
      <c r="AC19" s="60">
        <v>34</v>
      </c>
      <c r="AD19" s="56">
        <v>60</v>
      </c>
      <c r="AE19" s="59">
        <v>8</v>
      </c>
      <c r="AF19" s="60">
        <v>52</v>
      </c>
      <c r="AG19" s="47">
        <v>75</v>
      </c>
      <c r="AH19" s="59">
        <v>52</v>
      </c>
      <c r="AI19" s="59">
        <v>23</v>
      </c>
      <c r="AJ19" s="56">
        <v>40</v>
      </c>
      <c r="AK19" s="59">
        <v>11</v>
      </c>
      <c r="AL19" s="60">
        <v>29</v>
      </c>
      <c r="AM19" s="47">
        <v>34</v>
      </c>
      <c r="AN19" s="59">
        <v>6</v>
      </c>
      <c r="AO19" s="59">
        <v>28</v>
      </c>
      <c r="AP19" s="154"/>
      <c r="AQ19" s="59"/>
      <c r="AR19" s="59"/>
      <c r="AS19" s="56">
        <v>1184</v>
      </c>
      <c r="AT19" s="59">
        <v>545</v>
      </c>
      <c r="AU19" s="63">
        <v>639</v>
      </c>
    </row>
    <row r="20" spans="1:47" ht="22.5" hidden="1" customHeight="1">
      <c r="A20" s="17" t="s">
        <v>35</v>
      </c>
      <c r="B20" s="18" t="s">
        <v>9</v>
      </c>
      <c r="C20" s="30">
        <v>11149</v>
      </c>
      <c r="D20" s="42">
        <v>5608</v>
      </c>
      <c r="E20" s="43">
        <v>5541</v>
      </c>
      <c r="F20" s="65">
        <v>7848</v>
      </c>
      <c r="G20" s="31">
        <v>3878</v>
      </c>
      <c r="H20" s="32">
        <v>3970</v>
      </c>
      <c r="I20" s="65">
        <v>461</v>
      </c>
      <c r="J20" s="31">
        <v>249</v>
      </c>
      <c r="K20" s="32">
        <v>212</v>
      </c>
      <c r="L20" s="30">
        <v>752</v>
      </c>
      <c r="M20" s="31">
        <v>689</v>
      </c>
      <c r="N20" s="31">
        <v>63</v>
      </c>
      <c r="O20" s="65">
        <v>467</v>
      </c>
      <c r="P20" s="31">
        <v>133</v>
      </c>
      <c r="Q20" s="32">
        <v>334</v>
      </c>
      <c r="R20" s="65">
        <v>167</v>
      </c>
      <c r="S20" s="31">
        <v>0</v>
      </c>
      <c r="T20" s="32">
        <v>167</v>
      </c>
      <c r="U20" s="37">
        <v>0</v>
      </c>
      <c r="V20" s="38" t="s">
        <v>28</v>
      </c>
      <c r="W20" s="39" t="s">
        <v>28</v>
      </c>
      <c r="X20" s="30">
        <v>91</v>
      </c>
      <c r="Y20" s="31">
        <v>77</v>
      </c>
      <c r="Z20" s="31">
        <v>14</v>
      </c>
      <c r="AA20" s="65">
        <v>36</v>
      </c>
      <c r="AB20" s="31">
        <v>2</v>
      </c>
      <c r="AC20" s="32">
        <v>34</v>
      </c>
      <c r="AD20" s="65">
        <v>38</v>
      </c>
      <c r="AE20" s="31">
        <v>5</v>
      </c>
      <c r="AF20" s="32">
        <v>33</v>
      </c>
      <c r="AG20" s="30">
        <v>47</v>
      </c>
      <c r="AH20" s="31">
        <v>32</v>
      </c>
      <c r="AI20" s="31">
        <v>15</v>
      </c>
      <c r="AJ20" s="65">
        <v>42</v>
      </c>
      <c r="AK20" s="31">
        <v>8</v>
      </c>
      <c r="AL20" s="32">
        <v>34</v>
      </c>
      <c r="AM20" s="30">
        <v>54</v>
      </c>
      <c r="AN20" s="31">
        <v>10</v>
      </c>
      <c r="AO20" s="31">
        <v>44</v>
      </c>
      <c r="AP20" s="151"/>
      <c r="AQ20" s="31"/>
      <c r="AR20" s="31"/>
      <c r="AS20" s="65">
        <v>1146</v>
      </c>
      <c r="AT20" s="31">
        <v>525</v>
      </c>
      <c r="AU20" s="33">
        <v>621</v>
      </c>
    </row>
    <row r="21" spans="1:47" s="25" customFormat="1" ht="22.5" hidden="1" customHeight="1">
      <c r="A21" s="66" t="s">
        <v>25</v>
      </c>
      <c r="B21" s="67" t="s">
        <v>8</v>
      </c>
      <c r="C21" s="68">
        <v>12637</v>
      </c>
      <c r="D21" s="69">
        <v>6438</v>
      </c>
      <c r="E21" s="70">
        <v>6199</v>
      </c>
      <c r="F21" s="71">
        <v>8895</v>
      </c>
      <c r="G21" s="72">
        <v>4517</v>
      </c>
      <c r="H21" s="73">
        <v>4378</v>
      </c>
      <c r="I21" s="71">
        <v>407</v>
      </c>
      <c r="J21" s="74">
        <v>209</v>
      </c>
      <c r="K21" s="75">
        <v>198</v>
      </c>
      <c r="L21" s="68">
        <v>862</v>
      </c>
      <c r="M21" s="74">
        <v>788</v>
      </c>
      <c r="N21" s="74">
        <v>74</v>
      </c>
      <c r="O21" s="71">
        <v>572</v>
      </c>
      <c r="P21" s="74">
        <v>189</v>
      </c>
      <c r="Q21" s="75">
        <v>383</v>
      </c>
      <c r="R21" s="71">
        <v>172</v>
      </c>
      <c r="S21" s="74">
        <v>4</v>
      </c>
      <c r="T21" s="75">
        <v>168</v>
      </c>
      <c r="U21" s="76">
        <v>0</v>
      </c>
      <c r="V21" s="77" t="s">
        <v>28</v>
      </c>
      <c r="W21" s="78" t="s">
        <v>28</v>
      </c>
      <c r="X21" s="68">
        <v>90</v>
      </c>
      <c r="Y21" s="74">
        <v>62</v>
      </c>
      <c r="Z21" s="74">
        <v>28</v>
      </c>
      <c r="AA21" s="71">
        <v>48</v>
      </c>
      <c r="AB21" s="74">
        <v>5</v>
      </c>
      <c r="AC21" s="75">
        <v>43</v>
      </c>
      <c r="AD21" s="71">
        <v>58</v>
      </c>
      <c r="AE21" s="74">
        <v>5</v>
      </c>
      <c r="AF21" s="75">
        <v>53</v>
      </c>
      <c r="AG21" s="68">
        <v>71</v>
      </c>
      <c r="AH21" s="74">
        <v>49</v>
      </c>
      <c r="AI21" s="74">
        <v>22</v>
      </c>
      <c r="AJ21" s="71">
        <v>41</v>
      </c>
      <c r="AK21" s="74">
        <v>3</v>
      </c>
      <c r="AL21" s="75">
        <v>38</v>
      </c>
      <c r="AM21" s="68">
        <v>33</v>
      </c>
      <c r="AN21" s="74">
        <v>3</v>
      </c>
      <c r="AO21" s="74">
        <v>30</v>
      </c>
      <c r="AP21" s="155"/>
      <c r="AQ21" s="74"/>
      <c r="AR21" s="74"/>
      <c r="AS21" s="71">
        <v>1388</v>
      </c>
      <c r="AT21" s="74">
        <v>604</v>
      </c>
      <c r="AU21" s="79">
        <v>784</v>
      </c>
    </row>
    <row r="22" spans="1:47" s="25" customFormat="1" ht="22.5" hidden="1" customHeight="1">
      <c r="A22" s="66" t="s">
        <v>36</v>
      </c>
      <c r="B22" s="67" t="s">
        <v>9</v>
      </c>
      <c r="C22" s="68">
        <v>11595</v>
      </c>
      <c r="D22" s="69">
        <v>5883</v>
      </c>
      <c r="E22" s="70">
        <v>5712</v>
      </c>
      <c r="F22" s="71">
        <v>8003</v>
      </c>
      <c r="G22" s="80">
        <v>4024</v>
      </c>
      <c r="H22" s="81">
        <v>3979</v>
      </c>
      <c r="I22" s="71">
        <v>497</v>
      </c>
      <c r="J22" s="80">
        <v>269</v>
      </c>
      <c r="K22" s="81">
        <v>228</v>
      </c>
      <c r="L22" s="68">
        <v>868</v>
      </c>
      <c r="M22" s="80">
        <v>786</v>
      </c>
      <c r="N22" s="80">
        <v>82</v>
      </c>
      <c r="O22" s="71">
        <v>533</v>
      </c>
      <c r="P22" s="80">
        <v>168</v>
      </c>
      <c r="Q22" s="81">
        <v>365</v>
      </c>
      <c r="R22" s="71">
        <v>185</v>
      </c>
      <c r="S22" s="80">
        <v>2</v>
      </c>
      <c r="T22" s="81">
        <v>183</v>
      </c>
      <c r="U22" s="76">
        <v>0</v>
      </c>
      <c r="V22" s="77" t="s">
        <v>28</v>
      </c>
      <c r="W22" s="78" t="s">
        <v>28</v>
      </c>
      <c r="X22" s="68">
        <v>84</v>
      </c>
      <c r="Y22" s="80">
        <v>54</v>
      </c>
      <c r="Z22" s="80">
        <v>30</v>
      </c>
      <c r="AA22" s="71">
        <v>45</v>
      </c>
      <c r="AB22" s="80">
        <v>3</v>
      </c>
      <c r="AC22" s="81">
        <v>42</v>
      </c>
      <c r="AD22" s="71">
        <v>55</v>
      </c>
      <c r="AE22" s="80">
        <v>4</v>
      </c>
      <c r="AF22" s="81">
        <v>51</v>
      </c>
      <c r="AG22" s="68">
        <v>56</v>
      </c>
      <c r="AH22" s="80">
        <v>43</v>
      </c>
      <c r="AI22" s="80">
        <v>13</v>
      </c>
      <c r="AJ22" s="71">
        <v>31</v>
      </c>
      <c r="AK22" s="80">
        <v>2</v>
      </c>
      <c r="AL22" s="81">
        <v>29</v>
      </c>
      <c r="AM22" s="68">
        <v>53</v>
      </c>
      <c r="AN22" s="80">
        <v>12</v>
      </c>
      <c r="AO22" s="80">
        <v>41</v>
      </c>
      <c r="AP22" s="156"/>
      <c r="AQ22" s="80"/>
      <c r="AR22" s="80"/>
      <c r="AS22" s="71">
        <v>1185</v>
      </c>
      <c r="AT22" s="80">
        <v>516</v>
      </c>
      <c r="AU22" s="82">
        <v>669</v>
      </c>
    </row>
    <row r="23" spans="1:47" s="25" customFormat="1" ht="22.5" hidden="1" customHeight="1">
      <c r="A23" s="83" t="s">
        <v>25</v>
      </c>
      <c r="B23" s="84" t="s">
        <v>8</v>
      </c>
      <c r="C23" s="85">
        <f t="shared" ref="C23:C28" si="0">SUM(D23:E23)</f>
        <v>12045</v>
      </c>
      <c r="D23" s="86">
        <f t="shared" ref="D23:E26" si="1">SUM(G23,J23,M23,P23,S23,V23,Y23,AB23,AE23,AH23,AK23,AN23,AT23)</f>
        <v>6158</v>
      </c>
      <c r="E23" s="87">
        <f t="shared" si="1"/>
        <v>5887</v>
      </c>
      <c r="F23" s="88">
        <f t="shared" ref="F23:F28" si="2">SUM(G23:H23)</f>
        <v>8613</v>
      </c>
      <c r="G23" s="89">
        <v>4347</v>
      </c>
      <c r="H23" s="90">
        <v>4266</v>
      </c>
      <c r="I23" s="88">
        <f t="shared" ref="I23:I28" si="3">SUM(J23:K23)</f>
        <v>381</v>
      </c>
      <c r="J23" s="91">
        <v>198</v>
      </c>
      <c r="K23" s="92">
        <v>183</v>
      </c>
      <c r="L23" s="85">
        <f t="shared" ref="L23:L28" si="4">SUM(M23:N23)</f>
        <v>762</v>
      </c>
      <c r="M23" s="91">
        <v>702</v>
      </c>
      <c r="N23" s="91">
        <v>60</v>
      </c>
      <c r="O23" s="88">
        <f t="shared" ref="O23:O28" si="5">SUM(P23:Q23)</f>
        <v>519</v>
      </c>
      <c r="P23" s="91">
        <v>197</v>
      </c>
      <c r="Q23" s="92">
        <v>322</v>
      </c>
      <c r="R23" s="88">
        <f t="shared" ref="R23:R28" si="6">SUM(S23:T23)</f>
        <v>194</v>
      </c>
      <c r="S23" s="91">
        <v>2</v>
      </c>
      <c r="T23" s="92">
        <v>192</v>
      </c>
      <c r="U23" s="93">
        <f>SUM(V23:W23)</f>
        <v>0</v>
      </c>
      <c r="V23" s="94" t="s">
        <v>26</v>
      </c>
      <c r="W23" s="95" t="s">
        <v>26</v>
      </c>
      <c r="X23" s="85">
        <f t="shared" ref="X23:X28" si="7">SUM(Y23:Z23)</f>
        <v>94</v>
      </c>
      <c r="Y23" s="91">
        <v>70</v>
      </c>
      <c r="Z23" s="91">
        <v>24</v>
      </c>
      <c r="AA23" s="88">
        <f t="shared" ref="AA23:AA28" si="8">SUM(AB23:AC23)</f>
        <v>50</v>
      </c>
      <c r="AB23" s="91">
        <v>2</v>
      </c>
      <c r="AC23" s="92">
        <v>48</v>
      </c>
      <c r="AD23" s="88">
        <f t="shared" ref="AD23:AD28" si="9">SUM(AE23:AF23)</f>
        <v>49</v>
      </c>
      <c r="AE23" s="91">
        <v>10</v>
      </c>
      <c r="AF23" s="92">
        <v>39</v>
      </c>
      <c r="AG23" s="85">
        <f t="shared" ref="AG23:AG28" si="10">SUM(AH23:AI23)</f>
        <v>99</v>
      </c>
      <c r="AH23" s="91">
        <v>66</v>
      </c>
      <c r="AI23" s="91">
        <v>33</v>
      </c>
      <c r="AJ23" s="88">
        <f t="shared" ref="AJ23:AJ28" si="11">SUM(AK23:AL23)</f>
        <v>29</v>
      </c>
      <c r="AK23" s="91">
        <v>8</v>
      </c>
      <c r="AL23" s="92">
        <v>21</v>
      </c>
      <c r="AM23" s="85">
        <f>SUM(AN23:AO23)</f>
        <v>36</v>
      </c>
      <c r="AN23" s="91">
        <v>8</v>
      </c>
      <c r="AO23" s="91">
        <v>28</v>
      </c>
      <c r="AP23" s="158" t="s">
        <v>28</v>
      </c>
      <c r="AQ23" s="91" t="s">
        <v>28</v>
      </c>
      <c r="AR23" s="91" t="s">
        <v>28</v>
      </c>
      <c r="AS23" s="88">
        <f t="shared" ref="AS23:AS28" si="12">SUM(AT23:AU23)</f>
        <v>1219</v>
      </c>
      <c r="AT23" s="91">
        <v>548</v>
      </c>
      <c r="AU23" s="96">
        <v>671</v>
      </c>
    </row>
    <row r="24" spans="1:47" s="25" customFormat="1" ht="22.5" hidden="1" customHeight="1">
      <c r="A24" s="97" t="s">
        <v>37</v>
      </c>
      <c r="B24" s="98" t="s">
        <v>9</v>
      </c>
      <c r="C24" s="99">
        <f t="shared" si="0"/>
        <v>10918</v>
      </c>
      <c r="D24" s="100">
        <f t="shared" si="1"/>
        <v>5552</v>
      </c>
      <c r="E24" s="101">
        <f t="shared" si="1"/>
        <v>5366</v>
      </c>
      <c r="F24" s="102">
        <f t="shared" si="2"/>
        <v>7538</v>
      </c>
      <c r="G24" s="103">
        <v>3795</v>
      </c>
      <c r="H24" s="104">
        <v>3743</v>
      </c>
      <c r="I24" s="102">
        <f t="shared" si="3"/>
        <v>474</v>
      </c>
      <c r="J24" s="103">
        <v>251</v>
      </c>
      <c r="K24" s="104">
        <v>223</v>
      </c>
      <c r="L24" s="99">
        <f t="shared" si="4"/>
        <v>782</v>
      </c>
      <c r="M24" s="103">
        <v>714</v>
      </c>
      <c r="N24" s="103">
        <v>68</v>
      </c>
      <c r="O24" s="102">
        <f t="shared" si="5"/>
        <v>495</v>
      </c>
      <c r="P24" s="103">
        <v>172</v>
      </c>
      <c r="Q24" s="104">
        <v>323</v>
      </c>
      <c r="R24" s="102">
        <f t="shared" si="6"/>
        <v>198</v>
      </c>
      <c r="S24" s="103">
        <v>1</v>
      </c>
      <c r="T24" s="104">
        <v>197</v>
      </c>
      <c r="U24" s="105">
        <f>SUM(V24:W24)</f>
        <v>0</v>
      </c>
      <c r="V24" s="106" t="s">
        <v>28</v>
      </c>
      <c r="W24" s="107" t="s">
        <v>28</v>
      </c>
      <c r="X24" s="99">
        <f t="shared" si="7"/>
        <v>91</v>
      </c>
      <c r="Y24" s="103">
        <v>65</v>
      </c>
      <c r="Z24" s="103">
        <v>26</v>
      </c>
      <c r="AA24" s="102">
        <f t="shared" si="8"/>
        <v>40</v>
      </c>
      <c r="AB24" s="103">
        <v>2</v>
      </c>
      <c r="AC24" s="104">
        <v>38</v>
      </c>
      <c r="AD24" s="102">
        <f t="shared" si="9"/>
        <v>40</v>
      </c>
      <c r="AE24" s="103">
        <v>5</v>
      </c>
      <c r="AF24" s="104">
        <v>35</v>
      </c>
      <c r="AG24" s="99">
        <f t="shared" si="10"/>
        <v>46</v>
      </c>
      <c r="AH24" s="103">
        <v>31</v>
      </c>
      <c r="AI24" s="103">
        <v>15</v>
      </c>
      <c r="AJ24" s="102">
        <f t="shared" si="11"/>
        <v>30</v>
      </c>
      <c r="AK24" s="103">
        <v>6</v>
      </c>
      <c r="AL24" s="104">
        <v>24</v>
      </c>
      <c r="AM24" s="99">
        <f>SUM(AN24:AO24)</f>
        <v>54</v>
      </c>
      <c r="AN24" s="103">
        <v>15</v>
      </c>
      <c r="AO24" s="103">
        <v>39</v>
      </c>
      <c r="AP24" s="159" t="s">
        <v>28</v>
      </c>
      <c r="AQ24" s="103" t="s">
        <v>28</v>
      </c>
      <c r="AR24" s="103" t="s">
        <v>28</v>
      </c>
      <c r="AS24" s="102">
        <f t="shared" si="12"/>
        <v>1130</v>
      </c>
      <c r="AT24" s="103">
        <v>495</v>
      </c>
      <c r="AU24" s="108">
        <v>635</v>
      </c>
    </row>
    <row r="25" spans="1:47" s="113" customFormat="1" ht="22.5" hidden="1" customHeight="1">
      <c r="A25" s="66" t="s">
        <v>25</v>
      </c>
      <c r="B25" s="67" t="s">
        <v>8</v>
      </c>
      <c r="C25" s="68">
        <f t="shared" si="0"/>
        <v>12362</v>
      </c>
      <c r="D25" s="69">
        <f t="shared" si="1"/>
        <v>6348</v>
      </c>
      <c r="E25" s="70">
        <f t="shared" si="1"/>
        <v>6014</v>
      </c>
      <c r="F25" s="71">
        <f t="shared" si="2"/>
        <v>8626</v>
      </c>
      <c r="G25" s="72">
        <v>4261</v>
      </c>
      <c r="H25" s="73">
        <v>4365</v>
      </c>
      <c r="I25" s="71">
        <f t="shared" si="3"/>
        <v>414</v>
      </c>
      <c r="J25" s="74">
        <v>242</v>
      </c>
      <c r="K25" s="75">
        <v>172</v>
      </c>
      <c r="L25" s="68">
        <f t="shared" si="4"/>
        <v>865</v>
      </c>
      <c r="M25" s="74">
        <v>807</v>
      </c>
      <c r="N25" s="74">
        <v>58</v>
      </c>
      <c r="O25" s="71">
        <f t="shared" si="5"/>
        <v>677</v>
      </c>
      <c r="P25" s="74">
        <v>241</v>
      </c>
      <c r="Q25" s="75">
        <v>436</v>
      </c>
      <c r="R25" s="71">
        <f t="shared" si="6"/>
        <v>185</v>
      </c>
      <c r="S25" s="74">
        <v>2</v>
      </c>
      <c r="T25" s="75">
        <v>183</v>
      </c>
      <c r="U25" s="76">
        <f>SUM(V25:W25)</f>
        <v>0</v>
      </c>
      <c r="V25" s="77" t="s">
        <v>26</v>
      </c>
      <c r="W25" s="78" t="s">
        <v>26</v>
      </c>
      <c r="X25" s="68">
        <f t="shared" si="7"/>
        <v>126</v>
      </c>
      <c r="Y25" s="74">
        <v>98</v>
      </c>
      <c r="Z25" s="74">
        <v>28</v>
      </c>
      <c r="AA25" s="71">
        <f t="shared" si="8"/>
        <v>39</v>
      </c>
      <c r="AB25" s="74">
        <v>2</v>
      </c>
      <c r="AC25" s="75">
        <v>37</v>
      </c>
      <c r="AD25" s="71">
        <f t="shared" si="9"/>
        <v>51</v>
      </c>
      <c r="AE25" s="74">
        <v>13</v>
      </c>
      <c r="AF25" s="75">
        <v>38</v>
      </c>
      <c r="AG25" s="68">
        <f t="shared" si="10"/>
        <v>68</v>
      </c>
      <c r="AH25" s="74">
        <v>52</v>
      </c>
      <c r="AI25" s="74">
        <v>16</v>
      </c>
      <c r="AJ25" s="71">
        <f t="shared" si="11"/>
        <v>32</v>
      </c>
      <c r="AK25" s="74">
        <v>10</v>
      </c>
      <c r="AL25" s="75">
        <v>22</v>
      </c>
      <c r="AM25" s="68">
        <f>SUM(AN25:AO25)</f>
        <v>33</v>
      </c>
      <c r="AN25" s="74">
        <v>6</v>
      </c>
      <c r="AO25" s="74">
        <v>27</v>
      </c>
      <c r="AP25" s="160" t="s">
        <v>28</v>
      </c>
      <c r="AQ25" s="74" t="s">
        <v>28</v>
      </c>
      <c r="AR25" s="74" t="s">
        <v>28</v>
      </c>
      <c r="AS25" s="71">
        <f t="shared" si="12"/>
        <v>1246</v>
      </c>
      <c r="AT25" s="74">
        <v>614</v>
      </c>
      <c r="AU25" s="79">
        <v>632</v>
      </c>
    </row>
    <row r="26" spans="1:47" s="113" customFormat="1" ht="22.5" hidden="1" customHeight="1">
      <c r="A26" s="66" t="s">
        <v>38</v>
      </c>
      <c r="B26" s="67" t="s">
        <v>9</v>
      </c>
      <c r="C26" s="68">
        <f t="shared" si="0"/>
        <v>11322</v>
      </c>
      <c r="D26" s="69">
        <f t="shared" si="1"/>
        <v>5800</v>
      </c>
      <c r="E26" s="70">
        <f t="shared" si="1"/>
        <v>5522</v>
      </c>
      <c r="F26" s="71">
        <f t="shared" si="2"/>
        <v>7642</v>
      </c>
      <c r="G26" s="80">
        <v>3770</v>
      </c>
      <c r="H26" s="81">
        <v>3872</v>
      </c>
      <c r="I26" s="71">
        <f t="shared" si="3"/>
        <v>519</v>
      </c>
      <c r="J26" s="80">
        <v>285</v>
      </c>
      <c r="K26" s="81">
        <v>234</v>
      </c>
      <c r="L26" s="68">
        <f t="shared" si="4"/>
        <v>932</v>
      </c>
      <c r="M26" s="80">
        <v>866</v>
      </c>
      <c r="N26" s="80">
        <v>66</v>
      </c>
      <c r="O26" s="71">
        <f t="shared" si="5"/>
        <v>615</v>
      </c>
      <c r="P26" s="80">
        <v>197</v>
      </c>
      <c r="Q26" s="81">
        <v>418</v>
      </c>
      <c r="R26" s="71">
        <f t="shared" si="6"/>
        <v>187</v>
      </c>
      <c r="S26" s="80">
        <v>1</v>
      </c>
      <c r="T26" s="81">
        <v>186</v>
      </c>
      <c r="U26" s="76">
        <f>SUM(V26:W26)</f>
        <v>0</v>
      </c>
      <c r="V26" s="77" t="s">
        <v>28</v>
      </c>
      <c r="W26" s="78" t="s">
        <v>28</v>
      </c>
      <c r="X26" s="68">
        <f t="shared" si="7"/>
        <v>97</v>
      </c>
      <c r="Y26" s="80">
        <v>75</v>
      </c>
      <c r="Z26" s="80">
        <v>22</v>
      </c>
      <c r="AA26" s="71">
        <f t="shared" si="8"/>
        <v>38</v>
      </c>
      <c r="AB26" s="80">
        <v>3</v>
      </c>
      <c r="AC26" s="81">
        <v>35</v>
      </c>
      <c r="AD26" s="71">
        <f t="shared" si="9"/>
        <v>35</v>
      </c>
      <c r="AE26" s="80">
        <v>6</v>
      </c>
      <c r="AF26" s="81">
        <v>29</v>
      </c>
      <c r="AG26" s="68">
        <f t="shared" si="10"/>
        <v>45</v>
      </c>
      <c r="AH26" s="80">
        <v>33</v>
      </c>
      <c r="AI26" s="80">
        <v>12</v>
      </c>
      <c r="AJ26" s="71">
        <f t="shared" si="11"/>
        <v>25</v>
      </c>
      <c r="AK26" s="80">
        <v>8</v>
      </c>
      <c r="AL26" s="81">
        <v>17</v>
      </c>
      <c r="AM26" s="68">
        <f>SUM(AN26:AO26)</f>
        <v>44</v>
      </c>
      <c r="AN26" s="80">
        <v>6</v>
      </c>
      <c r="AO26" s="80">
        <v>38</v>
      </c>
      <c r="AP26" s="161" t="s">
        <v>28</v>
      </c>
      <c r="AQ26" s="80" t="s">
        <v>28</v>
      </c>
      <c r="AR26" s="80" t="s">
        <v>28</v>
      </c>
      <c r="AS26" s="71">
        <f t="shared" si="12"/>
        <v>1143</v>
      </c>
      <c r="AT26" s="80">
        <v>550</v>
      </c>
      <c r="AU26" s="82">
        <v>593</v>
      </c>
    </row>
    <row r="27" spans="1:47" s="116" customFormat="1" ht="22.5" hidden="1" customHeight="1">
      <c r="A27" s="83" t="s">
        <v>25</v>
      </c>
      <c r="B27" s="84" t="s">
        <v>8</v>
      </c>
      <c r="C27" s="85">
        <f t="shared" si="0"/>
        <v>12373</v>
      </c>
      <c r="D27" s="86">
        <v>6310</v>
      </c>
      <c r="E27" s="87">
        <v>6063</v>
      </c>
      <c r="F27" s="88">
        <f t="shared" si="2"/>
        <v>8616</v>
      </c>
      <c r="G27" s="89">
        <v>4300</v>
      </c>
      <c r="H27" s="90">
        <v>4316</v>
      </c>
      <c r="I27" s="88">
        <f t="shared" si="3"/>
        <v>426</v>
      </c>
      <c r="J27" s="91">
        <v>214</v>
      </c>
      <c r="K27" s="92">
        <v>212</v>
      </c>
      <c r="L27" s="85">
        <f t="shared" si="4"/>
        <v>855</v>
      </c>
      <c r="M27" s="91">
        <v>782</v>
      </c>
      <c r="N27" s="91">
        <v>73</v>
      </c>
      <c r="O27" s="88">
        <f t="shared" si="5"/>
        <v>720</v>
      </c>
      <c r="P27" s="91">
        <v>267</v>
      </c>
      <c r="Q27" s="92">
        <v>453</v>
      </c>
      <c r="R27" s="88">
        <f t="shared" si="6"/>
        <v>165</v>
      </c>
      <c r="S27" s="91">
        <v>5</v>
      </c>
      <c r="T27" s="92">
        <v>160</v>
      </c>
      <c r="U27" s="93">
        <f>SUM(V27:W27)</f>
        <v>0</v>
      </c>
      <c r="V27" s="94" t="s">
        <v>26</v>
      </c>
      <c r="W27" s="95" t="s">
        <v>26</v>
      </c>
      <c r="X27" s="85">
        <f t="shared" si="7"/>
        <v>123</v>
      </c>
      <c r="Y27" s="91">
        <v>95</v>
      </c>
      <c r="Z27" s="91">
        <v>28</v>
      </c>
      <c r="AA27" s="88">
        <f t="shared" si="8"/>
        <v>35</v>
      </c>
      <c r="AB27" s="91">
        <v>2</v>
      </c>
      <c r="AC27" s="92">
        <v>33</v>
      </c>
      <c r="AD27" s="88">
        <f t="shared" si="9"/>
        <v>54</v>
      </c>
      <c r="AE27" s="91">
        <v>8</v>
      </c>
      <c r="AF27" s="92">
        <v>46</v>
      </c>
      <c r="AG27" s="85">
        <f t="shared" si="10"/>
        <v>68</v>
      </c>
      <c r="AH27" s="91">
        <v>47</v>
      </c>
      <c r="AI27" s="91">
        <v>21</v>
      </c>
      <c r="AJ27" s="88">
        <f t="shared" si="11"/>
        <v>39</v>
      </c>
      <c r="AK27" s="91">
        <v>8</v>
      </c>
      <c r="AL27" s="92">
        <v>31</v>
      </c>
      <c r="AM27" s="120" t="s">
        <v>26</v>
      </c>
      <c r="AN27" s="118" t="s">
        <v>26</v>
      </c>
      <c r="AO27" s="118" t="s">
        <v>26</v>
      </c>
      <c r="AP27" s="162" t="s">
        <v>28</v>
      </c>
      <c r="AQ27" s="118" t="s">
        <v>28</v>
      </c>
      <c r="AR27" s="118" t="s">
        <v>28</v>
      </c>
      <c r="AS27" s="88">
        <f t="shared" si="12"/>
        <v>1272</v>
      </c>
      <c r="AT27" s="91">
        <v>582</v>
      </c>
      <c r="AU27" s="96">
        <v>690</v>
      </c>
    </row>
    <row r="28" spans="1:47" s="116" customFormat="1" ht="22.5" hidden="1" customHeight="1">
      <c r="A28" s="66">
        <v>25.3</v>
      </c>
      <c r="B28" s="67" t="s">
        <v>9</v>
      </c>
      <c r="C28" s="68">
        <f t="shared" si="0"/>
        <v>11452</v>
      </c>
      <c r="D28" s="69">
        <f>SUM(G28,J28,M28,P28,S28,V28,Y28,AB28,AE28,AH28,AK28,AN28,AT28)</f>
        <v>5853</v>
      </c>
      <c r="E28" s="70">
        <f>SUM(H28,K28,N28,Q28,T28,W28,Z28,AC28,AF28,AI28,AL28,AO28,AU28)</f>
        <v>5599</v>
      </c>
      <c r="F28" s="71">
        <f t="shared" si="2"/>
        <v>7899</v>
      </c>
      <c r="G28" s="80">
        <v>3910</v>
      </c>
      <c r="H28" s="81">
        <v>3989</v>
      </c>
      <c r="I28" s="71">
        <f t="shared" si="3"/>
        <v>490</v>
      </c>
      <c r="J28" s="80">
        <v>271</v>
      </c>
      <c r="K28" s="81">
        <v>219</v>
      </c>
      <c r="L28" s="68">
        <f t="shared" si="4"/>
        <v>894</v>
      </c>
      <c r="M28" s="80">
        <v>836</v>
      </c>
      <c r="N28" s="80">
        <v>58</v>
      </c>
      <c r="O28" s="71">
        <f t="shared" si="5"/>
        <v>621</v>
      </c>
      <c r="P28" s="80">
        <v>205</v>
      </c>
      <c r="Q28" s="81">
        <v>416</v>
      </c>
      <c r="R28" s="71">
        <f t="shared" si="6"/>
        <v>173</v>
      </c>
      <c r="S28" s="80">
        <v>1</v>
      </c>
      <c r="T28" s="81">
        <v>172</v>
      </c>
      <c r="U28" s="76" t="s">
        <v>28</v>
      </c>
      <c r="V28" s="77" t="s">
        <v>28</v>
      </c>
      <c r="W28" s="78" t="s">
        <v>28</v>
      </c>
      <c r="X28" s="68">
        <f t="shared" si="7"/>
        <v>101</v>
      </c>
      <c r="Y28" s="80">
        <v>75</v>
      </c>
      <c r="Z28" s="80">
        <v>26</v>
      </c>
      <c r="AA28" s="71">
        <f t="shared" si="8"/>
        <v>37</v>
      </c>
      <c r="AB28" s="80">
        <v>1</v>
      </c>
      <c r="AC28" s="81">
        <v>36</v>
      </c>
      <c r="AD28" s="71">
        <f t="shared" si="9"/>
        <v>44</v>
      </c>
      <c r="AE28" s="80">
        <v>7</v>
      </c>
      <c r="AF28" s="81">
        <v>37</v>
      </c>
      <c r="AG28" s="68">
        <f t="shared" si="10"/>
        <v>48</v>
      </c>
      <c r="AH28" s="80">
        <v>33</v>
      </c>
      <c r="AI28" s="80">
        <v>15</v>
      </c>
      <c r="AJ28" s="71">
        <f t="shared" si="11"/>
        <v>37</v>
      </c>
      <c r="AK28" s="80">
        <v>8</v>
      </c>
      <c r="AL28" s="81">
        <v>29</v>
      </c>
      <c r="AM28" s="145" t="s">
        <v>28</v>
      </c>
      <c r="AN28" s="146" t="s">
        <v>28</v>
      </c>
      <c r="AO28" s="146" t="s">
        <v>28</v>
      </c>
      <c r="AP28" s="165" t="s">
        <v>28</v>
      </c>
      <c r="AQ28" s="146" t="s">
        <v>28</v>
      </c>
      <c r="AR28" s="146" t="s">
        <v>28</v>
      </c>
      <c r="AS28" s="71">
        <f t="shared" si="12"/>
        <v>1108</v>
      </c>
      <c r="AT28" s="80">
        <v>506</v>
      </c>
      <c r="AU28" s="82">
        <v>602</v>
      </c>
    </row>
    <row r="29" spans="1:47" s="115" customFormat="1" ht="22.5" customHeight="1">
      <c r="A29" s="83" t="s">
        <v>25</v>
      </c>
      <c r="B29" s="84" t="s">
        <v>8</v>
      </c>
      <c r="C29" s="85">
        <f t="shared" ref="C29:C34" si="13">SUM(D29:E29)</f>
        <v>12552</v>
      </c>
      <c r="D29" s="86">
        <v>6406</v>
      </c>
      <c r="E29" s="87">
        <v>6146</v>
      </c>
      <c r="F29" s="88">
        <f t="shared" ref="F29:F34" si="14">SUM(G29:H29)</f>
        <v>8849</v>
      </c>
      <c r="G29" s="89">
        <v>4451</v>
      </c>
      <c r="H29" s="90">
        <v>4398</v>
      </c>
      <c r="I29" s="88">
        <f t="shared" ref="I29:I34" si="15">SUM(J29:K29)</f>
        <v>471</v>
      </c>
      <c r="J29" s="91">
        <v>255</v>
      </c>
      <c r="K29" s="92">
        <v>216</v>
      </c>
      <c r="L29" s="85">
        <f t="shared" ref="L29:L34" si="16">SUM(M29:N29)</f>
        <v>750</v>
      </c>
      <c r="M29" s="91">
        <v>712</v>
      </c>
      <c r="N29" s="91">
        <v>38</v>
      </c>
      <c r="O29" s="88">
        <f t="shared" ref="O29:O34" si="17">SUM(P29:Q29)</f>
        <v>655</v>
      </c>
      <c r="P29" s="91">
        <v>244</v>
      </c>
      <c r="Q29" s="92">
        <v>411</v>
      </c>
      <c r="R29" s="88">
        <f t="shared" ref="R29:R34" si="18">SUM(S29:T29)</f>
        <v>203</v>
      </c>
      <c r="S29" s="91">
        <v>4</v>
      </c>
      <c r="T29" s="92">
        <v>199</v>
      </c>
      <c r="U29" s="93">
        <f>SUM(V29:W29)</f>
        <v>0</v>
      </c>
      <c r="V29" s="94" t="s">
        <v>26</v>
      </c>
      <c r="W29" s="95" t="s">
        <v>26</v>
      </c>
      <c r="X29" s="85">
        <f t="shared" ref="X29:X34" si="19">SUM(Y29:Z29)</f>
        <v>121</v>
      </c>
      <c r="Y29" s="91">
        <v>74</v>
      </c>
      <c r="Z29" s="91">
        <v>47</v>
      </c>
      <c r="AA29" s="88">
        <f t="shared" ref="AA29:AA34" si="20">SUM(AB29:AC29)</f>
        <v>31</v>
      </c>
      <c r="AB29" s="91">
        <v>3</v>
      </c>
      <c r="AC29" s="92">
        <v>28</v>
      </c>
      <c r="AD29" s="88">
        <f t="shared" ref="AD29:AD34" si="21">SUM(AE29:AF29)</f>
        <v>62</v>
      </c>
      <c r="AE29" s="91">
        <v>15</v>
      </c>
      <c r="AF29" s="92">
        <v>47</v>
      </c>
      <c r="AG29" s="85">
        <f t="shared" ref="AG29:AG34" si="22">SUM(AH29:AI29)</f>
        <v>98</v>
      </c>
      <c r="AH29" s="91">
        <v>72</v>
      </c>
      <c r="AI29" s="91">
        <v>26</v>
      </c>
      <c r="AJ29" s="117" t="s">
        <v>26</v>
      </c>
      <c r="AK29" s="118" t="s">
        <v>26</v>
      </c>
      <c r="AL29" s="119" t="s">
        <v>26</v>
      </c>
      <c r="AM29" s="120" t="s">
        <v>26</v>
      </c>
      <c r="AN29" s="118" t="s">
        <v>26</v>
      </c>
      <c r="AO29" s="118" t="s">
        <v>26</v>
      </c>
      <c r="AP29" s="162" t="s">
        <v>28</v>
      </c>
      <c r="AQ29" s="118" t="s">
        <v>28</v>
      </c>
      <c r="AR29" s="118" t="s">
        <v>28</v>
      </c>
      <c r="AS29" s="88">
        <f t="shared" ref="AS29:AS34" si="23">SUM(AT29:AU29)</f>
        <v>1312</v>
      </c>
      <c r="AT29" s="91">
        <v>576</v>
      </c>
      <c r="AU29" s="96">
        <v>736</v>
      </c>
    </row>
    <row r="30" spans="1:47" s="115" customFormat="1" ht="22.5" customHeight="1">
      <c r="A30" s="97">
        <v>26.3</v>
      </c>
      <c r="B30" s="98" t="s">
        <v>9</v>
      </c>
      <c r="C30" s="99">
        <f t="shared" si="13"/>
        <v>11459</v>
      </c>
      <c r="D30" s="100">
        <v>5799</v>
      </c>
      <c r="E30" s="101">
        <v>5660</v>
      </c>
      <c r="F30" s="102">
        <f t="shared" si="14"/>
        <v>7968</v>
      </c>
      <c r="G30" s="103">
        <v>3984</v>
      </c>
      <c r="H30" s="104">
        <v>3984</v>
      </c>
      <c r="I30" s="102">
        <f t="shared" si="15"/>
        <v>498</v>
      </c>
      <c r="J30" s="103">
        <v>264</v>
      </c>
      <c r="K30" s="104">
        <v>234</v>
      </c>
      <c r="L30" s="99">
        <f t="shared" si="16"/>
        <v>699</v>
      </c>
      <c r="M30" s="103">
        <v>668</v>
      </c>
      <c r="N30" s="103">
        <v>31</v>
      </c>
      <c r="O30" s="102">
        <f t="shared" si="17"/>
        <v>598</v>
      </c>
      <c r="P30" s="103">
        <v>201</v>
      </c>
      <c r="Q30" s="104">
        <v>397</v>
      </c>
      <c r="R30" s="102">
        <f t="shared" si="18"/>
        <v>220</v>
      </c>
      <c r="S30" s="103">
        <v>2</v>
      </c>
      <c r="T30" s="104">
        <v>218</v>
      </c>
      <c r="U30" s="105" t="s">
        <v>28</v>
      </c>
      <c r="V30" s="106" t="s">
        <v>28</v>
      </c>
      <c r="W30" s="107" t="s">
        <v>28</v>
      </c>
      <c r="X30" s="99">
        <f t="shared" si="19"/>
        <v>92</v>
      </c>
      <c r="Y30" s="103">
        <v>67</v>
      </c>
      <c r="Z30" s="103">
        <v>25</v>
      </c>
      <c r="AA30" s="102">
        <f t="shared" si="20"/>
        <v>28</v>
      </c>
      <c r="AB30" s="103">
        <v>1</v>
      </c>
      <c r="AC30" s="104">
        <v>27</v>
      </c>
      <c r="AD30" s="102">
        <f t="shared" si="21"/>
        <v>50</v>
      </c>
      <c r="AE30" s="103">
        <v>8</v>
      </c>
      <c r="AF30" s="104">
        <v>42</v>
      </c>
      <c r="AG30" s="99">
        <f t="shared" si="22"/>
        <v>57</v>
      </c>
      <c r="AH30" s="103">
        <v>40</v>
      </c>
      <c r="AI30" s="103">
        <v>17</v>
      </c>
      <c r="AJ30" s="121" t="s">
        <v>28</v>
      </c>
      <c r="AK30" s="122" t="s">
        <v>28</v>
      </c>
      <c r="AL30" s="123" t="s">
        <v>28</v>
      </c>
      <c r="AM30" s="124" t="s">
        <v>28</v>
      </c>
      <c r="AN30" s="122" t="s">
        <v>28</v>
      </c>
      <c r="AO30" s="122" t="s">
        <v>28</v>
      </c>
      <c r="AP30" s="163" t="s">
        <v>28</v>
      </c>
      <c r="AQ30" s="122" t="s">
        <v>28</v>
      </c>
      <c r="AR30" s="122" t="s">
        <v>28</v>
      </c>
      <c r="AS30" s="102">
        <f t="shared" si="23"/>
        <v>1249</v>
      </c>
      <c r="AT30" s="103">
        <v>564</v>
      </c>
      <c r="AU30" s="108">
        <v>685</v>
      </c>
    </row>
    <row r="31" spans="1:47" s="113" customFormat="1" ht="22.5" customHeight="1">
      <c r="A31" s="83" t="s">
        <v>25</v>
      </c>
      <c r="B31" s="84" t="s">
        <v>8</v>
      </c>
      <c r="C31" s="85">
        <f t="shared" si="13"/>
        <v>12425</v>
      </c>
      <c r="D31" s="86">
        <v>6277</v>
      </c>
      <c r="E31" s="87">
        <v>6148</v>
      </c>
      <c r="F31" s="88">
        <f t="shared" si="14"/>
        <v>8589</v>
      </c>
      <c r="G31" s="89">
        <v>4212</v>
      </c>
      <c r="H31" s="90">
        <v>4377</v>
      </c>
      <c r="I31" s="88">
        <f t="shared" si="15"/>
        <v>466</v>
      </c>
      <c r="J31" s="91">
        <v>226</v>
      </c>
      <c r="K31" s="92">
        <v>240</v>
      </c>
      <c r="L31" s="85">
        <f t="shared" si="16"/>
        <v>799</v>
      </c>
      <c r="M31" s="91">
        <v>755</v>
      </c>
      <c r="N31" s="91">
        <v>44</v>
      </c>
      <c r="O31" s="88">
        <f t="shared" si="17"/>
        <v>671</v>
      </c>
      <c r="P31" s="91">
        <v>268</v>
      </c>
      <c r="Q31" s="92">
        <v>403</v>
      </c>
      <c r="R31" s="88">
        <f t="shared" si="18"/>
        <v>196</v>
      </c>
      <c r="S31" s="91">
        <v>3</v>
      </c>
      <c r="T31" s="92">
        <v>193</v>
      </c>
      <c r="U31" s="93">
        <f>SUM(V31:W31)</f>
        <v>0</v>
      </c>
      <c r="V31" s="94" t="s">
        <v>26</v>
      </c>
      <c r="W31" s="95" t="s">
        <v>26</v>
      </c>
      <c r="X31" s="85">
        <f t="shared" si="19"/>
        <v>120</v>
      </c>
      <c r="Y31" s="91">
        <v>97</v>
      </c>
      <c r="Z31" s="91">
        <v>23</v>
      </c>
      <c r="AA31" s="88">
        <f t="shared" si="20"/>
        <v>50</v>
      </c>
      <c r="AB31" s="91">
        <v>4</v>
      </c>
      <c r="AC31" s="92">
        <v>46</v>
      </c>
      <c r="AD31" s="88">
        <f t="shared" si="21"/>
        <v>57</v>
      </c>
      <c r="AE31" s="91">
        <v>19</v>
      </c>
      <c r="AF31" s="92">
        <v>38</v>
      </c>
      <c r="AG31" s="85">
        <f t="shared" si="22"/>
        <v>109</v>
      </c>
      <c r="AH31" s="91">
        <v>78</v>
      </c>
      <c r="AI31" s="91">
        <v>31</v>
      </c>
      <c r="AJ31" s="117" t="s">
        <v>26</v>
      </c>
      <c r="AK31" s="118" t="s">
        <v>26</v>
      </c>
      <c r="AL31" s="119" t="s">
        <v>26</v>
      </c>
      <c r="AM31" s="120" t="s">
        <v>26</v>
      </c>
      <c r="AN31" s="118" t="s">
        <v>26</v>
      </c>
      <c r="AO31" s="118" t="s">
        <v>26</v>
      </c>
      <c r="AP31" s="162" t="s">
        <v>28</v>
      </c>
      <c r="AQ31" s="118" t="s">
        <v>28</v>
      </c>
      <c r="AR31" s="118" t="s">
        <v>28</v>
      </c>
      <c r="AS31" s="88">
        <f t="shared" si="23"/>
        <v>1368</v>
      </c>
      <c r="AT31" s="91">
        <v>615</v>
      </c>
      <c r="AU31" s="96">
        <v>753</v>
      </c>
    </row>
    <row r="32" spans="1:47" s="113" customFormat="1" ht="22.5" customHeight="1">
      <c r="A32" s="97">
        <v>27.3</v>
      </c>
      <c r="B32" s="98" t="s">
        <v>9</v>
      </c>
      <c r="C32" s="99">
        <f t="shared" si="13"/>
        <v>11367</v>
      </c>
      <c r="D32" s="100">
        <v>5737</v>
      </c>
      <c r="E32" s="101">
        <v>5630</v>
      </c>
      <c r="F32" s="102">
        <f t="shared" si="14"/>
        <v>7785</v>
      </c>
      <c r="G32" s="103">
        <v>3810</v>
      </c>
      <c r="H32" s="104">
        <v>3975</v>
      </c>
      <c r="I32" s="102">
        <f t="shared" si="15"/>
        <v>478</v>
      </c>
      <c r="J32" s="103">
        <v>220</v>
      </c>
      <c r="K32" s="104">
        <v>258</v>
      </c>
      <c r="L32" s="99">
        <f t="shared" si="16"/>
        <v>794</v>
      </c>
      <c r="M32" s="103">
        <v>760</v>
      </c>
      <c r="N32" s="103">
        <v>34</v>
      </c>
      <c r="O32" s="102">
        <f t="shared" si="17"/>
        <v>607</v>
      </c>
      <c r="P32" s="103">
        <v>216</v>
      </c>
      <c r="Q32" s="104">
        <v>391</v>
      </c>
      <c r="R32" s="102">
        <f t="shared" si="18"/>
        <v>187</v>
      </c>
      <c r="S32" s="103">
        <v>1</v>
      </c>
      <c r="T32" s="104">
        <v>186</v>
      </c>
      <c r="U32" s="105" t="s">
        <v>28</v>
      </c>
      <c r="V32" s="106" t="s">
        <v>28</v>
      </c>
      <c r="W32" s="107" t="s">
        <v>28</v>
      </c>
      <c r="X32" s="99">
        <f t="shared" si="19"/>
        <v>108</v>
      </c>
      <c r="Y32" s="103">
        <v>85</v>
      </c>
      <c r="Z32" s="103">
        <v>23</v>
      </c>
      <c r="AA32" s="102">
        <f t="shared" si="20"/>
        <v>39</v>
      </c>
      <c r="AB32" s="103">
        <v>1</v>
      </c>
      <c r="AC32" s="104">
        <v>38</v>
      </c>
      <c r="AD32" s="102">
        <f t="shared" si="21"/>
        <v>46</v>
      </c>
      <c r="AE32" s="103">
        <v>13</v>
      </c>
      <c r="AF32" s="104">
        <v>33</v>
      </c>
      <c r="AG32" s="99">
        <f t="shared" si="22"/>
        <v>60</v>
      </c>
      <c r="AH32" s="103">
        <v>37</v>
      </c>
      <c r="AI32" s="103">
        <v>23</v>
      </c>
      <c r="AJ32" s="121" t="s">
        <v>28</v>
      </c>
      <c r="AK32" s="122" t="s">
        <v>28</v>
      </c>
      <c r="AL32" s="123" t="s">
        <v>28</v>
      </c>
      <c r="AM32" s="124" t="s">
        <v>28</v>
      </c>
      <c r="AN32" s="122" t="s">
        <v>28</v>
      </c>
      <c r="AO32" s="122" t="s">
        <v>28</v>
      </c>
      <c r="AP32" s="163" t="s">
        <v>28</v>
      </c>
      <c r="AQ32" s="122" t="s">
        <v>28</v>
      </c>
      <c r="AR32" s="122" t="s">
        <v>28</v>
      </c>
      <c r="AS32" s="102">
        <f t="shared" si="23"/>
        <v>1263</v>
      </c>
      <c r="AT32" s="103">
        <v>594</v>
      </c>
      <c r="AU32" s="108">
        <v>669</v>
      </c>
    </row>
    <row r="33" spans="1:47" s="125" customFormat="1" ht="22.5" customHeight="1">
      <c r="A33" s="66" t="s">
        <v>25</v>
      </c>
      <c r="B33" s="67" t="s">
        <v>8</v>
      </c>
      <c r="C33" s="68">
        <f t="shared" si="13"/>
        <v>12277</v>
      </c>
      <c r="D33" s="69">
        <v>6263</v>
      </c>
      <c r="E33" s="70">
        <v>6014</v>
      </c>
      <c r="F33" s="71">
        <f t="shared" si="14"/>
        <v>8639</v>
      </c>
      <c r="G33" s="72">
        <v>4304</v>
      </c>
      <c r="H33" s="73">
        <v>4335</v>
      </c>
      <c r="I33" s="71">
        <f t="shared" si="15"/>
        <v>438</v>
      </c>
      <c r="J33" s="74">
        <v>232</v>
      </c>
      <c r="K33" s="75">
        <v>206</v>
      </c>
      <c r="L33" s="68">
        <f t="shared" si="16"/>
        <v>711</v>
      </c>
      <c r="M33" s="74">
        <v>681</v>
      </c>
      <c r="N33" s="74">
        <v>30</v>
      </c>
      <c r="O33" s="71">
        <f t="shared" si="17"/>
        <v>674</v>
      </c>
      <c r="P33" s="74">
        <v>252</v>
      </c>
      <c r="Q33" s="75">
        <v>422</v>
      </c>
      <c r="R33" s="71">
        <f t="shared" si="18"/>
        <v>115</v>
      </c>
      <c r="S33" s="74">
        <v>2</v>
      </c>
      <c r="T33" s="75">
        <v>113</v>
      </c>
      <c r="U33" s="76">
        <f>SUM(V33:W33)</f>
        <v>0</v>
      </c>
      <c r="V33" s="77" t="s">
        <v>26</v>
      </c>
      <c r="W33" s="78" t="s">
        <v>26</v>
      </c>
      <c r="X33" s="68">
        <f t="shared" si="19"/>
        <v>100</v>
      </c>
      <c r="Y33" s="74">
        <v>78</v>
      </c>
      <c r="Z33" s="74">
        <v>22</v>
      </c>
      <c r="AA33" s="71">
        <f t="shared" si="20"/>
        <v>51</v>
      </c>
      <c r="AB33" s="74">
        <v>5</v>
      </c>
      <c r="AC33" s="75">
        <v>46</v>
      </c>
      <c r="AD33" s="71">
        <f t="shared" si="21"/>
        <v>72</v>
      </c>
      <c r="AE33" s="74">
        <v>13</v>
      </c>
      <c r="AF33" s="75">
        <v>59</v>
      </c>
      <c r="AG33" s="68">
        <f t="shared" si="22"/>
        <v>96</v>
      </c>
      <c r="AH33" s="74">
        <v>65</v>
      </c>
      <c r="AI33" s="74">
        <v>31</v>
      </c>
      <c r="AJ33" s="142" t="s">
        <v>26</v>
      </c>
      <c r="AK33" s="143" t="s">
        <v>26</v>
      </c>
      <c r="AL33" s="144" t="s">
        <v>26</v>
      </c>
      <c r="AM33" s="145" t="s">
        <v>26</v>
      </c>
      <c r="AN33" s="143" t="s">
        <v>26</v>
      </c>
      <c r="AO33" s="143" t="s">
        <v>26</v>
      </c>
      <c r="AP33" s="164" t="s">
        <v>28</v>
      </c>
      <c r="AQ33" s="143" t="s">
        <v>28</v>
      </c>
      <c r="AR33" s="143" t="s">
        <v>28</v>
      </c>
      <c r="AS33" s="71">
        <f t="shared" si="23"/>
        <v>1381</v>
      </c>
      <c r="AT33" s="74">
        <v>631</v>
      </c>
      <c r="AU33" s="79">
        <v>750</v>
      </c>
    </row>
    <row r="34" spans="1:47" s="125" customFormat="1" ht="22.5" customHeight="1">
      <c r="A34" s="66">
        <v>28.3</v>
      </c>
      <c r="B34" s="67" t="s">
        <v>9</v>
      </c>
      <c r="C34" s="68">
        <f t="shared" si="13"/>
        <v>11174</v>
      </c>
      <c r="D34" s="69">
        <v>5644</v>
      </c>
      <c r="E34" s="70">
        <v>5530</v>
      </c>
      <c r="F34" s="71">
        <f t="shared" si="14"/>
        <v>7793</v>
      </c>
      <c r="G34" s="80">
        <v>3803</v>
      </c>
      <c r="H34" s="81">
        <v>3990</v>
      </c>
      <c r="I34" s="71">
        <f t="shared" si="15"/>
        <v>508</v>
      </c>
      <c r="J34" s="80">
        <v>240</v>
      </c>
      <c r="K34" s="81">
        <v>268</v>
      </c>
      <c r="L34" s="68">
        <f t="shared" si="16"/>
        <v>732</v>
      </c>
      <c r="M34" s="80">
        <v>699</v>
      </c>
      <c r="N34" s="80">
        <v>33</v>
      </c>
      <c r="O34" s="71">
        <f t="shared" si="17"/>
        <v>537</v>
      </c>
      <c r="P34" s="80">
        <v>180</v>
      </c>
      <c r="Q34" s="81">
        <v>357</v>
      </c>
      <c r="R34" s="71">
        <f t="shared" si="18"/>
        <v>111</v>
      </c>
      <c r="S34" s="80"/>
      <c r="T34" s="81">
        <v>111</v>
      </c>
      <c r="U34" s="76" t="s">
        <v>28</v>
      </c>
      <c r="V34" s="77" t="s">
        <v>28</v>
      </c>
      <c r="W34" s="78" t="s">
        <v>28</v>
      </c>
      <c r="X34" s="68">
        <f t="shared" si="19"/>
        <v>88</v>
      </c>
      <c r="Y34" s="80">
        <v>68</v>
      </c>
      <c r="Z34" s="80">
        <v>20</v>
      </c>
      <c r="AA34" s="71">
        <f t="shared" si="20"/>
        <v>36</v>
      </c>
      <c r="AB34" s="80">
        <v>2</v>
      </c>
      <c r="AC34" s="81">
        <v>34</v>
      </c>
      <c r="AD34" s="71">
        <f t="shared" si="21"/>
        <v>43</v>
      </c>
      <c r="AE34" s="80">
        <v>8</v>
      </c>
      <c r="AF34" s="81">
        <v>35</v>
      </c>
      <c r="AG34" s="68">
        <f t="shared" si="22"/>
        <v>61</v>
      </c>
      <c r="AH34" s="80">
        <v>39</v>
      </c>
      <c r="AI34" s="80">
        <v>22</v>
      </c>
      <c r="AJ34" s="142" t="s">
        <v>28</v>
      </c>
      <c r="AK34" s="146" t="s">
        <v>28</v>
      </c>
      <c r="AL34" s="147" t="s">
        <v>28</v>
      </c>
      <c r="AM34" s="145" t="s">
        <v>28</v>
      </c>
      <c r="AN34" s="146" t="s">
        <v>28</v>
      </c>
      <c r="AO34" s="146" t="s">
        <v>28</v>
      </c>
      <c r="AP34" s="165" t="s">
        <v>28</v>
      </c>
      <c r="AQ34" s="146" t="s">
        <v>28</v>
      </c>
      <c r="AR34" s="146" t="s">
        <v>28</v>
      </c>
      <c r="AS34" s="71">
        <f t="shared" si="23"/>
        <v>1265</v>
      </c>
      <c r="AT34" s="80">
        <v>605</v>
      </c>
      <c r="AU34" s="82">
        <v>660</v>
      </c>
    </row>
    <row r="35" spans="1:47" s="125" customFormat="1" ht="22.5" customHeight="1">
      <c r="A35" s="83" t="s">
        <v>25</v>
      </c>
      <c r="B35" s="84" t="s">
        <v>8</v>
      </c>
      <c r="C35" s="85">
        <f t="shared" ref="C35:C40" si="24">SUM(D35:E35)</f>
        <v>12310</v>
      </c>
      <c r="D35" s="86">
        <v>6241</v>
      </c>
      <c r="E35" s="87">
        <v>6069</v>
      </c>
      <c r="F35" s="88">
        <f t="shared" ref="F35:F40" si="25">SUM(G35:H35)</f>
        <v>8699</v>
      </c>
      <c r="G35" s="89">
        <v>4278</v>
      </c>
      <c r="H35" s="90">
        <v>4421</v>
      </c>
      <c r="I35" s="88">
        <f t="shared" ref="I35:I40" si="26">SUM(J35:K35)</f>
        <v>455</v>
      </c>
      <c r="J35" s="91">
        <v>220</v>
      </c>
      <c r="K35" s="92">
        <v>235</v>
      </c>
      <c r="L35" s="85">
        <f t="shared" ref="L35:L40" si="27">SUM(M35:N35)</f>
        <v>742</v>
      </c>
      <c r="M35" s="91">
        <v>709</v>
      </c>
      <c r="N35" s="91">
        <v>33</v>
      </c>
      <c r="O35" s="88">
        <f t="shared" ref="O35:O40" si="28">SUM(P35:Q35)</f>
        <v>598</v>
      </c>
      <c r="P35" s="91">
        <v>244</v>
      </c>
      <c r="Q35" s="92">
        <v>354</v>
      </c>
      <c r="R35" s="88">
        <f t="shared" ref="R35:R40" si="29">SUM(S35:T35)</f>
        <v>102</v>
      </c>
      <c r="S35" s="91"/>
      <c r="T35" s="92">
        <v>102</v>
      </c>
      <c r="U35" s="93">
        <f>SUM(V35:W35)</f>
        <v>0</v>
      </c>
      <c r="V35" s="94" t="s">
        <v>26</v>
      </c>
      <c r="W35" s="95" t="s">
        <v>26</v>
      </c>
      <c r="X35" s="85">
        <f t="shared" ref="X35:X40" si="30">SUM(Y35:Z35)</f>
        <v>127</v>
      </c>
      <c r="Y35" s="91">
        <v>86</v>
      </c>
      <c r="Z35" s="91">
        <v>41</v>
      </c>
      <c r="AA35" s="88">
        <f t="shared" ref="AA35:AA40" si="31">SUM(AB35:AC35)</f>
        <v>33</v>
      </c>
      <c r="AB35" s="91">
        <v>1</v>
      </c>
      <c r="AC35" s="92">
        <v>32</v>
      </c>
      <c r="AD35" s="88">
        <f t="shared" ref="AD35:AD40" si="32">SUM(AE35:AF35)</f>
        <v>42</v>
      </c>
      <c r="AE35" s="91">
        <v>14</v>
      </c>
      <c r="AF35" s="92">
        <v>28</v>
      </c>
      <c r="AG35" s="85">
        <f t="shared" ref="AG35:AG40" si="33">SUM(AH35:AI35)</f>
        <v>99</v>
      </c>
      <c r="AH35" s="91">
        <v>73</v>
      </c>
      <c r="AI35" s="91">
        <v>26</v>
      </c>
      <c r="AJ35" s="117" t="s">
        <v>26</v>
      </c>
      <c r="AK35" s="118" t="s">
        <v>26</v>
      </c>
      <c r="AL35" s="119" t="s">
        <v>26</v>
      </c>
      <c r="AM35" s="120" t="s">
        <v>26</v>
      </c>
      <c r="AN35" s="118" t="s">
        <v>26</v>
      </c>
      <c r="AO35" s="118" t="s">
        <v>26</v>
      </c>
      <c r="AP35" s="162" t="s">
        <v>28</v>
      </c>
      <c r="AQ35" s="118" t="s">
        <v>28</v>
      </c>
      <c r="AR35" s="118" t="s">
        <v>28</v>
      </c>
      <c r="AS35" s="88">
        <f t="shared" ref="AS35:AS40" si="34">SUM(AT35:AU35)</f>
        <v>1413</v>
      </c>
      <c r="AT35" s="91">
        <v>616</v>
      </c>
      <c r="AU35" s="96">
        <v>797</v>
      </c>
    </row>
    <row r="36" spans="1:47" s="125" customFormat="1" ht="22.5" customHeight="1">
      <c r="A36" s="97">
        <v>29.3</v>
      </c>
      <c r="B36" s="98" t="s">
        <v>9</v>
      </c>
      <c r="C36" s="99">
        <f t="shared" si="24"/>
        <v>11337</v>
      </c>
      <c r="D36" s="100">
        <v>5740</v>
      </c>
      <c r="E36" s="101">
        <v>5597</v>
      </c>
      <c r="F36" s="102">
        <f t="shared" si="25"/>
        <v>7928</v>
      </c>
      <c r="G36" s="103">
        <v>3897</v>
      </c>
      <c r="H36" s="104">
        <v>4031</v>
      </c>
      <c r="I36" s="102">
        <f t="shared" si="26"/>
        <v>483</v>
      </c>
      <c r="J36" s="103">
        <v>237</v>
      </c>
      <c r="K36" s="104">
        <v>246</v>
      </c>
      <c r="L36" s="99">
        <f t="shared" si="27"/>
        <v>714</v>
      </c>
      <c r="M36" s="103">
        <v>676</v>
      </c>
      <c r="N36" s="103">
        <v>38</v>
      </c>
      <c r="O36" s="102">
        <f t="shared" si="28"/>
        <v>557</v>
      </c>
      <c r="P36" s="103">
        <v>203</v>
      </c>
      <c r="Q36" s="104">
        <v>354</v>
      </c>
      <c r="R36" s="102">
        <f t="shared" si="29"/>
        <v>86</v>
      </c>
      <c r="S36" s="103"/>
      <c r="T36" s="104">
        <v>86</v>
      </c>
      <c r="U36" s="105" t="s">
        <v>28</v>
      </c>
      <c r="V36" s="106" t="s">
        <v>28</v>
      </c>
      <c r="W36" s="107" t="s">
        <v>28</v>
      </c>
      <c r="X36" s="99">
        <f t="shared" si="30"/>
        <v>97</v>
      </c>
      <c r="Y36" s="103">
        <v>61</v>
      </c>
      <c r="Z36" s="103">
        <v>36</v>
      </c>
      <c r="AA36" s="102">
        <f t="shared" si="31"/>
        <v>31</v>
      </c>
      <c r="AB36" s="103"/>
      <c r="AC36" s="104">
        <v>31</v>
      </c>
      <c r="AD36" s="102">
        <f t="shared" si="32"/>
        <v>44</v>
      </c>
      <c r="AE36" s="103">
        <v>11</v>
      </c>
      <c r="AF36" s="104">
        <v>33</v>
      </c>
      <c r="AG36" s="99">
        <f t="shared" si="33"/>
        <v>46</v>
      </c>
      <c r="AH36" s="103">
        <v>29</v>
      </c>
      <c r="AI36" s="103">
        <v>17</v>
      </c>
      <c r="AJ36" s="121" t="s">
        <v>28</v>
      </c>
      <c r="AK36" s="122" t="s">
        <v>28</v>
      </c>
      <c r="AL36" s="123" t="s">
        <v>28</v>
      </c>
      <c r="AM36" s="124" t="s">
        <v>28</v>
      </c>
      <c r="AN36" s="122" t="s">
        <v>28</v>
      </c>
      <c r="AO36" s="122" t="s">
        <v>28</v>
      </c>
      <c r="AP36" s="163" t="s">
        <v>28</v>
      </c>
      <c r="AQ36" s="122" t="s">
        <v>28</v>
      </c>
      <c r="AR36" s="122" t="s">
        <v>28</v>
      </c>
      <c r="AS36" s="102">
        <f t="shared" si="34"/>
        <v>1351</v>
      </c>
      <c r="AT36" s="103">
        <v>626</v>
      </c>
      <c r="AU36" s="108">
        <v>725</v>
      </c>
    </row>
    <row r="37" spans="1:47" s="125" customFormat="1" ht="22.5" customHeight="1">
      <c r="A37" s="83" t="s">
        <v>25</v>
      </c>
      <c r="B37" s="84" t="s">
        <v>8</v>
      </c>
      <c r="C37" s="85">
        <f t="shared" si="24"/>
        <v>12066</v>
      </c>
      <c r="D37" s="86">
        <v>6119</v>
      </c>
      <c r="E37" s="87">
        <v>5947</v>
      </c>
      <c r="F37" s="88">
        <f t="shared" si="25"/>
        <v>8537</v>
      </c>
      <c r="G37" s="89">
        <v>4180</v>
      </c>
      <c r="H37" s="90">
        <v>4357</v>
      </c>
      <c r="I37" s="88">
        <f t="shared" si="26"/>
        <v>454</v>
      </c>
      <c r="J37" s="91">
        <v>207</v>
      </c>
      <c r="K37" s="92">
        <v>247</v>
      </c>
      <c r="L37" s="85">
        <f t="shared" si="27"/>
        <v>688</v>
      </c>
      <c r="M37" s="91">
        <v>650</v>
      </c>
      <c r="N37" s="91">
        <v>38</v>
      </c>
      <c r="O37" s="88">
        <f t="shared" si="28"/>
        <v>632</v>
      </c>
      <c r="P37" s="91">
        <v>249</v>
      </c>
      <c r="Q37" s="92">
        <v>383</v>
      </c>
      <c r="R37" s="88">
        <f t="shared" si="29"/>
        <v>99</v>
      </c>
      <c r="S37" s="91">
        <v>1</v>
      </c>
      <c r="T37" s="92">
        <v>98</v>
      </c>
      <c r="U37" s="93">
        <f>SUM(V37:W37)</f>
        <v>0</v>
      </c>
      <c r="V37" s="94" t="s">
        <v>26</v>
      </c>
      <c r="W37" s="95" t="s">
        <v>26</v>
      </c>
      <c r="X37" s="85">
        <f t="shared" si="30"/>
        <v>98</v>
      </c>
      <c r="Y37" s="91">
        <v>69</v>
      </c>
      <c r="Z37" s="91">
        <v>29</v>
      </c>
      <c r="AA37" s="88">
        <f t="shared" si="31"/>
        <v>34</v>
      </c>
      <c r="AB37" s="91">
        <v>6</v>
      </c>
      <c r="AC37" s="92">
        <v>28</v>
      </c>
      <c r="AD37" s="88">
        <f t="shared" si="32"/>
        <v>47</v>
      </c>
      <c r="AE37" s="91">
        <v>9</v>
      </c>
      <c r="AF37" s="92">
        <v>38</v>
      </c>
      <c r="AG37" s="85">
        <f t="shared" si="33"/>
        <v>90</v>
      </c>
      <c r="AH37" s="91">
        <v>64</v>
      </c>
      <c r="AI37" s="91">
        <v>26</v>
      </c>
      <c r="AJ37" s="117" t="s">
        <v>26</v>
      </c>
      <c r="AK37" s="118" t="s">
        <v>26</v>
      </c>
      <c r="AL37" s="119" t="s">
        <v>26</v>
      </c>
      <c r="AM37" s="120" t="s">
        <v>26</v>
      </c>
      <c r="AN37" s="118" t="s">
        <v>26</v>
      </c>
      <c r="AO37" s="118" t="s">
        <v>26</v>
      </c>
      <c r="AP37" s="162" t="s">
        <v>28</v>
      </c>
      <c r="AQ37" s="118" t="s">
        <v>28</v>
      </c>
      <c r="AR37" s="118" t="s">
        <v>28</v>
      </c>
      <c r="AS37" s="88">
        <f t="shared" si="34"/>
        <v>1387</v>
      </c>
      <c r="AT37" s="91">
        <v>684</v>
      </c>
      <c r="AU37" s="96">
        <v>703</v>
      </c>
    </row>
    <row r="38" spans="1:47" s="125" customFormat="1" ht="22.5" customHeight="1">
      <c r="A38" s="97">
        <v>30.3</v>
      </c>
      <c r="B38" s="98" t="s">
        <v>9</v>
      </c>
      <c r="C38" s="99">
        <f t="shared" si="24"/>
        <v>11047</v>
      </c>
      <c r="D38" s="100">
        <v>5549</v>
      </c>
      <c r="E38" s="101">
        <v>5498</v>
      </c>
      <c r="F38" s="102">
        <f t="shared" si="25"/>
        <v>7671</v>
      </c>
      <c r="G38" s="103">
        <v>3748</v>
      </c>
      <c r="H38" s="104">
        <v>3923</v>
      </c>
      <c r="I38" s="102">
        <f t="shared" si="26"/>
        <v>480</v>
      </c>
      <c r="J38" s="103">
        <v>213</v>
      </c>
      <c r="K38" s="104">
        <v>267</v>
      </c>
      <c r="L38" s="99">
        <f t="shared" si="27"/>
        <v>689</v>
      </c>
      <c r="M38" s="103">
        <v>649</v>
      </c>
      <c r="N38" s="103">
        <v>40</v>
      </c>
      <c r="O38" s="102">
        <f t="shared" si="28"/>
        <v>568</v>
      </c>
      <c r="P38" s="103">
        <v>205</v>
      </c>
      <c r="Q38" s="104">
        <v>363</v>
      </c>
      <c r="R38" s="102">
        <f t="shared" si="29"/>
        <v>118</v>
      </c>
      <c r="S38" s="103"/>
      <c r="T38" s="104">
        <v>118</v>
      </c>
      <c r="U38" s="105" t="s">
        <v>28</v>
      </c>
      <c r="V38" s="106" t="s">
        <v>28</v>
      </c>
      <c r="W38" s="107" t="s">
        <v>28</v>
      </c>
      <c r="X38" s="99">
        <f t="shared" si="30"/>
        <v>75</v>
      </c>
      <c r="Y38" s="103">
        <v>57</v>
      </c>
      <c r="Z38" s="103">
        <v>18</v>
      </c>
      <c r="AA38" s="102">
        <f t="shared" si="31"/>
        <v>31</v>
      </c>
      <c r="AB38" s="103">
        <v>5</v>
      </c>
      <c r="AC38" s="104">
        <v>26</v>
      </c>
      <c r="AD38" s="102">
        <f t="shared" si="32"/>
        <v>41</v>
      </c>
      <c r="AE38" s="103">
        <v>7</v>
      </c>
      <c r="AF38" s="104">
        <v>34</v>
      </c>
      <c r="AG38" s="99">
        <f t="shared" si="33"/>
        <v>53</v>
      </c>
      <c r="AH38" s="103">
        <v>37</v>
      </c>
      <c r="AI38" s="103">
        <v>16</v>
      </c>
      <c r="AJ38" s="121" t="s">
        <v>28</v>
      </c>
      <c r="AK38" s="122" t="s">
        <v>28</v>
      </c>
      <c r="AL38" s="123" t="s">
        <v>28</v>
      </c>
      <c r="AM38" s="124" t="s">
        <v>28</v>
      </c>
      <c r="AN38" s="122" t="s">
        <v>28</v>
      </c>
      <c r="AO38" s="122" t="s">
        <v>28</v>
      </c>
      <c r="AP38" s="163" t="s">
        <v>28</v>
      </c>
      <c r="AQ38" s="122" t="s">
        <v>28</v>
      </c>
      <c r="AR38" s="122" t="s">
        <v>28</v>
      </c>
      <c r="AS38" s="102">
        <f t="shared" si="34"/>
        <v>1321</v>
      </c>
      <c r="AT38" s="103">
        <v>628</v>
      </c>
      <c r="AU38" s="108">
        <v>693</v>
      </c>
    </row>
    <row r="39" spans="1:47" s="125" customFormat="1" ht="22.5" customHeight="1">
      <c r="A39" s="83" t="s">
        <v>25</v>
      </c>
      <c r="B39" s="84" t="s">
        <v>8</v>
      </c>
      <c r="C39" s="85">
        <f t="shared" si="24"/>
        <v>11686</v>
      </c>
      <c r="D39" s="86">
        <f t="shared" ref="D39:E42" si="35">G39+J39+M39+P39+S39+Y39+AB39+AE39+AH39+AT39</f>
        <v>5986</v>
      </c>
      <c r="E39" s="87">
        <f t="shared" si="35"/>
        <v>5700</v>
      </c>
      <c r="F39" s="88">
        <f t="shared" si="25"/>
        <v>8200</v>
      </c>
      <c r="G39" s="89">
        <v>4081</v>
      </c>
      <c r="H39" s="90">
        <v>4119</v>
      </c>
      <c r="I39" s="88">
        <f t="shared" si="26"/>
        <v>405</v>
      </c>
      <c r="J39" s="91">
        <v>190</v>
      </c>
      <c r="K39" s="92">
        <v>215</v>
      </c>
      <c r="L39" s="85">
        <f t="shared" si="27"/>
        <v>667</v>
      </c>
      <c r="M39" s="91">
        <v>624</v>
      </c>
      <c r="N39" s="91">
        <v>43</v>
      </c>
      <c r="O39" s="88">
        <f t="shared" si="28"/>
        <v>609</v>
      </c>
      <c r="P39" s="91">
        <v>237</v>
      </c>
      <c r="Q39" s="92">
        <v>372</v>
      </c>
      <c r="R39" s="88">
        <f t="shared" si="29"/>
        <v>99</v>
      </c>
      <c r="S39" s="91"/>
      <c r="T39" s="92">
        <v>99</v>
      </c>
      <c r="U39" s="93">
        <f>SUM(V39:W39)</f>
        <v>0</v>
      </c>
      <c r="V39" s="94" t="s">
        <v>26</v>
      </c>
      <c r="W39" s="95" t="s">
        <v>26</v>
      </c>
      <c r="X39" s="85">
        <f t="shared" si="30"/>
        <v>105</v>
      </c>
      <c r="Y39" s="91">
        <v>74</v>
      </c>
      <c r="Z39" s="91">
        <v>31</v>
      </c>
      <c r="AA39" s="88">
        <f t="shared" si="31"/>
        <v>27</v>
      </c>
      <c r="AB39" s="91">
        <v>4</v>
      </c>
      <c r="AC39" s="92">
        <v>23</v>
      </c>
      <c r="AD39" s="88">
        <f t="shared" si="32"/>
        <v>47</v>
      </c>
      <c r="AE39" s="91">
        <v>9</v>
      </c>
      <c r="AF39" s="92">
        <v>38</v>
      </c>
      <c r="AG39" s="85">
        <f t="shared" si="33"/>
        <v>90</v>
      </c>
      <c r="AH39" s="91">
        <v>63</v>
      </c>
      <c r="AI39" s="91">
        <v>27</v>
      </c>
      <c r="AJ39" s="117" t="s">
        <v>26</v>
      </c>
      <c r="AK39" s="118" t="s">
        <v>26</v>
      </c>
      <c r="AL39" s="119" t="s">
        <v>26</v>
      </c>
      <c r="AM39" s="120" t="s">
        <v>26</v>
      </c>
      <c r="AN39" s="118" t="s">
        <v>26</v>
      </c>
      <c r="AO39" s="118" t="s">
        <v>26</v>
      </c>
      <c r="AP39" s="162" t="s">
        <v>28</v>
      </c>
      <c r="AQ39" s="118" t="s">
        <v>28</v>
      </c>
      <c r="AR39" s="118" t="s">
        <v>28</v>
      </c>
      <c r="AS39" s="88">
        <f t="shared" si="34"/>
        <v>1437</v>
      </c>
      <c r="AT39" s="91">
        <v>704</v>
      </c>
      <c r="AU39" s="96">
        <v>733</v>
      </c>
    </row>
    <row r="40" spans="1:47" s="125" customFormat="1" ht="22.5" customHeight="1">
      <c r="A40" s="97">
        <v>31.3</v>
      </c>
      <c r="B40" s="98" t="s">
        <v>9</v>
      </c>
      <c r="C40" s="99">
        <f t="shared" si="24"/>
        <v>10597</v>
      </c>
      <c r="D40" s="100">
        <f t="shared" si="35"/>
        <v>5392</v>
      </c>
      <c r="E40" s="101">
        <f t="shared" si="35"/>
        <v>5205</v>
      </c>
      <c r="F40" s="102">
        <f t="shared" si="25"/>
        <v>7378</v>
      </c>
      <c r="G40" s="103">
        <v>3624</v>
      </c>
      <c r="H40" s="104">
        <v>3754</v>
      </c>
      <c r="I40" s="102">
        <f t="shared" si="26"/>
        <v>378</v>
      </c>
      <c r="J40" s="103">
        <v>173</v>
      </c>
      <c r="K40" s="104">
        <v>205</v>
      </c>
      <c r="L40" s="99">
        <f t="shared" si="27"/>
        <v>696</v>
      </c>
      <c r="M40" s="103">
        <v>653</v>
      </c>
      <c r="N40" s="103">
        <v>43</v>
      </c>
      <c r="O40" s="102">
        <f t="shared" si="28"/>
        <v>578</v>
      </c>
      <c r="P40" s="103">
        <v>215</v>
      </c>
      <c r="Q40" s="104">
        <v>363</v>
      </c>
      <c r="R40" s="102">
        <f t="shared" si="29"/>
        <v>101</v>
      </c>
      <c r="S40" s="103">
        <v>1</v>
      </c>
      <c r="T40" s="104">
        <v>100</v>
      </c>
      <c r="U40" s="105" t="s">
        <v>28</v>
      </c>
      <c r="V40" s="106" t="s">
        <v>28</v>
      </c>
      <c r="W40" s="107" t="s">
        <v>28</v>
      </c>
      <c r="X40" s="99">
        <f t="shared" si="30"/>
        <v>104</v>
      </c>
      <c r="Y40" s="103">
        <v>79</v>
      </c>
      <c r="Z40" s="103">
        <v>25</v>
      </c>
      <c r="AA40" s="102">
        <f t="shared" si="31"/>
        <v>17</v>
      </c>
      <c r="AB40" s="103">
        <v>2</v>
      </c>
      <c r="AC40" s="104">
        <v>15</v>
      </c>
      <c r="AD40" s="102">
        <f t="shared" si="32"/>
        <v>35</v>
      </c>
      <c r="AE40" s="103">
        <v>9</v>
      </c>
      <c r="AF40" s="104">
        <v>26</v>
      </c>
      <c r="AG40" s="99">
        <f t="shared" si="33"/>
        <v>42</v>
      </c>
      <c r="AH40" s="103">
        <v>27</v>
      </c>
      <c r="AI40" s="103">
        <v>15</v>
      </c>
      <c r="AJ40" s="121" t="s">
        <v>28</v>
      </c>
      <c r="AK40" s="122" t="s">
        <v>28</v>
      </c>
      <c r="AL40" s="123" t="s">
        <v>28</v>
      </c>
      <c r="AM40" s="124" t="s">
        <v>28</v>
      </c>
      <c r="AN40" s="122" t="s">
        <v>28</v>
      </c>
      <c r="AO40" s="122" t="s">
        <v>28</v>
      </c>
      <c r="AP40" s="163" t="s">
        <v>28</v>
      </c>
      <c r="AQ40" s="122" t="s">
        <v>28</v>
      </c>
      <c r="AR40" s="122" t="s">
        <v>28</v>
      </c>
      <c r="AS40" s="102">
        <f t="shared" si="34"/>
        <v>1268</v>
      </c>
      <c r="AT40" s="103">
        <v>609</v>
      </c>
      <c r="AU40" s="108">
        <v>659</v>
      </c>
    </row>
    <row r="41" spans="1:47" s="125" customFormat="1" ht="22.5" customHeight="1">
      <c r="A41" s="66" t="s">
        <v>41</v>
      </c>
      <c r="B41" s="67" t="s">
        <v>8</v>
      </c>
      <c r="C41" s="68">
        <f t="shared" ref="C41:C42" si="36">SUM(D41:E41)</f>
        <v>11377</v>
      </c>
      <c r="D41" s="69">
        <f t="shared" si="35"/>
        <v>5675</v>
      </c>
      <c r="E41" s="70">
        <f t="shared" si="35"/>
        <v>5702</v>
      </c>
      <c r="F41" s="71">
        <f t="shared" ref="F41:F42" si="37">SUM(G41:H41)</f>
        <v>8011</v>
      </c>
      <c r="G41" s="72">
        <v>3924</v>
      </c>
      <c r="H41" s="73">
        <v>4087</v>
      </c>
      <c r="I41" s="71">
        <f t="shared" ref="I41:I42" si="38">SUM(J41:K41)</f>
        <v>413</v>
      </c>
      <c r="J41" s="74">
        <v>195</v>
      </c>
      <c r="K41" s="75">
        <v>218</v>
      </c>
      <c r="L41" s="68">
        <f t="shared" ref="L41:L42" si="39">SUM(M41:N41)</f>
        <v>606</v>
      </c>
      <c r="M41" s="74">
        <v>574</v>
      </c>
      <c r="N41" s="74">
        <v>32</v>
      </c>
      <c r="O41" s="71">
        <f t="shared" ref="O41:O42" si="40">SUM(P41:Q41)</f>
        <v>616</v>
      </c>
      <c r="P41" s="74">
        <v>209</v>
      </c>
      <c r="Q41" s="75">
        <v>407</v>
      </c>
      <c r="R41" s="71">
        <f t="shared" ref="R41:R42" si="41">SUM(S41:T41)</f>
        <v>107</v>
      </c>
      <c r="S41" s="74">
        <v>1</v>
      </c>
      <c r="T41" s="75">
        <v>106</v>
      </c>
      <c r="U41" s="76">
        <f>SUM(V41:W41)</f>
        <v>0</v>
      </c>
      <c r="V41" s="77" t="s">
        <v>26</v>
      </c>
      <c r="W41" s="78" t="s">
        <v>26</v>
      </c>
      <c r="X41" s="68">
        <f t="shared" ref="X41:X42" si="42">SUM(Y41:Z41)</f>
        <v>126</v>
      </c>
      <c r="Y41" s="74">
        <v>83</v>
      </c>
      <c r="Z41" s="75">
        <v>43</v>
      </c>
      <c r="AA41" s="71">
        <f t="shared" ref="AA41:AA42" si="43">SUM(AB41:AC41)</f>
        <v>14</v>
      </c>
      <c r="AB41" s="74">
        <v>2</v>
      </c>
      <c r="AC41" s="75">
        <v>12</v>
      </c>
      <c r="AD41" s="71">
        <f t="shared" ref="AD41:AD42" si="44">SUM(AE41:AF41)</f>
        <v>29</v>
      </c>
      <c r="AE41" s="74">
        <v>9</v>
      </c>
      <c r="AF41" s="75">
        <v>20</v>
      </c>
      <c r="AG41" s="68">
        <f t="shared" ref="AG41:AG42" si="45">SUM(AH41:AI41)</f>
        <v>73</v>
      </c>
      <c r="AH41" s="74">
        <v>47</v>
      </c>
      <c r="AI41" s="75">
        <v>26</v>
      </c>
      <c r="AJ41" s="142" t="s">
        <v>26</v>
      </c>
      <c r="AK41" s="143" t="s">
        <v>26</v>
      </c>
      <c r="AL41" s="144" t="s">
        <v>26</v>
      </c>
      <c r="AM41" s="145" t="s">
        <v>26</v>
      </c>
      <c r="AN41" s="143" t="s">
        <v>26</v>
      </c>
      <c r="AO41" s="143" t="s">
        <v>26</v>
      </c>
      <c r="AP41" s="162" t="s">
        <v>28</v>
      </c>
      <c r="AQ41" s="118" t="s">
        <v>28</v>
      </c>
      <c r="AR41" s="118" t="s">
        <v>28</v>
      </c>
      <c r="AS41" s="71">
        <f t="shared" ref="AS41:AS42" si="46">SUM(AT41:AU41)</f>
        <v>1382</v>
      </c>
      <c r="AT41" s="74">
        <v>631</v>
      </c>
      <c r="AU41" s="79">
        <v>751</v>
      </c>
    </row>
    <row r="42" spans="1:47" s="125" customFormat="1" ht="22.5" customHeight="1">
      <c r="A42" s="97">
        <v>2.2999999999999998</v>
      </c>
      <c r="B42" s="98" t="s">
        <v>9</v>
      </c>
      <c r="C42" s="99">
        <f t="shared" si="36"/>
        <v>10332</v>
      </c>
      <c r="D42" s="100">
        <f t="shared" si="35"/>
        <v>5175</v>
      </c>
      <c r="E42" s="101">
        <f t="shared" si="35"/>
        <v>5157</v>
      </c>
      <c r="F42" s="102">
        <f t="shared" si="37"/>
        <v>7077</v>
      </c>
      <c r="G42" s="103">
        <v>3452</v>
      </c>
      <c r="H42" s="104">
        <v>3625</v>
      </c>
      <c r="I42" s="102">
        <f t="shared" si="38"/>
        <v>437</v>
      </c>
      <c r="J42" s="103">
        <v>206</v>
      </c>
      <c r="K42" s="104">
        <v>231</v>
      </c>
      <c r="L42" s="99">
        <f t="shared" si="39"/>
        <v>635</v>
      </c>
      <c r="M42" s="103">
        <v>598</v>
      </c>
      <c r="N42" s="103">
        <v>37</v>
      </c>
      <c r="O42" s="102">
        <f t="shared" si="40"/>
        <v>528</v>
      </c>
      <c r="P42" s="103">
        <v>167</v>
      </c>
      <c r="Q42" s="104">
        <v>361</v>
      </c>
      <c r="R42" s="102">
        <f t="shared" si="41"/>
        <v>108</v>
      </c>
      <c r="S42" s="103">
        <v>1</v>
      </c>
      <c r="T42" s="104">
        <v>107</v>
      </c>
      <c r="U42" s="105" t="s">
        <v>28</v>
      </c>
      <c r="V42" s="106" t="s">
        <v>28</v>
      </c>
      <c r="W42" s="107" t="s">
        <v>28</v>
      </c>
      <c r="X42" s="99">
        <f t="shared" si="42"/>
        <v>98</v>
      </c>
      <c r="Y42" s="103">
        <v>72</v>
      </c>
      <c r="Z42" s="104">
        <v>26</v>
      </c>
      <c r="AA42" s="102">
        <f t="shared" si="43"/>
        <v>16</v>
      </c>
      <c r="AB42" s="103">
        <v>1</v>
      </c>
      <c r="AC42" s="104">
        <v>15</v>
      </c>
      <c r="AD42" s="102">
        <f t="shared" si="44"/>
        <v>28</v>
      </c>
      <c r="AE42" s="103">
        <v>8</v>
      </c>
      <c r="AF42" s="104">
        <v>20</v>
      </c>
      <c r="AG42" s="99">
        <f t="shared" si="45"/>
        <v>41</v>
      </c>
      <c r="AH42" s="103">
        <v>26</v>
      </c>
      <c r="AI42" s="104">
        <v>15</v>
      </c>
      <c r="AJ42" s="121" t="s">
        <v>28</v>
      </c>
      <c r="AK42" s="122" t="s">
        <v>28</v>
      </c>
      <c r="AL42" s="123" t="s">
        <v>28</v>
      </c>
      <c r="AM42" s="124" t="s">
        <v>28</v>
      </c>
      <c r="AN42" s="122" t="s">
        <v>28</v>
      </c>
      <c r="AO42" s="123" t="s">
        <v>28</v>
      </c>
      <c r="AP42" s="163" t="s">
        <v>28</v>
      </c>
      <c r="AQ42" s="122" t="s">
        <v>28</v>
      </c>
      <c r="AR42" s="122" t="s">
        <v>28</v>
      </c>
      <c r="AS42" s="102">
        <f t="shared" si="46"/>
        <v>1364</v>
      </c>
      <c r="AT42" s="103">
        <v>644</v>
      </c>
      <c r="AU42" s="108">
        <v>720</v>
      </c>
    </row>
    <row r="43" spans="1:47" s="125" customFormat="1" ht="22.5" customHeight="1">
      <c r="A43" s="66" t="s">
        <v>41</v>
      </c>
      <c r="B43" s="67" t="s">
        <v>8</v>
      </c>
      <c r="C43" s="68">
        <f>SUM(D43:E43)</f>
        <v>10965</v>
      </c>
      <c r="D43" s="69">
        <f>G43+J43+M43+P43+S43+Y43+AB43+AE43+AH43+AQ43+AT43</f>
        <v>5614</v>
      </c>
      <c r="E43" s="70">
        <f>H43+K43+N43+Q43+T43+Z43+AC43+AF43+AI43+AR43+AU43</f>
        <v>5351</v>
      </c>
      <c r="F43" s="71">
        <f t="shared" ref="F43:F44" si="47">SUM(G43:H43)</f>
        <v>7752</v>
      </c>
      <c r="G43" s="72">
        <v>3909</v>
      </c>
      <c r="H43" s="73">
        <v>3843</v>
      </c>
      <c r="I43" s="71">
        <f t="shared" ref="I43:I48" si="48">SUM(J43:K43)</f>
        <v>383</v>
      </c>
      <c r="J43" s="74">
        <v>160</v>
      </c>
      <c r="K43" s="75">
        <v>223</v>
      </c>
      <c r="L43" s="68">
        <f t="shared" ref="L43:L48" si="49">SUM(M43:N43)</f>
        <v>562</v>
      </c>
      <c r="M43" s="74">
        <v>519</v>
      </c>
      <c r="N43" s="74">
        <v>43</v>
      </c>
      <c r="O43" s="71">
        <f t="shared" ref="O43:O48" si="50">SUM(P43:Q43)</f>
        <v>517</v>
      </c>
      <c r="P43" s="74">
        <v>190</v>
      </c>
      <c r="Q43" s="75">
        <v>327</v>
      </c>
      <c r="R43" s="71">
        <f t="shared" ref="R43:R48" si="51">SUM(S43:T43)</f>
        <v>92</v>
      </c>
      <c r="S43" s="74">
        <v>1</v>
      </c>
      <c r="T43" s="75">
        <v>91</v>
      </c>
      <c r="U43" s="76">
        <f>SUM(V43:W43)</f>
        <v>0</v>
      </c>
      <c r="V43" s="77" t="s">
        <v>26</v>
      </c>
      <c r="W43" s="78" t="s">
        <v>26</v>
      </c>
      <c r="X43" s="68">
        <f t="shared" ref="X43:X48" si="52">SUM(Y43:Z43)</f>
        <v>112</v>
      </c>
      <c r="Y43" s="74">
        <v>92</v>
      </c>
      <c r="Z43" s="75">
        <v>20</v>
      </c>
      <c r="AA43" s="71">
        <f t="shared" ref="AA43:AA48" si="53">SUM(AB43:AC43)</f>
        <v>33</v>
      </c>
      <c r="AB43" s="74">
        <v>5</v>
      </c>
      <c r="AC43" s="75">
        <v>28</v>
      </c>
      <c r="AD43" s="71">
        <f t="shared" ref="AD43:AD48" si="54">SUM(AE43:AF43)</f>
        <v>41</v>
      </c>
      <c r="AE43" s="74">
        <v>10</v>
      </c>
      <c r="AF43" s="75">
        <v>31</v>
      </c>
      <c r="AG43" s="68">
        <f t="shared" ref="AG43:AG48" si="55">SUM(AH43:AI43)</f>
        <v>85</v>
      </c>
      <c r="AH43" s="74">
        <v>66</v>
      </c>
      <c r="AI43" s="75">
        <v>19</v>
      </c>
      <c r="AJ43" s="142" t="s">
        <v>26</v>
      </c>
      <c r="AK43" s="143" t="s">
        <v>26</v>
      </c>
      <c r="AL43" s="144" t="s">
        <v>26</v>
      </c>
      <c r="AM43" s="145" t="s">
        <v>26</v>
      </c>
      <c r="AN43" s="143" t="s">
        <v>26</v>
      </c>
      <c r="AO43" s="143" t="s">
        <v>26</v>
      </c>
      <c r="AP43" s="162">
        <f t="shared" ref="AP43" si="56">AQ43+AR43</f>
        <v>20</v>
      </c>
      <c r="AQ43" s="118">
        <v>11</v>
      </c>
      <c r="AR43" s="118">
        <v>9</v>
      </c>
      <c r="AS43" s="71">
        <f t="shared" ref="AS43:AS48" si="57">SUM(AT43:AU43)</f>
        <v>1368</v>
      </c>
      <c r="AT43" s="74">
        <v>651</v>
      </c>
      <c r="AU43" s="79">
        <v>717</v>
      </c>
    </row>
    <row r="44" spans="1:47" s="125" customFormat="1" ht="22.5" customHeight="1">
      <c r="A44" s="66">
        <v>3.3</v>
      </c>
      <c r="B44" s="67" t="s">
        <v>9</v>
      </c>
      <c r="C44" s="68">
        <f t="shared" ref="C44" si="58">SUM(D44:E44)</f>
        <v>9912</v>
      </c>
      <c r="D44" s="69">
        <f>G44+J44+M44+P44+S44+Y44+AB44+AE44+AH44+AQ44+AT44</f>
        <v>5104</v>
      </c>
      <c r="E44" s="70">
        <f>H44+K44+N44+Q44+T44+Z44+AC44+AF44+AI44+AR44+AU44</f>
        <v>4808</v>
      </c>
      <c r="F44" s="71">
        <f t="shared" si="47"/>
        <v>6883</v>
      </c>
      <c r="G44" s="80">
        <v>3496</v>
      </c>
      <c r="H44" s="81">
        <v>3387</v>
      </c>
      <c r="I44" s="71">
        <f t="shared" si="48"/>
        <v>376</v>
      </c>
      <c r="J44" s="80">
        <v>160</v>
      </c>
      <c r="K44" s="81">
        <v>216</v>
      </c>
      <c r="L44" s="68">
        <f t="shared" si="49"/>
        <v>622</v>
      </c>
      <c r="M44" s="80">
        <v>578</v>
      </c>
      <c r="N44" s="80">
        <v>44</v>
      </c>
      <c r="O44" s="71">
        <f t="shared" si="50"/>
        <v>474</v>
      </c>
      <c r="P44" s="80">
        <v>172</v>
      </c>
      <c r="Q44" s="81">
        <v>302</v>
      </c>
      <c r="R44" s="71">
        <f t="shared" si="51"/>
        <v>116</v>
      </c>
      <c r="S44" s="80"/>
      <c r="T44" s="81">
        <v>116</v>
      </c>
      <c r="U44" s="76" t="s">
        <v>28</v>
      </c>
      <c r="V44" s="77" t="s">
        <v>28</v>
      </c>
      <c r="W44" s="78" t="s">
        <v>28</v>
      </c>
      <c r="X44" s="68">
        <f t="shared" si="52"/>
        <v>87</v>
      </c>
      <c r="Y44" s="80">
        <v>65</v>
      </c>
      <c r="Z44" s="81">
        <v>22</v>
      </c>
      <c r="AA44" s="71">
        <f t="shared" si="53"/>
        <v>26</v>
      </c>
      <c r="AB44" s="80">
        <v>3</v>
      </c>
      <c r="AC44" s="81">
        <v>23</v>
      </c>
      <c r="AD44" s="71">
        <f t="shared" si="54"/>
        <v>48</v>
      </c>
      <c r="AE44" s="80">
        <v>8</v>
      </c>
      <c r="AF44" s="81">
        <v>40</v>
      </c>
      <c r="AG44" s="68">
        <f t="shared" si="55"/>
        <v>46</v>
      </c>
      <c r="AH44" s="80">
        <v>26</v>
      </c>
      <c r="AI44" s="81">
        <v>20</v>
      </c>
      <c r="AJ44" s="142" t="s">
        <v>28</v>
      </c>
      <c r="AK44" s="146" t="s">
        <v>28</v>
      </c>
      <c r="AL44" s="147" t="s">
        <v>28</v>
      </c>
      <c r="AM44" s="145" t="s">
        <v>28</v>
      </c>
      <c r="AN44" s="146" t="s">
        <v>28</v>
      </c>
      <c r="AO44" s="146" t="s">
        <v>28</v>
      </c>
      <c r="AP44" s="163">
        <f>AQ44+AR44</f>
        <v>30</v>
      </c>
      <c r="AQ44" s="122">
        <v>16</v>
      </c>
      <c r="AR44" s="122">
        <v>14</v>
      </c>
      <c r="AS44" s="71">
        <f t="shared" si="57"/>
        <v>1204</v>
      </c>
      <c r="AT44" s="80">
        <v>580</v>
      </c>
      <c r="AU44" s="82">
        <v>624</v>
      </c>
    </row>
    <row r="45" spans="1:47" s="125" customFormat="1" ht="22.5" customHeight="1">
      <c r="A45" s="83" t="s">
        <v>41</v>
      </c>
      <c r="B45" s="84" t="s">
        <v>42</v>
      </c>
      <c r="C45" s="85">
        <f t="shared" ref="C45:C46" si="59">SUM(D45:E45)</f>
        <v>11195</v>
      </c>
      <c r="D45" s="86">
        <f t="shared" ref="D45:E50" si="60">G45+J45+M45+P45+S45+Y45+AB45+AE45+AH45+AT45+AQ45</f>
        <v>5768</v>
      </c>
      <c r="E45" s="87">
        <f t="shared" si="60"/>
        <v>5427</v>
      </c>
      <c r="F45" s="88">
        <f t="shared" ref="F45:F46" si="61">SUM(G45:H45)</f>
        <v>7827</v>
      </c>
      <c r="G45" s="89">
        <v>3915</v>
      </c>
      <c r="H45" s="90">
        <v>3912</v>
      </c>
      <c r="I45" s="88">
        <f t="shared" si="48"/>
        <v>404</v>
      </c>
      <c r="J45" s="91">
        <v>209</v>
      </c>
      <c r="K45" s="92">
        <v>195</v>
      </c>
      <c r="L45" s="85">
        <f t="shared" si="49"/>
        <v>633</v>
      </c>
      <c r="M45" s="91">
        <v>586</v>
      </c>
      <c r="N45" s="91">
        <v>47</v>
      </c>
      <c r="O45" s="88">
        <f t="shared" si="50"/>
        <v>575</v>
      </c>
      <c r="P45" s="91">
        <v>236</v>
      </c>
      <c r="Q45" s="92">
        <v>339</v>
      </c>
      <c r="R45" s="88">
        <f t="shared" si="51"/>
        <v>92</v>
      </c>
      <c r="S45" s="91">
        <v>1</v>
      </c>
      <c r="T45" s="92">
        <v>91</v>
      </c>
      <c r="U45" s="93">
        <f>SUM(V45:W45)</f>
        <v>0</v>
      </c>
      <c r="V45" s="94" t="s">
        <v>26</v>
      </c>
      <c r="W45" s="95" t="s">
        <v>26</v>
      </c>
      <c r="X45" s="85">
        <f t="shared" si="52"/>
        <v>121</v>
      </c>
      <c r="Y45" s="91">
        <v>89</v>
      </c>
      <c r="Z45" s="92">
        <v>32</v>
      </c>
      <c r="AA45" s="88">
        <f t="shared" si="53"/>
        <v>25</v>
      </c>
      <c r="AB45" s="91">
        <v>4</v>
      </c>
      <c r="AC45" s="92">
        <v>21</v>
      </c>
      <c r="AD45" s="88">
        <f t="shared" si="54"/>
        <v>65</v>
      </c>
      <c r="AE45" s="91">
        <v>17</v>
      </c>
      <c r="AF45" s="92">
        <v>48</v>
      </c>
      <c r="AG45" s="85">
        <f t="shared" si="55"/>
        <v>67</v>
      </c>
      <c r="AH45" s="91">
        <v>51</v>
      </c>
      <c r="AI45" s="92">
        <v>16</v>
      </c>
      <c r="AJ45" s="117" t="s">
        <v>26</v>
      </c>
      <c r="AK45" s="118" t="s">
        <v>26</v>
      </c>
      <c r="AL45" s="119" t="s">
        <v>26</v>
      </c>
      <c r="AM45" s="120" t="s">
        <v>26</v>
      </c>
      <c r="AN45" s="118" t="s">
        <v>26</v>
      </c>
      <c r="AO45" s="118" t="s">
        <v>26</v>
      </c>
      <c r="AP45" s="162">
        <f>AQ45+AR45</f>
        <v>25</v>
      </c>
      <c r="AQ45" s="118">
        <v>15</v>
      </c>
      <c r="AR45" s="118">
        <v>10</v>
      </c>
      <c r="AS45" s="88">
        <f t="shared" si="57"/>
        <v>1361</v>
      </c>
      <c r="AT45" s="91">
        <v>645</v>
      </c>
      <c r="AU45" s="96">
        <v>716</v>
      </c>
    </row>
    <row r="46" spans="1:47" s="125" customFormat="1" ht="22.5" customHeight="1">
      <c r="A46" s="97">
        <v>4.3</v>
      </c>
      <c r="B46" s="98" t="s">
        <v>43</v>
      </c>
      <c r="C46" s="99">
        <f t="shared" si="59"/>
        <v>10254</v>
      </c>
      <c r="D46" s="100">
        <f t="shared" si="60"/>
        <v>5307</v>
      </c>
      <c r="E46" s="101">
        <f t="shared" si="60"/>
        <v>4947</v>
      </c>
      <c r="F46" s="102">
        <f t="shared" si="61"/>
        <v>6978</v>
      </c>
      <c r="G46" s="103">
        <v>3517</v>
      </c>
      <c r="H46" s="104">
        <v>3461</v>
      </c>
      <c r="I46" s="102">
        <f t="shared" si="48"/>
        <v>434</v>
      </c>
      <c r="J46" s="103">
        <v>219</v>
      </c>
      <c r="K46" s="104">
        <v>215</v>
      </c>
      <c r="L46" s="99">
        <f t="shared" si="49"/>
        <v>665</v>
      </c>
      <c r="M46" s="103">
        <v>624</v>
      </c>
      <c r="N46" s="103">
        <v>41</v>
      </c>
      <c r="O46" s="102">
        <f t="shared" si="50"/>
        <v>539</v>
      </c>
      <c r="P46" s="103">
        <v>206</v>
      </c>
      <c r="Q46" s="104">
        <v>333</v>
      </c>
      <c r="R46" s="102">
        <f t="shared" si="51"/>
        <v>111</v>
      </c>
      <c r="S46" s="103">
        <v>1</v>
      </c>
      <c r="T46" s="104">
        <v>110</v>
      </c>
      <c r="U46" s="105" t="s">
        <v>28</v>
      </c>
      <c r="V46" s="106" t="s">
        <v>28</v>
      </c>
      <c r="W46" s="107" t="s">
        <v>28</v>
      </c>
      <c r="X46" s="99">
        <f t="shared" si="52"/>
        <v>102</v>
      </c>
      <c r="Y46" s="103">
        <v>73</v>
      </c>
      <c r="Z46" s="104">
        <v>29</v>
      </c>
      <c r="AA46" s="102">
        <f t="shared" si="53"/>
        <v>25</v>
      </c>
      <c r="AB46" s="103">
        <v>4</v>
      </c>
      <c r="AC46" s="104">
        <v>21</v>
      </c>
      <c r="AD46" s="102">
        <f t="shared" si="54"/>
        <v>70</v>
      </c>
      <c r="AE46" s="103">
        <v>12</v>
      </c>
      <c r="AF46" s="104">
        <v>58</v>
      </c>
      <c r="AG46" s="99">
        <f t="shared" si="55"/>
        <v>47</v>
      </c>
      <c r="AH46" s="103">
        <v>27</v>
      </c>
      <c r="AI46" s="104">
        <v>20</v>
      </c>
      <c r="AJ46" s="121" t="s">
        <v>28</v>
      </c>
      <c r="AK46" s="122" t="s">
        <v>28</v>
      </c>
      <c r="AL46" s="123" t="s">
        <v>28</v>
      </c>
      <c r="AM46" s="124" t="s">
        <v>28</v>
      </c>
      <c r="AN46" s="122" t="s">
        <v>28</v>
      </c>
      <c r="AO46" s="122" t="s">
        <v>28</v>
      </c>
      <c r="AP46" s="163">
        <f>AQ46+AR46</f>
        <v>33</v>
      </c>
      <c r="AQ46" s="122">
        <v>23</v>
      </c>
      <c r="AR46" s="122">
        <v>10</v>
      </c>
      <c r="AS46" s="102">
        <f t="shared" si="57"/>
        <v>1250</v>
      </c>
      <c r="AT46" s="103">
        <v>601</v>
      </c>
      <c r="AU46" s="108">
        <v>649</v>
      </c>
    </row>
    <row r="47" spans="1:47" s="125" customFormat="1" ht="22.5" customHeight="1">
      <c r="A47" s="66" t="s">
        <v>41</v>
      </c>
      <c r="B47" s="67" t="s">
        <v>42</v>
      </c>
      <c r="C47" s="68">
        <f t="shared" ref="C47:C48" si="62">SUM(D47:E47)</f>
        <v>10991</v>
      </c>
      <c r="D47" s="69">
        <f t="shared" ref="D47:D48" si="63">G47+J47+M47+P47+S47+Y47+AB47+AE47+AH47+AT47+AQ47</f>
        <v>5590</v>
      </c>
      <c r="E47" s="70">
        <f t="shared" ref="E47:E48" si="64">H47+K47+N47+Q47+T47+Z47+AC47+AF47+AI47+AU47+AR47</f>
        <v>5401</v>
      </c>
      <c r="F47" s="71">
        <f t="shared" ref="F47:F48" si="65">SUM(G47:H47)</f>
        <v>7614</v>
      </c>
      <c r="G47" s="72">
        <v>3770</v>
      </c>
      <c r="H47" s="73">
        <v>3844</v>
      </c>
      <c r="I47" s="71">
        <f t="shared" si="48"/>
        <v>392</v>
      </c>
      <c r="J47" s="74">
        <v>180</v>
      </c>
      <c r="K47" s="75">
        <v>212</v>
      </c>
      <c r="L47" s="68">
        <f t="shared" si="49"/>
        <v>591</v>
      </c>
      <c r="M47" s="74">
        <v>543</v>
      </c>
      <c r="N47" s="74">
        <v>48</v>
      </c>
      <c r="O47" s="71">
        <f t="shared" si="50"/>
        <v>577</v>
      </c>
      <c r="P47" s="74">
        <v>252</v>
      </c>
      <c r="Q47" s="75">
        <v>325</v>
      </c>
      <c r="R47" s="71">
        <f t="shared" si="51"/>
        <v>119</v>
      </c>
      <c r="S47" s="74">
        <v>2</v>
      </c>
      <c r="T47" s="75">
        <v>117</v>
      </c>
      <c r="U47" s="76">
        <f>SUM(V47:W47)</f>
        <v>0</v>
      </c>
      <c r="V47" s="77" t="s">
        <v>26</v>
      </c>
      <c r="W47" s="78" t="s">
        <v>26</v>
      </c>
      <c r="X47" s="68">
        <f t="shared" si="52"/>
        <v>110</v>
      </c>
      <c r="Y47" s="74">
        <v>72</v>
      </c>
      <c r="Z47" s="75">
        <v>38</v>
      </c>
      <c r="AA47" s="71">
        <f t="shared" si="53"/>
        <v>22</v>
      </c>
      <c r="AB47" s="74">
        <v>2</v>
      </c>
      <c r="AC47" s="75">
        <v>20</v>
      </c>
      <c r="AD47" s="71">
        <f t="shared" si="54"/>
        <v>40</v>
      </c>
      <c r="AE47" s="74">
        <v>6</v>
      </c>
      <c r="AF47" s="75">
        <v>34</v>
      </c>
      <c r="AG47" s="68">
        <f t="shared" si="55"/>
        <v>76</v>
      </c>
      <c r="AH47" s="74">
        <v>52</v>
      </c>
      <c r="AI47" s="75">
        <v>24</v>
      </c>
      <c r="AJ47" s="142" t="s">
        <v>26</v>
      </c>
      <c r="AK47" s="143" t="s">
        <v>26</v>
      </c>
      <c r="AL47" s="144" t="s">
        <v>26</v>
      </c>
      <c r="AM47" s="145" t="s">
        <v>26</v>
      </c>
      <c r="AN47" s="143" t="s">
        <v>26</v>
      </c>
      <c r="AO47" s="143" t="s">
        <v>26</v>
      </c>
      <c r="AP47" s="164">
        <f>AQ47+AR47</f>
        <v>29</v>
      </c>
      <c r="AQ47" s="143">
        <v>16</v>
      </c>
      <c r="AR47" s="143">
        <v>13</v>
      </c>
      <c r="AS47" s="71">
        <f t="shared" si="57"/>
        <v>1421</v>
      </c>
      <c r="AT47" s="74">
        <v>695</v>
      </c>
      <c r="AU47" s="79">
        <v>726</v>
      </c>
    </row>
    <row r="48" spans="1:47" s="125" customFormat="1" ht="22.5" customHeight="1">
      <c r="A48" s="97">
        <v>5.3</v>
      </c>
      <c r="B48" s="98" t="s">
        <v>43</v>
      </c>
      <c r="C48" s="187">
        <f t="shared" si="62"/>
        <v>10026</v>
      </c>
      <c r="D48" s="100">
        <f t="shared" si="63"/>
        <v>5132</v>
      </c>
      <c r="E48" s="101">
        <f t="shared" si="64"/>
        <v>4894</v>
      </c>
      <c r="F48" s="102">
        <f t="shared" si="65"/>
        <v>6822</v>
      </c>
      <c r="G48" s="103">
        <v>3378</v>
      </c>
      <c r="H48" s="104">
        <v>3444</v>
      </c>
      <c r="I48" s="102">
        <f t="shared" si="48"/>
        <v>401</v>
      </c>
      <c r="J48" s="103">
        <v>171</v>
      </c>
      <c r="K48" s="104">
        <v>230</v>
      </c>
      <c r="L48" s="99">
        <f t="shared" si="49"/>
        <v>709</v>
      </c>
      <c r="M48" s="103">
        <v>643</v>
      </c>
      <c r="N48" s="103">
        <v>66</v>
      </c>
      <c r="O48" s="102">
        <f t="shared" si="50"/>
        <v>549</v>
      </c>
      <c r="P48" s="103">
        <v>229</v>
      </c>
      <c r="Q48" s="104">
        <v>320</v>
      </c>
      <c r="R48" s="102">
        <f t="shared" si="51"/>
        <v>104</v>
      </c>
      <c r="S48" s="103">
        <v>1</v>
      </c>
      <c r="T48" s="104">
        <v>103</v>
      </c>
      <c r="U48" s="105" t="s">
        <v>28</v>
      </c>
      <c r="V48" s="106" t="s">
        <v>28</v>
      </c>
      <c r="W48" s="107" t="s">
        <v>28</v>
      </c>
      <c r="X48" s="99">
        <f t="shared" si="52"/>
        <v>87</v>
      </c>
      <c r="Y48" s="103">
        <v>61</v>
      </c>
      <c r="Z48" s="104">
        <v>26</v>
      </c>
      <c r="AA48" s="102">
        <f t="shared" si="53"/>
        <v>18</v>
      </c>
      <c r="AB48" s="103">
        <v>2</v>
      </c>
      <c r="AC48" s="104">
        <v>16</v>
      </c>
      <c r="AD48" s="102">
        <f t="shared" si="54"/>
        <v>30</v>
      </c>
      <c r="AE48" s="103">
        <v>5</v>
      </c>
      <c r="AF48" s="104">
        <v>25</v>
      </c>
      <c r="AG48" s="99">
        <f t="shared" si="55"/>
        <v>43</v>
      </c>
      <c r="AH48" s="103">
        <v>24</v>
      </c>
      <c r="AI48" s="104">
        <v>19</v>
      </c>
      <c r="AJ48" s="121" t="s">
        <v>28</v>
      </c>
      <c r="AK48" s="122" t="s">
        <v>28</v>
      </c>
      <c r="AL48" s="123" t="s">
        <v>28</v>
      </c>
      <c r="AM48" s="124" t="s">
        <v>28</v>
      </c>
      <c r="AN48" s="122" t="s">
        <v>28</v>
      </c>
      <c r="AO48" s="122" t="s">
        <v>28</v>
      </c>
      <c r="AP48" s="163">
        <f>AQ48+AR48</f>
        <v>32</v>
      </c>
      <c r="AQ48" s="122">
        <v>19</v>
      </c>
      <c r="AR48" s="122">
        <v>13</v>
      </c>
      <c r="AS48" s="102">
        <f t="shared" si="57"/>
        <v>1231</v>
      </c>
      <c r="AT48" s="103">
        <v>599</v>
      </c>
      <c r="AU48" s="108">
        <v>632</v>
      </c>
    </row>
    <row r="49" spans="1:47" s="125" customFormat="1" ht="22.5" customHeight="1">
      <c r="A49" s="167" t="s">
        <v>41</v>
      </c>
      <c r="B49" s="168" t="s">
        <v>42</v>
      </c>
      <c r="C49" s="169">
        <f t="shared" ref="C49:C50" si="66">SUM(D49:E49)</f>
        <v>10841</v>
      </c>
      <c r="D49" s="170">
        <f t="shared" si="60"/>
        <v>5479</v>
      </c>
      <c r="E49" s="171">
        <f t="shared" si="60"/>
        <v>5362</v>
      </c>
      <c r="F49" s="172">
        <f t="shared" ref="F49:F50" si="67">SUM(G49:H49)</f>
        <v>7409</v>
      </c>
      <c r="G49" s="173">
        <v>3676</v>
      </c>
      <c r="H49" s="174">
        <v>3733</v>
      </c>
      <c r="I49" s="172">
        <f t="shared" ref="I49:I50" si="68">SUM(J49:K49)</f>
        <v>423</v>
      </c>
      <c r="J49" s="175">
        <v>170</v>
      </c>
      <c r="K49" s="176">
        <v>253</v>
      </c>
      <c r="L49" s="169">
        <f t="shared" ref="L49:L50" si="69">SUM(M49:N49)</f>
        <v>620</v>
      </c>
      <c r="M49" s="175">
        <v>563</v>
      </c>
      <c r="N49" s="175">
        <v>57</v>
      </c>
      <c r="O49" s="172">
        <f t="shared" ref="O49:O50" si="70">SUM(P49:Q49)</f>
        <v>581</v>
      </c>
      <c r="P49" s="175">
        <v>245</v>
      </c>
      <c r="Q49" s="176">
        <v>336</v>
      </c>
      <c r="R49" s="172">
        <f t="shared" ref="R49:R50" si="71">SUM(S49:T49)</f>
        <v>108</v>
      </c>
      <c r="S49" s="175">
        <v>1</v>
      </c>
      <c r="T49" s="176">
        <v>107</v>
      </c>
      <c r="U49" s="177">
        <f>SUM(V49:W49)</f>
        <v>0</v>
      </c>
      <c r="V49" s="178" t="s">
        <v>26</v>
      </c>
      <c r="W49" s="179" t="s">
        <v>26</v>
      </c>
      <c r="X49" s="169">
        <f t="shared" ref="X49:X50" si="72">SUM(Y49:Z49)</f>
        <v>118</v>
      </c>
      <c r="Y49" s="175">
        <v>80</v>
      </c>
      <c r="Z49" s="176">
        <v>38</v>
      </c>
      <c r="AA49" s="172">
        <f t="shared" ref="AA49:AA50" si="73">SUM(AB49:AC49)</f>
        <v>26</v>
      </c>
      <c r="AB49" s="175">
        <v>5</v>
      </c>
      <c r="AC49" s="176">
        <v>21</v>
      </c>
      <c r="AD49" s="172">
        <f t="shared" ref="AD49:AD50" si="74">SUM(AE49:AF49)</f>
        <v>49</v>
      </c>
      <c r="AE49" s="175">
        <v>7</v>
      </c>
      <c r="AF49" s="176">
        <v>42</v>
      </c>
      <c r="AG49" s="169">
        <f t="shared" ref="AG49:AG50" si="75">SUM(AH49:AI49)</f>
        <v>84</v>
      </c>
      <c r="AH49" s="175">
        <v>60</v>
      </c>
      <c r="AI49" s="176">
        <v>24</v>
      </c>
      <c r="AJ49" s="180" t="s">
        <v>26</v>
      </c>
      <c r="AK49" s="181" t="s">
        <v>26</v>
      </c>
      <c r="AL49" s="182" t="s">
        <v>26</v>
      </c>
      <c r="AM49" s="183" t="s">
        <v>26</v>
      </c>
      <c r="AN49" s="181" t="s">
        <v>26</v>
      </c>
      <c r="AO49" s="181" t="s">
        <v>26</v>
      </c>
      <c r="AP49" s="184">
        <f>AQ49+AR49</f>
        <v>25</v>
      </c>
      <c r="AQ49" s="181">
        <v>15</v>
      </c>
      <c r="AR49" s="181">
        <v>10</v>
      </c>
      <c r="AS49" s="172">
        <f t="shared" ref="AS49:AS50" si="76">SUM(AT49:AU49)</f>
        <v>1398</v>
      </c>
      <c r="AT49" s="175">
        <v>657</v>
      </c>
      <c r="AU49" s="185">
        <v>741</v>
      </c>
    </row>
    <row r="50" spans="1:47" s="125" customFormat="1" ht="22.5" customHeight="1">
      <c r="A50" s="126">
        <v>6.3</v>
      </c>
      <c r="B50" s="127" t="s">
        <v>43</v>
      </c>
      <c r="C50" s="128">
        <f t="shared" si="66"/>
        <v>9954</v>
      </c>
      <c r="D50" s="129">
        <f t="shared" si="60"/>
        <v>5050</v>
      </c>
      <c r="E50" s="130">
        <f t="shared" si="60"/>
        <v>4904</v>
      </c>
      <c r="F50" s="131">
        <f t="shared" si="67"/>
        <v>6705</v>
      </c>
      <c r="G50" s="132">
        <v>3277</v>
      </c>
      <c r="H50" s="133">
        <v>3428</v>
      </c>
      <c r="I50" s="131">
        <f t="shared" si="68"/>
        <v>454</v>
      </c>
      <c r="J50" s="132">
        <v>199</v>
      </c>
      <c r="K50" s="133">
        <v>255</v>
      </c>
      <c r="L50" s="128">
        <f t="shared" si="69"/>
        <v>689</v>
      </c>
      <c r="M50" s="132">
        <v>626</v>
      </c>
      <c r="N50" s="132">
        <v>63</v>
      </c>
      <c r="O50" s="131">
        <f t="shared" si="70"/>
        <v>561</v>
      </c>
      <c r="P50" s="132">
        <v>234</v>
      </c>
      <c r="Q50" s="133">
        <v>327</v>
      </c>
      <c r="R50" s="131">
        <f t="shared" si="71"/>
        <v>118</v>
      </c>
      <c r="S50" s="132">
        <v>3</v>
      </c>
      <c r="T50" s="133">
        <v>115</v>
      </c>
      <c r="U50" s="134" t="s">
        <v>28</v>
      </c>
      <c r="V50" s="135" t="s">
        <v>28</v>
      </c>
      <c r="W50" s="136" t="s">
        <v>28</v>
      </c>
      <c r="X50" s="128">
        <f t="shared" si="72"/>
        <v>98</v>
      </c>
      <c r="Y50" s="132">
        <v>71</v>
      </c>
      <c r="Z50" s="133">
        <v>27</v>
      </c>
      <c r="AA50" s="131">
        <f t="shared" si="73"/>
        <v>30</v>
      </c>
      <c r="AB50" s="132">
        <v>4</v>
      </c>
      <c r="AC50" s="133">
        <v>26</v>
      </c>
      <c r="AD50" s="131">
        <f t="shared" si="74"/>
        <v>46</v>
      </c>
      <c r="AE50" s="132">
        <v>7</v>
      </c>
      <c r="AF50" s="133">
        <v>39</v>
      </c>
      <c r="AG50" s="128">
        <f t="shared" si="75"/>
        <v>49</v>
      </c>
      <c r="AH50" s="132">
        <v>31</v>
      </c>
      <c r="AI50" s="133">
        <v>18</v>
      </c>
      <c r="AJ50" s="137" t="s">
        <v>28</v>
      </c>
      <c r="AK50" s="138" t="s">
        <v>28</v>
      </c>
      <c r="AL50" s="139" t="s">
        <v>28</v>
      </c>
      <c r="AM50" s="140" t="s">
        <v>28</v>
      </c>
      <c r="AN50" s="138" t="s">
        <v>28</v>
      </c>
      <c r="AO50" s="138" t="s">
        <v>28</v>
      </c>
      <c r="AP50" s="157">
        <f>AQ50+AR50</f>
        <v>26</v>
      </c>
      <c r="AQ50" s="138">
        <v>15</v>
      </c>
      <c r="AR50" s="138">
        <v>11</v>
      </c>
      <c r="AS50" s="131">
        <f t="shared" si="76"/>
        <v>1178</v>
      </c>
      <c r="AT50" s="132">
        <v>583</v>
      </c>
      <c r="AU50" s="141">
        <v>595</v>
      </c>
    </row>
    <row r="51" spans="1:47" s="114" customFormat="1" ht="12">
      <c r="C51" s="114" t="s">
        <v>39</v>
      </c>
    </row>
    <row r="52" spans="1:47">
      <c r="C52" s="148" t="s">
        <v>40</v>
      </c>
    </row>
    <row r="56" spans="1:47">
      <c r="N56" s="186"/>
    </row>
  </sheetData>
  <phoneticPr fontId="8"/>
  <pageMargins left="0.75" right="0.47" top="0.56000000000000005" bottom="0.55000000000000004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（４）志望状況</vt:lpstr>
      <vt:lpstr>'（４）志望状況'!Print_Area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神戸　道典</cp:lastModifiedBy>
  <cp:lastPrinted>2020-02-07T00:34:18Z</cp:lastPrinted>
  <dcterms:created xsi:type="dcterms:W3CDTF">1998-07-09T06:08:22Z</dcterms:created>
  <dcterms:modified xsi:type="dcterms:W3CDTF">2024-02-06T01:55:43Z</dcterms:modified>
</cp:coreProperties>
</file>