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5統計調査\15滋賀の教育統計\第1章_県単独調査\R6掲載用_1章\R6更新中\２　中学校および義務教育学校卒業予定者の進路志望調査\"/>
    </mc:Choice>
  </mc:AlternateContent>
  <xr:revisionPtr revIDLastSave="0" documentId="13_ncr:1_{3E7C32D0-FFEA-4AF6-A626-BCDE348573DE}" xr6:coauthVersionLast="47" xr6:coauthVersionMax="47" xr10:uidLastSave="{00000000-0000-0000-0000-000000000000}"/>
  <bookViews>
    <workbookView xWindow="90" yWindow="135" windowWidth="27600" windowHeight="15420" tabRatio="446" xr2:uid="{00000000-000D-0000-FFFF-FFFF00000000}"/>
  </bookViews>
  <sheets>
    <sheet name="R6" sheetId="1" r:id="rId1"/>
  </sheets>
  <definedNames>
    <definedName name="_xlnm.Print_Area" localSheetId="0">'R6'!$A$1:$BI$55</definedName>
    <definedName name="_xlnm.Print_Area">'R6'!$A$3:$L$10</definedName>
    <definedName name="_xlnm.Print_Titles">'R6'!$3:$6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3" i="1" l="1"/>
  <c r="D53" i="1"/>
  <c r="C53" i="1"/>
  <c r="BG52" i="1" l="1"/>
  <c r="BD52" i="1"/>
  <c r="BA52" i="1"/>
  <c r="AX52" i="1"/>
  <c r="AU52" i="1"/>
  <c r="AR52" i="1"/>
  <c r="AO52" i="1"/>
  <c r="AL52" i="1"/>
  <c r="AK52" i="1"/>
  <c r="AJ52" i="1"/>
  <c r="AI52" i="1"/>
  <c r="AD52" i="1"/>
  <c r="AA52" i="1"/>
  <c r="X52" i="1"/>
  <c r="U52" i="1"/>
  <c r="O52" i="1"/>
  <c r="L52" i="1"/>
  <c r="I52" i="1"/>
  <c r="H52" i="1"/>
  <c r="F52" i="1" s="1"/>
  <c r="G52" i="1"/>
  <c r="D52" i="1" s="1"/>
  <c r="BG51" i="1"/>
  <c r="BD51" i="1"/>
  <c r="BA51" i="1"/>
  <c r="AX51" i="1"/>
  <c r="AU51" i="1"/>
  <c r="AR51" i="1"/>
  <c r="AO51" i="1"/>
  <c r="AL51" i="1"/>
  <c r="AK51" i="1"/>
  <c r="AJ51" i="1"/>
  <c r="AI51" i="1"/>
  <c r="AD51" i="1"/>
  <c r="AA51" i="1"/>
  <c r="X51" i="1"/>
  <c r="U51" i="1"/>
  <c r="O51" i="1"/>
  <c r="L51" i="1"/>
  <c r="I51" i="1"/>
  <c r="H51" i="1"/>
  <c r="F51" i="1" s="1"/>
  <c r="G51" i="1"/>
  <c r="D51" i="1" s="1"/>
  <c r="BG50" i="1"/>
  <c r="BD50" i="1"/>
  <c r="BA50" i="1"/>
  <c r="AX50" i="1"/>
  <c r="AU50" i="1"/>
  <c r="AR50" i="1"/>
  <c r="AO50" i="1"/>
  <c r="AL50" i="1"/>
  <c r="AK50" i="1"/>
  <c r="AJ50" i="1"/>
  <c r="AI50" i="1" s="1"/>
  <c r="AD50" i="1"/>
  <c r="AA50" i="1"/>
  <c r="X50" i="1"/>
  <c r="U50" i="1"/>
  <c r="O50" i="1"/>
  <c r="L50" i="1"/>
  <c r="I50" i="1"/>
  <c r="H50" i="1"/>
  <c r="E50" i="1" s="1"/>
  <c r="G50" i="1"/>
  <c r="D50" i="1" s="1"/>
  <c r="BG49" i="1"/>
  <c r="BD49" i="1"/>
  <c r="BA49" i="1"/>
  <c r="AX49" i="1"/>
  <c r="AU49" i="1"/>
  <c r="AR49" i="1"/>
  <c r="AO49" i="1"/>
  <c r="AL49" i="1"/>
  <c r="AK49" i="1"/>
  <c r="AJ49" i="1"/>
  <c r="AI49" i="1" s="1"/>
  <c r="AD49" i="1"/>
  <c r="AA49" i="1"/>
  <c r="X49" i="1"/>
  <c r="U49" i="1"/>
  <c r="O49" i="1"/>
  <c r="L49" i="1"/>
  <c r="I49" i="1"/>
  <c r="H49" i="1"/>
  <c r="E49" i="1" s="1"/>
  <c r="G49" i="1"/>
  <c r="C50" i="1" l="1"/>
  <c r="E51" i="1"/>
  <c r="C51" i="1" s="1"/>
  <c r="E52" i="1"/>
  <c r="C52" i="1" s="1"/>
  <c r="F50" i="1"/>
  <c r="F49" i="1"/>
  <c r="D49" i="1"/>
  <c r="C49" i="1" s="1"/>
  <c r="BG48" i="1"/>
  <c r="BD48" i="1"/>
  <c r="BA48" i="1"/>
  <c r="AX48" i="1"/>
  <c r="AU48" i="1"/>
  <c r="AR48" i="1"/>
  <c r="AO48" i="1"/>
  <c r="AL48" i="1"/>
  <c r="AK48" i="1"/>
  <c r="AJ48" i="1"/>
  <c r="AI48" i="1"/>
  <c r="AD48" i="1"/>
  <c r="AA48" i="1"/>
  <c r="X48" i="1"/>
  <c r="U48" i="1"/>
  <c r="O48" i="1"/>
  <c r="L48" i="1"/>
  <c r="I48" i="1"/>
  <c r="H48" i="1"/>
  <c r="E48" i="1" s="1"/>
  <c r="G48" i="1"/>
  <c r="F48" i="1" s="1"/>
  <c r="BG47" i="1"/>
  <c r="BD47" i="1"/>
  <c r="BA47" i="1"/>
  <c r="AX47" i="1"/>
  <c r="AU47" i="1"/>
  <c r="AR47" i="1"/>
  <c r="AO47" i="1"/>
  <c r="AL47" i="1"/>
  <c r="AK47" i="1"/>
  <c r="AJ47" i="1"/>
  <c r="AI47" i="1" s="1"/>
  <c r="AD47" i="1"/>
  <c r="AA47" i="1"/>
  <c r="X47" i="1"/>
  <c r="U47" i="1"/>
  <c r="O47" i="1"/>
  <c r="L47" i="1"/>
  <c r="I47" i="1"/>
  <c r="H47" i="1"/>
  <c r="E47" i="1" s="1"/>
  <c r="G47" i="1"/>
  <c r="D47" i="1" s="1"/>
  <c r="C47" i="1" s="1"/>
  <c r="F47" i="1" l="1"/>
  <c r="D48" i="1"/>
  <c r="C48" i="1" s="1"/>
  <c r="G53" i="1"/>
  <c r="H53" i="1"/>
  <c r="I53" i="1"/>
  <c r="L53" i="1"/>
  <c r="O53" i="1"/>
  <c r="U53" i="1"/>
  <c r="X53" i="1"/>
  <c r="AA53" i="1"/>
  <c r="AD53" i="1"/>
  <c r="AK53" i="1"/>
  <c r="AL53" i="1"/>
  <c r="AO53" i="1"/>
  <c r="AR53" i="1"/>
  <c r="AU53" i="1"/>
  <c r="AX53" i="1"/>
  <c r="BA53" i="1"/>
  <c r="BD53" i="1"/>
  <c r="BG53" i="1"/>
  <c r="G54" i="1"/>
  <c r="H54" i="1"/>
  <c r="I54" i="1"/>
  <c r="L54" i="1"/>
  <c r="O54" i="1"/>
  <c r="U54" i="1"/>
  <c r="X54" i="1"/>
  <c r="AA54" i="1"/>
  <c r="AD54" i="1"/>
  <c r="AJ54" i="1"/>
  <c r="AK54" i="1"/>
  <c r="AL54" i="1"/>
  <c r="AO54" i="1"/>
  <c r="AR54" i="1"/>
  <c r="AU54" i="1"/>
  <c r="AX54" i="1"/>
  <c r="BA54" i="1"/>
  <c r="BD54" i="1"/>
  <c r="BG54" i="1"/>
  <c r="AI53" i="1" l="1"/>
  <c r="E53" i="1"/>
  <c r="AI54" i="1"/>
  <c r="E54" i="1"/>
  <c r="D54" i="1"/>
  <c r="F54" i="1"/>
  <c r="F53" i="1"/>
  <c r="AR46" i="1"/>
  <c r="C54" i="1" l="1"/>
  <c r="BG46" i="1"/>
  <c r="BD46" i="1"/>
  <c r="BA46" i="1"/>
  <c r="AX46" i="1"/>
  <c r="AU46" i="1"/>
  <c r="AO46" i="1"/>
  <c r="AL46" i="1"/>
  <c r="AK46" i="1"/>
  <c r="AJ46" i="1"/>
  <c r="AD46" i="1"/>
  <c r="AA46" i="1"/>
  <c r="X46" i="1"/>
  <c r="U46" i="1"/>
  <c r="O46" i="1"/>
  <c r="L46" i="1"/>
  <c r="I46" i="1"/>
  <c r="H46" i="1"/>
  <c r="G46" i="1"/>
  <c r="BG45" i="1"/>
  <c r="BD45" i="1"/>
  <c r="BA45" i="1"/>
  <c r="AX45" i="1"/>
  <c r="AU45" i="1"/>
  <c r="AR45" i="1"/>
  <c r="AO45" i="1"/>
  <c r="AL45" i="1"/>
  <c r="AK45" i="1"/>
  <c r="AJ45" i="1"/>
  <c r="AD45" i="1"/>
  <c r="AA45" i="1"/>
  <c r="X45" i="1"/>
  <c r="U45" i="1"/>
  <c r="O45" i="1"/>
  <c r="L45" i="1"/>
  <c r="I45" i="1"/>
  <c r="H45" i="1"/>
  <c r="G45" i="1"/>
  <c r="E45" i="1" l="1"/>
  <c r="F46" i="1"/>
  <c r="AI45" i="1"/>
  <c r="D45" i="1"/>
  <c r="C45" i="1" s="1"/>
  <c r="E46" i="1"/>
  <c r="AI46" i="1"/>
  <c r="F45" i="1"/>
  <c r="D46" i="1"/>
  <c r="AO44" i="1"/>
  <c r="AJ43" i="1"/>
  <c r="AO43" i="1"/>
  <c r="C46" i="1" l="1"/>
  <c r="BG44" i="1"/>
  <c r="BD44" i="1"/>
  <c r="BA44" i="1"/>
  <c r="AX44" i="1"/>
  <c r="AU44" i="1"/>
  <c r="AL44" i="1"/>
  <c r="AK44" i="1"/>
  <c r="AJ44" i="1"/>
  <c r="AD44" i="1"/>
  <c r="AA44" i="1"/>
  <c r="X44" i="1"/>
  <c r="U44" i="1"/>
  <c r="O44" i="1"/>
  <c r="L44" i="1"/>
  <c r="I44" i="1"/>
  <c r="H44" i="1"/>
  <c r="G44" i="1"/>
  <c r="BG43" i="1"/>
  <c r="BD43" i="1"/>
  <c r="BA43" i="1"/>
  <c r="AX43" i="1"/>
  <c r="AU43" i="1"/>
  <c r="AR43" i="1"/>
  <c r="AL43" i="1"/>
  <c r="AK43" i="1"/>
  <c r="AI43" i="1" s="1"/>
  <c r="AD43" i="1"/>
  <c r="AA43" i="1"/>
  <c r="X43" i="1"/>
  <c r="U43" i="1"/>
  <c r="O43" i="1"/>
  <c r="L43" i="1"/>
  <c r="I43" i="1"/>
  <c r="H43" i="1"/>
  <c r="G43" i="1"/>
  <c r="E44" i="1" l="1"/>
  <c r="AI44" i="1"/>
  <c r="F43" i="1"/>
  <c r="F44" i="1"/>
  <c r="E43" i="1"/>
  <c r="D43" i="1"/>
  <c r="C43" i="1" s="1"/>
  <c r="D44" i="1"/>
  <c r="C44" i="1" s="1"/>
  <c r="BG42" i="1"/>
  <c r="BD42" i="1"/>
  <c r="BA42" i="1"/>
  <c r="AX42" i="1"/>
  <c r="AU42" i="1"/>
  <c r="AR42" i="1"/>
  <c r="AO42" i="1"/>
  <c r="AL42" i="1"/>
  <c r="AK42" i="1"/>
  <c r="AJ42" i="1"/>
  <c r="AD42" i="1"/>
  <c r="AA42" i="1"/>
  <c r="X42" i="1"/>
  <c r="U42" i="1"/>
  <c r="O42" i="1"/>
  <c r="L42" i="1"/>
  <c r="I42" i="1"/>
  <c r="H42" i="1"/>
  <c r="G42" i="1"/>
  <c r="D42" i="1" s="1"/>
  <c r="BG41" i="1"/>
  <c r="BD41" i="1"/>
  <c r="BA41" i="1"/>
  <c r="AX41" i="1"/>
  <c r="AU41" i="1"/>
  <c r="AR41" i="1"/>
  <c r="AO41" i="1"/>
  <c r="AL41" i="1"/>
  <c r="AK41" i="1"/>
  <c r="AJ41" i="1"/>
  <c r="AD41" i="1"/>
  <c r="AA41" i="1"/>
  <c r="X41" i="1"/>
  <c r="U41" i="1"/>
  <c r="O41" i="1"/>
  <c r="L41" i="1"/>
  <c r="I41" i="1"/>
  <c r="H41" i="1"/>
  <c r="G41" i="1"/>
  <c r="D41" i="1" l="1"/>
  <c r="E41" i="1"/>
  <c r="E42" i="1"/>
  <c r="C42" i="1" s="1"/>
  <c r="AI42" i="1"/>
  <c r="F42" i="1"/>
  <c r="AI41" i="1"/>
  <c r="F41" i="1"/>
  <c r="BG40" i="1"/>
  <c r="BD40" i="1"/>
  <c r="BA40" i="1"/>
  <c r="AX40" i="1"/>
  <c r="AU40" i="1"/>
  <c r="AR40" i="1"/>
  <c r="AO40" i="1"/>
  <c r="AL40" i="1"/>
  <c r="AK40" i="1"/>
  <c r="AJ40" i="1"/>
  <c r="AD40" i="1"/>
  <c r="AA40" i="1"/>
  <c r="X40" i="1"/>
  <c r="U40" i="1"/>
  <c r="O40" i="1"/>
  <c r="L40" i="1"/>
  <c r="I40" i="1"/>
  <c r="H40" i="1"/>
  <c r="G40" i="1"/>
  <c r="BG39" i="1"/>
  <c r="BD39" i="1"/>
  <c r="BA39" i="1"/>
  <c r="AX39" i="1"/>
  <c r="AU39" i="1"/>
  <c r="AR39" i="1"/>
  <c r="AO39" i="1"/>
  <c r="AL39" i="1"/>
  <c r="AK39" i="1"/>
  <c r="AJ39" i="1"/>
  <c r="AD39" i="1"/>
  <c r="AA39" i="1"/>
  <c r="X39" i="1"/>
  <c r="U39" i="1"/>
  <c r="O39" i="1"/>
  <c r="L39" i="1"/>
  <c r="I39" i="1"/>
  <c r="H39" i="1"/>
  <c r="G39" i="1"/>
  <c r="BG36" i="1"/>
  <c r="BD36" i="1"/>
  <c r="BA36" i="1"/>
  <c r="AX36" i="1"/>
  <c r="AU36" i="1"/>
  <c r="AR36" i="1"/>
  <c r="AO36" i="1"/>
  <c r="AL36" i="1"/>
  <c r="AK36" i="1"/>
  <c r="AJ36" i="1"/>
  <c r="AD36" i="1"/>
  <c r="AA36" i="1"/>
  <c r="X36" i="1"/>
  <c r="U36" i="1"/>
  <c r="O36" i="1"/>
  <c r="L36" i="1"/>
  <c r="I36" i="1"/>
  <c r="H36" i="1"/>
  <c r="E36" i="1" s="1"/>
  <c r="G36" i="1"/>
  <c r="F36" i="1" s="1"/>
  <c r="BG35" i="1"/>
  <c r="BD35" i="1"/>
  <c r="BA35" i="1"/>
  <c r="AX35" i="1"/>
  <c r="AU35" i="1"/>
  <c r="AR35" i="1"/>
  <c r="AO35" i="1"/>
  <c r="AL35" i="1"/>
  <c r="AK35" i="1"/>
  <c r="AJ35" i="1"/>
  <c r="AD35" i="1"/>
  <c r="AA35" i="1"/>
  <c r="X35" i="1"/>
  <c r="U35" i="1"/>
  <c r="O35" i="1"/>
  <c r="L35" i="1"/>
  <c r="I35" i="1"/>
  <c r="H35" i="1"/>
  <c r="G35" i="1"/>
  <c r="BG34" i="1"/>
  <c r="BD34" i="1"/>
  <c r="BA34" i="1"/>
  <c r="AX34" i="1"/>
  <c r="AU34" i="1"/>
  <c r="AR34" i="1"/>
  <c r="AO34" i="1"/>
  <c r="AL34" i="1"/>
  <c r="AK34" i="1"/>
  <c r="AJ34" i="1"/>
  <c r="AD34" i="1"/>
  <c r="AA34" i="1"/>
  <c r="X34" i="1"/>
  <c r="U34" i="1"/>
  <c r="O34" i="1"/>
  <c r="L34" i="1"/>
  <c r="I34" i="1"/>
  <c r="H34" i="1"/>
  <c r="E34" i="1" s="1"/>
  <c r="G34" i="1"/>
  <c r="BG33" i="1"/>
  <c r="BD33" i="1"/>
  <c r="BA33" i="1"/>
  <c r="AX33" i="1"/>
  <c r="AU33" i="1"/>
  <c r="AR33" i="1"/>
  <c r="AO33" i="1"/>
  <c r="AL33" i="1"/>
  <c r="AK33" i="1"/>
  <c r="AJ33" i="1"/>
  <c r="AD33" i="1"/>
  <c r="AA33" i="1"/>
  <c r="X33" i="1"/>
  <c r="U33" i="1"/>
  <c r="O33" i="1"/>
  <c r="L33" i="1"/>
  <c r="I33" i="1"/>
  <c r="H33" i="1"/>
  <c r="G33" i="1"/>
  <c r="H38" i="1"/>
  <c r="AK38" i="1"/>
  <c r="G38" i="1"/>
  <c r="AJ38" i="1"/>
  <c r="BG38" i="1"/>
  <c r="BD38" i="1"/>
  <c r="BA38" i="1"/>
  <c r="AX38" i="1"/>
  <c r="AU38" i="1"/>
  <c r="AR38" i="1"/>
  <c r="AO38" i="1"/>
  <c r="AL38" i="1"/>
  <c r="AD38" i="1"/>
  <c r="AA38" i="1"/>
  <c r="X38" i="1"/>
  <c r="U38" i="1"/>
  <c r="O38" i="1"/>
  <c r="L38" i="1"/>
  <c r="I38" i="1"/>
  <c r="H37" i="1"/>
  <c r="AK37" i="1"/>
  <c r="G37" i="1"/>
  <c r="AJ37" i="1"/>
  <c r="BG37" i="1"/>
  <c r="BD37" i="1"/>
  <c r="BA37" i="1"/>
  <c r="AX37" i="1"/>
  <c r="AU37" i="1"/>
  <c r="AR37" i="1"/>
  <c r="AO37" i="1"/>
  <c r="AL37" i="1"/>
  <c r="AD37" i="1"/>
  <c r="AA37" i="1"/>
  <c r="X37" i="1"/>
  <c r="U37" i="1"/>
  <c r="O37" i="1"/>
  <c r="L37" i="1"/>
  <c r="I37" i="1"/>
  <c r="G30" i="1"/>
  <c r="H30" i="1"/>
  <c r="AJ30" i="1"/>
  <c r="AK30" i="1"/>
  <c r="BG30" i="1"/>
  <c r="BD30" i="1"/>
  <c r="BA30" i="1"/>
  <c r="AX30" i="1"/>
  <c r="AU30" i="1"/>
  <c r="AR30" i="1"/>
  <c r="AO30" i="1"/>
  <c r="AL30" i="1"/>
  <c r="AD30" i="1"/>
  <c r="AA30" i="1"/>
  <c r="X30" i="1"/>
  <c r="U30" i="1"/>
  <c r="O30" i="1"/>
  <c r="L30" i="1"/>
  <c r="I30" i="1"/>
  <c r="G29" i="1"/>
  <c r="H29" i="1"/>
  <c r="AJ29" i="1"/>
  <c r="AK29" i="1"/>
  <c r="BG29" i="1"/>
  <c r="BD29" i="1"/>
  <c r="BA29" i="1"/>
  <c r="AX29" i="1"/>
  <c r="AU29" i="1"/>
  <c r="AR29" i="1"/>
  <c r="AO29" i="1"/>
  <c r="AL29" i="1"/>
  <c r="AD29" i="1"/>
  <c r="AA29" i="1"/>
  <c r="X29" i="1"/>
  <c r="U29" i="1"/>
  <c r="O29" i="1"/>
  <c r="L29" i="1"/>
  <c r="I29" i="1"/>
  <c r="G32" i="1"/>
  <c r="H32" i="1"/>
  <c r="AJ32" i="1"/>
  <c r="AK32" i="1"/>
  <c r="BG32" i="1"/>
  <c r="BD32" i="1"/>
  <c r="BA32" i="1"/>
  <c r="AX32" i="1"/>
  <c r="AU32" i="1"/>
  <c r="AR32" i="1"/>
  <c r="AO32" i="1"/>
  <c r="AL32" i="1"/>
  <c r="AD32" i="1"/>
  <c r="AA32" i="1"/>
  <c r="X32" i="1"/>
  <c r="U32" i="1"/>
  <c r="O32" i="1"/>
  <c r="L32" i="1"/>
  <c r="I32" i="1"/>
  <c r="G31" i="1"/>
  <c r="H31" i="1"/>
  <c r="AJ31" i="1"/>
  <c r="AK31" i="1"/>
  <c r="BG31" i="1"/>
  <c r="BD31" i="1"/>
  <c r="BA31" i="1"/>
  <c r="AX31" i="1"/>
  <c r="AU31" i="1"/>
  <c r="AR31" i="1"/>
  <c r="AO31" i="1"/>
  <c r="AL31" i="1"/>
  <c r="AD31" i="1"/>
  <c r="AA31" i="1"/>
  <c r="X31" i="1"/>
  <c r="U31" i="1"/>
  <c r="O31" i="1"/>
  <c r="L31" i="1"/>
  <c r="I31" i="1"/>
  <c r="AR28" i="1"/>
  <c r="AR27" i="1"/>
  <c r="BA27" i="1"/>
  <c r="AX28" i="1"/>
  <c r="G26" i="1"/>
  <c r="H26" i="1"/>
  <c r="AJ26" i="1"/>
  <c r="AK26" i="1"/>
  <c r="BG26" i="1"/>
  <c r="BD26" i="1"/>
  <c r="BA26" i="1"/>
  <c r="AX26" i="1"/>
  <c r="AU26" i="1"/>
  <c r="AR26" i="1"/>
  <c r="AO26" i="1"/>
  <c r="AL26" i="1"/>
  <c r="AD26" i="1"/>
  <c r="AA26" i="1"/>
  <c r="X26" i="1"/>
  <c r="U26" i="1"/>
  <c r="O26" i="1"/>
  <c r="L26" i="1"/>
  <c r="I26" i="1"/>
  <c r="G25" i="1"/>
  <c r="H25" i="1"/>
  <c r="AJ25" i="1"/>
  <c r="AK25" i="1"/>
  <c r="BG25" i="1"/>
  <c r="BD25" i="1"/>
  <c r="BA25" i="1"/>
  <c r="AX25" i="1"/>
  <c r="AU25" i="1"/>
  <c r="AR25" i="1"/>
  <c r="AO25" i="1"/>
  <c r="AL25" i="1"/>
  <c r="AD25" i="1"/>
  <c r="AA25" i="1"/>
  <c r="X25" i="1"/>
  <c r="U25" i="1"/>
  <c r="O25" i="1"/>
  <c r="L25" i="1"/>
  <c r="I25" i="1"/>
  <c r="C24" i="1"/>
  <c r="G24" i="1"/>
  <c r="H24" i="1"/>
  <c r="AJ24" i="1"/>
  <c r="AK24" i="1"/>
  <c r="BG24" i="1"/>
  <c r="BD24" i="1"/>
  <c r="BA24" i="1"/>
  <c r="AX24" i="1"/>
  <c r="AU24" i="1"/>
  <c r="AR24" i="1"/>
  <c r="AO24" i="1"/>
  <c r="AL24" i="1"/>
  <c r="AD24" i="1"/>
  <c r="AA24" i="1"/>
  <c r="X24" i="1"/>
  <c r="U24" i="1"/>
  <c r="O24" i="1"/>
  <c r="L24" i="1"/>
  <c r="I24" i="1"/>
  <c r="C23" i="1"/>
  <c r="G23" i="1"/>
  <c r="H23" i="1"/>
  <c r="AJ23" i="1"/>
  <c r="AK23" i="1"/>
  <c r="BG23" i="1"/>
  <c r="BD23" i="1"/>
  <c r="BA23" i="1"/>
  <c r="AX23" i="1"/>
  <c r="AU23" i="1"/>
  <c r="AR23" i="1"/>
  <c r="AO23" i="1"/>
  <c r="AL23" i="1"/>
  <c r="AD23" i="1"/>
  <c r="AA23" i="1"/>
  <c r="X23" i="1"/>
  <c r="U23" i="1"/>
  <c r="O23" i="1"/>
  <c r="L23" i="1"/>
  <c r="I23" i="1"/>
  <c r="C22" i="1"/>
  <c r="G22" i="1"/>
  <c r="H22" i="1"/>
  <c r="AJ22" i="1"/>
  <c r="AK22" i="1"/>
  <c r="BG22" i="1"/>
  <c r="BD22" i="1"/>
  <c r="BA22" i="1"/>
  <c r="AX22" i="1"/>
  <c r="AU22" i="1"/>
  <c r="AR22" i="1"/>
  <c r="AO22" i="1"/>
  <c r="AL22" i="1"/>
  <c r="AD22" i="1"/>
  <c r="AA22" i="1"/>
  <c r="X22" i="1"/>
  <c r="U22" i="1"/>
  <c r="O22" i="1"/>
  <c r="L22" i="1"/>
  <c r="I22" i="1"/>
  <c r="C21" i="1"/>
  <c r="G21" i="1"/>
  <c r="F21" i="1" s="1"/>
  <c r="H21" i="1"/>
  <c r="AJ21" i="1"/>
  <c r="AK21" i="1"/>
  <c r="BG21" i="1"/>
  <c r="BD21" i="1"/>
  <c r="BA21" i="1"/>
  <c r="AX21" i="1"/>
  <c r="AU21" i="1"/>
  <c r="AR21" i="1"/>
  <c r="AO21" i="1"/>
  <c r="AL21" i="1"/>
  <c r="AD21" i="1"/>
  <c r="AA21" i="1"/>
  <c r="X21" i="1"/>
  <c r="U21" i="1"/>
  <c r="O21" i="1"/>
  <c r="L21" i="1"/>
  <c r="I21" i="1"/>
  <c r="C20" i="1"/>
  <c r="G20" i="1"/>
  <c r="H20" i="1"/>
  <c r="AJ20" i="1"/>
  <c r="AK20" i="1"/>
  <c r="BG20" i="1"/>
  <c r="BD20" i="1"/>
  <c r="BA20" i="1"/>
  <c r="AX20" i="1"/>
  <c r="AU20" i="1"/>
  <c r="AR20" i="1"/>
  <c r="AO20" i="1"/>
  <c r="AL20" i="1"/>
  <c r="AD20" i="1"/>
  <c r="AA20" i="1"/>
  <c r="X20" i="1"/>
  <c r="U20" i="1"/>
  <c r="O20" i="1"/>
  <c r="L20" i="1"/>
  <c r="I20" i="1"/>
  <c r="C19" i="1"/>
  <c r="G19" i="1"/>
  <c r="H19" i="1"/>
  <c r="AJ19" i="1"/>
  <c r="AK19" i="1"/>
  <c r="BG19" i="1"/>
  <c r="BD19" i="1"/>
  <c r="BA19" i="1"/>
  <c r="AX19" i="1"/>
  <c r="AU19" i="1"/>
  <c r="AR19" i="1"/>
  <c r="AO19" i="1"/>
  <c r="AL19" i="1"/>
  <c r="AD19" i="1"/>
  <c r="AA19" i="1"/>
  <c r="X19" i="1"/>
  <c r="U19" i="1"/>
  <c r="O19" i="1"/>
  <c r="L19" i="1"/>
  <c r="I19" i="1"/>
  <c r="C18" i="1"/>
  <c r="G18" i="1"/>
  <c r="H18" i="1"/>
  <c r="AJ18" i="1"/>
  <c r="AK18" i="1"/>
  <c r="BG18" i="1"/>
  <c r="BD18" i="1"/>
  <c r="BA18" i="1"/>
  <c r="AX18" i="1"/>
  <c r="AU18" i="1"/>
  <c r="AR18" i="1"/>
  <c r="AO18" i="1"/>
  <c r="AL18" i="1"/>
  <c r="AD18" i="1"/>
  <c r="AA18" i="1"/>
  <c r="X18" i="1"/>
  <c r="U18" i="1"/>
  <c r="O18" i="1"/>
  <c r="L18" i="1"/>
  <c r="I18" i="1"/>
  <c r="C17" i="1"/>
  <c r="G17" i="1"/>
  <c r="F17" i="1" s="1"/>
  <c r="H17" i="1"/>
  <c r="AJ17" i="1"/>
  <c r="AK17" i="1"/>
  <c r="BG17" i="1"/>
  <c r="BD17" i="1"/>
  <c r="BA17" i="1"/>
  <c r="AX17" i="1"/>
  <c r="AU17" i="1"/>
  <c r="AR17" i="1"/>
  <c r="AO17" i="1"/>
  <c r="AL17" i="1"/>
  <c r="AD17" i="1"/>
  <c r="AA17" i="1"/>
  <c r="X17" i="1"/>
  <c r="U17" i="1"/>
  <c r="O17" i="1"/>
  <c r="L17" i="1"/>
  <c r="I17" i="1"/>
  <c r="AJ27" i="1"/>
  <c r="AK27" i="1"/>
  <c r="G27" i="1"/>
  <c r="H27" i="1"/>
  <c r="U28" i="1"/>
  <c r="AD28" i="1"/>
  <c r="H28" i="1"/>
  <c r="G28" i="1"/>
  <c r="AJ28" i="1"/>
  <c r="AK28" i="1"/>
  <c r="BG28" i="1"/>
  <c r="BD28" i="1"/>
  <c r="BA28" i="1"/>
  <c r="AU28" i="1"/>
  <c r="AO28" i="1"/>
  <c r="AL28" i="1"/>
  <c r="AA28" i="1"/>
  <c r="X28" i="1"/>
  <c r="O28" i="1"/>
  <c r="L28" i="1"/>
  <c r="I28" i="1"/>
  <c r="BG27" i="1"/>
  <c r="BD27" i="1"/>
  <c r="AX27" i="1"/>
  <c r="AU27" i="1"/>
  <c r="AO27" i="1"/>
  <c r="AL27" i="1"/>
  <c r="AD27" i="1"/>
  <c r="AA27" i="1"/>
  <c r="X27" i="1"/>
  <c r="U27" i="1"/>
  <c r="O27" i="1"/>
  <c r="L27" i="1"/>
  <c r="I27" i="1"/>
  <c r="F18" i="1" l="1"/>
  <c r="F20" i="1"/>
  <c r="F22" i="1"/>
  <c r="D32" i="1"/>
  <c r="E39" i="1"/>
  <c r="AI39" i="1"/>
  <c r="AI35" i="1"/>
  <c r="F23" i="1"/>
  <c r="D31" i="1"/>
  <c r="E27" i="1"/>
  <c r="AI31" i="1"/>
  <c r="AI27" i="1"/>
  <c r="AI18" i="1"/>
  <c r="AI20" i="1"/>
  <c r="AI22" i="1"/>
  <c r="E30" i="1"/>
  <c r="F24" i="1"/>
  <c r="D26" i="1"/>
  <c r="E29" i="1"/>
  <c r="E33" i="1"/>
  <c r="AI33" i="1"/>
  <c r="D28" i="1"/>
  <c r="F32" i="1"/>
  <c r="D35" i="1"/>
  <c r="E40" i="1"/>
  <c r="AI40" i="1"/>
  <c r="C41" i="1"/>
  <c r="F28" i="1"/>
  <c r="E28" i="1"/>
  <c r="F27" i="1"/>
  <c r="D27" i="1"/>
  <c r="C27" i="1" s="1"/>
  <c r="AI17" i="1"/>
  <c r="AI25" i="1"/>
  <c r="AI30" i="1"/>
  <c r="E37" i="1"/>
  <c r="E38" i="1"/>
  <c r="D36" i="1"/>
  <c r="C36" i="1" s="1"/>
  <c r="F39" i="1"/>
  <c r="D39" i="1"/>
  <c r="C39" i="1" s="1"/>
  <c r="F40" i="1"/>
  <c r="D40" i="1"/>
  <c r="C40" i="1" s="1"/>
  <c r="F29" i="1"/>
  <c r="D29" i="1"/>
  <c r="C29" i="1" s="1"/>
  <c r="F35" i="1"/>
  <c r="E35" i="1"/>
  <c r="F25" i="1"/>
  <c r="E25" i="1"/>
  <c r="E26" i="1"/>
  <c r="AI37" i="1"/>
  <c r="AI38" i="1"/>
  <c r="F30" i="1"/>
  <c r="D30" i="1"/>
  <c r="F31" i="1"/>
  <c r="D25" i="1"/>
  <c r="E31" i="1"/>
  <c r="C31" i="1" s="1"/>
  <c r="E32" i="1"/>
  <c r="C32" i="1" s="1"/>
  <c r="F37" i="1"/>
  <c r="D37" i="1"/>
  <c r="F38" i="1"/>
  <c r="D38" i="1"/>
  <c r="C38" i="1" s="1"/>
  <c r="F33" i="1"/>
  <c r="D33" i="1"/>
  <c r="F34" i="1"/>
  <c r="D34" i="1"/>
  <c r="C34" i="1" s="1"/>
  <c r="AI36" i="1"/>
  <c r="AI24" i="1"/>
  <c r="AI23" i="1"/>
  <c r="AI32" i="1"/>
  <c r="AI29" i="1"/>
  <c r="AI34" i="1"/>
  <c r="F26" i="1"/>
  <c r="AI28" i="1"/>
  <c r="AI19" i="1"/>
  <c r="AI26" i="1"/>
  <c r="AI21" i="1"/>
  <c r="F19" i="1"/>
  <c r="C35" i="1" l="1"/>
  <c r="C28" i="1"/>
  <c r="C30" i="1"/>
  <c r="C26" i="1"/>
  <c r="C33" i="1"/>
  <c r="C37" i="1"/>
  <c r="C25" i="1"/>
</calcChain>
</file>

<file path=xl/sharedStrings.xml><?xml version="1.0" encoding="utf-8"?>
<sst xmlns="http://schemas.openxmlformats.org/spreadsheetml/2006/main" count="357" uniqueCount="63">
  <si>
    <t>（単位：人）</t>
  </si>
  <si>
    <t>　（３）　県外進学志望者の設置者・課程別状況</t>
  </si>
  <si>
    <t>県　　内　　高　　等　　学　　校　　等　　進　　学　　志　　望　　者</t>
  </si>
  <si>
    <t>県　　外　　高　　等　　学　　校　　等　　進　　学　　志　　望　　者</t>
  </si>
  <si>
    <t>調査</t>
  </si>
  <si>
    <t>進学志望者総数</t>
  </si>
  <si>
    <t>県　内　計</t>
  </si>
  <si>
    <t>県　立　高　等　学　校</t>
  </si>
  <si>
    <t>市立高等学校</t>
  </si>
  <si>
    <t>私　立　高　等　学　校</t>
  </si>
  <si>
    <t>県　外　計</t>
  </si>
  <si>
    <t>国 ・ 公 立 高 等 学 校</t>
  </si>
  <si>
    <t>私 立 高 等 学 校</t>
  </si>
  <si>
    <t>高等専門</t>
  </si>
  <si>
    <t>卒業年月</t>
  </si>
  <si>
    <t>時期</t>
  </si>
  <si>
    <t>全　日　制</t>
  </si>
  <si>
    <t>定時制</t>
  </si>
  <si>
    <t>通信制</t>
  </si>
  <si>
    <t>全日制</t>
  </si>
  <si>
    <t xml:space="preserve">    通信制</t>
  </si>
  <si>
    <t xml:space="preserve">    学     校</t>
  </si>
  <si>
    <t>計</t>
  </si>
  <si>
    <t>男</t>
  </si>
  <si>
    <t>女</t>
  </si>
  <si>
    <t>１次</t>
  </si>
  <si>
    <t>２次</t>
  </si>
  <si>
    <t>平成13. 3</t>
  </si>
  <si>
    <t>平成14. 3</t>
  </si>
  <si>
    <t>平成15. 3</t>
  </si>
  <si>
    <t>平成16. 3</t>
  </si>
  <si>
    <t>平成17. 3</t>
  </si>
  <si>
    <t>－</t>
    <phoneticPr fontId="9"/>
  </si>
  <si>
    <t>平成19. 3</t>
    <phoneticPr fontId="9"/>
  </si>
  <si>
    <t xml:space="preserve">  特別支援</t>
    <rPh sb="2" eb="4">
      <t>トクベツ</t>
    </rPh>
    <rPh sb="4" eb="6">
      <t>シエン</t>
    </rPh>
    <phoneticPr fontId="9"/>
  </si>
  <si>
    <t xml:space="preserve"> 学校</t>
    <phoneticPr fontId="9"/>
  </si>
  <si>
    <t>平成20. 3</t>
    <phoneticPr fontId="9"/>
  </si>
  <si>
    <t>平成21. 3</t>
    <phoneticPr fontId="9"/>
  </si>
  <si>
    <t>平成22. 3</t>
    <phoneticPr fontId="9"/>
  </si>
  <si>
    <t>平成24. 3</t>
    <phoneticPr fontId="9"/>
  </si>
  <si>
    <t>平成25. 3</t>
    <phoneticPr fontId="9"/>
  </si>
  <si>
    <t>平成18. 3</t>
    <phoneticPr fontId="9"/>
  </si>
  <si>
    <t>平成23. 3</t>
    <phoneticPr fontId="9"/>
  </si>
  <si>
    <t>平成26. 3</t>
    <phoneticPr fontId="9"/>
  </si>
  <si>
    <t>平成27. 3</t>
    <phoneticPr fontId="9"/>
  </si>
  <si>
    <t>平成28. 3</t>
    <phoneticPr fontId="9"/>
  </si>
  <si>
    <t>平成28. 3</t>
    <phoneticPr fontId="9"/>
  </si>
  <si>
    <t>平成29. 3</t>
    <phoneticPr fontId="9"/>
  </si>
  <si>
    <t>平成30. 3</t>
    <phoneticPr fontId="9"/>
  </si>
  <si>
    <t>平成31. 3</t>
    <phoneticPr fontId="9"/>
  </si>
  <si>
    <t>－</t>
    <phoneticPr fontId="9"/>
  </si>
  <si>
    <t xml:space="preserve">     </t>
    <phoneticPr fontId="9"/>
  </si>
  <si>
    <t>※平成31.3以降は、義務教育学校卒業予定者を含む。</t>
    <rPh sb="1" eb="3">
      <t>ヘイセイ</t>
    </rPh>
    <rPh sb="7" eb="9">
      <t>イコウ</t>
    </rPh>
    <rPh sb="11" eb="13">
      <t>ギム</t>
    </rPh>
    <rPh sb="13" eb="15">
      <t>キョウイク</t>
    </rPh>
    <rPh sb="15" eb="17">
      <t>ガッコウ</t>
    </rPh>
    <rPh sb="17" eb="19">
      <t>ソツギョウ</t>
    </rPh>
    <rPh sb="19" eb="22">
      <t>ヨテイシャ</t>
    </rPh>
    <rPh sb="23" eb="24">
      <t>フク</t>
    </rPh>
    <phoneticPr fontId="9"/>
  </si>
  <si>
    <t>令和 2. 3</t>
    <rPh sb="0" eb="2">
      <t>レイワ</t>
    </rPh>
    <phoneticPr fontId="9"/>
  </si>
  <si>
    <t>令和 3. 3</t>
    <rPh sb="0" eb="2">
      <t>レイワ</t>
    </rPh>
    <phoneticPr fontId="9"/>
  </si>
  <si>
    <t>１次</t>
    <phoneticPr fontId="9"/>
  </si>
  <si>
    <t>２次</t>
    <phoneticPr fontId="9"/>
  </si>
  <si>
    <t>１次</t>
    <phoneticPr fontId="9"/>
  </si>
  <si>
    <t>２次</t>
    <phoneticPr fontId="9"/>
  </si>
  <si>
    <t>令和 4. 3</t>
    <rPh sb="0" eb="2">
      <t>レイワ</t>
    </rPh>
    <phoneticPr fontId="9"/>
  </si>
  <si>
    <t>　（２）　県内進学志望者の設置者・課程別状況</t>
    <phoneticPr fontId="9"/>
  </si>
  <si>
    <t>令和 5. 3</t>
    <rPh sb="0" eb="2">
      <t>レイワ</t>
    </rPh>
    <phoneticPr fontId="9"/>
  </si>
  <si>
    <t>令和 6. 3</t>
    <rPh sb="0" eb="2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</si>
</sst>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7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4" fillId="0" borderId="1" xfId="0" applyFont="1" applyBorder="1" applyAlignment="1" applyProtection="1">
      <alignment horizontal="centerContinuous" vertical="center"/>
    </xf>
    <xf numFmtId="0" fontId="4" fillId="0" borderId="0" xfId="0" applyFont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Protection="1"/>
    <xf numFmtId="0" fontId="7" fillId="0" borderId="0" xfId="0" applyFont="1" applyBorder="1" applyProtection="1"/>
    <xf numFmtId="0" fontId="5" fillId="0" borderId="0" xfId="0" applyFont="1" applyBorder="1" applyProtection="1"/>
    <xf numFmtId="0" fontId="3" fillId="0" borderId="0" xfId="0" applyFont="1" applyBorder="1" applyProtection="1"/>
    <xf numFmtId="0" fontId="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centerContinuous" vertical="center"/>
    </xf>
    <xf numFmtId="0" fontId="4" fillId="0" borderId="5" xfId="0" applyFont="1" applyBorder="1" applyAlignment="1" applyProtection="1">
      <alignment horizontal="centerContinuous" vertical="center"/>
    </xf>
    <xf numFmtId="0" fontId="4" fillId="0" borderId="1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14" xfId="0" applyFont="1" applyBorder="1" applyProtection="1"/>
    <xf numFmtId="0" fontId="4" fillId="0" borderId="15" xfId="0" applyFont="1" applyBorder="1" applyProtection="1"/>
    <xf numFmtId="0" fontId="4" fillId="0" borderId="12" xfId="0" applyFont="1" applyBorder="1" applyProtection="1"/>
    <xf numFmtId="0" fontId="4" fillId="0" borderId="13" xfId="0" applyFont="1" applyBorder="1" applyAlignment="1" applyProtection="1">
      <alignment horizontal="center"/>
    </xf>
    <xf numFmtId="0" fontId="4" fillId="0" borderId="12" xfId="0" applyFont="1" applyBorder="1" applyAlignment="1" applyProtection="1">
      <alignment horizontal="center" vertical="top"/>
    </xf>
    <xf numFmtId="0" fontId="4" fillId="0" borderId="13" xfId="0" applyFont="1" applyBorder="1" applyAlignment="1" applyProtection="1">
      <alignment horizontal="center" vertical="top"/>
    </xf>
    <xf numFmtId="0" fontId="4" fillId="0" borderId="16" xfId="0" applyFont="1" applyBorder="1" applyAlignment="1" applyProtection="1">
      <alignment horizontal="right"/>
    </xf>
    <xf numFmtId="0" fontId="4" fillId="0" borderId="3" xfId="0" applyFont="1" applyBorder="1" applyAlignment="1" applyProtection="1">
      <alignment horizontal="right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Protection="1"/>
    <xf numFmtId="0" fontId="4" fillId="0" borderId="15" xfId="0" applyFont="1" applyFill="1" applyBorder="1" applyProtection="1"/>
    <xf numFmtId="0" fontId="4" fillId="0" borderId="12" xfId="0" applyFont="1" applyFill="1" applyBorder="1" applyProtection="1"/>
    <xf numFmtId="0" fontId="4" fillId="0" borderId="13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 vertical="top"/>
    </xf>
    <xf numFmtId="0" fontId="4" fillId="0" borderId="13" xfId="0" applyFont="1" applyFill="1" applyBorder="1" applyAlignment="1" applyProtection="1">
      <alignment horizontal="center" vertical="top"/>
    </xf>
    <xf numFmtId="0" fontId="4" fillId="0" borderId="16" xfId="0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right"/>
    </xf>
    <xf numFmtId="0" fontId="4" fillId="0" borderId="12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2" fillId="0" borderId="7" xfId="0" applyFont="1" applyBorder="1" applyAlignment="1" applyProtection="1">
      <alignment vertical="center"/>
    </xf>
    <xf numFmtId="0" fontId="4" fillId="0" borderId="20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horizontal="centerContinuous"/>
    </xf>
    <xf numFmtId="0" fontId="3" fillId="0" borderId="0" xfId="0" applyFont="1" applyFill="1" applyBorder="1" applyProtection="1"/>
    <xf numFmtId="0" fontId="7" fillId="0" borderId="0" xfId="0" applyFont="1" applyFill="1" applyBorder="1" applyProtection="1"/>
    <xf numFmtId="176" fontId="10" fillId="0" borderId="0" xfId="0" applyNumberFormat="1" applyFont="1" applyBorder="1" applyAlignment="1" applyProtection="1">
      <alignment horizontal="center" vertical="center"/>
    </xf>
    <xf numFmtId="176" fontId="2" fillId="0" borderId="0" xfId="0" applyNumberFormat="1" applyFont="1" applyBorder="1" applyAlignment="1" applyProtection="1">
      <alignment horizontal="center" vertical="center"/>
      <protection locked="0"/>
    </xf>
    <xf numFmtId="176" fontId="10" fillId="0" borderId="18" xfId="0" applyNumberFormat="1" applyFont="1" applyBorder="1" applyAlignment="1" applyProtection="1">
      <alignment horizontal="center" vertical="center"/>
    </xf>
    <xf numFmtId="176" fontId="2" fillId="0" borderId="18" xfId="0" applyNumberFormat="1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  <protection locked="0"/>
    </xf>
    <xf numFmtId="176" fontId="2" fillId="0" borderId="13" xfId="0" applyNumberFormat="1" applyFont="1" applyFill="1" applyBorder="1" applyAlignment="1" applyProtection="1">
      <alignment vertical="center"/>
      <protection locked="0"/>
    </xf>
    <xf numFmtId="176" fontId="10" fillId="0" borderId="18" xfId="0" applyNumberFormat="1" applyFont="1" applyFill="1" applyBorder="1" applyAlignment="1" applyProtection="1">
      <alignment vertical="center"/>
    </xf>
    <xf numFmtId="176" fontId="2" fillId="0" borderId="18" xfId="0" applyNumberFormat="1" applyFont="1" applyFill="1" applyBorder="1" applyAlignment="1" applyProtection="1">
      <alignment vertical="center"/>
      <protection locked="0"/>
    </xf>
    <xf numFmtId="176" fontId="10" fillId="0" borderId="18" xfId="0" applyNumberFormat="1" applyFont="1" applyFill="1" applyBorder="1" applyAlignment="1" applyProtection="1">
      <alignment horizontal="center" vertical="center"/>
    </xf>
    <xf numFmtId="176" fontId="2" fillId="0" borderId="18" xfId="0" applyNumberFormat="1" applyFont="1" applyFill="1" applyBorder="1" applyAlignment="1" applyProtection="1">
      <alignment horizontal="center" vertical="center"/>
      <protection locked="0"/>
    </xf>
    <xf numFmtId="176" fontId="2" fillId="0" borderId="17" xfId="0" applyNumberFormat="1" applyFont="1" applyFill="1" applyBorder="1" applyAlignment="1" applyProtection="1">
      <alignment vertical="center"/>
      <protection locked="0"/>
    </xf>
    <xf numFmtId="176" fontId="10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  <protection locked="0"/>
    </xf>
    <xf numFmtId="176" fontId="2" fillId="0" borderId="4" xfId="0" applyNumberFormat="1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vertical="center"/>
    </xf>
    <xf numFmtId="176" fontId="2" fillId="0" borderId="1" xfId="0" applyNumberFormat="1" applyFont="1" applyBorder="1" applyAlignment="1" applyProtection="1">
      <alignment vertical="center"/>
      <protection locked="0"/>
    </xf>
    <xf numFmtId="176" fontId="2" fillId="0" borderId="5" xfId="0" applyNumberFormat="1" applyFont="1" applyBorder="1" applyAlignment="1" applyProtection="1">
      <alignment vertical="center"/>
      <protection locked="0"/>
    </xf>
    <xf numFmtId="176" fontId="2" fillId="0" borderId="6" xfId="0" applyNumberFormat="1" applyFont="1" applyBorder="1" applyAlignment="1" applyProtection="1">
      <alignment vertical="center"/>
      <protection locked="0"/>
    </xf>
    <xf numFmtId="176" fontId="10" fillId="0" borderId="18" xfId="0" applyNumberFormat="1" applyFont="1" applyBorder="1" applyAlignment="1" applyProtection="1">
      <alignment vertical="center"/>
    </xf>
    <xf numFmtId="176" fontId="2" fillId="0" borderId="18" xfId="0" applyNumberFormat="1" applyFont="1" applyBorder="1" applyAlignment="1" applyProtection="1">
      <alignment vertical="center"/>
      <protection locked="0"/>
    </xf>
    <xf numFmtId="176" fontId="2" fillId="0" borderId="21" xfId="0" applyNumberFormat="1" applyFont="1" applyBorder="1" applyAlignment="1" applyProtection="1">
      <alignment vertical="center"/>
      <protection locked="0"/>
    </xf>
    <xf numFmtId="176" fontId="2" fillId="0" borderId="17" xfId="0" applyNumberFormat="1" applyFont="1" applyBorder="1" applyAlignment="1" applyProtection="1">
      <alignment vertical="center"/>
      <protection locked="0"/>
    </xf>
    <xf numFmtId="176" fontId="10" fillId="0" borderId="1" xfId="0" applyNumberFormat="1" applyFont="1" applyFill="1" applyBorder="1" applyAlignment="1" applyProtection="1">
      <alignment vertical="center"/>
    </xf>
    <xf numFmtId="176" fontId="2" fillId="0" borderId="1" xfId="0" applyNumberFormat="1" applyFont="1" applyFill="1" applyBorder="1" applyAlignment="1" applyProtection="1">
      <alignment vertical="center"/>
      <protection locked="0"/>
    </xf>
    <xf numFmtId="176" fontId="2" fillId="0" borderId="5" xfId="0" applyNumberFormat="1" applyFont="1" applyFill="1" applyBorder="1" applyAlignment="1" applyProtection="1">
      <alignment vertical="center"/>
      <protection locked="0"/>
    </xf>
    <xf numFmtId="176" fontId="2" fillId="0" borderId="6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Border="1" applyProtection="1"/>
    <xf numFmtId="0" fontId="11" fillId="0" borderId="16" xfId="0" applyFont="1" applyFill="1" applyBorder="1" applyAlignment="1" applyProtection="1">
      <alignment horizontal="center"/>
    </xf>
    <xf numFmtId="0" fontId="11" fillId="0" borderId="3" xfId="0" applyFont="1" applyFill="1" applyBorder="1" applyAlignment="1" applyProtection="1">
      <alignment horizontal="center" vertical="center"/>
    </xf>
    <xf numFmtId="176" fontId="12" fillId="0" borderId="22" xfId="0" applyNumberFormat="1" applyFont="1" applyFill="1" applyBorder="1" applyAlignment="1" applyProtection="1">
      <alignment vertical="center"/>
    </xf>
    <xf numFmtId="176" fontId="13" fillId="0" borderId="22" xfId="0" applyNumberFormat="1" applyFont="1" applyFill="1" applyBorder="1" applyAlignment="1" applyProtection="1">
      <alignment vertical="center"/>
      <protection locked="0"/>
    </xf>
    <xf numFmtId="176" fontId="12" fillId="0" borderId="22" xfId="0" applyNumberFormat="1" applyFont="1" applyFill="1" applyBorder="1" applyAlignment="1" applyProtection="1">
      <alignment horizontal="center" vertical="center"/>
    </xf>
    <xf numFmtId="176" fontId="13" fillId="0" borderId="22" xfId="0" applyNumberFormat="1" applyFont="1" applyFill="1" applyBorder="1" applyAlignment="1" applyProtection="1">
      <alignment horizontal="center" vertical="center"/>
      <protection locked="0"/>
    </xf>
    <xf numFmtId="176" fontId="13" fillId="0" borderId="3" xfId="0" applyNumberFormat="1" applyFont="1" applyFill="1" applyBorder="1" applyAlignment="1" applyProtection="1">
      <alignment vertical="center"/>
      <protection locked="0"/>
    </xf>
    <xf numFmtId="176" fontId="15" fillId="0" borderId="22" xfId="0" applyNumberFormat="1" applyFont="1" applyFill="1" applyBorder="1" applyAlignment="1" applyProtection="1">
      <alignment vertical="center"/>
      <protection locked="0"/>
    </xf>
    <xf numFmtId="176" fontId="15" fillId="0" borderId="2" xfId="0" applyNumberFormat="1" applyFont="1" applyFill="1" applyBorder="1" applyAlignment="1" applyProtection="1">
      <alignment vertical="center"/>
      <protection locked="0"/>
    </xf>
    <xf numFmtId="176" fontId="15" fillId="0" borderId="22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176" fontId="16" fillId="0" borderId="18" xfId="0" applyNumberFormat="1" applyFont="1" applyFill="1" applyBorder="1" applyAlignment="1" applyProtection="1">
      <alignment vertical="center"/>
      <protection locked="0"/>
    </xf>
    <xf numFmtId="176" fontId="16" fillId="0" borderId="21" xfId="0" applyNumberFormat="1" applyFont="1" applyFill="1" applyBorder="1" applyAlignment="1" applyProtection="1">
      <alignment vertical="center"/>
      <protection locked="0"/>
    </xf>
    <xf numFmtId="176" fontId="16" fillId="0" borderId="18" xfId="0" applyNumberFormat="1" applyFont="1" applyFill="1" applyBorder="1" applyAlignment="1" applyProtection="1">
      <alignment vertical="center"/>
    </xf>
    <xf numFmtId="176" fontId="16" fillId="0" borderId="1" xfId="0" applyNumberFormat="1" applyFont="1" applyFill="1" applyBorder="1" applyAlignment="1" applyProtection="1">
      <alignment vertical="center"/>
      <protection locked="0"/>
    </xf>
    <xf numFmtId="176" fontId="16" fillId="0" borderId="5" xfId="0" applyNumberFormat="1" applyFont="1" applyFill="1" applyBorder="1" applyAlignment="1" applyProtection="1">
      <alignment vertical="center"/>
      <protection locked="0"/>
    </xf>
    <xf numFmtId="176" fontId="16" fillId="0" borderId="1" xfId="0" applyNumberFormat="1" applyFont="1" applyFill="1" applyBorder="1" applyAlignment="1" applyProtection="1">
      <alignment vertical="center"/>
    </xf>
    <xf numFmtId="176" fontId="16" fillId="0" borderId="18" xfId="0" applyNumberFormat="1" applyFont="1" applyBorder="1" applyAlignment="1" applyProtection="1">
      <alignment vertical="center"/>
      <protection locked="0"/>
    </xf>
    <xf numFmtId="176" fontId="16" fillId="0" borderId="21" xfId="0" applyNumberFormat="1" applyFont="1" applyBorder="1" applyAlignment="1" applyProtection="1">
      <alignment vertical="center"/>
      <protection locked="0"/>
    </xf>
    <xf numFmtId="176" fontId="16" fillId="0" borderId="0" xfId="0" applyNumberFormat="1" applyFont="1" applyFill="1" applyBorder="1" applyAlignment="1" applyProtection="1">
      <alignment vertical="center"/>
      <protection locked="0"/>
    </xf>
    <xf numFmtId="176" fontId="16" fillId="0" borderId="4" xfId="0" applyNumberFormat="1" applyFont="1" applyFill="1" applyBorder="1" applyAlignment="1" applyProtection="1">
      <alignment vertical="center"/>
      <protection locked="0"/>
    </xf>
    <xf numFmtId="176" fontId="16" fillId="0" borderId="0" xfId="0" applyNumberFormat="1" applyFont="1" applyFill="1" applyBorder="1" applyAlignment="1" applyProtection="1">
      <alignment vertical="center"/>
    </xf>
    <xf numFmtId="0" fontId="11" fillId="0" borderId="12" xfId="0" applyFont="1" applyFill="1" applyBorder="1" applyAlignment="1" applyProtection="1">
      <alignment horizontal="center"/>
    </xf>
    <xf numFmtId="0" fontId="11" fillId="0" borderId="13" xfId="0" applyFont="1" applyFill="1" applyBorder="1" applyAlignment="1" applyProtection="1">
      <alignment horizontal="center" vertical="center"/>
    </xf>
    <xf numFmtId="176" fontId="12" fillId="0" borderId="0" xfId="0" applyNumberFormat="1" applyFont="1" applyFill="1" applyBorder="1" applyAlignment="1" applyProtection="1">
      <alignment vertical="center"/>
    </xf>
    <xf numFmtId="176" fontId="15" fillId="0" borderId="0" xfId="0" applyNumberFormat="1" applyFont="1" applyFill="1" applyBorder="1" applyAlignment="1" applyProtection="1">
      <alignment vertical="center"/>
      <protection locked="0"/>
    </xf>
    <xf numFmtId="176" fontId="15" fillId="0" borderId="4" xfId="0" applyNumberFormat="1" applyFont="1" applyFill="1" applyBorder="1" applyAlignment="1" applyProtection="1">
      <alignment vertical="center"/>
      <protection locked="0"/>
    </xf>
    <xf numFmtId="176" fontId="15" fillId="0" borderId="0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vertical="center"/>
      <protection locked="0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13" fillId="0" borderId="0" xfId="0" applyNumberFormat="1" applyFont="1" applyFill="1" applyBorder="1" applyAlignment="1" applyProtection="1">
      <alignment horizontal="center" vertical="center"/>
      <protection locked="0"/>
    </xf>
    <xf numFmtId="176" fontId="13" fillId="0" borderId="13" xfId="0" applyNumberFormat="1" applyFont="1" applyFill="1" applyBorder="1" applyAlignment="1" applyProtection="1">
      <alignment vertical="center"/>
      <protection locked="0"/>
    </xf>
    <xf numFmtId="0" fontId="4" fillId="0" borderId="23" xfId="0" applyFont="1" applyFill="1" applyBorder="1" applyAlignment="1" applyProtection="1">
      <alignment horizontal="center" vertical="center"/>
    </xf>
    <xf numFmtId="176" fontId="10" fillId="0" borderId="24" xfId="0" applyNumberFormat="1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55"/>
  <sheetViews>
    <sheetView showGridLines="0" showZeros="0" tabSelected="1" view="pageBreakPreview" zoomScaleNormal="100" zoomScaleSheetLayoutView="100" workbookViewId="0">
      <pane xSplit="2" ySplit="32" topLeftCell="C33" activePane="bottomRight" state="frozen"/>
      <selection pane="topRight" activeCell="C1" sqref="C1"/>
      <selection pane="bottomLeft" activeCell="A33" sqref="A33"/>
      <selection pane="bottomRight"/>
    </sheetView>
  </sheetViews>
  <sheetFormatPr defaultColWidth="9" defaultRowHeight="13.5" x14ac:dyDescent="0.15"/>
  <cols>
    <col min="1" max="1" width="9.75" style="51" customWidth="1"/>
    <col min="2" max="2" width="5.5" style="52" customWidth="1"/>
    <col min="3" max="4" width="6.5" style="4" customWidth="1"/>
    <col min="5" max="5" width="6.875" style="4" customWidth="1"/>
    <col min="6" max="6" width="6.375" style="4" customWidth="1"/>
    <col min="7" max="7" width="6.25" style="4" customWidth="1"/>
    <col min="8" max="8" width="5.75" style="4" customWidth="1"/>
    <col min="9" max="9" width="6.375" style="4" customWidth="1"/>
    <col min="10" max="10" width="5.375" style="4" customWidth="1"/>
    <col min="11" max="11" width="5.5" style="4" customWidth="1"/>
    <col min="12" max="17" width="3.875" style="4" customWidth="1"/>
    <col min="18" max="18" width="4.375" style="4" hidden="1" customWidth="1"/>
    <col min="19" max="19" width="2.875" style="4" hidden="1" customWidth="1"/>
    <col min="20" max="20" width="4.375" style="4" hidden="1" customWidth="1"/>
    <col min="21" max="23" width="5.375" style="4" customWidth="1"/>
    <col min="24" max="26" width="3.625" style="4" customWidth="1"/>
    <col min="27" max="29" width="4" style="4" customWidth="1"/>
    <col min="30" max="32" width="3.875" style="4" customWidth="1"/>
    <col min="33" max="33" width="9.75" style="6" customWidth="1"/>
    <col min="34" max="34" width="5.5" style="4" customWidth="1"/>
    <col min="35" max="37" width="5.375" style="4" customWidth="1"/>
    <col min="38" max="46" width="5" style="4" customWidth="1"/>
    <col min="47" max="55" width="5.375" style="4" customWidth="1"/>
    <col min="56" max="61" width="4.5" style="4" customWidth="1"/>
    <col min="62" max="16384" width="9" style="5"/>
  </cols>
  <sheetData>
    <row r="1" spans="1:61" s="63" customFormat="1" ht="22.5" customHeight="1" x14ac:dyDescent="0.15">
      <c r="A1" s="59" t="s">
        <v>60</v>
      </c>
      <c r="B1" s="60"/>
      <c r="C1" s="60"/>
      <c r="D1" s="61"/>
      <c r="E1" s="61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62" t="s">
        <v>0</v>
      </c>
      <c r="AE1" s="52"/>
      <c r="AF1" s="52"/>
      <c r="AG1" s="59" t="s">
        <v>1</v>
      </c>
      <c r="AH1" s="60"/>
      <c r="AI1" s="60"/>
      <c r="AJ1" s="61"/>
      <c r="AK1" s="61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62" t="s">
        <v>0</v>
      </c>
      <c r="BH1" s="52"/>
      <c r="BI1" s="52"/>
    </row>
    <row r="2" spans="1:61" ht="8.25" customHeight="1" x14ac:dyDescent="0.15">
      <c r="A2" s="37"/>
      <c r="B2" s="38"/>
      <c r="C2" s="9"/>
      <c r="D2" s="9"/>
      <c r="E2" s="9"/>
      <c r="F2" s="9"/>
      <c r="G2" s="9"/>
      <c r="AG2" s="8"/>
      <c r="AH2" s="9"/>
      <c r="AI2" s="9"/>
      <c r="AJ2" s="9"/>
      <c r="AK2" s="9"/>
      <c r="AL2" s="9"/>
      <c r="AM2" s="9"/>
    </row>
    <row r="3" spans="1:61" s="7" customFormat="1" ht="21.75" customHeight="1" x14ac:dyDescent="0.15">
      <c r="A3" s="39"/>
      <c r="B3" s="40"/>
      <c r="C3" s="20"/>
      <c r="D3" s="20"/>
      <c r="E3" s="21"/>
      <c r="F3" s="22" t="s">
        <v>2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3"/>
      <c r="AG3" s="27"/>
      <c r="AH3" s="28"/>
      <c r="AI3" s="22" t="s">
        <v>3</v>
      </c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3"/>
    </row>
    <row r="4" spans="1:61" s="7" customFormat="1" ht="21.75" customHeight="1" x14ac:dyDescent="0.15">
      <c r="A4" s="41"/>
      <c r="B4" s="42" t="s">
        <v>4</v>
      </c>
      <c r="C4" s="2" t="s">
        <v>5</v>
      </c>
      <c r="D4" s="2"/>
      <c r="E4" s="13"/>
      <c r="F4" s="2" t="s">
        <v>6</v>
      </c>
      <c r="G4" s="2"/>
      <c r="H4" s="13"/>
      <c r="I4" s="1" t="s">
        <v>7</v>
      </c>
      <c r="J4" s="1"/>
      <c r="K4" s="19"/>
      <c r="L4" s="19"/>
      <c r="M4" s="1"/>
      <c r="N4" s="19"/>
      <c r="O4" s="19"/>
      <c r="P4" s="19"/>
      <c r="Q4" s="14"/>
      <c r="R4" s="53" t="s">
        <v>8</v>
      </c>
      <c r="S4" s="18"/>
      <c r="T4" s="16"/>
      <c r="U4" s="19" t="s">
        <v>9</v>
      </c>
      <c r="V4" s="19"/>
      <c r="W4" s="19"/>
      <c r="X4" s="19"/>
      <c r="Y4" s="19"/>
      <c r="Z4" s="19"/>
      <c r="AA4" s="19"/>
      <c r="AB4" s="19"/>
      <c r="AC4" s="14"/>
      <c r="AD4" s="36" t="s">
        <v>34</v>
      </c>
      <c r="AE4" s="12"/>
      <c r="AF4" s="35"/>
      <c r="AG4" s="29"/>
      <c r="AH4" s="30" t="s">
        <v>4</v>
      </c>
      <c r="AI4" s="2" t="s">
        <v>10</v>
      </c>
      <c r="AJ4" s="2"/>
      <c r="AK4" s="13"/>
      <c r="AL4" s="1" t="s">
        <v>11</v>
      </c>
      <c r="AM4" s="1"/>
      <c r="AN4" s="1"/>
      <c r="AO4" s="1"/>
      <c r="AP4" s="1"/>
      <c r="AQ4" s="1"/>
      <c r="AR4" s="1"/>
      <c r="AS4" s="1"/>
      <c r="AT4" s="14"/>
      <c r="AU4" s="1" t="s">
        <v>12</v>
      </c>
      <c r="AV4" s="1"/>
      <c r="AW4" s="1"/>
      <c r="AX4" s="1"/>
      <c r="AY4" s="1"/>
      <c r="AZ4" s="1"/>
      <c r="BA4" s="1"/>
      <c r="BB4" s="1"/>
      <c r="BC4" s="14"/>
      <c r="BD4" s="2" t="s">
        <v>13</v>
      </c>
      <c r="BE4" s="2"/>
      <c r="BF4" s="13"/>
      <c r="BG4" s="36" t="s">
        <v>34</v>
      </c>
      <c r="BH4" s="12"/>
      <c r="BI4" s="35"/>
    </row>
    <row r="5" spans="1:61" s="3" customFormat="1" ht="21.75" customHeight="1" x14ac:dyDescent="0.15">
      <c r="A5" s="43" t="s">
        <v>14</v>
      </c>
      <c r="B5" s="44" t="s">
        <v>15</v>
      </c>
      <c r="C5" s="15"/>
      <c r="D5" s="15"/>
      <c r="E5" s="16"/>
      <c r="F5" s="15"/>
      <c r="G5" s="15"/>
      <c r="H5" s="16"/>
      <c r="I5" s="1" t="s">
        <v>16</v>
      </c>
      <c r="J5" s="1"/>
      <c r="K5" s="14"/>
      <c r="L5" s="1" t="s">
        <v>17</v>
      </c>
      <c r="M5" s="1"/>
      <c r="N5" s="14"/>
      <c r="O5" s="1" t="s">
        <v>18</v>
      </c>
      <c r="P5" s="1"/>
      <c r="Q5" s="14"/>
      <c r="R5" s="1" t="s">
        <v>19</v>
      </c>
      <c r="S5" s="1"/>
      <c r="T5" s="14"/>
      <c r="U5" s="1" t="s">
        <v>19</v>
      </c>
      <c r="V5" s="1"/>
      <c r="W5" s="14"/>
      <c r="X5" s="1" t="s">
        <v>17</v>
      </c>
      <c r="Y5" s="1"/>
      <c r="Z5" s="14"/>
      <c r="AA5" s="15" t="s">
        <v>20</v>
      </c>
      <c r="AB5" s="15"/>
      <c r="AC5" s="16"/>
      <c r="AD5" s="1" t="s">
        <v>35</v>
      </c>
      <c r="AE5" s="1"/>
      <c r="AF5" s="17"/>
      <c r="AG5" s="31" t="s">
        <v>14</v>
      </c>
      <c r="AH5" s="32" t="s">
        <v>15</v>
      </c>
      <c r="AI5" s="15"/>
      <c r="AJ5" s="15"/>
      <c r="AK5" s="16"/>
      <c r="AL5" s="1" t="s">
        <v>19</v>
      </c>
      <c r="AM5" s="1"/>
      <c r="AN5" s="14"/>
      <c r="AO5" s="1" t="s">
        <v>17</v>
      </c>
      <c r="AP5" s="1"/>
      <c r="AQ5" s="14"/>
      <c r="AR5" s="1" t="s">
        <v>18</v>
      </c>
      <c r="AS5" s="1"/>
      <c r="AT5" s="14"/>
      <c r="AU5" s="1" t="s">
        <v>19</v>
      </c>
      <c r="AV5" s="1"/>
      <c r="AW5" s="14"/>
      <c r="AX5" s="1" t="s">
        <v>17</v>
      </c>
      <c r="AY5" s="1"/>
      <c r="AZ5" s="14"/>
      <c r="BA5" s="1" t="s">
        <v>18</v>
      </c>
      <c r="BB5" s="1"/>
      <c r="BC5" s="14"/>
      <c r="BD5" s="15" t="s">
        <v>21</v>
      </c>
      <c r="BE5" s="15"/>
      <c r="BF5" s="16"/>
      <c r="BG5" s="1" t="s">
        <v>35</v>
      </c>
      <c r="BH5" s="1"/>
      <c r="BI5" s="17"/>
    </row>
    <row r="6" spans="1:61" s="7" customFormat="1" ht="21.75" customHeight="1" x14ac:dyDescent="0.15">
      <c r="A6" s="45"/>
      <c r="B6" s="46"/>
      <c r="C6" s="10" t="s">
        <v>22</v>
      </c>
      <c r="D6" s="10" t="s">
        <v>23</v>
      </c>
      <c r="E6" s="10" t="s">
        <v>24</v>
      </c>
      <c r="F6" s="10" t="s">
        <v>22</v>
      </c>
      <c r="G6" s="10" t="s">
        <v>23</v>
      </c>
      <c r="H6" s="10" t="s">
        <v>24</v>
      </c>
      <c r="I6" s="10" t="s">
        <v>22</v>
      </c>
      <c r="J6" s="10" t="s">
        <v>23</v>
      </c>
      <c r="K6" s="10" t="s">
        <v>24</v>
      </c>
      <c r="L6" s="10" t="s">
        <v>22</v>
      </c>
      <c r="M6" s="10" t="s">
        <v>23</v>
      </c>
      <c r="N6" s="10" t="s">
        <v>24</v>
      </c>
      <c r="O6" s="10" t="s">
        <v>22</v>
      </c>
      <c r="P6" s="10" t="s">
        <v>23</v>
      </c>
      <c r="Q6" s="10" t="s">
        <v>24</v>
      </c>
      <c r="R6" s="10" t="s">
        <v>22</v>
      </c>
      <c r="S6" s="10" t="s">
        <v>23</v>
      </c>
      <c r="T6" s="10" t="s">
        <v>24</v>
      </c>
      <c r="U6" s="10" t="s">
        <v>22</v>
      </c>
      <c r="V6" s="10" t="s">
        <v>23</v>
      </c>
      <c r="W6" s="10" t="s">
        <v>24</v>
      </c>
      <c r="X6" s="10" t="s">
        <v>22</v>
      </c>
      <c r="Y6" s="10" t="s">
        <v>23</v>
      </c>
      <c r="Z6" s="10" t="s">
        <v>24</v>
      </c>
      <c r="AA6" s="10" t="s">
        <v>22</v>
      </c>
      <c r="AB6" s="10" t="s">
        <v>23</v>
      </c>
      <c r="AC6" s="10" t="s">
        <v>24</v>
      </c>
      <c r="AD6" s="10" t="s">
        <v>22</v>
      </c>
      <c r="AE6" s="10" t="s">
        <v>23</v>
      </c>
      <c r="AF6" s="11" t="s">
        <v>24</v>
      </c>
      <c r="AG6" s="33"/>
      <c r="AH6" s="34"/>
      <c r="AI6" s="10" t="s">
        <v>22</v>
      </c>
      <c r="AJ6" s="10" t="s">
        <v>23</v>
      </c>
      <c r="AK6" s="10" t="s">
        <v>24</v>
      </c>
      <c r="AL6" s="10" t="s">
        <v>22</v>
      </c>
      <c r="AM6" s="10" t="s">
        <v>23</v>
      </c>
      <c r="AN6" s="10" t="s">
        <v>24</v>
      </c>
      <c r="AO6" s="10" t="s">
        <v>22</v>
      </c>
      <c r="AP6" s="10" t="s">
        <v>23</v>
      </c>
      <c r="AQ6" s="10" t="s">
        <v>24</v>
      </c>
      <c r="AR6" s="10" t="s">
        <v>22</v>
      </c>
      <c r="AS6" s="10" t="s">
        <v>23</v>
      </c>
      <c r="AT6" s="10" t="s">
        <v>24</v>
      </c>
      <c r="AU6" s="10" t="s">
        <v>22</v>
      </c>
      <c r="AV6" s="10" t="s">
        <v>23</v>
      </c>
      <c r="AW6" s="10" t="s">
        <v>24</v>
      </c>
      <c r="AX6" s="10" t="s">
        <v>22</v>
      </c>
      <c r="AY6" s="10" t="s">
        <v>23</v>
      </c>
      <c r="AZ6" s="10" t="s">
        <v>24</v>
      </c>
      <c r="BA6" s="10" t="s">
        <v>22</v>
      </c>
      <c r="BB6" s="10" t="s">
        <v>23</v>
      </c>
      <c r="BC6" s="10" t="s">
        <v>24</v>
      </c>
      <c r="BD6" s="10" t="s">
        <v>22</v>
      </c>
      <c r="BE6" s="10" t="s">
        <v>23</v>
      </c>
      <c r="BF6" s="10" t="s">
        <v>24</v>
      </c>
      <c r="BG6" s="10" t="s">
        <v>22</v>
      </c>
      <c r="BH6" s="10" t="s">
        <v>23</v>
      </c>
      <c r="BI6" s="11" t="s">
        <v>24</v>
      </c>
    </row>
    <row r="7" spans="1:61" s="7" customFormat="1" ht="21.75" hidden="1" customHeight="1" x14ac:dyDescent="0.15">
      <c r="A7" s="47" t="s">
        <v>27</v>
      </c>
      <c r="B7" s="48" t="s">
        <v>25</v>
      </c>
      <c r="C7" s="82">
        <v>16050</v>
      </c>
      <c r="D7" s="83">
        <v>8283</v>
      </c>
      <c r="E7" s="84">
        <v>7767</v>
      </c>
      <c r="F7" s="82">
        <v>15528</v>
      </c>
      <c r="G7" s="82">
        <v>7962</v>
      </c>
      <c r="H7" s="82">
        <v>7566</v>
      </c>
      <c r="I7" s="82">
        <v>14804</v>
      </c>
      <c r="J7" s="83">
        <v>7644</v>
      </c>
      <c r="K7" s="83">
        <v>7160</v>
      </c>
      <c r="L7" s="82">
        <v>28</v>
      </c>
      <c r="M7" s="83">
        <v>15</v>
      </c>
      <c r="N7" s="83">
        <v>13</v>
      </c>
      <c r="O7" s="82">
        <v>30</v>
      </c>
      <c r="P7" s="83">
        <v>10</v>
      </c>
      <c r="Q7" s="83">
        <v>20</v>
      </c>
      <c r="R7" s="82">
        <v>136</v>
      </c>
      <c r="S7" s="83"/>
      <c r="T7" s="83">
        <v>136</v>
      </c>
      <c r="U7" s="82">
        <v>401</v>
      </c>
      <c r="V7" s="83">
        <v>228</v>
      </c>
      <c r="W7" s="83">
        <v>173</v>
      </c>
      <c r="X7" s="82">
        <v>63</v>
      </c>
      <c r="Y7" s="83">
        <v>26</v>
      </c>
      <c r="Z7" s="83">
        <v>37</v>
      </c>
      <c r="AA7" s="82">
        <v>6</v>
      </c>
      <c r="AB7" s="83">
        <v>2</v>
      </c>
      <c r="AC7" s="83">
        <v>4</v>
      </c>
      <c r="AD7" s="82">
        <v>60</v>
      </c>
      <c r="AE7" s="83">
        <v>37</v>
      </c>
      <c r="AF7" s="85">
        <v>23</v>
      </c>
      <c r="AG7" s="24" t="s">
        <v>27</v>
      </c>
      <c r="AH7" s="25" t="s">
        <v>25</v>
      </c>
      <c r="AI7" s="82">
        <v>522</v>
      </c>
      <c r="AJ7" s="82">
        <v>321</v>
      </c>
      <c r="AK7" s="82">
        <v>201</v>
      </c>
      <c r="AL7" s="82">
        <v>55</v>
      </c>
      <c r="AM7" s="83">
        <v>30</v>
      </c>
      <c r="AN7" s="83">
        <v>25</v>
      </c>
      <c r="AO7" s="82">
        <v>0</v>
      </c>
      <c r="AP7" s="83"/>
      <c r="AQ7" s="83"/>
      <c r="AR7" s="82">
        <v>2</v>
      </c>
      <c r="AS7" s="83">
        <v>2</v>
      </c>
      <c r="AT7" s="83"/>
      <c r="AU7" s="82">
        <v>312</v>
      </c>
      <c r="AV7" s="83">
        <v>164</v>
      </c>
      <c r="AW7" s="83">
        <v>148</v>
      </c>
      <c r="AX7" s="82">
        <v>2</v>
      </c>
      <c r="AY7" s="83"/>
      <c r="AZ7" s="83">
        <v>2</v>
      </c>
      <c r="BA7" s="82">
        <v>24</v>
      </c>
      <c r="BB7" s="83">
        <v>8</v>
      </c>
      <c r="BC7" s="83">
        <v>16</v>
      </c>
      <c r="BD7" s="82">
        <v>127</v>
      </c>
      <c r="BE7" s="83">
        <v>117</v>
      </c>
      <c r="BF7" s="83">
        <v>10</v>
      </c>
      <c r="BG7" s="82">
        <v>0</v>
      </c>
      <c r="BH7" s="83"/>
      <c r="BI7" s="85"/>
    </row>
    <row r="8" spans="1:61" s="7" customFormat="1" ht="21.75" hidden="1" customHeight="1" x14ac:dyDescent="0.15">
      <c r="A8" s="49"/>
      <c r="B8" s="50" t="s">
        <v>26</v>
      </c>
      <c r="C8" s="86">
        <v>16000</v>
      </c>
      <c r="D8" s="87">
        <v>8250</v>
      </c>
      <c r="E8" s="88">
        <v>7750</v>
      </c>
      <c r="F8" s="86">
        <v>15116</v>
      </c>
      <c r="G8" s="86">
        <v>7722</v>
      </c>
      <c r="H8" s="86">
        <v>7394</v>
      </c>
      <c r="I8" s="86">
        <v>13386</v>
      </c>
      <c r="J8" s="87">
        <v>6898</v>
      </c>
      <c r="K8" s="87">
        <v>6488</v>
      </c>
      <c r="L8" s="86">
        <v>32</v>
      </c>
      <c r="M8" s="87">
        <v>21</v>
      </c>
      <c r="N8" s="87">
        <v>11</v>
      </c>
      <c r="O8" s="86">
        <v>62</v>
      </c>
      <c r="P8" s="87">
        <v>23</v>
      </c>
      <c r="Q8" s="87">
        <v>39</v>
      </c>
      <c r="R8" s="86">
        <v>180</v>
      </c>
      <c r="S8" s="87"/>
      <c r="T8" s="87">
        <v>180</v>
      </c>
      <c r="U8" s="86">
        <v>1168</v>
      </c>
      <c r="V8" s="87">
        <v>624</v>
      </c>
      <c r="W8" s="87">
        <v>544</v>
      </c>
      <c r="X8" s="86">
        <v>185</v>
      </c>
      <c r="Y8" s="87">
        <v>100</v>
      </c>
      <c r="Z8" s="87">
        <v>85</v>
      </c>
      <c r="AA8" s="86">
        <v>35</v>
      </c>
      <c r="AB8" s="87">
        <v>16</v>
      </c>
      <c r="AC8" s="87">
        <v>19</v>
      </c>
      <c r="AD8" s="86">
        <v>68</v>
      </c>
      <c r="AE8" s="87">
        <v>40</v>
      </c>
      <c r="AF8" s="89">
        <v>28</v>
      </c>
      <c r="AG8" s="58"/>
      <c r="AH8" s="26" t="s">
        <v>26</v>
      </c>
      <c r="AI8" s="86">
        <v>884</v>
      </c>
      <c r="AJ8" s="86">
        <v>528</v>
      </c>
      <c r="AK8" s="86">
        <v>356</v>
      </c>
      <c r="AL8" s="86">
        <v>46</v>
      </c>
      <c r="AM8" s="87">
        <v>20</v>
      </c>
      <c r="AN8" s="87">
        <v>26</v>
      </c>
      <c r="AO8" s="86">
        <v>1</v>
      </c>
      <c r="AP8" s="87"/>
      <c r="AQ8" s="87">
        <v>1</v>
      </c>
      <c r="AR8" s="86">
        <v>2</v>
      </c>
      <c r="AS8" s="87">
        <v>2</v>
      </c>
      <c r="AT8" s="87"/>
      <c r="AU8" s="86">
        <v>588</v>
      </c>
      <c r="AV8" s="87">
        <v>314</v>
      </c>
      <c r="AW8" s="87">
        <v>274</v>
      </c>
      <c r="AX8" s="86">
        <v>9</v>
      </c>
      <c r="AY8" s="87">
        <v>7</v>
      </c>
      <c r="AZ8" s="87">
        <v>2</v>
      </c>
      <c r="BA8" s="86">
        <v>97</v>
      </c>
      <c r="BB8" s="87">
        <v>57</v>
      </c>
      <c r="BC8" s="87">
        <v>40</v>
      </c>
      <c r="BD8" s="86">
        <v>141</v>
      </c>
      <c r="BE8" s="87">
        <v>128</v>
      </c>
      <c r="BF8" s="87">
        <v>13</v>
      </c>
      <c r="BG8" s="86">
        <v>0</v>
      </c>
      <c r="BH8" s="87"/>
      <c r="BI8" s="89"/>
    </row>
    <row r="9" spans="1:61" s="7" customFormat="1" ht="21.75" hidden="1" customHeight="1" x14ac:dyDescent="0.15">
      <c r="A9" s="47" t="s">
        <v>28</v>
      </c>
      <c r="B9" s="48" t="s">
        <v>25</v>
      </c>
      <c r="C9" s="82">
        <v>15695</v>
      </c>
      <c r="D9" s="83">
        <v>8045</v>
      </c>
      <c r="E9" s="84">
        <v>7650</v>
      </c>
      <c r="F9" s="82">
        <v>15150</v>
      </c>
      <c r="G9" s="82">
        <v>7724</v>
      </c>
      <c r="H9" s="82">
        <v>7426</v>
      </c>
      <c r="I9" s="82">
        <v>14395</v>
      </c>
      <c r="J9" s="83">
        <v>7370</v>
      </c>
      <c r="K9" s="83">
        <v>7025</v>
      </c>
      <c r="L9" s="82">
        <v>46</v>
      </c>
      <c r="M9" s="83">
        <v>22</v>
      </c>
      <c r="N9" s="83">
        <v>24</v>
      </c>
      <c r="O9" s="82">
        <v>24</v>
      </c>
      <c r="P9" s="83">
        <v>9</v>
      </c>
      <c r="Q9" s="83">
        <v>15</v>
      </c>
      <c r="R9" s="82">
        <v>89</v>
      </c>
      <c r="S9" s="83"/>
      <c r="T9" s="83">
        <v>89</v>
      </c>
      <c r="U9" s="82">
        <v>438</v>
      </c>
      <c r="V9" s="83">
        <v>241</v>
      </c>
      <c r="W9" s="83">
        <v>197</v>
      </c>
      <c r="X9" s="82">
        <v>82</v>
      </c>
      <c r="Y9" s="83">
        <v>33</v>
      </c>
      <c r="Z9" s="83">
        <v>49</v>
      </c>
      <c r="AA9" s="82">
        <v>10</v>
      </c>
      <c r="AB9" s="83">
        <v>2</v>
      </c>
      <c r="AC9" s="83">
        <v>8</v>
      </c>
      <c r="AD9" s="82">
        <v>66</v>
      </c>
      <c r="AE9" s="83">
        <v>47</v>
      </c>
      <c r="AF9" s="85">
        <v>19</v>
      </c>
      <c r="AG9" s="24" t="s">
        <v>28</v>
      </c>
      <c r="AH9" s="25" t="s">
        <v>25</v>
      </c>
      <c r="AI9" s="82">
        <v>545</v>
      </c>
      <c r="AJ9" s="82">
        <v>321</v>
      </c>
      <c r="AK9" s="82">
        <v>224</v>
      </c>
      <c r="AL9" s="82">
        <v>40</v>
      </c>
      <c r="AM9" s="83">
        <v>12</v>
      </c>
      <c r="AN9" s="83">
        <v>28</v>
      </c>
      <c r="AO9" s="82">
        <v>0</v>
      </c>
      <c r="AP9" s="83"/>
      <c r="AQ9" s="83"/>
      <c r="AR9" s="82">
        <v>3</v>
      </c>
      <c r="AS9" s="83">
        <v>3</v>
      </c>
      <c r="AT9" s="83"/>
      <c r="AU9" s="82">
        <v>353</v>
      </c>
      <c r="AV9" s="83">
        <v>188</v>
      </c>
      <c r="AW9" s="83">
        <v>165</v>
      </c>
      <c r="AX9" s="82">
        <v>6</v>
      </c>
      <c r="AY9" s="83">
        <v>2</v>
      </c>
      <c r="AZ9" s="83">
        <v>4</v>
      </c>
      <c r="BA9" s="82">
        <v>15</v>
      </c>
      <c r="BB9" s="83">
        <v>7</v>
      </c>
      <c r="BC9" s="83">
        <v>8</v>
      </c>
      <c r="BD9" s="82">
        <v>128</v>
      </c>
      <c r="BE9" s="83">
        <v>109</v>
      </c>
      <c r="BF9" s="83">
        <v>19</v>
      </c>
      <c r="BG9" s="82">
        <v>0</v>
      </c>
      <c r="BH9" s="83"/>
      <c r="BI9" s="85"/>
    </row>
    <row r="10" spans="1:61" s="7" customFormat="1" ht="21.75" hidden="1" customHeight="1" x14ac:dyDescent="0.15">
      <c r="A10" s="49"/>
      <c r="B10" s="50" t="s">
        <v>26</v>
      </c>
      <c r="C10" s="86">
        <v>15720</v>
      </c>
      <c r="D10" s="87">
        <v>8053</v>
      </c>
      <c r="E10" s="88">
        <v>7667</v>
      </c>
      <c r="F10" s="86">
        <v>14820</v>
      </c>
      <c r="G10" s="86">
        <v>7532</v>
      </c>
      <c r="H10" s="86">
        <v>7288</v>
      </c>
      <c r="I10" s="86">
        <v>13040</v>
      </c>
      <c r="J10" s="87">
        <v>6664</v>
      </c>
      <c r="K10" s="87">
        <v>6376</v>
      </c>
      <c r="L10" s="86">
        <v>56</v>
      </c>
      <c r="M10" s="87">
        <v>28</v>
      </c>
      <c r="N10" s="87">
        <v>28</v>
      </c>
      <c r="O10" s="86">
        <v>41</v>
      </c>
      <c r="P10" s="87">
        <v>24</v>
      </c>
      <c r="Q10" s="87">
        <v>17</v>
      </c>
      <c r="R10" s="86">
        <v>172</v>
      </c>
      <c r="S10" s="87"/>
      <c r="T10" s="87">
        <v>172</v>
      </c>
      <c r="U10" s="86">
        <v>1210</v>
      </c>
      <c r="V10" s="87">
        <v>648</v>
      </c>
      <c r="W10" s="87">
        <v>562</v>
      </c>
      <c r="X10" s="86">
        <v>181</v>
      </c>
      <c r="Y10" s="87">
        <v>94</v>
      </c>
      <c r="Z10" s="87">
        <v>87</v>
      </c>
      <c r="AA10" s="86">
        <v>36</v>
      </c>
      <c r="AB10" s="87">
        <v>16</v>
      </c>
      <c r="AC10" s="87">
        <v>20</v>
      </c>
      <c r="AD10" s="86">
        <v>84</v>
      </c>
      <c r="AE10" s="87">
        <v>58</v>
      </c>
      <c r="AF10" s="89">
        <v>26</v>
      </c>
      <c r="AG10" s="58"/>
      <c r="AH10" s="26" t="s">
        <v>26</v>
      </c>
      <c r="AI10" s="86">
        <v>900</v>
      </c>
      <c r="AJ10" s="86">
        <v>521</v>
      </c>
      <c r="AK10" s="86">
        <v>379</v>
      </c>
      <c r="AL10" s="86">
        <v>40</v>
      </c>
      <c r="AM10" s="87">
        <v>14</v>
      </c>
      <c r="AN10" s="87">
        <v>26</v>
      </c>
      <c r="AO10" s="86">
        <v>0</v>
      </c>
      <c r="AP10" s="87"/>
      <c r="AQ10" s="87"/>
      <c r="AR10" s="86">
        <v>2</v>
      </c>
      <c r="AS10" s="87">
        <v>1</v>
      </c>
      <c r="AT10" s="87">
        <v>1</v>
      </c>
      <c r="AU10" s="86">
        <v>638</v>
      </c>
      <c r="AV10" s="87">
        <v>340</v>
      </c>
      <c r="AW10" s="87">
        <v>298</v>
      </c>
      <c r="AX10" s="86">
        <v>16</v>
      </c>
      <c r="AY10" s="87">
        <v>10</v>
      </c>
      <c r="AZ10" s="87">
        <v>6</v>
      </c>
      <c r="BA10" s="86">
        <v>71</v>
      </c>
      <c r="BB10" s="87">
        <v>45</v>
      </c>
      <c r="BC10" s="87">
        <v>26</v>
      </c>
      <c r="BD10" s="86">
        <v>133</v>
      </c>
      <c r="BE10" s="87">
        <v>111</v>
      </c>
      <c r="BF10" s="87">
        <v>22</v>
      </c>
      <c r="BG10" s="86">
        <v>0</v>
      </c>
      <c r="BH10" s="87"/>
      <c r="BI10" s="89"/>
    </row>
    <row r="11" spans="1:61" s="7" customFormat="1" ht="21.75" hidden="1" customHeight="1" x14ac:dyDescent="0.15">
      <c r="A11" s="47" t="s">
        <v>29</v>
      </c>
      <c r="B11" s="48" t="s">
        <v>25</v>
      </c>
      <c r="C11" s="82">
        <v>15391</v>
      </c>
      <c r="D11" s="83">
        <v>7849</v>
      </c>
      <c r="E11" s="84">
        <v>7542</v>
      </c>
      <c r="F11" s="82">
        <v>14818</v>
      </c>
      <c r="G11" s="82">
        <v>7521</v>
      </c>
      <c r="H11" s="82">
        <v>7297</v>
      </c>
      <c r="I11" s="82">
        <v>14049</v>
      </c>
      <c r="J11" s="83">
        <v>7177</v>
      </c>
      <c r="K11" s="83">
        <v>6872</v>
      </c>
      <c r="L11" s="82">
        <v>47</v>
      </c>
      <c r="M11" s="83">
        <v>25</v>
      </c>
      <c r="N11" s="83">
        <v>22</v>
      </c>
      <c r="O11" s="82">
        <v>34</v>
      </c>
      <c r="P11" s="83">
        <v>13</v>
      </c>
      <c r="Q11" s="83">
        <v>21</v>
      </c>
      <c r="R11" s="82">
        <v>68</v>
      </c>
      <c r="S11" s="83"/>
      <c r="T11" s="83">
        <v>68</v>
      </c>
      <c r="U11" s="82">
        <v>428</v>
      </c>
      <c r="V11" s="83">
        <v>211</v>
      </c>
      <c r="W11" s="83">
        <v>217</v>
      </c>
      <c r="X11" s="82">
        <v>103</v>
      </c>
      <c r="Y11" s="83">
        <v>45</v>
      </c>
      <c r="Z11" s="83">
        <v>58</v>
      </c>
      <c r="AA11" s="82">
        <v>20</v>
      </c>
      <c r="AB11" s="83">
        <v>11</v>
      </c>
      <c r="AC11" s="83">
        <v>9</v>
      </c>
      <c r="AD11" s="82">
        <v>69</v>
      </c>
      <c r="AE11" s="83">
        <v>39</v>
      </c>
      <c r="AF11" s="85">
        <v>30</v>
      </c>
      <c r="AG11" s="24" t="s">
        <v>29</v>
      </c>
      <c r="AH11" s="25" t="s">
        <v>25</v>
      </c>
      <c r="AI11" s="82">
        <v>573</v>
      </c>
      <c r="AJ11" s="82">
        <v>328</v>
      </c>
      <c r="AK11" s="82">
        <v>245</v>
      </c>
      <c r="AL11" s="82">
        <v>67</v>
      </c>
      <c r="AM11" s="83">
        <v>27</v>
      </c>
      <c r="AN11" s="83">
        <v>40</v>
      </c>
      <c r="AO11" s="82">
        <v>0</v>
      </c>
      <c r="AP11" s="83"/>
      <c r="AQ11" s="83"/>
      <c r="AR11" s="82">
        <v>1</v>
      </c>
      <c r="AS11" s="83">
        <v>1</v>
      </c>
      <c r="AT11" s="83"/>
      <c r="AU11" s="82">
        <v>392</v>
      </c>
      <c r="AV11" s="83">
        <v>208</v>
      </c>
      <c r="AW11" s="83">
        <v>184</v>
      </c>
      <c r="AX11" s="82">
        <v>1</v>
      </c>
      <c r="AY11" s="83">
        <v>1</v>
      </c>
      <c r="AZ11" s="83"/>
      <c r="BA11" s="82">
        <v>20</v>
      </c>
      <c r="BB11" s="83">
        <v>10</v>
      </c>
      <c r="BC11" s="83">
        <v>10</v>
      </c>
      <c r="BD11" s="82">
        <v>92</v>
      </c>
      <c r="BE11" s="83">
        <v>81</v>
      </c>
      <c r="BF11" s="83">
        <v>11</v>
      </c>
      <c r="BG11" s="82">
        <v>0</v>
      </c>
      <c r="BH11" s="83"/>
      <c r="BI11" s="85"/>
    </row>
    <row r="12" spans="1:61" s="7" customFormat="1" ht="21.75" hidden="1" customHeight="1" x14ac:dyDescent="0.15">
      <c r="A12" s="49"/>
      <c r="B12" s="50" t="s">
        <v>26</v>
      </c>
      <c r="C12" s="86">
        <v>15298</v>
      </c>
      <c r="D12" s="87">
        <v>7785</v>
      </c>
      <c r="E12" s="88">
        <v>7513</v>
      </c>
      <c r="F12" s="86">
        <v>14360</v>
      </c>
      <c r="G12" s="86">
        <v>7232</v>
      </c>
      <c r="H12" s="86">
        <v>7128</v>
      </c>
      <c r="I12" s="86">
        <v>12816</v>
      </c>
      <c r="J12" s="87">
        <v>6579</v>
      </c>
      <c r="K12" s="87">
        <v>6237</v>
      </c>
      <c r="L12" s="86">
        <v>105</v>
      </c>
      <c r="M12" s="87">
        <v>52</v>
      </c>
      <c r="N12" s="87">
        <v>53</v>
      </c>
      <c r="O12" s="86">
        <v>45</v>
      </c>
      <c r="P12" s="87">
        <v>15</v>
      </c>
      <c r="Q12" s="87">
        <v>30</v>
      </c>
      <c r="R12" s="86">
        <v>167</v>
      </c>
      <c r="S12" s="87"/>
      <c r="T12" s="87">
        <v>167</v>
      </c>
      <c r="U12" s="86">
        <v>951</v>
      </c>
      <c r="V12" s="87">
        <v>456</v>
      </c>
      <c r="W12" s="87">
        <v>495</v>
      </c>
      <c r="X12" s="86">
        <v>151</v>
      </c>
      <c r="Y12" s="87">
        <v>77</v>
      </c>
      <c r="Z12" s="87">
        <v>74</v>
      </c>
      <c r="AA12" s="86">
        <v>50</v>
      </c>
      <c r="AB12" s="87">
        <v>15</v>
      </c>
      <c r="AC12" s="87">
        <v>35</v>
      </c>
      <c r="AD12" s="86">
        <v>75</v>
      </c>
      <c r="AE12" s="87">
        <v>38</v>
      </c>
      <c r="AF12" s="89">
        <v>37</v>
      </c>
      <c r="AG12" s="58"/>
      <c r="AH12" s="26" t="s">
        <v>26</v>
      </c>
      <c r="AI12" s="86">
        <v>938</v>
      </c>
      <c r="AJ12" s="86">
        <v>553</v>
      </c>
      <c r="AK12" s="86">
        <v>385</v>
      </c>
      <c r="AL12" s="86">
        <v>64</v>
      </c>
      <c r="AM12" s="87">
        <v>26</v>
      </c>
      <c r="AN12" s="87">
        <v>38</v>
      </c>
      <c r="AO12" s="86">
        <v>4</v>
      </c>
      <c r="AP12" s="87">
        <v>3</v>
      </c>
      <c r="AQ12" s="87">
        <v>1</v>
      </c>
      <c r="AR12" s="86">
        <v>6</v>
      </c>
      <c r="AS12" s="87">
        <v>6</v>
      </c>
      <c r="AT12" s="87"/>
      <c r="AU12" s="86">
        <v>671</v>
      </c>
      <c r="AV12" s="87">
        <v>368</v>
      </c>
      <c r="AW12" s="87">
        <v>303</v>
      </c>
      <c r="AX12" s="86">
        <v>12</v>
      </c>
      <c r="AY12" s="87">
        <v>4</v>
      </c>
      <c r="AZ12" s="87">
        <v>8</v>
      </c>
      <c r="BA12" s="86">
        <v>60</v>
      </c>
      <c r="BB12" s="87">
        <v>38</v>
      </c>
      <c r="BC12" s="87">
        <v>22</v>
      </c>
      <c r="BD12" s="86">
        <v>121</v>
      </c>
      <c r="BE12" s="87">
        <v>108</v>
      </c>
      <c r="BF12" s="87">
        <v>13</v>
      </c>
      <c r="BG12" s="86">
        <v>0</v>
      </c>
      <c r="BH12" s="87"/>
      <c r="BI12" s="89"/>
    </row>
    <row r="13" spans="1:61" s="7" customFormat="1" ht="21.75" hidden="1" customHeight="1" x14ac:dyDescent="0.15">
      <c r="A13" s="54" t="s">
        <v>30</v>
      </c>
      <c r="B13" s="55" t="s">
        <v>25</v>
      </c>
      <c r="C13" s="90">
        <v>15271</v>
      </c>
      <c r="D13" s="91">
        <v>7900</v>
      </c>
      <c r="E13" s="92">
        <v>7371</v>
      </c>
      <c r="F13" s="90">
        <v>14641</v>
      </c>
      <c r="G13" s="90">
        <v>7533</v>
      </c>
      <c r="H13" s="90">
        <v>7108</v>
      </c>
      <c r="I13" s="90">
        <v>13822</v>
      </c>
      <c r="J13" s="91">
        <v>7161</v>
      </c>
      <c r="K13" s="91">
        <v>6661</v>
      </c>
      <c r="L13" s="90">
        <v>47</v>
      </c>
      <c r="M13" s="91">
        <v>26</v>
      </c>
      <c r="N13" s="91">
        <v>21</v>
      </c>
      <c r="O13" s="90">
        <v>23</v>
      </c>
      <c r="P13" s="91">
        <v>8</v>
      </c>
      <c r="Q13" s="91">
        <v>15</v>
      </c>
      <c r="R13" s="90">
        <v>91</v>
      </c>
      <c r="S13" s="91"/>
      <c r="T13" s="91">
        <v>91</v>
      </c>
      <c r="U13" s="90">
        <v>452</v>
      </c>
      <c r="V13" s="91">
        <v>253</v>
      </c>
      <c r="W13" s="91">
        <v>199</v>
      </c>
      <c r="X13" s="90">
        <v>124</v>
      </c>
      <c r="Y13" s="91">
        <v>44</v>
      </c>
      <c r="Z13" s="91">
        <v>80</v>
      </c>
      <c r="AA13" s="90">
        <v>21</v>
      </c>
      <c r="AB13" s="91">
        <v>6</v>
      </c>
      <c r="AC13" s="91">
        <v>15</v>
      </c>
      <c r="AD13" s="90">
        <v>61</v>
      </c>
      <c r="AE13" s="91">
        <v>35</v>
      </c>
      <c r="AF13" s="93">
        <v>26</v>
      </c>
      <c r="AG13" s="56" t="s">
        <v>30</v>
      </c>
      <c r="AH13" s="57" t="s">
        <v>25</v>
      </c>
      <c r="AI13" s="90">
        <v>630</v>
      </c>
      <c r="AJ13" s="90">
        <v>367</v>
      </c>
      <c r="AK13" s="90">
        <v>263</v>
      </c>
      <c r="AL13" s="90">
        <v>69</v>
      </c>
      <c r="AM13" s="91">
        <v>30</v>
      </c>
      <c r="AN13" s="91">
        <v>39</v>
      </c>
      <c r="AO13" s="90">
        <v>0</v>
      </c>
      <c r="AP13" s="91"/>
      <c r="AQ13" s="91"/>
      <c r="AR13" s="90">
        <v>2</v>
      </c>
      <c r="AS13" s="91">
        <v>2</v>
      </c>
      <c r="AT13" s="91"/>
      <c r="AU13" s="90">
        <v>410</v>
      </c>
      <c r="AV13" s="91">
        <v>211</v>
      </c>
      <c r="AW13" s="91">
        <v>199</v>
      </c>
      <c r="AX13" s="90">
        <v>5</v>
      </c>
      <c r="AY13" s="91">
        <v>5</v>
      </c>
      <c r="AZ13" s="91"/>
      <c r="BA13" s="90">
        <v>17</v>
      </c>
      <c r="BB13" s="91">
        <v>11</v>
      </c>
      <c r="BC13" s="91">
        <v>6</v>
      </c>
      <c r="BD13" s="90">
        <v>127</v>
      </c>
      <c r="BE13" s="91">
        <v>108</v>
      </c>
      <c r="BF13" s="91">
        <v>19</v>
      </c>
      <c r="BG13" s="90">
        <v>0</v>
      </c>
      <c r="BH13" s="91"/>
      <c r="BI13" s="93"/>
    </row>
    <row r="14" spans="1:61" s="7" customFormat="1" ht="21.75" hidden="1" customHeight="1" x14ac:dyDescent="0.15">
      <c r="A14" s="49"/>
      <c r="B14" s="50" t="s">
        <v>26</v>
      </c>
      <c r="C14" s="86">
        <v>15265</v>
      </c>
      <c r="D14" s="87">
        <v>7883</v>
      </c>
      <c r="E14" s="88">
        <v>7382</v>
      </c>
      <c r="F14" s="86">
        <v>14348</v>
      </c>
      <c r="G14" s="86">
        <v>7349</v>
      </c>
      <c r="H14" s="86">
        <v>6999</v>
      </c>
      <c r="I14" s="86">
        <v>12747</v>
      </c>
      <c r="J14" s="87">
        <v>6664</v>
      </c>
      <c r="K14" s="87">
        <v>6083</v>
      </c>
      <c r="L14" s="86">
        <v>95</v>
      </c>
      <c r="M14" s="87">
        <v>47</v>
      </c>
      <c r="N14" s="87">
        <v>48</v>
      </c>
      <c r="O14" s="86">
        <v>48</v>
      </c>
      <c r="P14" s="87">
        <v>17</v>
      </c>
      <c r="Q14" s="87">
        <v>31</v>
      </c>
      <c r="R14" s="86">
        <v>199</v>
      </c>
      <c r="S14" s="87"/>
      <c r="T14" s="87">
        <v>199</v>
      </c>
      <c r="U14" s="86">
        <v>977</v>
      </c>
      <c r="V14" s="87">
        <v>496</v>
      </c>
      <c r="W14" s="87">
        <v>481</v>
      </c>
      <c r="X14" s="86">
        <v>161</v>
      </c>
      <c r="Y14" s="87">
        <v>64</v>
      </c>
      <c r="Z14" s="87">
        <v>97</v>
      </c>
      <c r="AA14" s="86">
        <v>47</v>
      </c>
      <c r="AB14" s="87">
        <v>21</v>
      </c>
      <c r="AC14" s="87">
        <v>26</v>
      </c>
      <c r="AD14" s="86">
        <v>74</v>
      </c>
      <c r="AE14" s="87">
        <v>40</v>
      </c>
      <c r="AF14" s="89">
        <v>34</v>
      </c>
      <c r="AG14" s="58"/>
      <c r="AH14" s="26" t="s">
        <v>26</v>
      </c>
      <c r="AI14" s="86">
        <v>917</v>
      </c>
      <c r="AJ14" s="86">
        <v>534</v>
      </c>
      <c r="AK14" s="86">
        <v>383</v>
      </c>
      <c r="AL14" s="86">
        <v>80</v>
      </c>
      <c r="AM14" s="87">
        <v>34</v>
      </c>
      <c r="AN14" s="87">
        <v>46</v>
      </c>
      <c r="AO14" s="86">
        <v>0</v>
      </c>
      <c r="AP14" s="87"/>
      <c r="AQ14" s="87"/>
      <c r="AR14" s="86">
        <v>2</v>
      </c>
      <c r="AS14" s="87">
        <v>2</v>
      </c>
      <c r="AT14" s="87"/>
      <c r="AU14" s="86">
        <v>609</v>
      </c>
      <c r="AV14" s="87">
        <v>326</v>
      </c>
      <c r="AW14" s="87">
        <v>283</v>
      </c>
      <c r="AX14" s="86">
        <v>15</v>
      </c>
      <c r="AY14" s="87">
        <v>4</v>
      </c>
      <c r="AZ14" s="87">
        <v>11</v>
      </c>
      <c r="BA14" s="86">
        <v>55</v>
      </c>
      <c r="BB14" s="87">
        <v>36</v>
      </c>
      <c r="BC14" s="87">
        <v>19</v>
      </c>
      <c r="BD14" s="86">
        <v>156</v>
      </c>
      <c r="BE14" s="87">
        <v>132</v>
      </c>
      <c r="BF14" s="87">
        <v>24</v>
      </c>
      <c r="BG14" s="86">
        <v>0</v>
      </c>
      <c r="BH14" s="87"/>
      <c r="BI14" s="89"/>
    </row>
    <row r="15" spans="1:61" s="7" customFormat="1" ht="21.75" hidden="1" customHeight="1" x14ac:dyDescent="0.15">
      <c r="A15" s="47" t="s">
        <v>31</v>
      </c>
      <c r="B15" s="48" t="s">
        <v>25</v>
      </c>
      <c r="C15" s="82">
        <v>14258</v>
      </c>
      <c r="D15" s="83">
        <v>7274</v>
      </c>
      <c r="E15" s="84">
        <v>6984</v>
      </c>
      <c r="F15" s="82">
        <v>13645</v>
      </c>
      <c r="G15" s="82">
        <v>6905</v>
      </c>
      <c r="H15" s="82">
        <v>6740</v>
      </c>
      <c r="I15" s="82">
        <v>12791</v>
      </c>
      <c r="J15" s="83">
        <v>6532</v>
      </c>
      <c r="K15" s="83">
        <v>6259</v>
      </c>
      <c r="L15" s="82">
        <v>70</v>
      </c>
      <c r="M15" s="83">
        <v>33</v>
      </c>
      <c r="N15" s="83">
        <v>37</v>
      </c>
      <c r="O15" s="82">
        <v>25</v>
      </c>
      <c r="P15" s="83">
        <v>10</v>
      </c>
      <c r="Q15" s="83">
        <v>15</v>
      </c>
      <c r="R15" s="82">
        <v>85</v>
      </c>
      <c r="S15" s="83"/>
      <c r="T15" s="83">
        <v>85</v>
      </c>
      <c r="U15" s="82">
        <v>444</v>
      </c>
      <c r="V15" s="83">
        <v>217</v>
      </c>
      <c r="W15" s="83">
        <v>227</v>
      </c>
      <c r="X15" s="82">
        <v>124</v>
      </c>
      <c r="Y15" s="83">
        <v>47</v>
      </c>
      <c r="Z15" s="83">
        <v>77</v>
      </c>
      <c r="AA15" s="82">
        <v>16</v>
      </c>
      <c r="AB15" s="83">
        <v>6</v>
      </c>
      <c r="AC15" s="83">
        <v>10</v>
      </c>
      <c r="AD15" s="82">
        <v>90</v>
      </c>
      <c r="AE15" s="83">
        <v>60</v>
      </c>
      <c r="AF15" s="85">
        <v>30</v>
      </c>
      <c r="AG15" s="24" t="s">
        <v>31</v>
      </c>
      <c r="AH15" s="25" t="s">
        <v>25</v>
      </c>
      <c r="AI15" s="82">
        <v>613</v>
      </c>
      <c r="AJ15" s="82">
        <v>369</v>
      </c>
      <c r="AK15" s="82">
        <v>244</v>
      </c>
      <c r="AL15" s="82">
        <v>58</v>
      </c>
      <c r="AM15" s="83">
        <v>27</v>
      </c>
      <c r="AN15" s="83">
        <v>31</v>
      </c>
      <c r="AO15" s="82">
        <v>1</v>
      </c>
      <c r="AP15" s="83">
        <v>0</v>
      </c>
      <c r="AQ15" s="83">
        <v>1</v>
      </c>
      <c r="AR15" s="82">
        <v>0</v>
      </c>
      <c r="AS15" s="83"/>
      <c r="AT15" s="83"/>
      <c r="AU15" s="82">
        <v>411</v>
      </c>
      <c r="AV15" s="83">
        <v>224</v>
      </c>
      <c r="AW15" s="83">
        <v>187</v>
      </c>
      <c r="AX15" s="82">
        <v>3</v>
      </c>
      <c r="AY15" s="83">
        <v>1</v>
      </c>
      <c r="AZ15" s="83">
        <v>2</v>
      </c>
      <c r="BA15" s="82">
        <v>18</v>
      </c>
      <c r="BB15" s="83">
        <v>10</v>
      </c>
      <c r="BC15" s="83">
        <v>8</v>
      </c>
      <c r="BD15" s="82">
        <v>122</v>
      </c>
      <c r="BE15" s="83">
        <v>107</v>
      </c>
      <c r="BF15" s="83">
        <v>15</v>
      </c>
      <c r="BG15" s="82">
        <v>0</v>
      </c>
      <c r="BH15" s="83"/>
      <c r="BI15" s="85"/>
    </row>
    <row r="16" spans="1:61" s="7" customFormat="1" ht="21.75" hidden="1" customHeight="1" x14ac:dyDescent="0.15">
      <c r="A16" s="49"/>
      <c r="B16" s="50" t="s">
        <v>26</v>
      </c>
      <c r="C16" s="86">
        <v>14287</v>
      </c>
      <c r="D16" s="87">
        <v>7298</v>
      </c>
      <c r="E16" s="88">
        <v>6989</v>
      </c>
      <c r="F16" s="86">
        <v>13470</v>
      </c>
      <c r="G16" s="86">
        <v>6831</v>
      </c>
      <c r="H16" s="86">
        <v>6639</v>
      </c>
      <c r="I16" s="86">
        <v>11813</v>
      </c>
      <c r="J16" s="87">
        <v>6063</v>
      </c>
      <c r="K16" s="87">
        <v>5750</v>
      </c>
      <c r="L16" s="86">
        <v>118</v>
      </c>
      <c r="M16" s="87">
        <v>70</v>
      </c>
      <c r="N16" s="87">
        <v>48</v>
      </c>
      <c r="O16" s="86">
        <v>56</v>
      </c>
      <c r="P16" s="87">
        <v>25</v>
      </c>
      <c r="Q16" s="87">
        <v>31</v>
      </c>
      <c r="R16" s="86">
        <v>133</v>
      </c>
      <c r="S16" s="87"/>
      <c r="T16" s="87">
        <v>133</v>
      </c>
      <c r="U16" s="86">
        <v>1029</v>
      </c>
      <c r="V16" s="87">
        <v>505</v>
      </c>
      <c r="W16" s="87">
        <v>524</v>
      </c>
      <c r="X16" s="86">
        <v>178</v>
      </c>
      <c r="Y16" s="87">
        <v>82</v>
      </c>
      <c r="Z16" s="87">
        <v>96</v>
      </c>
      <c r="AA16" s="86">
        <v>37</v>
      </c>
      <c r="AB16" s="87">
        <v>18</v>
      </c>
      <c r="AC16" s="87">
        <v>19</v>
      </c>
      <c r="AD16" s="86">
        <v>106</v>
      </c>
      <c r="AE16" s="87">
        <v>68</v>
      </c>
      <c r="AF16" s="89">
        <v>38</v>
      </c>
      <c r="AG16" s="58"/>
      <c r="AH16" s="26" t="s">
        <v>26</v>
      </c>
      <c r="AI16" s="86">
        <v>817</v>
      </c>
      <c r="AJ16" s="86">
        <v>467</v>
      </c>
      <c r="AK16" s="86">
        <v>350</v>
      </c>
      <c r="AL16" s="86">
        <v>62</v>
      </c>
      <c r="AM16" s="87">
        <v>32</v>
      </c>
      <c r="AN16" s="87">
        <v>30</v>
      </c>
      <c r="AO16" s="86">
        <v>2</v>
      </c>
      <c r="AP16" s="87">
        <v>0</v>
      </c>
      <c r="AQ16" s="87">
        <v>2</v>
      </c>
      <c r="AR16" s="86">
        <v>1</v>
      </c>
      <c r="AS16" s="87">
        <v>1</v>
      </c>
      <c r="AT16" s="87"/>
      <c r="AU16" s="86">
        <v>567</v>
      </c>
      <c r="AV16" s="87">
        <v>299</v>
      </c>
      <c r="AW16" s="87">
        <v>268</v>
      </c>
      <c r="AX16" s="86">
        <v>12</v>
      </c>
      <c r="AY16" s="87">
        <v>4</v>
      </c>
      <c r="AZ16" s="87">
        <v>8</v>
      </c>
      <c r="BA16" s="86">
        <v>48</v>
      </c>
      <c r="BB16" s="87">
        <v>24</v>
      </c>
      <c r="BC16" s="87">
        <v>24</v>
      </c>
      <c r="BD16" s="86">
        <v>125</v>
      </c>
      <c r="BE16" s="87">
        <v>107</v>
      </c>
      <c r="BF16" s="87">
        <v>18</v>
      </c>
      <c r="BG16" s="86">
        <v>0</v>
      </c>
      <c r="BH16" s="87"/>
      <c r="BI16" s="89"/>
    </row>
    <row r="17" spans="1:61" s="7" customFormat="1" ht="21.75" hidden="1" customHeight="1" x14ac:dyDescent="0.15">
      <c r="A17" s="47" t="s">
        <v>41</v>
      </c>
      <c r="B17" s="48" t="s">
        <v>25</v>
      </c>
      <c r="C17" s="82">
        <f t="shared" ref="C17:C22" si="0">SUM(D17:E17)</f>
        <v>14125</v>
      </c>
      <c r="D17" s="83">
        <v>7170</v>
      </c>
      <c r="E17" s="84">
        <v>6955</v>
      </c>
      <c r="F17" s="82">
        <f t="shared" ref="F17:F22" si="1">SUM(G17:H17)</f>
        <v>13626</v>
      </c>
      <c r="G17" s="82">
        <f t="shared" ref="G17:G24" si="2">J17+M17+P17+V17+Y17+AB17+AE17</f>
        <v>6894</v>
      </c>
      <c r="H17" s="82">
        <f t="shared" ref="H17:H24" si="3">K17+N17+Q17+W17+Z17+AC17+AF17</f>
        <v>6732</v>
      </c>
      <c r="I17" s="82">
        <f t="shared" ref="I17:I22" si="4">SUM(J17:K17)</f>
        <v>12770</v>
      </c>
      <c r="J17" s="83">
        <v>6457</v>
      </c>
      <c r="K17" s="83">
        <v>6313</v>
      </c>
      <c r="L17" s="82">
        <f t="shared" ref="L17:L22" si="5">SUM(M17:N17)</f>
        <v>70</v>
      </c>
      <c r="M17" s="83">
        <v>31</v>
      </c>
      <c r="N17" s="83">
        <v>39</v>
      </c>
      <c r="O17" s="82">
        <f t="shared" ref="O17:O22" si="6">SUM(P17:Q17)</f>
        <v>27</v>
      </c>
      <c r="P17" s="83">
        <v>13</v>
      </c>
      <c r="Q17" s="83">
        <v>14</v>
      </c>
      <c r="R17" s="64" t="s">
        <v>32</v>
      </c>
      <c r="S17" s="65" t="s">
        <v>32</v>
      </c>
      <c r="T17" s="65" t="s">
        <v>32</v>
      </c>
      <c r="U17" s="82">
        <f t="shared" ref="U17:U22" si="7">SUM(V17:W17)</f>
        <v>525</v>
      </c>
      <c r="V17" s="83">
        <v>273</v>
      </c>
      <c r="W17" s="83">
        <v>252</v>
      </c>
      <c r="X17" s="82">
        <f t="shared" ref="X17:X22" si="8">SUM(Y17:Z17)</f>
        <v>110</v>
      </c>
      <c r="Y17" s="83">
        <v>48</v>
      </c>
      <c r="Z17" s="83">
        <v>62</v>
      </c>
      <c r="AA17" s="82">
        <f t="shared" ref="AA17:AA22" si="9">SUM(AB17:AC17)</f>
        <v>13</v>
      </c>
      <c r="AB17" s="83">
        <v>3</v>
      </c>
      <c r="AC17" s="83">
        <v>10</v>
      </c>
      <c r="AD17" s="82">
        <f t="shared" ref="AD17:AD22" si="10">SUM(AE17:AF17)</f>
        <v>111</v>
      </c>
      <c r="AE17" s="83">
        <v>69</v>
      </c>
      <c r="AF17" s="85">
        <v>42</v>
      </c>
      <c r="AG17" s="24" t="s">
        <v>41</v>
      </c>
      <c r="AH17" s="25" t="s">
        <v>25</v>
      </c>
      <c r="AI17" s="82">
        <f t="shared" ref="AI17:AI22" si="11">SUM(AJ17:AK17)</f>
        <v>499</v>
      </c>
      <c r="AJ17" s="82">
        <f t="shared" ref="AJ17:AJ22" si="12">AM17+AP17+AS17+AV17+AY17+BB17+BH17+BE17</f>
        <v>276</v>
      </c>
      <c r="AK17" s="82">
        <f t="shared" ref="AK17:AK24" si="13">AN17+AQ17+AT17+AW17+AZ17+BC17+BI17+BF17</f>
        <v>223</v>
      </c>
      <c r="AL17" s="82">
        <f t="shared" ref="AL17:AL22" si="14">SUM(AM17:AN17)</f>
        <v>45</v>
      </c>
      <c r="AM17" s="83">
        <v>19</v>
      </c>
      <c r="AN17" s="83">
        <v>26</v>
      </c>
      <c r="AO17" s="82">
        <f t="shared" ref="AO17:AO22" si="15">SUM(AP17:AQ17)</f>
        <v>2</v>
      </c>
      <c r="AP17" s="83">
        <v>0</v>
      </c>
      <c r="AQ17" s="83">
        <v>2</v>
      </c>
      <c r="AR17" s="82">
        <f t="shared" ref="AR17:AR22" si="16">SUM(AS17:AT17)</f>
        <v>4</v>
      </c>
      <c r="AS17" s="83">
        <v>4</v>
      </c>
      <c r="AT17" s="83"/>
      <c r="AU17" s="82">
        <f t="shared" ref="AU17:AU22" si="17">SUM(AV17:AW17)</f>
        <v>336</v>
      </c>
      <c r="AV17" s="83">
        <v>161</v>
      </c>
      <c r="AW17" s="83">
        <v>175</v>
      </c>
      <c r="AX17" s="82">
        <f t="shared" ref="AX17:AX22" si="18">SUM(AY17:AZ17)</f>
        <v>1</v>
      </c>
      <c r="AY17" s="83"/>
      <c r="AZ17" s="83">
        <v>1</v>
      </c>
      <c r="BA17" s="82">
        <f t="shared" ref="BA17:BA22" si="19">SUM(BB17:BC17)</f>
        <v>15</v>
      </c>
      <c r="BB17" s="83">
        <v>6</v>
      </c>
      <c r="BC17" s="83">
        <v>9</v>
      </c>
      <c r="BD17" s="82">
        <f t="shared" ref="BD17:BD22" si="20">SUM(BE17:BF17)</f>
        <v>96</v>
      </c>
      <c r="BE17" s="83">
        <v>86</v>
      </c>
      <c r="BF17" s="83">
        <v>10</v>
      </c>
      <c r="BG17" s="82">
        <f t="shared" ref="BG17:BG22" si="21">SUM(BH17:BI17)</f>
        <v>0</v>
      </c>
      <c r="BH17" s="83"/>
      <c r="BI17" s="85"/>
    </row>
    <row r="18" spans="1:61" s="7" customFormat="1" ht="21.75" hidden="1" customHeight="1" x14ac:dyDescent="0.15">
      <c r="A18" s="47"/>
      <c r="B18" s="48" t="s">
        <v>26</v>
      </c>
      <c r="C18" s="82">
        <f t="shared" si="0"/>
        <v>14137</v>
      </c>
      <c r="D18" s="83">
        <v>7182</v>
      </c>
      <c r="E18" s="84">
        <v>6955</v>
      </c>
      <c r="F18" s="82">
        <f t="shared" si="1"/>
        <v>13375</v>
      </c>
      <c r="G18" s="82">
        <f t="shared" si="2"/>
        <v>6765</v>
      </c>
      <c r="H18" s="82">
        <f t="shared" si="3"/>
        <v>6610</v>
      </c>
      <c r="I18" s="82">
        <f t="shared" si="4"/>
        <v>11702</v>
      </c>
      <c r="J18" s="83">
        <v>5957</v>
      </c>
      <c r="K18" s="83">
        <v>5745</v>
      </c>
      <c r="L18" s="82">
        <f t="shared" si="5"/>
        <v>94</v>
      </c>
      <c r="M18" s="83">
        <v>34</v>
      </c>
      <c r="N18" s="83">
        <v>60</v>
      </c>
      <c r="O18" s="82">
        <f t="shared" si="6"/>
        <v>47</v>
      </c>
      <c r="P18" s="83">
        <v>19</v>
      </c>
      <c r="Q18" s="83">
        <v>28</v>
      </c>
      <c r="R18" s="64" t="s">
        <v>32</v>
      </c>
      <c r="S18" s="65" t="s">
        <v>32</v>
      </c>
      <c r="T18" s="65" t="s">
        <v>32</v>
      </c>
      <c r="U18" s="82">
        <f t="shared" si="7"/>
        <v>1202</v>
      </c>
      <c r="V18" s="83">
        <v>597</v>
      </c>
      <c r="W18" s="83">
        <v>605</v>
      </c>
      <c r="X18" s="82">
        <f t="shared" si="8"/>
        <v>175</v>
      </c>
      <c r="Y18" s="83">
        <v>77</v>
      </c>
      <c r="Z18" s="83">
        <v>98</v>
      </c>
      <c r="AA18" s="82">
        <f t="shared" si="9"/>
        <v>37</v>
      </c>
      <c r="AB18" s="83">
        <v>10</v>
      </c>
      <c r="AC18" s="83">
        <v>27</v>
      </c>
      <c r="AD18" s="82">
        <f t="shared" si="10"/>
        <v>118</v>
      </c>
      <c r="AE18" s="83">
        <v>71</v>
      </c>
      <c r="AF18" s="85">
        <v>47</v>
      </c>
      <c r="AG18" s="24"/>
      <c r="AH18" s="25" t="s">
        <v>26</v>
      </c>
      <c r="AI18" s="82">
        <f t="shared" si="11"/>
        <v>762</v>
      </c>
      <c r="AJ18" s="82">
        <f t="shared" si="12"/>
        <v>417</v>
      </c>
      <c r="AK18" s="82">
        <f t="shared" si="13"/>
        <v>345</v>
      </c>
      <c r="AL18" s="82">
        <f t="shared" si="14"/>
        <v>44</v>
      </c>
      <c r="AM18" s="83">
        <v>19</v>
      </c>
      <c r="AN18" s="83">
        <v>25</v>
      </c>
      <c r="AO18" s="82">
        <f t="shared" si="15"/>
        <v>0</v>
      </c>
      <c r="AP18" s="83">
        <v>0</v>
      </c>
      <c r="AQ18" s="83"/>
      <c r="AR18" s="82">
        <f t="shared" si="16"/>
        <v>7</v>
      </c>
      <c r="AS18" s="83">
        <v>7</v>
      </c>
      <c r="AT18" s="83"/>
      <c r="AU18" s="82">
        <f t="shared" si="17"/>
        <v>517</v>
      </c>
      <c r="AV18" s="83">
        <v>255</v>
      </c>
      <c r="AW18" s="83">
        <v>262</v>
      </c>
      <c r="AX18" s="82">
        <f t="shared" si="18"/>
        <v>20</v>
      </c>
      <c r="AY18" s="83">
        <v>5</v>
      </c>
      <c r="AZ18" s="83">
        <v>15</v>
      </c>
      <c r="BA18" s="82">
        <f t="shared" si="19"/>
        <v>57</v>
      </c>
      <c r="BB18" s="83">
        <v>26</v>
      </c>
      <c r="BC18" s="83">
        <v>31</v>
      </c>
      <c r="BD18" s="82">
        <f t="shared" si="20"/>
        <v>117</v>
      </c>
      <c r="BE18" s="83">
        <v>105</v>
      </c>
      <c r="BF18" s="83">
        <v>12</v>
      </c>
      <c r="BG18" s="82">
        <f t="shared" si="21"/>
        <v>0</v>
      </c>
      <c r="BH18" s="83"/>
      <c r="BI18" s="85"/>
    </row>
    <row r="19" spans="1:61" s="7" customFormat="1" ht="21.75" hidden="1" customHeight="1" x14ac:dyDescent="0.15">
      <c r="A19" s="54" t="s">
        <v>33</v>
      </c>
      <c r="B19" s="55" t="s">
        <v>25</v>
      </c>
      <c r="C19" s="90">
        <f t="shared" si="0"/>
        <v>13724</v>
      </c>
      <c r="D19" s="91">
        <v>7112</v>
      </c>
      <c r="E19" s="92">
        <v>6612</v>
      </c>
      <c r="F19" s="90">
        <f t="shared" si="1"/>
        <v>13274</v>
      </c>
      <c r="G19" s="90">
        <f t="shared" si="2"/>
        <v>6843</v>
      </c>
      <c r="H19" s="90">
        <f t="shared" si="3"/>
        <v>6431</v>
      </c>
      <c r="I19" s="90">
        <f t="shared" si="4"/>
        <v>12410</v>
      </c>
      <c r="J19" s="91">
        <v>6393</v>
      </c>
      <c r="K19" s="91">
        <v>6017</v>
      </c>
      <c r="L19" s="90">
        <f t="shared" si="5"/>
        <v>65</v>
      </c>
      <c r="M19" s="91">
        <v>31</v>
      </c>
      <c r="N19" s="91">
        <v>34</v>
      </c>
      <c r="O19" s="90">
        <f t="shared" si="6"/>
        <v>20</v>
      </c>
      <c r="P19" s="91">
        <v>8</v>
      </c>
      <c r="Q19" s="91">
        <v>12</v>
      </c>
      <c r="R19" s="66" t="s">
        <v>32</v>
      </c>
      <c r="S19" s="67" t="s">
        <v>32</v>
      </c>
      <c r="T19" s="67" t="s">
        <v>32</v>
      </c>
      <c r="U19" s="90">
        <f t="shared" si="7"/>
        <v>577</v>
      </c>
      <c r="V19" s="91">
        <v>291</v>
      </c>
      <c r="W19" s="91">
        <v>286</v>
      </c>
      <c r="X19" s="90">
        <f t="shared" si="8"/>
        <v>100</v>
      </c>
      <c r="Y19" s="91">
        <v>55</v>
      </c>
      <c r="Z19" s="91">
        <v>45</v>
      </c>
      <c r="AA19" s="90">
        <f t="shared" si="9"/>
        <v>10</v>
      </c>
      <c r="AB19" s="91">
        <v>3</v>
      </c>
      <c r="AC19" s="91">
        <v>7</v>
      </c>
      <c r="AD19" s="90">
        <f t="shared" si="10"/>
        <v>92</v>
      </c>
      <c r="AE19" s="91">
        <v>62</v>
      </c>
      <c r="AF19" s="93">
        <v>30</v>
      </c>
      <c r="AG19" s="56" t="s">
        <v>33</v>
      </c>
      <c r="AH19" s="57" t="s">
        <v>25</v>
      </c>
      <c r="AI19" s="90">
        <f t="shared" si="11"/>
        <v>450</v>
      </c>
      <c r="AJ19" s="90">
        <f t="shared" si="12"/>
        <v>269</v>
      </c>
      <c r="AK19" s="90">
        <f t="shared" si="13"/>
        <v>181</v>
      </c>
      <c r="AL19" s="90">
        <f t="shared" si="14"/>
        <v>44</v>
      </c>
      <c r="AM19" s="91">
        <v>24</v>
      </c>
      <c r="AN19" s="91">
        <v>20</v>
      </c>
      <c r="AO19" s="90">
        <f t="shared" si="15"/>
        <v>0</v>
      </c>
      <c r="AP19" s="91"/>
      <c r="AQ19" s="91"/>
      <c r="AR19" s="90">
        <f t="shared" si="16"/>
        <v>0</v>
      </c>
      <c r="AS19" s="91"/>
      <c r="AT19" s="91"/>
      <c r="AU19" s="90">
        <f t="shared" si="17"/>
        <v>300</v>
      </c>
      <c r="AV19" s="91">
        <v>161</v>
      </c>
      <c r="AW19" s="91">
        <v>139</v>
      </c>
      <c r="AX19" s="90">
        <f t="shared" si="18"/>
        <v>1</v>
      </c>
      <c r="AY19" s="91"/>
      <c r="AZ19" s="91">
        <v>1</v>
      </c>
      <c r="BA19" s="90">
        <f t="shared" si="19"/>
        <v>17</v>
      </c>
      <c r="BB19" s="91">
        <v>7</v>
      </c>
      <c r="BC19" s="91">
        <v>10</v>
      </c>
      <c r="BD19" s="90">
        <f t="shared" si="20"/>
        <v>87</v>
      </c>
      <c r="BE19" s="91">
        <v>76</v>
      </c>
      <c r="BF19" s="91">
        <v>11</v>
      </c>
      <c r="BG19" s="90">
        <f t="shared" si="21"/>
        <v>1</v>
      </c>
      <c r="BH19" s="91">
        <v>1</v>
      </c>
      <c r="BI19" s="93"/>
    </row>
    <row r="20" spans="1:61" s="7" customFormat="1" ht="21.75" hidden="1" customHeight="1" x14ac:dyDescent="0.15">
      <c r="A20" s="49"/>
      <c r="B20" s="50" t="s">
        <v>26</v>
      </c>
      <c r="C20" s="86">
        <f t="shared" si="0"/>
        <v>13741</v>
      </c>
      <c r="D20" s="87">
        <v>7116</v>
      </c>
      <c r="E20" s="88">
        <v>6625</v>
      </c>
      <c r="F20" s="86">
        <f t="shared" si="1"/>
        <v>13047</v>
      </c>
      <c r="G20" s="86">
        <f t="shared" si="2"/>
        <v>6718</v>
      </c>
      <c r="H20" s="86">
        <f t="shared" si="3"/>
        <v>6329</v>
      </c>
      <c r="I20" s="86">
        <f t="shared" si="4"/>
        <v>11240</v>
      </c>
      <c r="J20" s="87">
        <v>5769</v>
      </c>
      <c r="K20" s="87">
        <v>5471</v>
      </c>
      <c r="L20" s="86">
        <f t="shared" si="5"/>
        <v>107</v>
      </c>
      <c r="M20" s="87">
        <v>56</v>
      </c>
      <c r="N20" s="87">
        <v>51</v>
      </c>
      <c r="O20" s="86">
        <f t="shared" si="6"/>
        <v>39</v>
      </c>
      <c r="P20" s="87">
        <v>15</v>
      </c>
      <c r="Q20" s="87">
        <v>24</v>
      </c>
      <c r="R20" s="68" t="s">
        <v>32</v>
      </c>
      <c r="S20" s="69" t="s">
        <v>32</v>
      </c>
      <c r="T20" s="69" t="s">
        <v>32</v>
      </c>
      <c r="U20" s="86">
        <f t="shared" si="7"/>
        <v>1376</v>
      </c>
      <c r="V20" s="87">
        <v>714</v>
      </c>
      <c r="W20" s="87">
        <v>662</v>
      </c>
      <c r="X20" s="86">
        <f t="shared" si="8"/>
        <v>136</v>
      </c>
      <c r="Y20" s="87">
        <v>73</v>
      </c>
      <c r="Z20" s="87">
        <v>63</v>
      </c>
      <c r="AA20" s="86">
        <f t="shared" si="9"/>
        <v>43</v>
      </c>
      <c r="AB20" s="87">
        <v>21</v>
      </c>
      <c r="AC20" s="87">
        <v>22</v>
      </c>
      <c r="AD20" s="86">
        <f t="shared" si="10"/>
        <v>106</v>
      </c>
      <c r="AE20" s="87">
        <v>70</v>
      </c>
      <c r="AF20" s="89">
        <v>36</v>
      </c>
      <c r="AG20" s="58"/>
      <c r="AH20" s="26" t="s">
        <v>26</v>
      </c>
      <c r="AI20" s="86">
        <f t="shared" si="11"/>
        <v>694</v>
      </c>
      <c r="AJ20" s="86">
        <f t="shared" si="12"/>
        <v>398</v>
      </c>
      <c r="AK20" s="86">
        <f t="shared" si="13"/>
        <v>296</v>
      </c>
      <c r="AL20" s="86">
        <f t="shared" si="14"/>
        <v>48</v>
      </c>
      <c r="AM20" s="87">
        <v>24</v>
      </c>
      <c r="AN20" s="87">
        <v>24</v>
      </c>
      <c r="AO20" s="86">
        <f t="shared" si="15"/>
        <v>0</v>
      </c>
      <c r="AP20" s="87"/>
      <c r="AQ20" s="87"/>
      <c r="AR20" s="86">
        <f t="shared" si="16"/>
        <v>0</v>
      </c>
      <c r="AS20" s="87"/>
      <c r="AT20" s="87"/>
      <c r="AU20" s="86">
        <f t="shared" si="17"/>
        <v>483</v>
      </c>
      <c r="AV20" s="87">
        <v>264</v>
      </c>
      <c r="AW20" s="87">
        <v>219</v>
      </c>
      <c r="AX20" s="86">
        <f t="shared" si="18"/>
        <v>21</v>
      </c>
      <c r="AY20" s="87">
        <v>5</v>
      </c>
      <c r="AZ20" s="87">
        <v>16</v>
      </c>
      <c r="BA20" s="86">
        <f t="shared" si="19"/>
        <v>53</v>
      </c>
      <c r="BB20" s="87">
        <v>26</v>
      </c>
      <c r="BC20" s="87">
        <v>27</v>
      </c>
      <c r="BD20" s="86">
        <f t="shared" si="20"/>
        <v>88</v>
      </c>
      <c r="BE20" s="87">
        <v>78</v>
      </c>
      <c r="BF20" s="87">
        <v>10</v>
      </c>
      <c r="BG20" s="86">
        <f t="shared" si="21"/>
        <v>1</v>
      </c>
      <c r="BH20" s="87">
        <v>1</v>
      </c>
      <c r="BI20" s="89"/>
    </row>
    <row r="21" spans="1:61" s="7" customFormat="1" ht="21.75" hidden="1" customHeight="1" x14ac:dyDescent="0.15">
      <c r="A21" s="54" t="s">
        <v>36</v>
      </c>
      <c r="B21" s="55" t="s">
        <v>25</v>
      </c>
      <c r="C21" s="90">
        <f t="shared" si="0"/>
        <v>13831</v>
      </c>
      <c r="D21" s="91">
        <v>7142</v>
      </c>
      <c r="E21" s="92">
        <v>6689</v>
      </c>
      <c r="F21" s="90">
        <f t="shared" si="1"/>
        <v>13380</v>
      </c>
      <c r="G21" s="90">
        <f t="shared" si="2"/>
        <v>6891</v>
      </c>
      <c r="H21" s="90">
        <f t="shared" si="3"/>
        <v>6489</v>
      </c>
      <c r="I21" s="90">
        <f t="shared" si="4"/>
        <v>12445</v>
      </c>
      <c r="J21" s="91">
        <v>6402</v>
      </c>
      <c r="K21" s="91">
        <v>6043</v>
      </c>
      <c r="L21" s="90">
        <f t="shared" si="5"/>
        <v>83</v>
      </c>
      <c r="M21" s="91">
        <v>37</v>
      </c>
      <c r="N21" s="91">
        <v>46</v>
      </c>
      <c r="O21" s="90">
        <f t="shared" si="6"/>
        <v>31</v>
      </c>
      <c r="P21" s="91">
        <v>16</v>
      </c>
      <c r="Q21" s="91">
        <v>15</v>
      </c>
      <c r="R21" s="66" t="s">
        <v>32</v>
      </c>
      <c r="S21" s="67" t="s">
        <v>32</v>
      </c>
      <c r="T21" s="67" t="s">
        <v>32</v>
      </c>
      <c r="U21" s="90">
        <f t="shared" si="7"/>
        <v>611</v>
      </c>
      <c r="V21" s="91">
        <v>332</v>
      </c>
      <c r="W21" s="91">
        <v>279</v>
      </c>
      <c r="X21" s="90">
        <f t="shared" si="8"/>
        <v>80</v>
      </c>
      <c r="Y21" s="91">
        <v>21</v>
      </c>
      <c r="Z21" s="91">
        <v>59</v>
      </c>
      <c r="AA21" s="90">
        <f t="shared" si="9"/>
        <v>9</v>
      </c>
      <c r="AB21" s="91">
        <v>4</v>
      </c>
      <c r="AC21" s="91">
        <v>5</v>
      </c>
      <c r="AD21" s="90">
        <f t="shared" si="10"/>
        <v>121</v>
      </c>
      <c r="AE21" s="91">
        <v>79</v>
      </c>
      <c r="AF21" s="93">
        <v>42</v>
      </c>
      <c r="AG21" s="56" t="s">
        <v>36</v>
      </c>
      <c r="AH21" s="57" t="s">
        <v>25</v>
      </c>
      <c r="AI21" s="90">
        <f t="shared" si="11"/>
        <v>451</v>
      </c>
      <c r="AJ21" s="90">
        <f t="shared" si="12"/>
        <v>251</v>
      </c>
      <c r="AK21" s="90">
        <f t="shared" si="13"/>
        <v>200</v>
      </c>
      <c r="AL21" s="90">
        <f t="shared" si="14"/>
        <v>54</v>
      </c>
      <c r="AM21" s="91">
        <v>25</v>
      </c>
      <c r="AN21" s="91">
        <v>29</v>
      </c>
      <c r="AO21" s="90">
        <f t="shared" si="15"/>
        <v>0</v>
      </c>
      <c r="AP21" s="91">
        <v>0</v>
      </c>
      <c r="AQ21" s="91"/>
      <c r="AR21" s="90">
        <f t="shared" si="16"/>
        <v>0</v>
      </c>
      <c r="AS21" s="91"/>
      <c r="AT21" s="91"/>
      <c r="AU21" s="90">
        <f t="shared" si="17"/>
        <v>285</v>
      </c>
      <c r="AV21" s="91">
        <v>144</v>
      </c>
      <c r="AW21" s="91">
        <v>141</v>
      </c>
      <c r="AX21" s="90">
        <f t="shared" si="18"/>
        <v>1</v>
      </c>
      <c r="AY21" s="91">
        <v>0</v>
      </c>
      <c r="AZ21" s="91">
        <v>1</v>
      </c>
      <c r="BA21" s="90">
        <f t="shared" si="19"/>
        <v>20</v>
      </c>
      <c r="BB21" s="91">
        <v>9</v>
      </c>
      <c r="BC21" s="91">
        <v>11</v>
      </c>
      <c r="BD21" s="90">
        <f t="shared" si="20"/>
        <v>88</v>
      </c>
      <c r="BE21" s="91">
        <v>72</v>
      </c>
      <c r="BF21" s="91">
        <v>16</v>
      </c>
      <c r="BG21" s="90">
        <f t="shared" si="21"/>
        <v>3</v>
      </c>
      <c r="BH21" s="91">
        <v>1</v>
      </c>
      <c r="BI21" s="93">
        <v>2</v>
      </c>
    </row>
    <row r="22" spans="1:61" s="7" customFormat="1" ht="21.75" hidden="1" customHeight="1" x14ac:dyDescent="0.15">
      <c r="A22" s="49"/>
      <c r="B22" s="50" t="s">
        <v>26</v>
      </c>
      <c r="C22" s="86">
        <f t="shared" si="0"/>
        <v>13806</v>
      </c>
      <c r="D22" s="87">
        <v>7132</v>
      </c>
      <c r="E22" s="88">
        <v>6674</v>
      </c>
      <c r="F22" s="86">
        <f t="shared" si="1"/>
        <v>13089</v>
      </c>
      <c r="G22" s="86">
        <f t="shared" si="2"/>
        <v>6740</v>
      </c>
      <c r="H22" s="86">
        <f t="shared" si="3"/>
        <v>6349</v>
      </c>
      <c r="I22" s="86">
        <f t="shared" si="4"/>
        <v>11380</v>
      </c>
      <c r="J22" s="87">
        <v>5833</v>
      </c>
      <c r="K22" s="87">
        <v>5547</v>
      </c>
      <c r="L22" s="86">
        <f t="shared" si="5"/>
        <v>111</v>
      </c>
      <c r="M22" s="87">
        <v>55</v>
      </c>
      <c r="N22" s="87">
        <v>56</v>
      </c>
      <c r="O22" s="86">
        <f t="shared" si="6"/>
        <v>51</v>
      </c>
      <c r="P22" s="87">
        <v>22</v>
      </c>
      <c r="Q22" s="87">
        <v>29</v>
      </c>
      <c r="R22" s="68" t="s">
        <v>32</v>
      </c>
      <c r="S22" s="69" t="s">
        <v>32</v>
      </c>
      <c r="T22" s="69" t="s">
        <v>32</v>
      </c>
      <c r="U22" s="86">
        <f t="shared" si="7"/>
        <v>1275</v>
      </c>
      <c r="V22" s="87">
        <v>699</v>
      </c>
      <c r="W22" s="87">
        <v>576</v>
      </c>
      <c r="X22" s="86">
        <f t="shared" si="8"/>
        <v>116</v>
      </c>
      <c r="Y22" s="87">
        <v>38</v>
      </c>
      <c r="Z22" s="87">
        <v>78</v>
      </c>
      <c r="AA22" s="86">
        <f t="shared" si="9"/>
        <v>35</v>
      </c>
      <c r="AB22" s="87">
        <v>13</v>
      </c>
      <c r="AC22" s="87">
        <v>22</v>
      </c>
      <c r="AD22" s="86">
        <f t="shared" si="10"/>
        <v>121</v>
      </c>
      <c r="AE22" s="87">
        <v>80</v>
      </c>
      <c r="AF22" s="89">
        <v>41</v>
      </c>
      <c r="AG22" s="58"/>
      <c r="AH22" s="26" t="s">
        <v>26</v>
      </c>
      <c r="AI22" s="86">
        <f t="shared" si="11"/>
        <v>717</v>
      </c>
      <c r="AJ22" s="86">
        <f t="shared" si="12"/>
        <v>392</v>
      </c>
      <c r="AK22" s="86">
        <f t="shared" si="13"/>
        <v>325</v>
      </c>
      <c r="AL22" s="86">
        <f t="shared" si="14"/>
        <v>58</v>
      </c>
      <c r="AM22" s="87">
        <v>27</v>
      </c>
      <c r="AN22" s="87">
        <v>31</v>
      </c>
      <c r="AO22" s="86">
        <f t="shared" si="15"/>
        <v>2</v>
      </c>
      <c r="AP22" s="87">
        <v>2</v>
      </c>
      <c r="AQ22" s="87"/>
      <c r="AR22" s="86">
        <f t="shared" si="16"/>
        <v>0</v>
      </c>
      <c r="AS22" s="87"/>
      <c r="AT22" s="87"/>
      <c r="AU22" s="86">
        <f t="shared" si="17"/>
        <v>488</v>
      </c>
      <c r="AV22" s="87">
        <v>246</v>
      </c>
      <c r="AW22" s="87">
        <v>242</v>
      </c>
      <c r="AX22" s="86">
        <f t="shared" si="18"/>
        <v>26</v>
      </c>
      <c r="AY22" s="87">
        <v>9</v>
      </c>
      <c r="AZ22" s="87">
        <v>17</v>
      </c>
      <c r="BA22" s="86">
        <f t="shared" si="19"/>
        <v>45</v>
      </c>
      <c r="BB22" s="87">
        <v>29</v>
      </c>
      <c r="BC22" s="87">
        <v>16</v>
      </c>
      <c r="BD22" s="86">
        <f t="shared" si="20"/>
        <v>96</v>
      </c>
      <c r="BE22" s="87">
        <v>78</v>
      </c>
      <c r="BF22" s="87">
        <v>18</v>
      </c>
      <c r="BG22" s="86">
        <f t="shared" si="21"/>
        <v>2</v>
      </c>
      <c r="BH22" s="87">
        <v>1</v>
      </c>
      <c r="BI22" s="89">
        <v>1</v>
      </c>
    </row>
    <row r="23" spans="1:61" s="7" customFormat="1" ht="21.75" hidden="1" customHeight="1" x14ac:dyDescent="0.15">
      <c r="A23" s="54" t="s">
        <v>37</v>
      </c>
      <c r="B23" s="55" t="s">
        <v>25</v>
      </c>
      <c r="C23" s="90">
        <f t="shared" ref="C23:C28" si="22">SUM(D23:E23)</f>
        <v>13588</v>
      </c>
      <c r="D23" s="91">
        <v>6890</v>
      </c>
      <c r="E23" s="92">
        <v>6698</v>
      </c>
      <c r="F23" s="90">
        <f t="shared" ref="F23:F28" si="23">SUM(G23:H23)</f>
        <v>13133</v>
      </c>
      <c r="G23" s="90">
        <f t="shared" si="2"/>
        <v>6638</v>
      </c>
      <c r="H23" s="90">
        <f t="shared" si="3"/>
        <v>6495</v>
      </c>
      <c r="I23" s="90">
        <f t="shared" ref="I23:I28" si="24">SUM(J23:K23)</f>
        <v>12205</v>
      </c>
      <c r="J23" s="91">
        <v>6161</v>
      </c>
      <c r="K23" s="91">
        <v>6044</v>
      </c>
      <c r="L23" s="90">
        <f t="shared" ref="L23:L28" si="25">SUM(M23:N23)</f>
        <v>81</v>
      </c>
      <c r="M23" s="91">
        <v>46</v>
      </c>
      <c r="N23" s="91">
        <v>35</v>
      </c>
      <c r="O23" s="90">
        <f t="shared" ref="O23:O28" si="26">SUM(P23:Q23)</f>
        <v>23</v>
      </c>
      <c r="P23" s="91">
        <v>8</v>
      </c>
      <c r="Q23" s="91">
        <v>15</v>
      </c>
      <c r="R23" s="66" t="s">
        <v>32</v>
      </c>
      <c r="S23" s="67" t="s">
        <v>32</v>
      </c>
      <c r="T23" s="67" t="s">
        <v>32</v>
      </c>
      <c r="U23" s="90">
        <f t="shared" ref="U23:U28" si="27">SUM(V23:W23)</f>
        <v>609</v>
      </c>
      <c r="V23" s="91">
        <v>321</v>
      </c>
      <c r="W23" s="91">
        <v>288</v>
      </c>
      <c r="X23" s="90">
        <f t="shared" ref="X23:X28" si="28">SUM(Y23:Z23)</f>
        <v>83</v>
      </c>
      <c r="Y23" s="91">
        <v>21</v>
      </c>
      <c r="Z23" s="91">
        <v>62</v>
      </c>
      <c r="AA23" s="90">
        <f t="shared" ref="AA23:AA28" si="29">SUM(AB23:AC23)</f>
        <v>9</v>
      </c>
      <c r="AB23" s="91">
        <v>5</v>
      </c>
      <c r="AC23" s="91">
        <v>4</v>
      </c>
      <c r="AD23" s="90">
        <f t="shared" ref="AD23:AD28" si="30">SUM(AE23:AF23)</f>
        <v>123</v>
      </c>
      <c r="AE23" s="91">
        <v>76</v>
      </c>
      <c r="AF23" s="93">
        <v>47</v>
      </c>
      <c r="AG23" s="56" t="s">
        <v>37</v>
      </c>
      <c r="AH23" s="57" t="s">
        <v>25</v>
      </c>
      <c r="AI23" s="90">
        <f t="shared" ref="AI23:AI28" si="31">SUM(AJ23:AK23)</f>
        <v>455</v>
      </c>
      <c r="AJ23" s="90">
        <f t="shared" ref="AJ23:AJ28" si="32">AM23+AP23+AS23+AV23+AY23+BB23+BH23+BE23</f>
        <v>252</v>
      </c>
      <c r="AK23" s="90">
        <f t="shared" si="13"/>
        <v>203</v>
      </c>
      <c r="AL23" s="90">
        <f t="shared" ref="AL23:AL28" si="33">SUM(AM23:AN23)</f>
        <v>61</v>
      </c>
      <c r="AM23" s="91">
        <v>29</v>
      </c>
      <c r="AN23" s="91">
        <v>32</v>
      </c>
      <c r="AO23" s="90">
        <f t="shared" ref="AO23:AO28" si="34">SUM(AP23:AQ23)</f>
        <v>0</v>
      </c>
      <c r="AP23" s="91"/>
      <c r="AQ23" s="91"/>
      <c r="AR23" s="90">
        <f t="shared" ref="AR23:AR28" si="35">SUM(AS23:AT23)</f>
        <v>1</v>
      </c>
      <c r="AS23" s="91">
        <v>1</v>
      </c>
      <c r="AT23" s="91">
        <v>0</v>
      </c>
      <c r="AU23" s="90">
        <f t="shared" ref="AU23:AU28" si="36">SUM(AV23:AW23)</f>
        <v>302</v>
      </c>
      <c r="AV23" s="91">
        <v>146</v>
      </c>
      <c r="AW23" s="91">
        <v>156</v>
      </c>
      <c r="AX23" s="90">
        <f t="shared" ref="AX23:AX28" si="37">SUM(AY23:AZ23)</f>
        <v>5</v>
      </c>
      <c r="AY23" s="91">
        <v>2</v>
      </c>
      <c r="AZ23" s="91">
        <v>3</v>
      </c>
      <c r="BA23" s="90">
        <f t="shared" ref="BA23:BA28" si="38">SUM(BB23:BC23)</f>
        <v>17</v>
      </c>
      <c r="BB23" s="91">
        <v>9</v>
      </c>
      <c r="BC23" s="91">
        <v>8</v>
      </c>
      <c r="BD23" s="90">
        <f t="shared" ref="BD23:BD28" si="39">SUM(BE23:BF23)</f>
        <v>69</v>
      </c>
      <c r="BE23" s="91">
        <v>65</v>
      </c>
      <c r="BF23" s="91">
        <v>4</v>
      </c>
      <c r="BG23" s="90">
        <f t="shared" ref="BG23:BG28" si="40">SUM(BH23:BI23)</f>
        <v>0</v>
      </c>
      <c r="BH23" s="91"/>
      <c r="BI23" s="93"/>
    </row>
    <row r="24" spans="1:61" s="62" customFormat="1" ht="21.75" hidden="1" customHeight="1" x14ac:dyDescent="0.15">
      <c r="A24" s="49"/>
      <c r="B24" s="50" t="s">
        <v>26</v>
      </c>
      <c r="C24" s="94">
        <f t="shared" si="22"/>
        <v>13573</v>
      </c>
      <c r="D24" s="95">
        <v>6874</v>
      </c>
      <c r="E24" s="96">
        <v>6699</v>
      </c>
      <c r="F24" s="94">
        <f t="shared" si="23"/>
        <v>12930</v>
      </c>
      <c r="G24" s="94">
        <f t="shared" si="2"/>
        <v>6522</v>
      </c>
      <c r="H24" s="94">
        <f t="shared" si="3"/>
        <v>6408</v>
      </c>
      <c r="I24" s="94">
        <f t="shared" si="24"/>
        <v>11147</v>
      </c>
      <c r="J24" s="95">
        <v>5608</v>
      </c>
      <c r="K24" s="95">
        <v>5539</v>
      </c>
      <c r="L24" s="94">
        <f t="shared" si="25"/>
        <v>132</v>
      </c>
      <c r="M24" s="95">
        <v>73</v>
      </c>
      <c r="N24" s="95">
        <v>59</v>
      </c>
      <c r="O24" s="94">
        <f t="shared" si="26"/>
        <v>44</v>
      </c>
      <c r="P24" s="95">
        <v>19</v>
      </c>
      <c r="Q24" s="95">
        <v>25</v>
      </c>
      <c r="R24" s="70" t="s">
        <v>32</v>
      </c>
      <c r="S24" s="71" t="s">
        <v>32</v>
      </c>
      <c r="T24" s="71" t="s">
        <v>32</v>
      </c>
      <c r="U24" s="94">
        <f t="shared" si="27"/>
        <v>1320</v>
      </c>
      <c r="V24" s="95">
        <v>693</v>
      </c>
      <c r="W24" s="95">
        <v>627</v>
      </c>
      <c r="X24" s="94">
        <f t="shared" si="28"/>
        <v>122</v>
      </c>
      <c r="Y24" s="95">
        <v>40</v>
      </c>
      <c r="Z24" s="95">
        <v>82</v>
      </c>
      <c r="AA24" s="94">
        <f t="shared" si="29"/>
        <v>33</v>
      </c>
      <c r="AB24" s="95">
        <v>9</v>
      </c>
      <c r="AC24" s="95">
        <v>24</v>
      </c>
      <c r="AD24" s="94">
        <f t="shared" si="30"/>
        <v>132</v>
      </c>
      <c r="AE24" s="95">
        <v>80</v>
      </c>
      <c r="AF24" s="97">
        <v>52</v>
      </c>
      <c r="AG24" s="49"/>
      <c r="AH24" s="50" t="s">
        <v>26</v>
      </c>
      <c r="AI24" s="94">
        <f t="shared" si="31"/>
        <v>643</v>
      </c>
      <c r="AJ24" s="94">
        <f t="shared" si="32"/>
        <v>352</v>
      </c>
      <c r="AK24" s="94">
        <f t="shared" si="13"/>
        <v>291</v>
      </c>
      <c r="AL24" s="94">
        <f t="shared" si="33"/>
        <v>48</v>
      </c>
      <c r="AM24" s="95">
        <v>26</v>
      </c>
      <c r="AN24" s="95">
        <v>22</v>
      </c>
      <c r="AO24" s="94">
        <f t="shared" si="34"/>
        <v>0</v>
      </c>
      <c r="AP24" s="95"/>
      <c r="AQ24" s="95"/>
      <c r="AR24" s="94">
        <f t="shared" si="35"/>
        <v>2</v>
      </c>
      <c r="AS24" s="95">
        <v>2</v>
      </c>
      <c r="AT24" s="95"/>
      <c r="AU24" s="94">
        <f t="shared" si="36"/>
        <v>452</v>
      </c>
      <c r="AV24" s="95">
        <v>228</v>
      </c>
      <c r="AW24" s="95">
        <v>224</v>
      </c>
      <c r="AX24" s="94">
        <f t="shared" si="37"/>
        <v>24</v>
      </c>
      <c r="AY24" s="95">
        <v>5</v>
      </c>
      <c r="AZ24" s="95">
        <v>19</v>
      </c>
      <c r="BA24" s="94">
        <f t="shared" si="38"/>
        <v>45</v>
      </c>
      <c r="BB24" s="95">
        <v>24</v>
      </c>
      <c r="BC24" s="95">
        <v>21</v>
      </c>
      <c r="BD24" s="94">
        <f t="shared" si="39"/>
        <v>72</v>
      </c>
      <c r="BE24" s="95">
        <v>67</v>
      </c>
      <c r="BF24" s="95">
        <v>5</v>
      </c>
      <c r="BG24" s="94">
        <f t="shared" si="40"/>
        <v>0</v>
      </c>
      <c r="BH24" s="95"/>
      <c r="BI24" s="97"/>
    </row>
    <row r="25" spans="1:61" s="7" customFormat="1" ht="21.75" hidden="1" customHeight="1" x14ac:dyDescent="0.15">
      <c r="A25" s="54" t="s">
        <v>38</v>
      </c>
      <c r="B25" s="55" t="s">
        <v>25</v>
      </c>
      <c r="C25" s="90">
        <f t="shared" si="22"/>
        <v>14307</v>
      </c>
      <c r="D25" s="116">
        <f t="shared" ref="D25:D42" si="41">G25+AJ25</f>
        <v>7298</v>
      </c>
      <c r="E25" s="117">
        <f t="shared" ref="E25:E42" si="42">H25+AK25</f>
        <v>7009</v>
      </c>
      <c r="F25" s="90">
        <f t="shared" si="23"/>
        <v>13832</v>
      </c>
      <c r="G25" s="90">
        <f t="shared" ref="G25:H28" si="43">J25+M25+P25+V25+Y25+AB25+AE25</f>
        <v>7050</v>
      </c>
      <c r="H25" s="90">
        <f t="shared" si="43"/>
        <v>6782</v>
      </c>
      <c r="I25" s="90">
        <f t="shared" si="24"/>
        <v>12637</v>
      </c>
      <c r="J25" s="91">
        <v>6438</v>
      </c>
      <c r="K25" s="91">
        <v>6199</v>
      </c>
      <c r="L25" s="90">
        <f t="shared" si="25"/>
        <v>75</v>
      </c>
      <c r="M25" s="91">
        <v>39</v>
      </c>
      <c r="N25" s="91">
        <v>36</v>
      </c>
      <c r="O25" s="90">
        <f t="shared" si="26"/>
        <v>37</v>
      </c>
      <c r="P25" s="91">
        <v>17</v>
      </c>
      <c r="Q25" s="91">
        <v>20</v>
      </c>
      <c r="R25" s="66" t="s">
        <v>32</v>
      </c>
      <c r="S25" s="67" t="s">
        <v>32</v>
      </c>
      <c r="T25" s="67" t="s">
        <v>32</v>
      </c>
      <c r="U25" s="90">
        <f t="shared" si="27"/>
        <v>835</v>
      </c>
      <c r="V25" s="91">
        <v>440</v>
      </c>
      <c r="W25" s="91">
        <v>395</v>
      </c>
      <c r="X25" s="90">
        <f t="shared" si="28"/>
        <v>87</v>
      </c>
      <c r="Y25" s="91">
        <v>24</v>
      </c>
      <c r="Z25" s="91">
        <v>63</v>
      </c>
      <c r="AA25" s="90">
        <f t="shared" si="29"/>
        <v>21</v>
      </c>
      <c r="AB25" s="91">
        <v>8</v>
      </c>
      <c r="AC25" s="91">
        <v>13</v>
      </c>
      <c r="AD25" s="90">
        <f t="shared" si="30"/>
        <v>140</v>
      </c>
      <c r="AE25" s="91">
        <v>84</v>
      </c>
      <c r="AF25" s="93">
        <v>56</v>
      </c>
      <c r="AG25" s="56" t="s">
        <v>38</v>
      </c>
      <c r="AH25" s="57" t="s">
        <v>25</v>
      </c>
      <c r="AI25" s="90">
        <f t="shared" si="31"/>
        <v>475</v>
      </c>
      <c r="AJ25" s="90">
        <f t="shared" si="32"/>
        <v>248</v>
      </c>
      <c r="AK25" s="90">
        <f t="shared" ref="AK25:AK32" si="44">AN25+AQ25+AT25+AW25+AZ25+BC25+BI25+BF25</f>
        <v>227</v>
      </c>
      <c r="AL25" s="90">
        <f t="shared" si="33"/>
        <v>49</v>
      </c>
      <c r="AM25" s="91">
        <v>16</v>
      </c>
      <c r="AN25" s="91">
        <v>33</v>
      </c>
      <c r="AO25" s="90">
        <f t="shared" si="34"/>
        <v>0</v>
      </c>
      <c r="AP25" s="91"/>
      <c r="AQ25" s="91"/>
      <c r="AR25" s="90">
        <f t="shared" si="35"/>
        <v>1</v>
      </c>
      <c r="AS25" s="91">
        <v>1</v>
      </c>
      <c r="AT25" s="91"/>
      <c r="AU25" s="90">
        <f t="shared" si="36"/>
        <v>335</v>
      </c>
      <c r="AV25" s="91">
        <v>165</v>
      </c>
      <c r="AW25" s="91">
        <v>170</v>
      </c>
      <c r="AX25" s="90">
        <f t="shared" si="37"/>
        <v>6</v>
      </c>
      <c r="AY25" s="91">
        <v>1</v>
      </c>
      <c r="AZ25" s="91">
        <v>5</v>
      </c>
      <c r="BA25" s="90">
        <f t="shared" si="38"/>
        <v>18</v>
      </c>
      <c r="BB25" s="91">
        <v>6</v>
      </c>
      <c r="BC25" s="91">
        <v>12</v>
      </c>
      <c r="BD25" s="90">
        <f t="shared" si="39"/>
        <v>65</v>
      </c>
      <c r="BE25" s="91">
        <v>58</v>
      </c>
      <c r="BF25" s="91">
        <v>7</v>
      </c>
      <c r="BG25" s="90">
        <f t="shared" si="40"/>
        <v>1</v>
      </c>
      <c r="BH25" s="91">
        <v>1</v>
      </c>
      <c r="BI25" s="93"/>
    </row>
    <row r="26" spans="1:61" s="62" customFormat="1" ht="21.75" hidden="1" customHeight="1" x14ac:dyDescent="0.15">
      <c r="A26" s="49"/>
      <c r="B26" s="50" t="s">
        <v>26</v>
      </c>
      <c r="C26" s="94">
        <f t="shared" si="22"/>
        <v>14286</v>
      </c>
      <c r="D26" s="113">
        <f t="shared" si="41"/>
        <v>7282</v>
      </c>
      <c r="E26" s="114">
        <f t="shared" si="42"/>
        <v>7004</v>
      </c>
      <c r="F26" s="94">
        <f t="shared" si="23"/>
        <v>13597</v>
      </c>
      <c r="G26" s="94">
        <f t="shared" si="43"/>
        <v>6916</v>
      </c>
      <c r="H26" s="94">
        <f t="shared" si="43"/>
        <v>6681</v>
      </c>
      <c r="I26" s="94">
        <f t="shared" si="24"/>
        <v>11595</v>
      </c>
      <c r="J26" s="95">
        <v>5883</v>
      </c>
      <c r="K26" s="95">
        <v>5712</v>
      </c>
      <c r="L26" s="94">
        <f t="shared" si="25"/>
        <v>123</v>
      </c>
      <c r="M26" s="95">
        <v>55</v>
      </c>
      <c r="N26" s="95">
        <v>68</v>
      </c>
      <c r="O26" s="94">
        <f t="shared" si="26"/>
        <v>51</v>
      </c>
      <c r="P26" s="95">
        <v>18</v>
      </c>
      <c r="Q26" s="95">
        <v>33</v>
      </c>
      <c r="R26" s="70" t="s">
        <v>32</v>
      </c>
      <c r="S26" s="71" t="s">
        <v>32</v>
      </c>
      <c r="T26" s="71" t="s">
        <v>32</v>
      </c>
      <c r="U26" s="94">
        <f t="shared" si="27"/>
        <v>1518</v>
      </c>
      <c r="V26" s="95">
        <v>815</v>
      </c>
      <c r="W26" s="95">
        <v>703</v>
      </c>
      <c r="X26" s="94">
        <f t="shared" si="28"/>
        <v>117</v>
      </c>
      <c r="Y26" s="95">
        <v>40</v>
      </c>
      <c r="Z26" s="95">
        <v>77</v>
      </c>
      <c r="AA26" s="94">
        <f t="shared" si="29"/>
        <v>43</v>
      </c>
      <c r="AB26" s="95">
        <v>16</v>
      </c>
      <c r="AC26" s="95">
        <v>27</v>
      </c>
      <c r="AD26" s="94">
        <f t="shared" si="30"/>
        <v>150</v>
      </c>
      <c r="AE26" s="95">
        <v>89</v>
      </c>
      <c r="AF26" s="97">
        <v>61</v>
      </c>
      <c r="AG26" s="49"/>
      <c r="AH26" s="50" t="s">
        <v>26</v>
      </c>
      <c r="AI26" s="94">
        <f t="shared" si="31"/>
        <v>689</v>
      </c>
      <c r="AJ26" s="94">
        <f t="shared" si="32"/>
        <v>366</v>
      </c>
      <c r="AK26" s="94">
        <f t="shared" si="44"/>
        <v>323</v>
      </c>
      <c r="AL26" s="94">
        <f t="shared" si="33"/>
        <v>58</v>
      </c>
      <c r="AM26" s="95">
        <v>24</v>
      </c>
      <c r="AN26" s="95">
        <v>34</v>
      </c>
      <c r="AO26" s="94">
        <f t="shared" si="34"/>
        <v>1</v>
      </c>
      <c r="AP26" s="95">
        <v>1</v>
      </c>
      <c r="AQ26" s="95"/>
      <c r="AR26" s="94">
        <f t="shared" si="35"/>
        <v>6</v>
      </c>
      <c r="AS26" s="95">
        <v>6</v>
      </c>
      <c r="AT26" s="95"/>
      <c r="AU26" s="94">
        <f t="shared" si="36"/>
        <v>467</v>
      </c>
      <c r="AV26" s="95">
        <v>237</v>
      </c>
      <c r="AW26" s="95">
        <v>230</v>
      </c>
      <c r="AX26" s="94">
        <f t="shared" si="37"/>
        <v>30</v>
      </c>
      <c r="AY26" s="95">
        <v>12</v>
      </c>
      <c r="AZ26" s="95">
        <v>18</v>
      </c>
      <c r="BA26" s="94">
        <f t="shared" si="38"/>
        <v>66</v>
      </c>
      <c r="BB26" s="95">
        <v>28</v>
      </c>
      <c r="BC26" s="95">
        <v>38</v>
      </c>
      <c r="BD26" s="94">
        <f t="shared" si="39"/>
        <v>61</v>
      </c>
      <c r="BE26" s="95">
        <v>58</v>
      </c>
      <c r="BF26" s="95">
        <v>3</v>
      </c>
      <c r="BG26" s="94">
        <f t="shared" si="40"/>
        <v>0</v>
      </c>
      <c r="BH26" s="95"/>
      <c r="BI26" s="97"/>
    </row>
    <row r="27" spans="1:61" s="62" customFormat="1" ht="21.75" hidden="1" customHeight="1" x14ac:dyDescent="0.15">
      <c r="A27" s="54" t="s">
        <v>42</v>
      </c>
      <c r="B27" s="55" t="s">
        <v>25</v>
      </c>
      <c r="C27" s="77">
        <f t="shared" si="22"/>
        <v>13682</v>
      </c>
      <c r="D27" s="110">
        <f t="shared" si="41"/>
        <v>7016</v>
      </c>
      <c r="E27" s="111">
        <f t="shared" si="42"/>
        <v>6666</v>
      </c>
      <c r="F27" s="77">
        <f t="shared" si="23"/>
        <v>13211</v>
      </c>
      <c r="G27" s="77">
        <f t="shared" si="43"/>
        <v>6755</v>
      </c>
      <c r="H27" s="77">
        <f t="shared" si="43"/>
        <v>6456</v>
      </c>
      <c r="I27" s="77">
        <f t="shared" si="24"/>
        <v>12045</v>
      </c>
      <c r="J27" s="78">
        <v>6158</v>
      </c>
      <c r="K27" s="78">
        <v>5887</v>
      </c>
      <c r="L27" s="77">
        <f t="shared" si="25"/>
        <v>73</v>
      </c>
      <c r="M27" s="78">
        <v>43</v>
      </c>
      <c r="N27" s="78">
        <v>30</v>
      </c>
      <c r="O27" s="77">
        <f t="shared" si="26"/>
        <v>33</v>
      </c>
      <c r="P27" s="78">
        <v>16</v>
      </c>
      <c r="Q27" s="78">
        <v>17</v>
      </c>
      <c r="R27" s="79" t="s">
        <v>32</v>
      </c>
      <c r="S27" s="80" t="s">
        <v>32</v>
      </c>
      <c r="T27" s="80" t="s">
        <v>32</v>
      </c>
      <c r="U27" s="77">
        <f t="shared" si="27"/>
        <v>824</v>
      </c>
      <c r="V27" s="78">
        <v>412</v>
      </c>
      <c r="W27" s="78">
        <v>412</v>
      </c>
      <c r="X27" s="77">
        <f t="shared" si="28"/>
        <v>68</v>
      </c>
      <c r="Y27" s="78">
        <v>22</v>
      </c>
      <c r="Z27" s="78">
        <v>46</v>
      </c>
      <c r="AA27" s="77">
        <f t="shared" si="29"/>
        <v>16</v>
      </c>
      <c r="AB27" s="78">
        <v>5</v>
      </c>
      <c r="AC27" s="78">
        <v>11</v>
      </c>
      <c r="AD27" s="77">
        <f t="shared" si="30"/>
        <v>152</v>
      </c>
      <c r="AE27" s="78">
        <v>99</v>
      </c>
      <c r="AF27" s="81">
        <v>53</v>
      </c>
      <c r="AG27" s="54" t="s">
        <v>42</v>
      </c>
      <c r="AH27" s="55" t="s">
        <v>25</v>
      </c>
      <c r="AI27" s="77">
        <f t="shared" si="31"/>
        <v>471</v>
      </c>
      <c r="AJ27" s="77">
        <f t="shared" si="32"/>
        <v>261</v>
      </c>
      <c r="AK27" s="77">
        <f t="shared" si="44"/>
        <v>210</v>
      </c>
      <c r="AL27" s="77">
        <f t="shared" si="33"/>
        <v>45</v>
      </c>
      <c r="AM27" s="78">
        <v>24</v>
      </c>
      <c r="AN27" s="78">
        <v>21</v>
      </c>
      <c r="AO27" s="77">
        <f t="shared" si="34"/>
        <v>0</v>
      </c>
      <c r="AP27" s="78"/>
      <c r="AQ27" s="78"/>
      <c r="AR27" s="77">
        <f t="shared" si="35"/>
        <v>2</v>
      </c>
      <c r="AS27" s="78">
        <v>2</v>
      </c>
      <c r="AT27" s="78"/>
      <c r="AU27" s="77">
        <f t="shared" si="36"/>
        <v>300</v>
      </c>
      <c r="AV27" s="78">
        <v>156</v>
      </c>
      <c r="AW27" s="78">
        <v>144</v>
      </c>
      <c r="AX27" s="77">
        <f t="shared" si="37"/>
        <v>7</v>
      </c>
      <c r="AY27" s="78">
        <v>3</v>
      </c>
      <c r="AZ27" s="78">
        <v>4</v>
      </c>
      <c r="BA27" s="77">
        <f t="shared" si="38"/>
        <v>37</v>
      </c>
      <c r="BB27" s="78">
        <v>10</v>
      </c>
      <c r="BC27" s="78">
        <v>27</v>
      </c>
      <c r="BD27" s="77">
        <f t="shared" si="39"/>
        <v>79</v>
      </c>
      <c r="BE27" s="78">
        <v>66</v>
      </c>
      <c r="BF27" s="78">
        <v>13</v>
      </c>
      <c r="BG27" s="77">
        <f t="shared" si="40"/>
        <v>1</v>
      </c>
      <c r="BH27" s="78"/>
      <c r="BI27" s="81">
        <v>1</v>
      </c>
    </row>
    <row r="28" spans="1:61" s="62" customFormat="1" ht="21.75" hidden="1" customHeight="1" x14ac:dyDescent="0.15">
      <c r="A28" s="49"/>
      <c r="B28" s="50" t="s">
        <v>26</v>
      </c>
      <c r="C28" s="94">
        <f t="shared" si="22"/>
        <v>13646</v>
      </c>
      <c r="D28" s="113">
        <f t="shared" si="41"/>
        <v>6999</v>
      </c>
      <c r="E28" s="114">
        <f t="shared" si="42"/>
        <v>6647</v>
      </c>
      <c r="F28" s="94">
        <f t="shared" si="23"/>
        <v>12940</v>
      </c>
      <c r="G28" s="94">
        <f t="shared" si="43"/>
        <v>6603</v>
      </c>
      <c r="H28" s="94">
        <f t="shared" si="43"/>
        <v>6337</v>
      </c>
      <c r="I28" s="94">
        <f t="shared" si="24"/>
        <v>10918</v>
      </c>
      <c r="J28" s="95">
        <v>5552</v>
      </c>
      <c r="K28" s="95">
        <v>5366</v>
      </c>
      <c r="L28" s="94">
        <f t="shared" si="25"/>
        <v>129</v>
      </c>
      <c r="M28" s="95">
        <v>69</v>
      </c>
      <c r="N28" s="95">
        <v>60</v>
      </c>
      <c r="O28" s="94">
        <f t="shared" si="26"/>
        <v>54</v>
      </c>
      <c r="P28" s="95">
        <v>17</v>
      </c>
      <c r="Q28" s="95">
        <v>37</v>
      </c>
      <c r="R28" s="70" t="s">
        <v>32</v>
      </c>
      <c r="S28" s="71" t="s">
        <v>32</v>
      </c>
      <c r="T28" s="71" t="s">
        <v>32</v>
      </c>
      <c r="U28" s="94">
        <f t="shared" si="27"/>
        <v>1531</v>
      </c>
      <c r="V28" s="95">
        <v>805</v>
      </c>
      <c r="W28" s="95">
        <v>726</v>
      </c>
      <c r="X28" s="94">
        <f t="shared" si="28"/>
        <v>107</v>
      </c>
      <c r="Y28" s="95">
        <v>35</v>
      </c>
      <c r="Z28" s="95">
        <v>72</v>
      </c>
      <c r="AA28" s="94">
        <f t="shared" si="29"/>
        <v>40</v>
      </c>
      <c r="AB28" s="95">
        <v>18</v>
      </c>
      <c r="AC28" s="95">
        <v>22</v>
      </c>
      <c r="AD28" s="94">
        <f t="shared" si="30"/>
        <v>161</v>
      </c>
      <c r="AE28" s="95">
        <v>107</v>
      </c>
      <c r="AF28" s="97">
        <v>54</v>
      </c>
      <c r="AG28" s="49"/>
      <c r="AH28" s="50" t="s">
        <v>26</v>
      </c>
      <c r="AI28" s="94">
        <f t="shared" si="31"/>
        <v>706</v>
      </c>
      <c r="AJ28" s="94">
        <f t="shared" si="32"/>
        <v>396</v>
      </c>
      <c r="AK28" s="94">
        <f t="shared" si="44"/>
        <v>310</v>
      </c>
      <c r="AL28" s="94">
        <f t="shared" si="33"/>
        <v>44</v>
      </c>
      <c r="AM28" s="95">
        <v>22</v>
      </c>
      <c r="AN28" s="95">
        <v>22</v>
      </c>
      <c r="AO28" s="94">
        <f t="shared" si="34"/>
        <v>0</v>
      </c>
      <c r="AP28" s="95"/>
      <c r="AQ28" s="95"/>
      <c r="AR28" s="94">
        <f t="shared" si="35"/>
        <v>7</v>
      </c>
      <c r="AS28" s="95">
        <v>5</v>
      </c>
      <c r="AT28" s="95">
        <v>2</v>
      </c>
      <c r="AU28" s="94">
        <f t="shared" si="36"/>
        <v>455</v>
      </c>
      <c r="AV28" s="95">
        <v>254</v>
      </c>
      <c r="AW28" s="95">
        <v>201</v>
      </c>
      <c r="AX28" s="94">
        <f t="shared" si="37"/>
        <v>29</v>
      </c>
      <c r="AY28" s="95">
        <v>10</v>
      </c>
      <c r="AZ28" s="95">
        <v>19</v>
      </c>
      <c r="BA28" s="94">
        <f t="shared" si="38"/>
        <v>78</v>
      </c>
      <c r="BB28" s="95">
        <v>29</v>
      </c>
      <c r="BC28" s="95">
        <v>49</v>
      </c>
      <c r="BD28" s="94">
        <f t="shared" si="39"/>
        <v>92</v>
      </c>
      <c r="BE28" s="95">
        <v>76</v>
      </c>
      <c r="BF28" s="95">
        <v>16</v>
      </c>
      <c r="BG28" s="94">
        <f t="shared" si="40"/>
        <v>1</v>
      </c>
      <c r="BH28" s="95">
        <v>0</v>
      </c>
      <c r="BI28" s="97">
        <v>1</v>
      </c>
    </row>
    <row r="29" spans="1:61" s="62" customFormat="1" ht="21.75" hidden="1" customHeight="1" x14ac:dyDescent="0.15">
      <c r="A29" s="47" t="s">
        <v>39</v>
      </c>
      <c r="B29" s="48" t="s">
        <v>25</v>
      </c>
      <c r="C29" s="72">
        <f t="shared" ref="C29:C38" si="45">SUM(D29:E29)</f>
        <v>14104</v>
      </c>
      <c r="D29" s="118">
        <f t="shared" si="41"/>
        <v>7269</v>
      </c>
      <c r="E29" s="119">
        <f t="shared" si="42"/>
        <v>6835</v>
      </c>
      <c r="F29" s="72">
        <f t="shared" ref="F29:F38" si="46">SUM(G29:H29)</f>
        <v>13585</v>
      </c>
      <c r="G29" s="72">
        <f t="shared" ref="G29:H32" si="47">J29+M29+P29+V29+Y29+AB29+AE29</f>
        <v>6977</v>
      </c>
      <c r="H29" s="72">
        <f t="shared" si="47"/>
        <v>6608</v>
      </c>
      <c r="I29" s="72">
        <f t="shared" ref="I29:I38" si="48">SUM(J29:K29)</f>
        <v>12362</v>
      </c>
      <c r="J29" s="73">
        <v>6348</v>
      </c>
      <c r="K29" s="73">
        <v>6014</v>
      </c>
      <c r="L29" s="72">
        <f t="shared" ref="L29:L38" si="49">SUM(M29:N29)</f>
        <v>73</v>
      </c>
      <c r="M29" s="73">
        <v>35</v>
      </c>
      <c r="N29" s="73">
        <v>38</v>
      </c>
      <c r="O29" s="72">
        <f t="shared" ref="O29:O38" si="50">SUM(P29:Q29)</f>
        <v>19</v>
      </c>
      <c r="P29" s="73">
        <v>7</v>
      </c>
      <c r="Q29" s="73">
        <v>12</v>
      </c>
      <c r="R29" s="74" t="s">
        <v>32</v>
      </c>
      <c r="S29" s="75" t="s">
        <v>32</v>
      </c>
      <c r="T29" s="75" t="s">
        <v>32</v>
      </c>
      <c r="U29" s="72">
        <f t="shared" ref="U29:U38" si="51">SUM(V29:W29)</f>
        <v>860</v>
      </c>
      <c r="V29" s="73">
        <v>441</v>
      </c>
      <c r="W29" s="73">
        <v>419</v>
      </c>
      <c r="X29" s="72">
        <f t="shared" ref="X29:X38" si="52">SUM(Y29:Z29)</f>
        <v>101</v>
      </c>
      <c r="Y29" s="73">
        <v>36</v>
      </c>
      <c r="Z29" s="73">
        <v>65</v>
      </c>
      <c r="AA29" s="72">
        <f t="shared" ref="AA29:AA38" si="53">SUM(AB29:AC29)</f>
        <v>16</v>
      </c>
      <c r="AB29" s="73">
        <v>5</v>
      </c>
      <c r="AC29" s="73">
        <v>11</v>
      </c>
      <c r="AD29" s="72">
        <f t="shared" ref="AD29:AD38" si="54">SUM(AE29:AF29)</f>
        <v>154</v>
      </c>
      <c r="AE29" s="73">
        <v>105</v>
      </c>
      <c r="AF29" s="76">
        <v>49</v>
      </c>
      <c r="AG29" s="47" t="s">
        <v>39</v>
      </c>
      <c r="AH29" s="48" t="s">
        <v>25</v>
      </c>
      <c r="AI29" s="72">
        <f t="shared" ref="AI29:AI38" si="55">SUM(AJ29:AK29)</f>
        <v>519</v>
      </c>
      <c r="AJ29" s="72">
        <f>AM29+AP29+AS29+AV29+AY29+BB29+BH29+BE29</f>
        <v>292</v>
      </c>
      <c r="AK29" s="72">
        <f>AN29+AQ29+AT29+AW29+AZ29+BC29+BI29+BF29</f>
        <v>227</v>
      </c>
      <c r="AL29" s="72">
        <f t="shared" ref="AL29:AL38" si="56">SUM(AM29:AN29)</f>
        <v>61</v>
      </c>
      <c r="AM29" s="73">
        <v>27</v>
      </c>
      <c r="AN29" s="73">
        <v>34</v>
      </c>
      <c r="AO29" s="72">
        <f t="shared" ref="AO29:AO38" si="57">SUM(AP29:AQ29)</f>
        <v>0</v>
      </c>
      <c r="AP29" s="73"/>
      <c r="AQ29" s="73"/>
      <c r="AR29" s="72">
        <f t="shared" ref="AR29:AR38" si="58">SUM(AS29:AT29)</f>
        <v>0</v>
      </c>
      <c r="AS29" s="73"/>
      <c r="AT29" s="73"/>
      <c r="AU29" s="72">
        <f t="shared" ref="AU29:AU38" si="59">SUM(AV29:AW29)</f>
        <v>350</v>
      </c>
      <c r="AV29" s="73">
        <v>192</v>
      </c>
      <c r="AW29" s="73">
        <v>158</v>
      </c>
      <c r="AX29" s="72">
        <f t="shared" ref="AX29:AX38" si="60">SUM(AY29:AZ29)</f>
        <v>2</v>
      </c>
      <c r="AY29" s="73">
        <v>1</v>
      </c>
      <c r="AZ29" s="73">
        <v>1</v>
      </c>
      <c r="BA29" s="72">
        <f t="shared" ref="BA29:BA38" si="61">SUM(BB29:BC29)</f>
        <v>33</v>
      </c>
      <c r="BB29" s="73">
        <v>8</v>
      </c>
      <c r="BC29" s="73">
        <v>25</v>
      </c>
      <c r="BD29" s="72">
        <f t="shared" ref="BD29:BD38" si="62">SUM(BE29:BF29)</f>
        <v>73</v>
      </c>
      <c r="BE29" s="73">
        <v>64</v>
      </c>
      <c r="BF29" s="73">
        <v>9</v>
      </c>
      <c r="BG29" s="72">
        <f t="shared" ref="BG29:BG38" si="63">SUM(BH29:BI29)</f>
        <v>0</v>
      </c>
      <c r="BH29" s="73"/>
      <c r="BI29" s="76"/>
    </row>
    <row r="30" spans="1:61" s="62" customFormat="1" ht="21.75" hidden="1" customHeight="1" x14ac:dyDescent="0.15">
      <c r="A30" s="47"/>
      <c r="B30" s="48" t="s">
        <v>26</v>
      </c>
      <c r="C30" s="72">
        <f t="shared" si="45"/>
        <v>14094</v>
      </c>
      <c r="D30" s="118">
        <f t="shared" si="41"/>
        <v>7266</v>
      </c>
      <c r="E30" s="119">
        <f t="shared" si="42"/>
        <v>6828</v>
      </c>
      <c r="F30" s="72">
        <f t="shared" si="46"/>
        <v>13355</v>
      </c>
      <c r="G30" s="72">
        <f t="shared" si="47"/>
        <v>6855</v>
      </c>
      <c r="H30" s="72">
        <f t="shared" si="47"/>
        <v>6500</v>
      </c>
      <c r="I30" s="72">
        <f t="shared" si="48"/>
        <v>11322</v>
      </c>
      <c r="J30" s="73">
        <v>5800</v>
      </c>
      <c r="K30" s="73">
        <v>5522</v>
      </c>
      <c r="L30" s="72">
        <f t="shared" si="49"/>
        <v>118</v>
      </c>
      <c r="M30" s="73">
        <v>68</v>
      </c>
      <c r="N30" s="73">
        <v>50</v>
      </c>
      <c r="O30" s="72">
        <f t="shared" si="50"/>
        <v>39</v>
      </c>
      <c r="P30" s="73">
        <v>19</v>
      </c>
      <c r="Q30" s="73">
        <v>20</v>
      </c>
      <c r="R30" s="74" t="s">
        <v>32</v>
      </c>
      <c r="S30" s="75" t="s">
        <v>32</v>
      </c>
      <c r="T30" s="75" t="s">
        <v>32</v>
      </c>
      <c r="U30" s="72">
        <f t="shared" si="51"/>
        <v>1538</v>
      </c>
      <c r="V30" s="73">
        <v>805</v>
      </c>
      <c r="W30" s="73">
        <v>733</v>
      </c>
      <c r="X30" s="72">
        <f t="shared" si="52"/>
        <v>149</v>
      </c>
      <c r="Y30" s="73">
        <v>52</v>
      </c>
      <c r="Z30" s="73">
        <v>97</v>
      </c>
      <c r="AA30" s="72">
        <f t="shared" si="53"/>
        <v>36</v>
      </c>
      <c r="AB30" s="73">
        <v>11</v>
      </c>
      <c r="AC30" s="73">
        <v>25</v>
      </c>
      <c r="AD30" s="72">
        <f t="shared" si="54"/>
        <v>153</v>
      </c>
      <c r="AE30" s="73">
        <v>100</v>
      </c>
      <c r="AF30" s="76">
        <v>53</v>
      </c>
      <c r="AG30" s="47"/>
      <c r="AH30" s="48" t="s">
        <v>26</v>
      </c>
      <c r="AI30" s="72">
        <f t="shared" si="55"/>
        <v>739</v>
      </c>
      <c r="AJ30" s="72">
        <f>AM30+AP30+AS30+AV30+AY30+BB30+BH30+BE30</f>
        <v>411</v>
      </c>
      <c r="AK30" s="72">
        <f>AN30+AQ30+AT30+AW30+AZ30+BC30+BI30+BF30</f>
        <v>328</v>
      </c>
      <c r="AL30" s="72">
        <f t="shared" si="56"/>
        <v>57</v>
      </c>
      <c r="AM30" s="73">
        <v>28</v>
      </c>
      <c r="AN30" s="73">
        <v>29</v>
      </c>
      <c r="AO30" s="72">
        <f t="shared" si="57"/>
        <v>0</v>
      </c>
      <c r="AP30" s="73"/>
      <c r="AQ30" s="73"/>
      <c r="AR30" s="72">
        <f t="shared" si="58"/>
        <v>1</v>
      </c>
      <c r="AS30" s="73">
        <v>1</v>
      </c>
      <c r="AT30" s="73"/>
      <c r="AU30" s="72">
        <f t="shared" si="59"/>
        <v>516</v>
      </c>
      <c r="AV30" s="73">
        <v>278</v>
      </c>
      <c r="AW30" s="73">
        <v>238</v>
      </c>
      <c r="AX30" s="72">
        <f t="shared" si="60"/>
        <v>2</v>
      </c>
      <c r="AY30" s="73">
        <v>1</v>
      </c>
      <c r="AZ30" s="73">
        <v>1</v>
      </c>
      <c r="BA30" s="72">
        <f t="shared" si="61"/>
        <v>78</v>
      </c>
      <c r="BB30" s="73">
        <v>32</v>
      </c>
      <c r="BC30" s="73">
        <v>46</v>
      </c>
      <c r="BD30" s="72">
        <f t="shared" si="62"/>
        <v>85</v>
      </c>
      <c r="BE30" s="73">
        <v>71</v>
      </c>
      <c r="BF30" s="73">
        <v>14</v>
      </c>
      <c r="BG30" s="72">
        <f t="shared" si="63"/>
        <v>0</v>
      </c>
      <c r="BH30" s="73"/>
      <c r="BI30" s="76"/>
    </row>
    <row r="31" spans="1:61" s="62" customFormat="1" ht="21.75" hidden="1" customHeight="1" x14ac:dyDescent="0.15">
      <c r="A31" s="54" t="s">
        <v>40</v>
      </c>
      <c r="B31" s="55" t="s">
        <v>25</v>
      </c>
      <c r="C31" s="77">
        <f t="shared" si="45"/>
        <v>14174</v>
      </c>
      <c r="D31" s="110">
        <f t="shared" si="41"/>
        <v>7299</v>
      </c>
      <c r="E31" s="111">
        <f t="shared" si="42"/>
        <v>6875</v>
      </c>
      <c r="F31" s="77">
        <f t="shared" si="46"/>
        <v>13653</v>
      </c>
      <c r="G31" s="77">
        <f t="shared" si="47"/>
        <v>6980</v>
      </c>
      <c r="H31" s="77">
        <f t="shared" si="47"/>
        <v>6673</v>
      </c>
      <c r="I31" s="77">
        <f t="shared" si="48"/>
        <v>12373</v>
      </c>
      <c r="J31" s="78">
        <v>6310</v>
      </c>
      <c r="K31" s="78">
        <v>6063</v>
      </c>
      <c r="L31" s="77">
        <f t="shared" si="49"/>
        <v>75</v>
      </c>
      <c r="M31" s="78">
        <v>36</v>
      </c>
      <c r="N31" s="78">
        <v>39</v>
      </c>
      <c r="O31" s="77">
        <f t="shared" si="50"/>
        <v>28</v>
      </c>
      <c r="P31" s="78">
        <v>12</v>
      </c>
      <c r="Q31" s="78">
        <v>16</v>
      </c>
      <c r="R31" s="79" t="s">
        <v>32</v>
      </c>
      <c r="S31" s="80" t="s">
        <v>32</v>
      </c>
      <c r="T31" s="80" t="s">
        <v>32</v>
      </c>
      <c r="U31" s="77">
        <f t="shared" si="51"/>
        <v>905</v>
      </c>
      <c r="V31" s="78">
        <v>496</v>
      </c>
      <c r="W31" s="78">
        <v>409</v>
      </c>
      <c r="X31" s="77">
        <f t="shared" si="52"/>
        <v>99</v>
      </c>
      <c r="Y31" s="78">
        <v>26</v>
      </c>
      <c r="Z31" s="78">
        <v>73</v>
      </c>
      <c r="AA31" s="77">
        <f t="shared" si="53"/>
        <v>19</v>
      </c>
      <c r="AB31" s="78">
        <v>8</v>
      </c>
      <c r="AC31" s="78">
        <v>11</v>
      </c>
      <c r="AD31" s="77">
        <f t="shared" si="54"/>
        <v>154</v>
      </c>
      <c r="AE31" s="78">
        <v>92</v>
      </c>
      <c r="AF31" s="81">
        <v>62</v>
      </c>
      <c r="AG31" s="54" t="s">
        <v>40</v>
      </c>
      <c r="AH31" s="55" t="s">
        <v>25</v>
      </c>
      <c r="AI31" s="77">
        <f t="shared" si="55"/>
        <v>521</v>
      </c>
      <c r="AJ31" s="77">
        <f t="shared" ref="AJ31:AJ38" si="64">AM31+AP31+AS31+AV31+AY31+BB31+BH31+BE31</f>
        <v>319</v>
      </c>
      <c r="AK31" s="77">
        <f t="shared" si="44"/>
        <v>202</v>
      </c>
      <c r="AL31" s="77">
        <f t="shared" si="56"/>
        <v>62</v>
      </c>
      <c r="AM31" s="78">
        <v>38</v>
      </c>
      <c r="AN31" s="78">
        <v>24</v>
      </c>
      <c r="AO31" s="77">
        <f t="shared" si="57"/>
        <v>0</v>
      </c>
      <c r="AP31" s="78"/>
      <c r="AQ31" s="78"/>
      <c r="AR31" s="77">
        <f t="shared" si="58"/>
        <v>0</v>
      </c>
      <c r="AS31" s="78"/>
      <c r="AT31" s="78"/>
      <c r="AU31" s="77">
        <f t="shared" si="59"/>
        <v>351</v>
      </c>
      <c r="AV31" s="78">
        <v>196</v>
      </c>
      <c r="AW31" s="78">
        <v>155</v>
      </c>
      <c r="AX31" s="77">
        <f t="shared" si="60"/>
        <v>0</v>
      </c>
      <c r="AY31" s="78"/>
      <c r="AZ31" s="78"/>
      <c r="BA31" s="77">
        <f t="shared" si="61"/>
        <v>20</v>
      </c>
      <c r="BB31" s="78">
        <v>4</v>
      </c>
      <c r="BC31" s="78">
        <v>16</v>
      </c>
      <c r="BD31" s="77">
        <f t="shared" si="62"/>
        <v>87</v>
      </c>
      <c r="BE31" s="78">
        <v>81</v>
      </c>
      <c r="BF31" s="78">
        <v>6</v>
      </c>
      <c r="BG31" s="77">
        <f t="shared" si="63"/>
        <v>1</v>
      </c>
      <c r="BH31" s="78"/>
      <c r="BI31" s="81">
        <v>1</v>
      </c>
    </row>
    <row r="32" spans="1:61" s="62" customFormat="1" ht="21.75" hidden="1" customHeight="1" x14ac:dyDescent="0.15">
      <c r="A32" s="47"/>
      <c r="B32" s="48" t="s">
        <v>26</v>
      </c>
      <c r="C32" s="72">
        <f t="shared" si="45"/>
        <v>14151</v>
      </c>
      <c r="D32" s="118">
        <f t="shared" si="41"/>
        <v>7276</v>
      </c>
      <c r="E32" s="119">
        <f t="shared" si="42"/>
        <v>6875</v>
      </c>
      <c r="F32" s="72">
        <f t="shared" si="46"/>
        <v>13436</v>
      </c>
      <c r="G32" s="72">
        <f t="shared" si="47"/>
        <v>6872</v>
      </c>
      <c r="H32" s="72">
        <f t="shared" si="47"/>
        <v>6564</v>
      </c>
      <c r="I32" s="72">
        <f t="shared" si="48"/>
        <v>11452</v>
      </c>
      <c r="J32" s="73">
        <v>5853</v>
      </c>
      <c r="K32" s="73">
        <v>5599</v>
      </c>
      <c r="L32" s="72">
        <f t="shared" si="49"/>
        <v>121</v>
      </c>
      <c r="M32" s="73">
        <v>69</v>
      </c>
      <c r="N32" s="73">
        <v>52</v>
      </c>
      <c r="O32" s="72">
        <f t="shared" si="50"/>
        <v>40</v>
      </c>
      <c r="P32" s="73">
        <v>20</v>
      </c>
      <c r="Q32" s="73">
        <v>20</v>
      </c>
      <c r="R32" s="74" t="s">
        <v>32</v>
      </c>
      <c r="S32" s="75" t="s">
        <v>32</v>
      </c>
      <c r="T32" s="75" t="s">
        <v>32</v>
      </c>
      <c r="U32" s="72">
        <f t="shared" si="51"/>
        <v>1519</v>
      </c>
      <c r="V32" s="73">
        <v>797</v>
      </c>
      <c r="W32" s="73">
        <v>722</v>
      </c>
      <c r="X32" s="72">
        <f t="shared" si="52"/>
        <v>122</v>
      </c>
      <c r="Y32" s="73">
        <v>33</v>
      </c>
      <c r="Z32" s="73">
        <v>89</v>
      </c>
      <c r="AA32" s="72">
        <f t="shared" si="53"/>
        <v>36</v>
      </c>
      <c r="AB32" s="73">
        <v>15</v>
      </c>
      <c r="AC32" s="73">
        <v>21</v>
      </c>
      <c r="AD32" s="72">
        <f t="shared" si="54"/>
        <v>146</v>
      </c>
      <c r="AE32" s="73">
        <v>85</v>
      </c>
      <c r="AF32" s="76">
        <v>61</v>
      </c>
      <c r="AG32" s="47"/>
      <c r="AH32" s="48" t="s">
        <v>26</v>
      </c>
      <c r="AI32" s="72">
        <f t="shared" si="55"/>
        <v>715</v>
      </c>
      <c r="AJ32" s="72">
        <f t="shared" si="64"/>
        <v>404</v>
      </c>
      <c r="AK32" s="72">
        <f t="shared" si="44"/>
        <v>311</v>
      </c>
      <c r="AL32" s="72">
        <f t="shared" si="56"/>
        <v>58</v>
      </c>
      <c r="AM32" s="73">
        <v>28</v>
      </c>
      <c r="AN32" s="73">
        <v>30</v>
      </c>
      <c r="AO32" s="72">
        <f t="shared" si="57"/>
        <v>1</v>
      </c>
      <c r="AP32" s="73">
        <v>1</v>
      </c>
      <c r="AQ32" s="73"/>
      <c r="AR32" s="72">
        <f t="shared" si="58"/>
        <v>2</v>
      </c>
      <c r="AS32" s="73">
        <v>2</v>
      </c>
      <c r="AT32" s="73"/>
      <c r="AU32" s="72">
        <f t="shared" si="59"/>
        <v>488</v>
      </c>
      <c r="AV32" s="73">
        <v>261</v>
      </c>
      <c r="AW32" s="73">
        <v>227</v>
      </c>
      <c r="AX32" s="72">
        <f t="shared" si="60"/>
        <v>4</v>
      </c>
      <c r="AY32" s="73">
        <v>1</v>
      </c>
      <c r="AZ32" s="73">
        <v>3</v>
      </c>
      <c r="BA32" s="72">
        <f t="shared" si="61"/>
        <v>63</v>
      </c>
      <c r="BB32" s="73">
        <v>23</v>
      </c>
      <c r="BC32" s="73">
        <v>40</v>
      </c>
      <c r="BD32" s="72">
        <f t="shared" si="62"/>
        <v>96</v>
      </c>
      <c r="BE32" s="73">
        <v>87</v>
      </c>
      <c r="BF32" s="73">
        <v>9</v>
      </c>
      <c r="BG32" s="72">
        <f t="shared" si="63"/>
        <v>3</v>
      </c>
      <c r="BH32" s="73">
        <v>1</v>
      </c>
      <c r="BI32" s="76">
        <v>2</v>
      </c>
    </row>
    <row r="33" spans="1:61" s="98" customFormat="1" ht="21.75" customHeight="1" x14ac:dyDescent="0.15">
      <c r="A33" s="54" t="s">
        <v>43</v>
      </c>
      <c r="B33" s="55" t="s">
        <v>25</v>
      </c>
      <c r="C33" s="77">
        <f>SUM(D33:E33)</f>
        <v>14395</v>
      </c>
      <c r="D33" s="110">
        <f t="shared" si="41"/>
        <v>7405</v>
      </c>
      <c r="E33" s="111">
        <f t="shared" si="42"/>
        <v>6990</v>
      </c>
      <c r="F33" s="77">
        <f>SUM(G33:H33)</f>
        <v>13845</v>
      </c>
      <c r="G33" s="77">
        <f t="shared" ref="G33:H38" si="65">J33+M33+P33+V33+Y33+AB33+AE33</f>
        <v>7095</v>
      </c>
      <c r="H33" s="77">
        <f t="shared" si="65"/>
        <v>6750</v>
      </c>
      <c r="I33" s="77">
        <f>SUM(J33:K33)</f>
        <v>12552</v>
      </c>
      <c r="J33" s="78">
        <v>6406</v>
      </c>
      <c r="K33" s="78">
        <v>6146</v>
      </c>
      <c r="L33" s="77">
        <f>SUM(M33:N33)</f>
        <v>98</v>
      </c>
      <c r="M33" s="78">
        <v>57</v>
      </c>
      <c r="N33" s="78">
        <v>41</v>
      </c>
      <c r="O33" s="77">
        <f>SUM(P33:Q33)</f>
        <v>23</v>
      </c>
      <c r="P33" s="78">
        <v>8</v>
      </c>
      <c r="Q33" s="78">
        <v>15</v>
      </c>
      <c r="R33" s="79" t="s">
        <v>32</v>
      </c>
      <c r="S33" s="80" t="s">
        <v>32</v>
      </c>
      <c r="T33" s="80" t="s">
        <v>32</v>
      </c>
      <c r="U33" s="77">
        <f>SUM(V33:W33)</f>
        <v>912</v>
      </c>
      <c r="V33" s="78">
        <v>476</v>
      </c>
      <c r="W33" s="78">
        <v>436</v>
      </c>
      <c r="X33" s="77">
        <f>SUM(Y33:Z33)</f>
        <v>92</v>
      </c>
      <c r="Y33" s="78">
        <v>34</v>
      </c>
      <c r="Z33" s="78">
        <v>58</v>
      </c>
      <c r="AA33" s="77">
        <f>SUM(AB33:AC33)</f>
        <v>17</v>
      </c>
      <c r="AB33" s="78">
        <v>12</v>
      </c>
      <c r="AC33" s="78">
        <v>5</v>
      </c>
      <c r="AD33" s="77">
        <f>SUM(AE33:AF33)</f>
        <v>151</v>
      </c>
      <c r="AE33" s="78">
        <v>102</v>
      </c>
      <c r="AF33" s="81">
        <v>49</v>
      </c>
      <c r="AG33" s="54" t="s">
        <v>43</v>
      </c>
      <c r="AH33" s="55" t="s">
        <v>25</v>
      </c>
      <c r="AI33" s="77">
        <f>SUM(AJ33:AK33)</f>
        <v>550</v>
      </c>
      <c r="AJ33" s="77">
        <f t="shared" si="64"/>
        <v>310</v>
      </c>
      <c r="AK33" s="77">
        <f t="shared" ref="AK33:AK38" si="66">AN33+AQ33+AT33+AW33+AZ33+BC33+BI33+BF33</f>
        <v>240</v>
      </c>
      <c r="AL33" s="77">
        <f>SUM(AM33:AN33)</f>
        <v>84</v>
      </c>
      <c r="AM33" s="78">
        <v>45</v>
      </c>
      <c r="AN33" s="78">
        <v>39</v>
      </c>
      <c r="AO33" s="77">
        <f>SUM(AP33:AQ33)</f>
        <v>2</v>
      </c>
      <c r="AP33" s="78">
        <v>1</v>
      </c>
      <c r="AQ33" s="78">
        <v>1</v>
      </c>
      <c r="AR33" s="77">
        <f>SUM(AS33:AT33)</f>
        <v>5</v>
      </c>
      <c r="AS33" s="78">
        <v>5</v>
      </c>
      <c r="AT33" s="78"/>
      <c r="AU33" s="77">
        <f>SUM(AV33:AW33)</f>
        <v>349</v>
      </c>
      <c r="AV33" s="78">
        <v>172</v>
      </c>
      <c r="AW33" s="78">
        <v>177</v>
      </c>
      <c r="AX33" s="77">
        <f>SUM(AY33:AZ33)</f>
        <v>3</v>
      </c>
      <c r="AY33" s="78">
        <v>1</v>
      </c>
      <c r="AZ33" s="78">
        <v>2</v>
      </c>
      <c r="BA33" s="77">
        <f>SUM(BB33:BC33)</f>
        <v>24</v>
      </c>
      <c r="BB33" s="78">
        <v>12</v>
      </c>
      <c r="BC33" s="78">
        <v>12</v>
      </c>
      <c r="BD33" s="77">
        <f>SUM(BE33:BF33)</f>
        <v>82</v>
      </c>
      <c r="BE33" s="78">
        <v>73</v>
      </c>
      <c r="BF33" s="78">
        <v>9</v>
      </c>
      <c r="BG33" s="77">
        <f>SUM(BH33:BI33)</f>
        <v>1</v>
      </c>
      <c r="BH33" s="78">
        <v>1</v>
      </c>
      <c r="BI33" s="81"/>
    </row>
    <row r="34" spans="1:61" s="98" customFormat="1" ht="21.75" customHeight="1" x14ac:dyDescent="0.15">
      <c r="A34" s="49"/>
      <c r="B34" s="50" t="s">
        <v>26</v>
      </c>
      <c r="C34" s="94">
        <f>SUM(D34:E34)</f>
        <v>14407</v>
      </c>
      <c r="D34" s="113">
        <f t="shared" si="41"/>
        <v>7407</v>
      </c>
      <c r="E34" s="114">
        <f t="shared" si="42"/>
        <v>7000</v>
      </c>
      <c r="F34" s="94">
        <f>SUM(G34:H34)</f>
        <v>13622</v>
      </c>
      <c r="G34" s="94">
        <f t="shared" si="65"/>
        <v>6974</v>
      </c>
      <c r="H34" s="94">
        <f t="shared" si="65"/>
        <v>6648</v>
      </c>
      <c r="I34" s="94">
        <f>SUM(J34:K34)</f>
        <v>11459</v>
      </c>
      <c r="J34" s="95">
        <v>5799</v>
      </c>
      <c r="K34" s="95">
        <v>5660</v>
      </c>
      <c r="L34" s="94">
        <f>SUM(M34:N34)</f>
        <v>170</v>
      </c>
      <c r="M34" s="95">
        <v>94</v>
      </c>
      <c r="N34" s="95">
        <v>76</v>
      </c>
      <c r="O34" s="94">
        <f>SUM(P34:Q34)</f>
        <v>33</v>
      </c>
      <c r="P34" s="95">
        <v>15</v>
      </c>
      <c r="Q34" s="95">
        <v>18</v>
      </c>
      <c r="R34" s="70" t="s">
        <v>32</v>
      </c>
      <c r="S34" s="71" t="s">
        <v>32</v>
      </c>
      <c r="T34" s="71" t="s">
        <v>32</v>
      </c>
      <c r="U34" s="94">
        <f>SUM(V34:W34)</f>
        <v>1619</v>
      </c>
      <c r="V34" s="95">
        <v>892</v>
      </c>
      <c r="W34" s="95">
        <v>727</v>
      </c>
      <c r="X34" s="94">
        <f>SUM(Y34:Z34)</f>
        <v>149</v>
      </c>
      <c r="Y34" s="95">
        <v>55</v>
      </c>
      <c r="Z34" s="95">
        <v>94</v>
      </c>
      <c r="AA34" s="94">
        <f>SUM(AB34:AC34)</f>
        <v>44</v>
      </c>
      <c r="AB34" s="95">
        <v>22</v>
      </c>
      <c r="AC34" s="95">
        <v>22</v>
      </c>
      <c r="AD34" s="94">
        <f>SUM(AE34:AF34)</f>
        <v>148</v>
      </c>
      <c r="AE34" s="95">
        <v>97</v>
      </c>
      <c r="AF34" s="97">
        <v>51</v>
      </c>
      <c r="AG34" s="49"/>
      <c r="AH34" s="50" t="s">
        <v>26</v>
      </c>
      <c r="AI34" s="94">
        <f>SUM(AJ34:AK34)</f>
        <v>785</v>
      </c>
      <c r="AJ34" s="94">
        <f t="shared" si="64"/>
        <v>433</v>
      </c>
      <c r="AK34" s="94">
        <f t="shared" si="66"/>
        <v>352</v>
      </c>
      <c r="AL34" s="94">
        <f>SUM(AM34:AN34)</f>
        <v>73</v>
      </c>
      <c r="AM34" s="95">
        <v>34</v>
      </c>
      <c r="AN34" s="95">
        <v>39</v>
      </c>
      <c r="AO34" s="94">
        <f>SUM(AP34:AQ34)</f>
        <v>3</v>
      </c>
      <c r="AP34" s="95">
        <v>2</v>
      </c>
      <c r="AQ34" s="95">
        <v>1</v>
      </c>
      <c r="AR34" s="94">
        <f>SUM(AS34:AT34)</f>
        <v>10</v>
      </c>
      <c r="AS34" s="95">
        <v>10</v>
      </c>
      <c r="AT34" s="95"/>
      <c r="AU34" s="94">
        <f>SUM(AV34:AW34)</f>
        <v>525</v>
      </c>
      <c r="AV34" s="95">
        <v>268</v>
      </c>
      <c r="AW34" s="95">
        <v>257</v>
      </c>
      <c r="AX34" s="94">
        <f>SUM(AY34:AZ34)</f>
        <v>3</v>
      </c>
      <c r="AY34" s="95">
        <v>1</v>
      </c>
      <c r="AZ34" s="95">
        <v>2</v>
      </c>
      <c r="BA34" s="94">
        <f>SUM(BB34:BC34)</f>
        <v>67</v>
      </c>
      <c r="BB34" s="95">
        <v>28</v>
      </c>
      <c r="BC34" s="95">
        <v>39</v>
      </c>
      <c r="BD34" s="94">
        <f>SUM(BE34:BF34)</f>
        <v>104</v>
      </c>
      <c r="BE34" s="95">
        <v>90</v>
      </c>
      <c r="BF34" s="95">
        <v>14</v>
      </c>
      <c r="BG34" s="94">
        <f>SUM(BH34:BI34)</f>
        <v>0</v>
      </c>
      <c r="BH34" s="95">
        <v>0</v>
      </c>
      <c r="BI34" s="97">
        <v>0</v>
      </c>
    </row>
    <row r="35" spans="1:61" s="62" customFormat="1" ht="21.75" customHeight="1" x14ac:dyDescent="0.15">
      <c r="A35" s="54" t="s">
        <v>44</v>
      </c>
      <c r="B35" s="55" t="s">
        <v>25</v>
      </c>
      <c r="C35" s="77">
        <f>SUM(D35:E35)</f>
        <v>14290</v>
      </c>
      <c r="D35" s="110">
        <f t="shared" si="41"/>
        <v>7282</v>
      </c>
      <c r="E35" s="111">
        <f t="shared" si="42"/>
        <v>7008</v>
      </c>
      <c r="F35" s="77">
        <f>SUM(G35:H35)</f>
        <v>13764</v>
      </c>
      <c r="G35" s="77">
        <f>J35+M35+P35+V35+Y35+AB35+AE35</f>
        <v>6984</v>
      </c>
      <c r="H35" s="77">
        <f>K35+N35+Q35+W35+Z35+AC35+AF35</f>
        <v>6780</v>
      </c>
      <c r="I35" s="77">
        <f>SUM(J35:K35)</f>
        <v>12425</v>
      </c>
      <c r="J35" s="78">
        <v>6277</v>
      </c>
      <c r="K35" s="78">
        <v>6148</v>
      </c>
      <c r="L35" s="77">
        <f>SUM(M35:N35)</f>
        <v>101</v>
      </c>
      <c r="M35" s="78">
        <v>62</v>
      </c>
      <c r="N35" s="78">
        <v>39</v>
      </c>
      <c r="O35" s="77">
        <f>SUM(P35:Q35)</f>
        <v>26</v>
      </c>
      <c r="P35" s="78">
        <v>8</v>
      </c>
      <c r="Q35" s="78">
        <v>18</v>
      </c>
      <c r="R35" s="79" t="s">
        <v>32</v>
      </c>
      <c r="S35" s="80" t="s">
        <v>32</v>
      </c>
      <c r="T35" s="80" t="s">
        <v>32</v>
      </c>
      <c r="U35" s="77">
        <f>SUM(V35:W35)</f>
        <v>922</v>
      </c>
      <c r="V35" s="78">
        <v>486</v>
      </c>
      <c r="W35" s="78">
        <v>436</v>
      </c>
      <c r="X35" s="77">
        <f>SUM(Y35:Z35)</f>
        <v>102</v>
      </c>
      <c r="Y35" s="78">
        <v>37</v>
      </c>
      <c r="Z35" s="78">
        <v>65</v>
      </c>
      <c r="AA35" s="77">
        <f>SUM(AB35:AC35)</f>
        <v>24</v>
      </c>
      <c r="AB35" s="78">
        <v>12</v>
      </c>
      <c r="AC35" s="78">
        <v>12</v>
      </c>
      <c r="AD35" s="77">
        <f>SUM(AE35:AF35)</f>
        <v>164</v>
      </c>
      <c r="AE35" s="78">
        <v>102</v>
      </c>
      <c r="AF35" s="81">
        <v>62</v>
      </c>
      <c r="AG35" s="54" t="s">
        <v>44</v>
      </c>
      <c r="AH35" s="55" t="s">
        <v>25</v>
      </c>
      <c r="AI35" s="77">
        <f>SUM(AJ35:AK35)</f>
        <v>526</v>
      </c>
      <c r="AJ35" s="77">
        <f>AM35+AP35+AS35+AV35+AY35+BB35+BH35+BE35</f>
        <v>298</v>
      </c>
      <c r="AK35" s="77">
        <f t="shared" si="66"/>
        <v>228</v>
      </c>
      <c r="AL35" s="77">
        <f>SUM(AM35:AN35)</f>
        <v>59</v>
      </c>
      <c r="AM35" s="78">
        <v>33</v>
      </c>
      <c r="AN35" s="78">
        <v>26</v>
      </c>
      <c r="AO35" s="77">
        <f>SUM(AP35:AQ35)</f>
        <v>1</v>
      </c>
      <c r="AP35" s="78">
        <v>1</v>
      </c>
      <c r="AQ35" s="78"/>
      <c r="AR35" s="77">
        <f>SUM(AS35:AT35)</f>
        <v>1</v>
      </c>
      <c r="AS35" s="78">
        <v>1</v>
      </c>
      <c r="AT35" s="78"/>
      <c r="AU35" s="77">
        <f>SUM(AV35:AW35)</f>
        <v>349</v>
      </c>
      <c r="AV35" s="78">
        <v>181</v>
      </c>
      <c r="AW35" s="78">
        <v>168</v>
      </c>
      <c r="AX35" s="77">
        <f>SUM(AY35:AZ35)</f>
        <v>2</v>
      </c>
      <c r="AY35" s="78">
        <v>2</v>
      </c>
      <c r="AZ35" s="78"/>
      <c r="BA35" s="77">
        <f>SUM(BB35:BC35)</f>
        <v>34</v>
      </c>
      <c r="BB35" s="78">
        <v>11</v>
      </c>
      <c r="BC35" s="78">
        <v>23</v>
      </c>
      <c r="BD35" s="77">
        <f>SUM(BE35:BF35)</f>
        <v>80</v>
      </c>
      <c r="BE35" s="78">
        <v>69</v>
      </c>
      <c r="BF35" s="78">
        <v>11</v>
      </c>
      <c r="BG35" s="77">
        <f>SUM(BH35:BI35)</f>
        <v>0</v>
      </c>
      <c r="BH35" s="78"/>
      <c r="BI35" s="81"/>
    </row>
    <row r="36" spans="1:61" s="62" customFormat="1" ht="21.75" customHeight="1" x14ac:dyDescent="0.15">
      <c r="A36" s="49"/>
      <c r="B36" s="50" t="s">
        <v>26</v>
      </c>
      <c r="C36" s="94">
        <f>SUM(D36:E36)</f>
        <v>14297</v>
      </c>
      <c r="D36" s="113">
        <f t="shared" si="41"/>
        <v>7279</v>
      </c>
      <c r="E36" s="114">
        <f t="shared" si="42"/>
        <v>7018</v>
      </c>
      <c r="F36" s="94">
        <f>SUM(G36:H36)</f>
        <v>13514</v>
      </c>
      <c r="G36" s="94">
        <f>J36+M36+P36+V36+Y36+AB36+AE36</f>
        <v>6865</v>
      </c>
      <c r="H36" s="94">
        <f>K36+N36+Q36+W36+Z36+AC36+AF36</f>
        <v>6649</v>
      </c>
      <c r="I36" s="94">
        <f>SUM(J36:K36)</f>
        <v>11367</v>
      </c>
      <c r="J36" s="95">
        <v>5737</v>
      </c>
      <c r="K36" s="95">
        <v>5630</v>
      </c>
      <c r="L36" s="94">
        <f>SUM(M36:N36)</f>
        <v>166</v>
      </c>
      <c r="M36" s="95">
        <v>97</v>
      </c>
      <c r="N36" s="95">
        <v>69</v>
      </c>
      <c r="O36" s="94">
        <f>SUM(P36:Q36)</f>
        <v>33</v>
      </c>
      <c r="P36" s="95">
        <v>13</v>
      </c>
      <c r="Q36" s="95">
        <v>20</v>
      </c>
      <c r="R36" s="70" t="s">
        <v>32</v>
      </c>
      <c r="S36" s="71" t="s">
        <v>32</v>
      </c>
      <c r="T36" s="71" t="s">
        <v>32</v>
      </c>
      <c r="U36" s="94">
        <f>SUM(V36:W36)</f>
        <v>1585</v>
      </c>
      <c r="V36" s="95">
        <v>836</v>
      </c>
      <c r="W36" s="95">
        <v>749</v>
      </c>
      <c r="X36" s="94">
        <f>SUM(Y36:Z36)</f>
        <v>136</v>
      </c>
      <c r="Y36" s="95">
        <v>46</v>
      </c>
      <c r="Z36" s="95">
        <v>90</v>
      </c>
      <c r="AA36" s="94">
        <f>SUM(AB36:AC36)</f>
        <v>56</v>
      </c>
      <c r="AB36" s="95">
        <v>32</v>
      </c>
      <c r="AC36" s="95">
        <v>24</v>
      </c>
      <c r="AD36" s="94">
        <f>SUM(AE36:AF36)</f>
        <v>171</v>
      </c>
      <c r="AE36" s="95">
        <v>104</v>
      </c>
      <c r="AF36" s="97">
        <v>67</v>
      </c>
      <c r="AG36" s="49"/>
      <c r="AH36" s="50" t="s">
        <v>26</v>
      </c>
      <c r="AI36" s="94">
        <f>SUM(AJ36:AK36)</f>
        <v>783</v>
      </c>
      <c r="AJ36" s="94">
        <f>AM36+AP36+AS36+AV36+AY36+BB36+BH36+BE36</f>
        <v>414</v>
      </c>
      <c r="AK36" s="94">
        <f t="shared" si="66"/>
        <v>369</v>
      </c>
      <c r="AL36" s="94">
        <f>SUM(AM36:AN36)</f>
        <v>58</v>
      </c>
      <c r="AM36" s="95">
        <v>26</v>
      </c>
      <c r="AN36" s="95">
        <v>32</v>
      </c>
      <c r="AO36" s="94">
        <f>SUM(AP36:AQ36)</f>
        <v>0</v>
      </c>
      <c r="AP36" s="95"/>
      <c r="AQ36" s="95"/>
      <c r="AR36" s="94">
        <f>SUM(AS36:AT36)</f>
        <v>4</v>
      </c>
      <c r="AS36" s="95">
        <v>4</v>
      </c>
      <c r="AT36" s="95"/>
      <c r="AU36" s="94">
        <f>SUM(AV36:AW36)</f>
        <v>539</v>
      </c>
      <c r="AV36" s="95">
        <v>275</v>
      </c>
      <c r="AW36" s="95">
        <v>264</v>
      </c>
      <c r="AX36" s="94">
        <f>SUM(AY36:AZ36)</f>
        <v>2</v>
      </c>
      <c r="AY36" s="95">
        <v>1</v>
      </c>
      <c r="AZ36" s="95">
        <v>1</v>
      </c>
      <c r="BA36" s="94">
        <f>SUM(BB36:BC36)</f>
        <v>92</v>
      </c>
      <c r="BB36" s="95">
        <v>31</v>
      </c>
      <c r="BC36" s="95">
        <v>61</v>
      </c>
      <c r="BD36" s="94">
        <f>SUM(BE36:BF36)</f>
        <v>88</v>
      </c>
      <c r="BE36" s="95">
        <v>77</v>
      </c>
      <c r="BF36" s="95">
        <v>11</v>
      </c>
      <c r="BG36" s="94">
        <f>SUM(BH36:BI36)</f>
        <v>0</v>
      </c>
      <c r="BH36" s="95">
        <v>0</v>
      </c>
      <c r="BI36" s="97">
        <v>0</v>
      </c>
    </row>
    <row r="37" spans="1:61" s="98" customFormat="1" ht="21.75" customHeight="1" x14ac:dyDescent="0.15">
      <c r="A37" s="47" t="s">
        <v>45</v>
      </c>
      <c r="B37" s="48" t="s">
        <v>25</v>
      </c>
      <c r="C37" s="72">
        <f t="shared" si="45"/>
        <v>14217</v>
      </c>
      <c r="D37" s="118">
        <f t="shared" si="41"/>
        <v>7297</v>
      </c>
      <c r="E37" s="119">
        <f t="shared" si="42"/>
        <v>6920</v>
      </c>
      <c r="F37" s="72">
        <f t="shared" si="46"/>
        <v>13656</v>
      </c>
      <c r="G37" s="72">
        <f t="shared" si="65"/>
        <v>7009</v>
      </c>
      <c r="H37" s="72">
        <f t="shared" si="65"/>
        <v>6647</v>
      </c>
      <c r="I37" s="72">
        <f t="shared" si="48"/>
        <v>12277</v>
      </c>
      <c r="J37" s="73">
        <v>6263</v>
      </c>
      <c r="K37" s="73">
        <v>6014</v>
      </c>
      <c r="L37" s="72">
        <f t="shared" si="49"/>
        <v>98</v>
      </c>
      <c r="M37" s="73">
        <v>51</v>
      </c>
      <c r="N37" s="73">
        <v>47</v>
      </c>
      <c r="O37" s="72">
        <f t="shared" si="50"/>
        <v>29</v>
      </c>
      <c r="P37" s="73">
        <v>9</v>
      </c>
      <c r="Q37" s="73">
        <v>20</v>
      </c>
      <c r="R37" s="74" t="s">
        <v>32</v>
      </c>
      <c r="S37" s="75" t="s">
        <v>32</v>
      </c>
      <c r="T37" s="75" t="s">
        <v>32</v>
      </c>
      <c r="U37" s="72">
        <f t="shared" si="51"/>
        <v>963</v>
      </c>
      <c r="V37" s="73">
        <v>546</v>
      </c>
      <c r="W37" s="73">
        <v>417</v>
      </c>
      <c r="X37" s="72">
        <f t="shared" si="52"/>
        <v>92</v>
      </c>
      <c r="Y37" s="73">
        <v>27</v>
      </c>
      <c r="Z37" s="73">
        <v>65</v>
      </c>
      <c r="AA37" s="72">
        <f t="shared" si="53"/>
        <v>34</v>
      </c>
      <c r="AB37" s="73">
        <v>17</v>
      </c>
      <c r="AC37" s="73">
        <v>17</v>
      </c>
      <c r="AD37" s="72">
        <f t="shared" si="54"/>
        <v>163</v>
      </c>
      <c r="AE37" s="73">
        <v>96</v>
      </c>
      <c r="AF37" s="76">
        <v>67</v>
      </c>
      <c r="AG37" s="47" t="s">
        <v>46</v>
      </c>
      <c r="AH37" s="48" t="s">
        <v>25</v>
      </c>
      <c r="AI37" s="72">
        <f t="shared" si="55"/>
        <v>561</v>
      </c>
      <c r="AJ37" s="72">
        <f t="shared" si="64"/>
        <v>288</v>
      </c>
      <c r="AK37" s="72">
        <f t="shared" si="66"/>
        <v>273</v>
      </c>
      <c r="AL37" s="72">
        <f t="shared" si="56"/>
        <v>58</v>
      </c>
      <c r="AM37" s="73">
        <v>19</v>
      </c>
      <c r="AN37" s="73">
        <v>39</v>
      </c>
      <c r="AO37" s="72">
        <f t="shared" si="57"/>
        <v>0</v>
      </c>
      <c r="AP37" s="73"/>
      <c r="AQ37" s="73"/>
      <c r="AR37" s="72">
        <f t="shared" si="58"/>
        <v>0</v>
      </c>
      <c r="AS37" s="73"/>
      <c r="AT37" s="73"/>
      <c r="AU37" s="72">
        <f t="shared" si="59"/>
        <v>363</v>
      </c>
      <c r="AV37" s="73">
        <v>171</v>
      </c>
      <c r="AW37" s="73">
        <v>192</v>
      </c>
      <c r="AX37" s="72">
        <f t="shared" si="60"/>
        <v>4</v>
      </c>
      <c r="AY37" s="73">
        <v>1</v>
      </c>
      <c r="AZ37" s="73">
        <v>3</v>
      </c>
      <c r="BA37" s="72">
        <f t="shared" si="61"/>
        <v>55</v>
      </c>
      <c r="BB37" s="73">
        <v>25</v>
      </c>
      <c r="BC37" s="73">
        <v>30</v>
      </c>
      <c r="BD37" s="72">
        <f t="shared" si="62"/>
        <v>81</v>
      </c>
      <c r="BE37" s="73">
        <v>72</v>
      </c>
      <c r="BF37" s="73">
        <v>9</v>
      </c>
      <c r="BG37" s="72">
        <f t="shared" si="63"/>
        <v>0</v>
      </c>
      <c r="BH37" s="73"/>
      <c r="BI37" s="76"/>
    </row>
    <row r="38" spans="1:61" s="98" customFormat="1" ht="21.75" customHeight="1" x14ac:dyDescent="0.15">
      <c r="A38" s="47"/>
      <c r="B38" s="48" t="s">
        <v>26</v>
      </c>
      <c r="C38" s="72">
        <f t="shared" si="45"/>
        <v>14196</v>
      </c>
      <c r="D38" s="118">
        <f t="shared" si="41"/>
        <v>7278</v>
      </c>
      <c r="E38" s="119">
        <f t="shared" si="42"/>
        <v>6918</v>
      </c>
      <c r="F38" s="72">
        <f t="shared" si="46"/>
        <v>13382</v>
      </c>
      <c r="G38" s="72">
        <f t="shared" si="65"/>
        <v>6885</v>
      </c>
      <c r="H38" s="72">
        <f t="shared" si="65"/>
        <v>6497</v>
      </c>
      <c r="I38" s="72">
        <f t="shared" si="48"/>
        <v>11174</v>
      </c>
      <c r="J38" s="73">
        <v>5644</v>
      </c>
      <c r="K38" s="73">
        <v>5530</v>
      </c>
      <c r="L38" s="72">
        <f t="shared" si="49"/>
        <v>158</v>
      </c>
      <c r="M38" s="73">
        <v>102</v>
      </c>
      <c r="N38" s="73">
        <v>56</v>
      </c>
      <c r="O38" s="72">
        <f t="shared" si="50"/>
        <v>30</v>
      </c>
      <c r="P38" s="73">
        <v>12</v>
      </c>
      <c r="Q38" s="73">
        <v>18</v>
      </c>
      <c r="R38" s="74" t="s">
        <v>32</v>
      </c>
      <c r="S38" s="75" t="s">
        <v>32</v>
      </c>
      <c r="T38" s="75" t="s">
        <v>32</v>
      </c>
      <c r="U38" s="72">
        <f t="shared" si="51"/>
        <v>1672</v>
      </c>
      <c r="V38" s="73">
        <v>964</v>
      </c>
      <c r="W38" s="73">
        <v>708</v>
      </c>
      <c r="X38" s="72">
        <f t="shared" si="52"/>
        <v>138</v>
      </c>
      <c r="Y38" s="73">
        <v>48</v>
      </c>
      <c r="Z38" s="73">
        <v>90</v>
      </c>
      <c r="AA38" s="72">
        <f t="shared" si="53"/>
        <v>50</v>
      </c>
      <c r="AB38" s="73">
        <v>20</v>
      </c>
      <c r="AC38" s="73">
        <v>30</v>
      </c>
      <c r="AD38" s="72">
        <f t="shared" si="54"/>
        <v>160</v>
      </c>
      <c r="AE38" s="73">
        <v>95</v>
      </c>
      <c r="AF38" s="76">
        <v>65</v>
      </c>
      <c r="AG38" s="47"/>
      <c r="AH38" s="48" t="s">
        <v>26</v>
      </c>
      <c r="AI38" s="72">
        <f t="shared" si="55"/>
        <v>814</v>
      </c>
      <c r="AJ38" s="72">
        <f t="shared" si="64"/>
        <v>393</v>
      </c>
      <c r="AK38" s="72">
        <f t="shared" si="66"/>
        <v>421</v>
      </c>
      <c r="AL38" s="72">
        <f t="shared" si="56"/>
        <v>57</v>
      </c>
      <c r="AM38" s="73">
        <v>22</v>
      </c>
      <c r="AN38" s="73">
        <v>35</v>
      </c>
      <c r="AO38" s="72">
        <f t="shared" si="57"/>
        <v>1</v>
      </c>
      <c r="AP38" s="73">
        <v>1</v>
      </c>
      <c r="AQ38" s="73"/>
      <c r="AR38" s="72">
        <f t="shared" si="58"/>
        <v>8</v>
      </c>
      <c r="AS38" s="73">
        <v>8</v>
      </c>
      <c r="AT38" s="73"/>
      <c r="AU38" s="72">
        <f t="shared" si="59"/>
        <v>541</v>
      </c>
      <c r="AV38" s="73">
        <v>237</v>
      </c>
      <c r="AW38" s="73">
        <v>304</v>
      </c>
      <c r="AX38" s="72">
        <f t="shared" si="60"/>
        <v>4</v>
      </c>
      <c r="AY38" s="73">
        <v>0</v>
      </c>
      <c r="AZ38" s="73">
        <v>4</v>
      </c>
      <c r="BA38" s="72">
        <f t="shared" si="61"/>
        <v>109</v>
      </c>
      <c r="BB38" s="73">
        <v>42</v>
      </c>
      <c r="BC38" s="73">
        <v>67</v>
      </c>
      <c r="BD38" s="72">
        <f t="shared" si="62"/>
        <v>94</v>
      </c>
      <c r="BE38" s="73">
        <v>83</v>
      </c>
      <c r="BF38" s="73">
        <v>11</v>
      </c>
      <c r="BG38" s="72">
        <f t="shared" si="63"/>
        <v>0</v>
      </c>
      <c r="BH38" s="73">
        <v>0</v>
      </c>
      <c r="BI38" s="76">
        <v>0</v>
      </c>
    </row>
    <row r="39" spans="1:61" s="98" customFormat="1" ht="21.75" customHeight="1" x14ac:dyDescent="0.15">
      <c r="A39" s="54" t="s">
        <v>47</v>
      </c>
      <c r="B39" s="55" t="s">
        <v>25</v>
      </c>
      <c r="C39" s="77">
        <f t="shared" ref="C39:C54" si="67">SUM(D39:E39)</f>
        <v>14416</v>
      </c>
      <c r="D39" s="110">
        <f t="shared" si="41"/>
        <v>7436</v>
      </c>
      <c r="E39" s="111">
        <f t="shared" si="42"/>
        <v>6980</v>
      </c>
      <c r="F39" s="77">
        <f t="shared" ref="F39:F54" si="68">SUM(G39:H39)</f>
        <v>13811</v>
      </c>
      <c r="G39" s="77">
        <f t="shared" ref="G39:H44" si="69">J39+M39+P39+V39+Y39+AB39+AE39</f>
        <v>7096</v>
      </c>
      <c r="H39" s="77">
        <f t="shared" si="69"/>
        <v>6715</v>
      </c>
      <c r="I39" s="77">
        <f t="shared" ref="I39:I54" si="70">SUM(J39:K39)</f>
        <v>12310</v>
      </c>
      <c r="J39" s="78">
        <v>6241</v>
      </c>
      <c r="K39" s="78">
        <v>6069</v>
      </c>
      <c r="L39" s="77">
        <f t="shared" ref="L39:L54" si="71">SUM(M39:N39)</f>
        <v>103</v>
      </c>
      <c r="M39" s="78">
        <v>60</v>
      </c>
      <c r="N39" s="78">
        <v>43</v>
      </c>
      <c r="O39" s="77">
        <f t="shared" ref="O39:O54" si="72">SUM(P39:Q39)</f>
        <v>29</v>
      </c>
      <c r="P39" s="78">
        <v>15</v>
      </c>
      <c r="Q39" s="78">
        <v>14</v>
      </c>
      <c r="R39" s="79" t="s">
        <v>32</v>
      </c>
      <c r="S39" s="80" t="s">
        <v>32</v>
      </c>
      <c r="T39" s="80" t="s">
        <v>32</v>
      </c>
      <c r="U39" s="77">
        <f t="shared" ref="U39:U54" si="73">SUM(V39:W39)</f>
        <v>1090</v>
      </c>
      <c r="V39" s="78">
        <v>625</v>
      </c>
      <c r="W39" s="78">
        <v>465</v>
      </c>
      <c r="X39" s="77">
        <f t="shared" ref="X39:X54" si="74">SUM(Y39:Z39)</f>
        <v>83</v>
      </c>
      <c r="Y39" s="78">
        <v>35</v>
      </c>
      <c r="Z39" s="78">
        <v>48</v>
      </c>
      <c r="AA39" s="77">
        <f t="shared" ref="AA39:AA54" si="75">SUM(AB39:AC39)</f>
        <v>35</v>
      </c>
      <c r="AB39" s="78">
        <v>19</v>
      </c>
      <c r="AC39" s="78">
        <v>16</v>
      </c>
      <c r="AD39" s="77">
        <f t="shared" ref="AD39:AD54" si="76">SUM(AE39:AF39)</f>
        <v>161</v>
      </c>
      <c r="AE39" s="78">
        <v>101</v>
      </c>
      <c r="AF39" s="81">
        <v>60</v>
      </c>
      <c r="AG39" s="54" t="s">
        <v>47</v>
      </c>
      <c r="AH39" s="55" t="s">
        <v>25</v>
      </c>
      <c r="AI39" s="77">
        <f t="shared" ref="AI39:AI54" si="77">SUM(AJ39:AK39)</f>
        <v>605</v>
      </c>
      <c r="AJ39" s="77">
        <f t="shared" ref="AJ39:AK44" si="78">AM39+AP39+AS39+AV39+AY39+BB39+BH39+BE39</f>
        <v>340</v>
      </c>
      <c r="AK39" s="77">
        <f t="shared" si="78"/>
        <v>265</v>
      </c>
      <c r="AL39" s="77">
        <f t="shared" ref="AL39:AL54" si="79">SUM(AM39:AN39)</f>
        <v>74</v>
      </c>
      <c r="AM39" s="78">
        <v>35</v>
      </c>
      <c r="AN39" s="78">
        <v>39</v>
      </c>
      <c r="AO39" s="77">
        <f t="shared" ref="AO39:AO54" si="80">SUM(AP39:AQ39)</f>
        <v>1</v>
      </c>
      <c r="AP39" s="78"/>
      <c r="AQ39" s="78">
        <v>1</v>
      </c>
      <c r="AR39" s="77">
        <f>SUM(AS39:AT39)</f>
        <v>3</v>
      </c>
      <c r="AS39" s="78">
        <v>3</v>
      </c>
      <c r="AT39" s="78"/>
      <c r="AU39" s="77">
        <f t="shared" ref="AU39:AU54" si="81">SUM(AV39:AW39)</f>
        <v>380</v>
      </c>
      <c r="AV39" s="78">
        <v>209</v>
      </c>
      <c r="AW39" s="78">
        <v>171</v>
      </c>
      <c r="AX39" s="77">
        <f t="shared" ref="AX39:AX54" si="82">SUM(AY39:AZ39)</f>
        <v>5</v>
      </c>
      <c r="AY39" s="78">
        <v>2</v>
      </c>
      <c r="AZ39" s="78">
        <v>3</v>
      </c>
      <c r="BA39" s="77">
        <f t="shared" ref="BA39:BA54" si="83">SUM(BB39:BC39)</f>
        <v>71</v>
      </c>
      <c r="BB39" s="78">
        <v>31</v>
      </c>
      <c r="BC39" s="78">
        <v>40</v>
      </c>
      <c r="BD39" s="77">
        <f t="shared" ref="BD39:BD54" si="84">SUM(BE39:BF39)</f>
        <v>70</v>
      </c>
      <c r="BE39" s="78">
        <v>59</v>
      </c>
      <c r="BF39" s="78">
        <v>11</v>
      </c>
      <c r="BG39" s="77">
        <f t="shared" ref="BG39:BG54" si="85">SUM(BH39:BI39)</f>
        <v>1</v>
      </c>
      <c r="BH39" s="78">
        <v>1</v>
      </c>
      <c r="BI39" s="81"/>
    </row>
    <row r="40" spans="1:61" s="98" customFormat="1" ht="21.75" customHeight="1" x14ac:dyDescent="0.15">
      <c r="A40" s="47"/>
      <c r="B40" s="48" t="s">
        <v>26</v>
      </c>
      <c r="C40" s="72">
        <f t="shared" si="67"/>
        <v>14409</v>
      </c>
      <c r="D40" s="118">
        <f t="shared" si="41"/>
        <v>7426</v>
      </c>
      <c r="E40" s="119">
        <f t="shared" si="42"/>
        <v>6983</v>
      </c>
      <c r="F40" s="72">
        <f t="shared" si="68"/>
        <v>13606</v>
      </c>
      <c r="G40" s="72">
        <f t="shared" si="69"/>
        <v>6999</v>
      </c>
      <c r="H40" s="72">
        <f t="shared" si="69"/>
        <v>6607</v>
      </c>
      <c r="I40" s="72">
        <f t="shared" si="70"/>
        <v>11337</v>
      </c>
      <c r="J40" s="73">
        <v>5740</v>
      </c>
      <c r="K40" s="73">
        <v>5597</v>
      </c>
      <c r="L40" s="72">
        <f t="shared" si="71"/>
        <v>160</v>
      </c>
      <c r="M40" s="73">
        <v>94</v>
      </c>
      <c r="N40" s="73">
        <v>66</v>
      </c>
      <c r="O40" s="72">
        <f t="shared" si="72"/>
        <v>37</v>
      </c>
      <c r="P40" s="73">
        <v>12</v>
      </c>
      <c r="Q40" s="73">
        <v>25</v>
      </c>
      <c r="R40" s="74" t="s">
        <v>32</v>
      </c>
      <c r="S40" s="75" t="s">
        <v>32</v>
      </c>
      <c r="T40" s="75" t="s">
        <v>32</v>
      </c>
      <c r="U40" s="72">
        <f t="shared" si="73"/>
        <v>1710</v>
      </c>
      <c r="V40" s="73">
        <v>955</v>
      </c>
      <c r="W40" s="73">
        <v>755</v>
      </c>
      <c r="X40" s="72">
        <f t="shared" si="74"/>
        <v>132</v>
      </c>
      <c r="Y40" s="73">
        <v>51</v>
      </c>
      <c r="Z40" s="73">
        <v>81</v>
      </c>
      <c r="AA40" s="72">
        <f t="shared" si="75"/>
        <v>64</v>
      </c>
      <c r="AB40" s="73">
        <v>41</v>
      </c>
      <c r="AC40" s="73">
        <v>23</v>
      </c>
      <c r="AD40" s="72">
        <f t="shared" si="76"/>
        <v>166</v>
      </c>
      <c r="AE40" s="73">
        <v>106</v>
      </c>
      <c r="AF40" s="76">
        <v>60</v>
      </c>
      <c r="AG40" s="47"/>
      <c r="AH40" s="48" t="s">
        <v>26</v>
      </c>
      <c r="AI40" s="72">
        <f t="shared" si="77"/>
        <v>803</v>
      </c>
      <c r="AJ40" s="72">
        <f t="shared" si="78"/>
        <v>427</v>
      </c>
      <c r="AK40" s="72">
        <f t="shared" si="78"/>
        <v>376</v>
      </c>
      <c r="AL40" s="72">
        <f t="shared" si="79"/>
        <v>73</v>
      </c>
      <c r="AM40" s="73">
        <v>37</v>
      </c>
      <c r="AN40" s="73">
        <v>36</v>
      </c>
      <c r="AO40" s="72">
        <f t="shared" si="80"/>
        <v>0</v>
      </c>
      <c r="AP40" s="73"/>
      <c r="AQ40" s="73"/>
      <c r="AR40" s="72">
        <f>SUM(AS40:AT40)</f>
        <v>2</v>
      </c>
      <c r="AS40" s="73">
        <v>2</v>
      </c>
      <c r="AT40" s="73"/>
      <c r="AU40" s="72">
        <f t="shared" si="81"/>
        <v>542</v>
      </c>
      <c r="AV40" s="73">
        <v>280</v>
      </c>
      <c r="AW40" s="73">
        <v>262</v>
      </c>
      <c r="AX40" s="72">
        <f t="shared" si="82"/>
        <v>8</v>
      </c>
      <c r="AY40" s="73">
        <v>3</v>
      </c>
      <c r="AZ40" s="73">
        <v>5</v>
      </c>
      <c r="BA40" s="72">
        <f t="shared" si="83"/>
        <v>105</v>
      </c>
      <c r="BB40" s="73">
        <v>46</v>
      </c>
      <c r="BC40" s="73">
        <v>59</v>
      </c>
      <c r="BD40" s="72">
        <f t="shared" si="84"/>
        <v>72</v>
      </c>
      <c r="BE40" s="73">
        <v>58</v>
      </c>
      <c r="BF40" s="73">
        <v>14</v>
      </c>
      <c r="BG40" s="72">
        <f t="shared" si="85"/>
        <v>1</v>
      </c>
      <c r="BH40" s="73">
        <v>1</v>
      </c>
      <c r="BI40" s="76">
        <v>0</v>
      </c>
    </row>
    <row r="41" spans="1:61" s="98" customFormat="1" ht="21.75" customHeight="1" x14ac:dyDescent="0.15">
      <c r="A41" s="54" t="s">
        <v>48</v>
      </c>
      <c r="B41" s="55" t="s">
        <v>25</v>
      </c>
      <c r="C41" s="77">
        <f t="shared" si="67"/>
        <v>14219</v>
      </c>
      <c r="D41" s="110">
        <f t="shared" si="41"/>
        <v>7334</v>
      </c>
      <c r="E41" s="111">
        <f t="shared" si="42"/>
        <v>6885</v>
      </c>
      <c r="F41" s="77">
        <f t="shared" si="68"/>
        <v>13585</v>
      </c>
      <c r="G41" s="77">
        <f t="shared" si="69"/>
        <v>6960</v>
      </c>
      <c r="H41" s="77">
        <f t="shared" si="69"/>
        <v>6625</v>
      </c>
      <c r="I41" s="77">
        <f t="shared" si="70"/>
        <v>12066</v>
      </c>
      <c r="J41" s="78">
        <v>6119</v>
      </c>
      <c r="K41" s="78">
        <v>5947</v>
      </c>
      <c r="L41" s="77">
        <f t="shared" si="71"/>
        <v>105</v>
      </c>
      <c r="M41" s="78">
        <v>60</v>
      </c>
      <c r="N41" s="78">
        <v>45</v>
      </c>
      <c r="O41" s="77">
        <f t="shared" si="72"/>
        <v>24</v>
      </c>
      <c r="P41" s="78">
        <v>12</v>
      </c>
      <c r="Q41" s="78">
        <v>12</v>
      </c>
      <c r="R41" s="79" t="s">
        <v>32</v>
      </c>
      <c r="S41" s="80" t="s">
        <v>32</v>
      </c>
      <c r="T41" s="80" t="s">
        <v>32</v>
      </c>
      <c r="U41" s="77">
        <f t="shared" si="73"/>
        <v>1118</v>
      </c>
      <c r="V41" s="78">
        <v>616</v>
      </c>
      <c r="W41" s="78">
        <v>502</v>
      </c>
      <c r="X41" s="77">
        <f t="shared" si="74"/>
        <v>92</v>
      </c>
      <c r="Y41" s="78">
        <v>32</v>
      </c>
      <c r="Z41" s="78">
        <v>60</v>
      </c>
      <c r="AA41" s="77">
        <f t="shared" si="75"/>
        <v>39</v>
      </c>
      <c r="AB41" s="78">
        <v>20</v>
      </c>
      <c r="AC41" s="78">
        <v>19</v>
      </c>
      <c r="AD41" s="77">
        <f t="shared" si="76"/>
        <v>141</v>
      </c>
      <c r="AE41" s="78">
        <v>101</v>
      </c>
      <c r="AF41" s="81">
        <v>40</v>
      </c>
      <c r="AG41" s="54" t="s">
        <v>48</v>
      </c>
      <c r="AH41" s="55" t="s">
        <v>25</v>
      </c>
      <c r="AI41" s="77">
        <f t="shared" si="77"/>
        <v>634</v>
      </c>
      <c r="AJ41" s="77">
        <f t="shared" si="78"/>
        <v>374</v>
      </c>
      <c r="AK41" s="77">
        <f t="shared" si="78"/>
        <v>260</v>
      </c>
      <c r="AL41" s="77">
        <f t="shared" si="79"/>
        <v>65</v>
      </c>
      <c r="AM41" s="78">
        <v>34</v>
      </c>
      <c r="AN41" s="78">
        <v>31</v>
      </c>
      <c r="AO41" s="77">
        <f t="shared" si="80"/>
        <v>0</v>
      </c>
      <c r="AP41" s="78"/>
      <c r="AQ41" s="78"/>
      <c r="AR41" s="77">
        <f>SUM(AS41:AT41)</f>
        <v>2</v>
      </c>
      <c r="AS41" s="78">
        <v>2</v>
      </c>
      <c r="AT41" s="78"/>
      <c r="AU41" s="77">
        <f t="shared" si="81"/>
        <v>389</v>
      </c>
      <c r="AV41" s="78">
        <v>222</v>
      </c>
      <c r="AW41" s="78">
        <v>167</v>
      </c>
      <c r="AX41" s="77">
        <f t="shared" si="82"/>
        <v>0</v>
      </c>
      <c r="AY41" s="78"/>
      <c r="AZ41" s="78"/>
      <c r="BA41" s="77">
        <f t="shared" si="83"/>
        <v>77</v>
      </c>
      <c r="BB41" s="78">
        <v>34</v>
      </c>
      <c r="BC41" s="78">
        <v>43</v>
      </c>
      <c r="BD41" s="77">
        <f t="shared" si="84"/>
        <v>99</v>
      </c>
      <c r="BE41" s="78">
        <v>82</v>
      </c>
      <c r="BF41" s="78">
        <v>17</v>
      </c>
      <c r="BG41" s="77">
        <f t="shared" si="85"/>
        <v>2</v>
      </c>
      <c r="BH41" s="78">
        <v>0</v>
      </c>
      <c r="BI41" s="81">
        <v>2</v>
      </c>
    </row>
    <row r="42" spans="1:61" s="98" customFormat="1" ht="21.75" customHeight="1" x14ac:dyDescent="0.15">
      <c r="A42" s="49"/>
      <c r="B42" s="50" t="s">
        <v>26</v>
      </c>
      <c r="C42" s="94">
        <f t="shared" si="67"/>
        <v>14205</v>
      </c>
      <c r="D42" s="113">
        <f t="shared" si="41"/>
        <v>7328</v>
      </c>
      <c r="E42" s="114">
        <f t="shared" si="42"/>
        <v>6877</v>
      </c>
      <c r="F42" s="94">
        <f t="shared" si="68"/>
        <v>13322</v>
      </c>
      <c r="G42" s="94">
        <f t="shared" si="69"/>
        <v>6825</v>
      </c>
      <c r="H42" s="94">
        <f t="shared" si="69"/>
        <v>6497</v>
      </c>
      <c r="I42" s="94">
        <f t="shared" si="70"/>
        <v>11047</v>
      </c>
      <c r="J42" s="95">
        <v>5549</v>
      </c>
      <c r="K42" s="95">
        <v>5498</v>
      </c>
      <c r="L42" s="94">
        <f t="shared" si="71"/>
        <v>152</v>
      </c>
      <c r="M42" s="95">
        <v>92</v>
      </c>
      <c r="N42" s="95">
        <v>60</v>
      </c>
      <c r="O42" s="94">
        <f t="shared" si="72"/>
        <v>37</v>
      </c>
      <c r="P42" s="95">
        <v>22</v>
      </c>
      <c r="Q42" s="95">
        <v>15</v>
      </c>
      <c r="R42" s="70" t="s">
        <v>32</v>
      </c>
      <c r="S42" s="71" t="s">
        <v>32</v>
      </c>
      <c r="T42" s="71" t="s">
        <v>32</v>
      </c>
      <c r="U42" s="94">
        <f t="shared" si="73"/>
        <v>1764</v>
      </c>
      <c r="V42" s="95">
        <v>998</v>
      </c>
      <c r="W42" s="95">
        <v>766</v>
      </c>
      <c r="X42" s="94">
        <f t="shared" si="74"/>
        <v>120</v>
      </c>
      <c r="Y42" s="95">
        <v>37</v>
      </c>
      <c r="Z42" s="95">
        <v>83</v>
      </c>
      <c r="AA42" s="94">
        <f t="shared" si="75"/>
        <v>67</v>
      </c>
      <c r="AB42" s="95">
        <v>33</v>
      </c>
      <c r="AC42" s="95">
        <v>34</v>
      </c>
      <c r="AD42" s="94">
        <f t="shared" si="76"/>
        <v>135</v>
      </c>
      <c r="AE42" s="95">
        <v>94</v>
      </c>
      <c r="AF42" s="97">
        <v>41</v>
      </c>
      <c r="AG42" s="49"/>
      <c r="AH42" s="50" t="s">
        <v>26</v>
      </c>
      <c r="AI42" s="94">
        <f t="shared" si="77"/>
        <v>883</v>
      </c>
      <c r="AJ42" s="94">
        <f t="shared" si="78"/>
        <v>503</v>
      </c>
      <c r="AK42" s="94">
        <f t="shared" si="78"/>
        <v>380</v>
      </c>
      <c r="AL42" s="94">
        <f t="shared" si="79"/>
        <v>78</v>
      </c>
      <c r="AM42" s="95">
        <v>41</v>
      </c>
      <c r="AN42" s="95">
        <v>37</v>
      </c>
      <c r="AO42" s="94">
        <f t="shared" si="80"/>
        <v>0</v>
      </c>
      <c r="AP42" s="95"/>
      <c r="AQ42" s="95"/>
      <c r="AR42" s="94">
        <f>SUM(AS42:AT42)</f>
        <v>1</v>
      </c>
      <c r="AS42" s="95">
        <v>1</v>
      </c>
      <c r="AT42" s="95"/>
      <c r="AU42" s="94">
        <f t="shared" si="81"/>
        <v>594</v>
      </c>
      <c r="AV42" s="95">
        <v>323</v>
      </c>
      <c r="AW42" s="95">
        <v>271</v>
      </c>
      <c r="AX42" s="94">
        <f t="shared" si="82"/>
        <v>0</v>
      </c>
      <c r="AY42" s="95"/>
      <c r="AZ42" s="95"/>
      <c r="BA42" s="94">
        <f t="shared" si="83"/>
        <v>110</v>
      </c>
      <c r="BB42" s="95">
        <v>55</v>
      </c>
      <c r="BC42" s="95">
        <v>55</v>
      </c>
      <c r="BD42" s="94">
        <f t="shared" si="84"/>
        <v>98</v>
      </c>
      <c r="BE42" s="95">
        <v>83</v>
      </c>
      <c r="BF42" s="95">
        <v>15</v>
      </c>
      <c r="BG42" s="94">
        <f t="shared" si="85"/>
        <v>2</v>
      </c>
      <c r="BH42" s="95"/>
      <c r="BI42" s="97">
        <v>2</v>
      </c>
    </row>
    <row r="43" spans="1:61" s="52" customFormat="1" ht="21.75" customHeight="1" x14ac:dyDescent="0.15">
      <c r="A43" s="54" t="s">
        <v>49</v>
      </c>
      <c r="B43" s="55" t="s">
        <v>25</v>
      </c>
      <c r="C43" s="77">
        <f t="shared" si="67"/>
        <v>13911</v>
      </c>
      <c r="D43" s="110">
        <f t="shared" ref="D43:E46" si="86">G43+AJ43</f>
        <v>7188</v>
      </c>
      <c r="E43" s="111">
        <f t="shared" si="86"/>
        <v>6723</v>
      </c>
      <c r="F43" s="77">
        <f t="shared" si="68"/>
        <v>13217</v>
      </c>
      <c r="G43" s="112">
        <f t="shared" si="69"/>
        <v>6820</v>
      </c>
      <c r="H43" s="112">
        <f t="shared" si="69"/>
        <v>6397</v>
      </c>
      <c r="I43" s="77">
        <f t="shared" si="70"/>
        <v>11686</v>
      </c>
      <c r="J43" s="78">
        <v>5986</v>
      </c>
      <c r="K43" s="78">
        <v>5700</v>
      </c>
      <c r="L43" s="77">
        <f t="shared" si="71"/>
        <v>130</v>
      </c>
      <c r="M43" s="78">
        <v>73</v>
      </c>
      <c r="N43" s="78">
        <v>57</v>
      </c>
      <c r="O43" s="77">
        <f t="shared" si="72"/>
        <v>33</v>
      </c>
      <c r="P43" s="78">
        <v>19</v>
      </c>
      <c r="Q43" s="78">
        <v>14</v>
      </c>
      <c r="R43" s="79" t="s">
        <v>50</v>
      </c>
      <c r="S43" s="80" t="s">
        <v>50</v>
      </c>
      <c r="T43" s="80" t="s">
        <v>50</v>
      </c>
      <c r="U43" s="77">
        <f t="shared" si="73"/>
        <v>1078</v>
      </c>
      <c r="V43" s="78">
        <v>597</v>
      </c>
      <c r="W43" s="78">
        <v>481</v>
      </c>
      <c r="X43" s="77">
        <f t="shared" si="74"/>
        <v>88</v>
      </c>
      <c r="Y43" s="78">
        <v>25</v>
      </c>
      <c r="Z43" s="78">
        <v>63</v>
      </c>
      <c r="AA43" s="77">
        <f t="shared" si="75"/>
        <v>53</v>
      </c>
      <c r="AB43" s="78">
        <v>24</v>
      </c>
      <c r="AC43" s="78">
        <v>29</v>
      </c>
      <c r="AD43" s="77">
        <f t="shared" si="76"/>
        <v>149</v>
      </c>
      <c r="AE43" s="78">
        <v>96</v>
      </c>
      <c r="AF43" s="81">
        <v>53</v>
      </c>
      <c r="AG43" s="54" t="s">
        <v>49</v>
      </c>
      <c r="AH43" s="55" t="s">
        <v>25</v>
      </c>
      <c r="AI43" s="77">
        <f t="shared" si="77"/>
        <v>694</v>
      </c>
      <c r="AJ43" s="77">
        <f>AM43+AP43+AS43+AV43+AY43+BB43+BH43+BE43</f>
        <v>368</v>
      </c>
      <c r="AK43" s="77">
        <f t="shared" si="78"/>
        <v>326</v>
      </c>
      <c r="AL43" s="77">
        <f t="shared" si="79"/>
        <v>80</v>
      </c>
      <c r="AM43" s="78">
        <v>42</v>
      </c>
      <c r="AN43" s="78">
        <v>38</v>
      </c>
      <c r="AO43" s="77">
        <f t="shared" si="80"/>
        <v>1</v>
      </c>
      <c r="AP43" s="78"/>
      <c r="AQ43" s="78">
        <v>1</v>
      </c>
      <c r="AR43" s="77">
        <f>SUM(AS43:AT43)</f>
        <v>0</v>
      </c>
      <c r="AS43" s="78"/>
      <c r="AT43" s="78"/>
      <c r="AU43" s="77">
        <f t="shared" si="81"/>
        <v>426</v>
      </c>
      <c r="AV43" s="78">
        <v>220</v>
      </c>
      <c r="AW43" s="78">
        <v>206</v>
      </c>
      <c r="AX43" s="77">
        <f t="shared" si="82"/>
        <v>5</v>
      </c>
      <c r="AY43" s="78">
        <v>1</v>
      </c>
      <c r="AZ43" s="78">
        <v>4</v>
      </c>
      <c r="BA43" s="77">
        <f t="shared" si="83"/>
        <v>86</v>
      </c>
      <c r="BB43" s="78">
        <v>35</v>
      </c>
      <c r="BC43" s="78">
        <v>51</v>
      </c>
      <c r="BD43" s="77">
        <f t="shared" si="84"/>
        <v>95</v>
      </c>
      <c r="BE43" s="78">
        <v>69</v>
      </c>
      <c r="BF43" s="78">
        <v>26</v>
      </c>
      <c r="BG43" s="77">
        <f t="shared" si="85"/>
        <v>1</v>
      </c>
      <c r="BH43" s="78">
        <v>1</v>
      </c>
      <c r="BI43" s="81">
        <v>0</v>
      </c>
    </row>
    <row r="44" spans="1:61" s="52" customFormat="1" ht="21.75" customHeight="1" x14ac:dyDescent="0.15">
      <c r="A44" s="49"/>
      <c r="B44" s="50" t="s">
        <v>26</v>
      </c>
      <c r="C44" s="94">
        <f t="shared" si="67"/>
        <v>13912</v>
      </c>
      <c r="D44" s="113">
        <f t="shared" si="86"/>
        <v>7162</v>
      </c>
      <c r="E44" s="114">
        <f t="shared" si="86"/>
        <v>6750</v>
      </c>
      <c r="F44" s="94">
        <f t="shared" si="68"/>
        <v>12927</v>
      </c>
      <c r="G44" s="115">
        <f t="shared" si="69"/>
        <v>6656</v>
      </c>
      <c r="H44" s="115">
        <f t="shared" si="69"/>
        <v>6271</v>
      </c>
      <c r="I44" s="94">
        <f t="shared" si="70"/>
        <v>10597</v>
      </c>
      <c r="J44" s="95">
        <v>5392</v>
      </c>
      <c r="K44" s="95">
        <v>5205</v>
      </c>
      <c r="L44" s="94">
        <f t="shared" si="71"/>
        <v>150</v>
      </c>
      <c r="M44" s="95">
        <v>95</v>
      </c>
      <c r="N44" s="95">
        <v>55</v>
      </c>
      <c r="O44" s="94">
        <f t="shared" si="72"/>
        <v>52</v>
      </c>
      <c r="P44" s="95">
        <v>26</v>
      </c>
      <c r="Q44" s="95">
        <v>26</v>
      </c>
      <c r="R44" s="70" t="s">
        <v>50</v>
      </c>
      <c r="S44" s="71" t="s">
        <v>50</v>
      </c>
      <c r="T44" s="71" t="s">
        <v>50</v>
      </c>
      <c r="U44" s="94">
        <f t="shared" si="73"/>
        <v>1772</v>
      </c>
      <c r="V44" s="95">
        <v>968</v>
      </c>
      <c r="W44" s="95">
        <v>804</v>
      </c>
      <c r="X44" s="94">
        <f t="shared" si="74"/>
        <v>119</v>
      </c>
      <c r="Y44" s="95">
        <v>36</v>
      </c>
      <c r="Z44" s="95">
        <v>83</v>
      </c>
      <c r="AA44" s="94">
        <f t="shared" si="75"/>
        <v>86</v>
      </c>
      <c r="AB44" s="95">
        <v>47</v>
      </c>
      <c r="AC44" s="95">
        <v>39</v>
      </c>
      <c r="AD44" s="94">
        <f t="shared" si="76"/>
        <v>151</v>
      </c>
      <c r="AE44" s="95">
        <v>92</v>
      </c>
      <c r="AF44" s="97">
        <v>59</v>
      </c>
      <c r="AG44" s="49"/>
      <c r="AH44" s="50" t="s">
        <v>26</v>
      </c>
      <c r="AI44" s="94">
        <f t="shared" si="77"/>
        <v>985</v>
      </c>
      <c r="AJ44" s="94">
        <f t="shared" si="78"/>
        <v>506</v>
      </c>
      <c r="AK44" s="94">
        <f t="shared" si="78"/>
        <v>479</v>
      </c>
      <c r="AL44" s="94">
        <f t="shared" si="79"/>
        <v>77</v>
      </c>
      <c r="AM44" s="95">
        <v>35</v>
      </c>
      <c r="AN44" s="95">
        <v>42</v>
      </c>
      <c r="AO44" s="94">
        <f t="shared" si="80"/>
        <v>3</v>
      </c>
      <c r="AP44" s="95">
        <v>2</v>
      </c>
      <c r="AQ44" s="95">
        <v>1</v>
      </c>
      <c r="AR44" s="94" t="s">
        <v>51</v>
      </c>
      <c r="AS44" s="95"/>
      <c r="AT44" s="95"/>
      <c r="AU44" s="94">
        <f t="shared" si="81"/>
        <v>650</v>
      </c>
      <c r="AV44" s="95">
        <v>324</v>
      </c>
      <c r="AW44" s="95">
        <v>326</v>
      </c>
      <c r="AX44" s="94">
        <f t="shared" si="82"/>
        <v>0</v>
      </c>
      <c r="AY44" s="95"/>
      <c r="AZ44" s="95"/>
      <c r="BA44" s="94">
        <f t="shared" si="83"/>
        <v>167</v>
      </c>
      <c r="BB44" s="95">
        <v>75</v>
      </c>
      <c r="BC44" s="95">
        <v>92</v>
      </c>
      <c r="BD44" s="94">
        <f t="shared" si="84"/>
        <v>88</v>
      </c>
      <c r="BE44" s="95">
        <v>70</v>
      </c>
      <c r="BF44" s="95">
        <v>18</v>
      </c>
      <c r="BG44" s="94">
        <f t="shared" si="85"/>
        <v>0</v>
      </c>
      <c r="BH44" s="95"/>
      <c r="BI44" s="97"/>
    </row>
    <row r="45" spans="1:61" s="52" customFormat="1" ht="21.75" customHeight="1" x14ac:dyDescent="0.15">
      <c r="A45" s="47" t="s">
        <v>53</v>
      </c>
      <c r="B45" s="48" t="s">
        <v>25</v>
      </c>
      <c r="C45" s="72">
        <f t="shared" si="67"/>
        <v>13672</v>
      </c>
      <c r="D45" s="118">
        <f t="shared" si="86"/>
        <v>6924</v>
      </c>
      <c r="E45" s="119">
        <f t="shared" si="86"/>
        <v>6748</v>
      </c>
      <c r="F45" s="72">
        <f t="shared" si="68"/>
        <v>12936</v>
      </c>
      <c r="G45" s="120">
        <f t="shared" ref="G45:H54" si="87">J45+M45+P45+V45+Y45+AB45+AE45</f>
        <v>6501</v>
      </c>
      <c r="H45" s="120">
        <f t="shared" si="87"/>
        <v>6435</v>
      </c>
      <c r="I45" s="72">
        <f t="shared" si="70"/>
        <v>11377</v>
      </c>
      <c r="J45" s="73">
        <v>5675</v>
      </c>
      <c r="K45" s="73">
        <v>5702</v>
      </c>
      <c r="L45" s="72">
        <f t="shared" si="71"/>
        <v>115</v>
      </c>
      <c r="M45" s="73">
        <v>58</v>
      </c>
      <c r="N45" s="73">
        <v>57</v>
      </c>
      <c r="O45" s="72">
        <f t="shared" si="72"/>
        <v>60</v>
      </c>
      <c r="P45" s="73">
        <v>18</v>
      </c>
      <c r="Q45" s="73">
        <v>42</v>
      </c>
      <c r="R45" s="74" t="s">
        <v>50</v>
      </c>
      <c r="S45" s="75" t="s">
        <v>50</v>
      </c>
      <c r="T45" s="75" t="s">
        <v>50</v>
      </c>
      <c r="U45" s="72">
        <f t="shared" si="73"/>
        <v>1108</v>
      </c>
      <c r="V45" s="73">
        <v>609</v>
      </c>
      <c r="W45" s="73">
        <v>499</v>
      </c>
      <c r="X45" s="72">
        <f t="shared" si="74"/>
        <v>68</v>
      </c>
      <c r="Y45" s="73">
        <v>18</v>
      </c>
      <c r="Z45" s="73">
        <v>50</v>
      </c>
      <c r="AA45" s="72">
        <f t="shared" si="75"/>
        <v>54</v>
      </c>
      <c r="AB45" s="73">
        <v>24</v>
      </c>
      <c r="AC45" s="73">
        <v>30</v>
      </c>
      <c r="AD45" s="72">
        <f t="shared" si="76"/>
        <v>154</v>
      </c>
      <c r="AE45" s="73">
        <v>99</v>
      </c>
      <c r="AF45" s="76">
        <v>55</v>
      </c>
      <c r="AG45" s="47" t="s">
        <v>53</v>
      </c>
      <c r="AH45" s="48" t="s">
        <v>25</v>
      </c>
      <c r="AI45" s="72">
        <f t="shared" si="77"/>
        <v>736</v>
      </c>
      <c r="AJ45" s="72">
        <f t="shared" ref="AJ45:AK54" si="88">AM45+AP45+AS45+AV45+AY45+BB45+BH45+BE45</f>
        <v>423</v>
      </c>
      <c r="AK45" s="72">
        <f t="shared" si="88"/>
        <v>313</v>
      </c>
      <c r="AL45" s="72">
        <f t="shared" si="79"/>
        <v>64</v>
      </c>
      <c r="AM45" s="73">
        <v>31</v>
      </c>
      <c r="AN45" s="73">
        <v>33</v>
      </c>
      <c r="AO45" s="72">
        <f t="shared" si="80"/>
        <v>1</v>
      </c>
      <c r="AP45" s="73">
        <v>1</v>
      </c>
      <c r="AQ45" s="73"/>
      <c r="AR45" s="72">
        <f t="shared" ref="AR45:AR54" si="89">SUM(AS45:AT45)</f>
        <v>4</v>
      </c>
      <c r="AS45" s="73">
        <v>3</v>
      </c>
      <c r="AT45" s="73">
        <v>1</v>
      </c>
      <c r="AU45" s="72">
        <f t="shared" si="81"/>
        <v>450</v>
      </c>
      <c r="AV45" s="73">
        <v>250</v>
      </c>
      <c r="AW45" s="73">
        <v>200</v>
      </c>
      <c r="AX45" s="72">
        <f t="shared" si="82"/>
        <v>4</v>
      </c>
      <c r="AY45" s="73">
        <v>3</v>
      </c>
      <c r="AZ45" s="73">
        <v>1</v>
      </c>
      <c r="BA45" s="72">
        <f t="shared" si="83"/>
        <v>125</v>
      </c>
      <c r="BB45" s="73">
        <v>65</v>
      </c>
      <c r="BC45" s="73">
        <v>60</v>
      </c>
      <c r="BD45" s="72">
        <f t="shared" si="84"/>
        <v>87</v>
      </c>
      <c r="BE45" s="73">
        <v>69</v>
      </c>
      <c r="BF45" s="73">
        <v>18</v>
      </c>
      <c r="BG45" s="72">
        <f t="shared" si="85"/>
        <v>1</v>
      </c>
      <c r="BH45" s="73">
        <v>1</v>
      </c>
      <c r="BI45" s="76">
        <v>0</v>
      </c>
    </row>
    <row r="46" spans="1:61" s="52" customFormat="1" ht="21.75" customHeight="1" x14ac:dyDescent="0.15">
      <c r="A46" s="47"/>
      <c r="B46" s="48" t="s">
        <v>26</v>
      </c>
      <c r="C46" s="72">
        <f t="shared" si="67"/>
        <v>13670</v>
      </c>
      <c r="D46" s="118">
        <f t="shared" si="86"/>
        <v>6934</v>
      </c>
      <c r="E46" s="119">
        <f t="shared" si="86"/>
        <v>6736</v>
      </c>
      <c r="F46" s="72">
        <f t="shared" si="68"/>
        <v>12645</v>
      </c>
      <c r="G46" s="120">
        <f t="shared" si="87"/>
        <v>6370</v>
      </c>
      <c r="H46" s="120">
        <f t="shared" si="87"/>
        <v>6275</v>
      </c>
      <c r="I46" s="72">
        <f t="shared" si="70"/>
        <v>10332</v>
      </c>
      <c r="J46" s="73">
        <v>5175</v>
      </c>
      <c r="K46" s="73">
        <v>5157</v>
      </c>
      <c r="L46" s="72">
        <f t="shared" si="71"/>
        <v>160</v>
      </c>
      <c r="M46" s="73">
        <v>76</v>
      </c>
      <c r="N46" s="73">
        <v>84</v>
      </c>
      <c r="O46" s="72">
        <f t="shared" si="72"/>
        <v>52</v>
      </c>
      <c r="P46" s="73">
        <v>16</v>
      </c>
      <c r="Q46" s="73">
        <v>36</v>
      </c>
      <c r="R46" s="74" t="s">
        <v>50</v>
      </c>
      <c r="S46" s="75" t="s">
        <v>50</v>
      </c>
      <c r="T46" s="75" t="s">
        <v>50</v>
      </c>
      <c r="U46" s="72">
        <f t="shared" si="73"/>
        <v>1765</v>
      </c>
      <c r="V46" s="73">
        <v>933</v>
      </c>
      <c r="W46" s="73">
        <v>832</v>
      </c>
      <c r="X46" s="72">
        <f t="shared" si="74"/>
        <v>92</v>
      </c>
      <c r="Y46" s="73">
        <v>23</v>
      </c>
      <c r="Z46" s="73">
        <v>69</v>
      </c>
      <c r="AA46" s="72">
        <f t="shared" si="75"/>
        <v>91</v>
      </c>
      <c r="AB46" s="73">
        <v>45</v>
      </c>
      <c r="AC46" s="73">
        <v>46</v>
      </c>
      <c r="AD46" s="72">
        <f t="shared" si="76"/>
        <v>153</v>
      </c>
      <c r="AE46" s="73">
        <v>102</v>
      </c>
      <c r="AF46" s="76">
        <v>51</v>
      </c>
      <c r="AG46" s="47"/>
      <c r="AH46" s="48" t="s">
        <v>26</v>
      </c>
      <c r="AI46" s="72">
        <f t="shared" si="77"/>
        <v>1025</v>
      </c>
      <c r="AJ46" s="72">
        <f t="shared" si="88"/>
        <v>564</v>
      </c>
      <c r="AK46" s="72">
        <f t="shared" si="88"/>
        <v>461</v>
      </c>
      <c r="AL46" s="72">
        <f t="shared" si="79"/>
        <v>77</v>
      </c>
      <c r="AM46" s="73">
        <v>36</v>
      </c>
      <c r="AN46" s="73">
        <v>41</v>
      </c>
      <c r="AO46" s="72">
        <f t="shared" si="80"/>
        <v>2</v>
      </c>
      <c r="AP46" s="73">
        <v>2</v>
      </c>
      <c r="AQ46" s="73"/>
      <c r="AR46" s="72">
        <f t="shared" si="89"/>
        <v>6</v>
      </c>
      <c r="AS46" s="73">
        <v>4</v>
      </c>
      <c r="AT46" s="73">
        <v>2</v>
      </c>
      <c r="AU46" s="72">
        <f t="shared" si="81"/>
        <v>656</v>
      </c>
      <c r="AV46" s="73">
        <v>357</v>
      </c>
      <c r="AW46" s="73">
        <v>299</v>
      </c>
      <c r="AX46" s="72">
        <f t="shared" si="82"/>
        <v>1</v>
      </c>
      <c r="AY46" s="73">
        <v>1</v>
      </c>
      <c r="AZ46" s="73"/>
      <c r="BA46" s="72">
        <f t="shared" si="83"/>
        <v>195</v>
      </c>
      <c r="BB46" s="73">
        <v>94</v>
      </c>
      <c r="BC46" s="73">
        <v>101</v>
      </c>
      <c r="BD46" s="72">
        <f t="shared" si="84"/>
        <v>87</v>
      </c>
      <c r="BE46" s="73">
        <v>69</v>
      </c>
      <c r="BF46" s="73">
        <v>18</v>
      </c>
      <c r="BG46" s="72">
        <f t="shared" si="85"/>
        <v>1</v>
      </c>
      <c r="BH46" s="73">
        <v>1</v>
      </c>
      <c r="BI46" s="76"/>
    </row>
    <row r="47" spans="1:61" s="52" customFormat="1" ht="21.75" customHeight="1" x14ac:dyDescent="0.15">
      <c r="A47" s="54" t="s">
        <v>54</v>
      </c>
      <c r="B47" s="55" t="s">
        <v>55</v>
      </c>
      <c r="C47" s="77">
        <f>SUM(D47:E47)</f>
        <v>13222</v>
      </c>
      <c r="D47" s="110">
        <f t="shared" ref="D47:E54" si="90">G47+AJ47</f>
        <v>6852</v>
      </c>
      <c r="E47" s="111">
        <f t="shared" si="90"/>
        <v>6370</v>
      </c>
      <c r="F47" s="77">
        <f t="shared" ref="F47:F52" si="91">SUM(G47:H47)</f>
        <v>12476</v>
      </c>
      <c r="G47" s="112">
        <f t="shared" ref="G47:G52" si="92">J47+M47+P47+V47+Y47+AB47+AE47</f>
        <v>6444</v>
      </c>
      <c r="H47" s="112">
        <f t="shared" ref="H47:H52" si="93">K47+N47+Q47+W47+Z47+AC47+AF47</f>
        <v>6032</v>
      </c>
      <c r="I47" s="77">
        <f t="shared" ref="I47:I52" si="94">SUM(J47:K47)</f>
        <v>10965</v>
      </c>
      <c r="J47" s="78">
        <v>5614</v>
      </c>
      <c r="K47" s="78">
        <v>5351</v>
      </c>
      <c r="L47" s="77">
        <f t="shared" ref="L47:L52" si="95">SUM(M47:N47)</f>
        <v>89</v>
      </c>
      <c r="M47" s="78">
        <v>39</v>
      </c>
      <c r="N47" s="78">
        <v>50</v>
      </c>
      <c r="O47" s="77">
        <f t="shared" ref="O47:O52" si="96">SUM(P47:Q47)</f>
        <v>39</v>
      </c>
      <c r="P47" s="78">
        <v>18</v>
      </c>
      <c r="Q47" s="78">
        <v>21</v>
      </c>
      <c r="R47" s="79" t="s">
        <v>32</v>
      </c>
      <c r="S47" s="80" t="s">
        <v>32</v>
      </c>
      <c r="T47" s="80" t="s">
        <v>32</v>
      </c>
      <c r="U47" s="77">
        <f t="shared" ref="U47:U52" si="97">SUM(V47:W47)</f>
        <v>1094</v>
      </c>
      <c r="V47" s="78">
        <v>613</v>
      </c>
      <c r="W47" s="78">
        <v>481</v>
      </c>
      <c r="X47" s="77">
        <f t="shared" ref="X47:X52" si="98">SUM(Y47:Z47)</f>
        <v>68</v>
      </c>
      <c r="Y47" s="78">
        <v>23</v>
      </c>
      <c r="Z47" s="78">
        <v>45</v>
      </c>
      <c r="AA47" s="77">
        <f t="shared" ref="AA47:AA52" si="99">SUM(AB47:AC47)</f>
        <v>44</v>
      </c>
      <c r="AB47" s="78">
        <v>23</v>
      </c>
      <c r="AC47" s="78">
        <v>21</v>
      </c>
      <c r="AD47" s="77">
        <f t="shared" ref="AD47:AD52" si="100">SUM(AE47:AF47)</f>
        <v>177</v>
      </c>
      <c r="AE47" s="78">
        <v>114</v>
      </c>
      <c r="AF47" s="81">
        <v>63</v>
      </c>
      <c r="AG47" s="54" t="s">
        <v>54</v>
      </c>
      <c r="AH47" s="55" t="s">
        <v>55</v>
      </c>
      <c r="AI47" s="77">
        <f t="shared" ref="AI47:AI52" si="101">SUM(AJ47:AK47)</f>
        <v>746</v>
      </c>
      <c r="AJ47" s="77">
        <f t="shared" ref="AJ47:AJ52" si="102">AM47+AP47+AS47+AV47+AY47+BB47+BH47+BE47</f>
        <v>408</v>
      </c>
      <c r="AK47" s="77">
        <f t="shared" ref="AK47:AK52" si="103">AN47+AQ47+AT47+AW47+AZ47+BC47+BI47+BF47</f>
        <v>338</v>
      </c>
      <c r="AL47" s="77">
        <f t="shared" ref="AL47:AL52" si="104">SUM(AM47:AN47)</f>
        <v>71</v>
      </c>
      <c r="AM47" s="78">
        <v>27</v>
      </c>
      <c r="AN47" s="78">
        <v>44</v>
      </c>
      <c r="AO47" s="77">
        <f t="shared" ref="AO47:AO52" si="105">SUM(AP47:AQ47)</f>
        <v>2</v>
      </c>
      <c r="AP47" s="78">
        <v>1</v>
      </c>
      <c r="AQ47" s="78">
        <v>1</v>
      </c>
      <c r="AR47" s="77">
        <f t="shared" si="89"/>
        <v>1</v>
      </c>
      <c r="AS47" s="78">
        <v>1</v>
      </c>
      <c r="AT47" s="78"/>
      <c r="AU47" s="77">
        <f t="shared" ref="AU47:AU52" si="106">SUM(AV47:AW47)</f>
        <v>468</v>
      </c>
      <c r="AV47" s="78">
        <v>252</v>
      </c>
      <c r="AW47" s="78">
        <v>216</v>
      </c>
      <c r="AX47" s="77">
        <f t="shared" ref="AX47:AX52" si="107">SUM(AY47:AZ47)</f>
        <v>1</v>
      </c>
      <c r="AY47" s="78">
        <v>1</v>
      </c>
      <c r="AZ47" s="78">
        <v>0</v>
      </c>
      <c r="BA47" s="77">
        <f t="shared" ref="BA47:BA52" si="108">SUM(BB47:BC47)</f>
        <v>136</v>
      </c>
      <c r="BB47" s="78">
        <v>70</v>
      </c>
      <c r="BC47" s="78">
        <v>66</v>
      </c>
      <c r="BD47" s="77">
        <f t="shared" ref="BD47:BD52" si="109">SUM(BE47:BF47)</f>
        <v>66</v>
      </c>
      <c r="BE47" s="78">
        <v>55</v>
      </c>
      <c r="BF47" s="78">
        <v>11</v>
      </c>
      <c r="BG47" s="77">
        <f t="shared" ref="BG47:BG52" si="110">SUM(BH47:BI47)</f>
        <v>1</v>
      </c>
      <c r="BH47" s="78">
        <v>1</v>
      </c>
      <c r="BI47" s="81"/>
    </row>
    <row r="48" spans="1:61" s="52" customFormat="1" ht="21.75" customHeight="1" x14ac:dyDescent="0.15">
      <c r="A48" s="49"/>
      <c r="B48" s="50" t="s">
        <v>56</v>
      </c>
      <c r="C48" s="94">
        <f t="shared" ref="C48:C52" si="111">SUM(D48:E48)</f>
        <v>13216</v>
      </c>
      <c r="D48" s="113">
        <f t="shared" si="90"/>
        <v>6856</v>
      </c>
      <c r="E48" s="114">
        <f t="shared" si="90"/>
        <v>6360</v>
      </c>
      <c r="F48" s="94">
        <f t="shared" si="91"/>
        <v>12206</v>
      </c>
      <c r="G48" s="115">
        <f t="shared" si="92"/>
        <v>6333</v>
      </c>
      <c r="H48" s="115">
        <f t="shared" si="93"/>
        <v>5873</v>
      </c>
      <c r="I48" s="94">
        <f t="shared" si="94"/>
        <v>9912</v>
      </c>
      <c r="J48" s="95">
        <v>5104</v>
      </c>
      <c r="K48" s="95">
        <v>4808</v>
      </c>
      <c r="L48" s="94">
        <f t="shared" si="95"/>
        <v>119</v>
      </c>
      <c r="M48" s="95">
        <v>57</v>
      </c>
      <c r="N48" s="95">
        <v>62</v>
      </c>
      <c r="O48" s="94">
        <f t="shared" si="96"/>
        <v>40</v>
      </c>
      <c r="P48" s="95">
        <v>22</v>
      </c>
      <c r="Q48" s="95">
        <v>18</v>
      </c>
      <c r="R48" s="70" t="s">
        <v>32</v>
      </c>
      <c r="S48" s="71" t="s">
        <v>32</v>
      </c>
      <c r="T48" s="71" t="s">
        <v>32</v>
      </c>
      <c r="U48" s="94">
        <f t="shared" si="97"/>
        <v>1789</v>
      </c>
      <c r="V48" s="95">
        <v>972</v>
      </c>
      <c r="W48" s="95">
        <v>817</v>
      </c>
      <c r="X48" s="94">
        <f t="shared" si="98"/>
        <v>86</v>
      </c>
      <c r="Y48" s="95">
        <v>26</v>
      </c>
      <c r="Z48" s="95">
        <v>60</v>
      </c>
      <c r="AA48" s="94">
        <f t="shared" si="99"/>
        <v>81</v>
      </c>
      <c r="AB48" s="95">
        <v>38</v>
      </c>
      <c r="AC48" s="95">
        <v>43</v>
      </c>
      <c r="AD48" s="94">
        <f t="shared" si="100"/>
        <v>179</v>
      </c>
      <c r="AE48" s="95">
        <v>114</v>
      </c>
      <c r="AF48" s="97">
        <v>65</v>
      </c>
      <c r="AG48" s="49"/>
      <c r="AH48" s="50" t="s">
        <v>56</v>
      </c>
      <c r="AI48" s="94">
        <f t="shared" si="101"/>
        <v>1010</v>
      </c>
      <c r="AJ48" s="94">
        <f t="shared" si="102"/>
        <v>523</v>
      </c>
      <c r="AK48" s="94">
        <f t="shared" si="103"/>
        <v>487</v>
      </c>
      <c r="AL48" s="94">
        <f t="shared" si="104"/>
        <v>74</v>
      </c>
      <c r="AM48" s="95">
        <v>38</v>
      </c>
      <c r="AN48" s="95">
        <v>36</v>
      </c>
      <c r="AO48" s="94">
        <f t="shared" si="105"/>
        <v>2</v>
      </c>
      <c r="AP48" s="95">
        <v>1</v>
      </c>
      <c r="AQ48" s="95">
        <v>1</v>
      </c>
      <c r="AR48" s="94">
        <f t="shared" si="89"/>
        <v>2</v>
      </c>
      <c r="AS48" s="95">
        <v>1</v>
      </c>
      <c r="AT48" s="95">
        <v>1</v>
      </c>
      <c r="AU48" s="94">
        <f t="shared" si="106"/>
        <v>622</v>
      </c>
      <c r="AV48" s="95">
        <v>304</v>
      </c>
      <c r="AW48" s="95">
        <v>318</v>
      </c>
      <c r="AX48" s="94">
        <f t="shared" si="107"/>
        <v>1</v>
      </c>
      <c r="AY48" s="95">
        <v>1</v>
      </c>
      <c r="AZ48" s="95"/>
      <c r="BA48" s="94">
        <f t="shared" si="108"/>
        <v>232</v>
      </c>
      <c r="BB48" s="95">
        <v>115</v>
      </c>
      <c r="BC48" s="95">
        <v>117</v>
      </c>
      <c r="BD48" s="94">
        <f t="shared" si="109"/>
        <v>76</v>
      </c>
      <c r="BE48" s="95">
        <v>62</v>
      </c>
      <c r="BF48" s="95">
        <v>14</v>
      </c>
      <c r="BG48" s="94">
        <f t="shared" si="110"/>
        <v>1</v>
      </c>
      <c r="BH48" s="95">
        <v>1</v>
      </c>
      <c r="BI48" s="97"/>
    </row>
    <row r="49" spans="1:61" s="62" customFormat="1" ht="21.75" customHeight="1" x14ac:dyDescent="0.15">
      <c r="A49" s="47" t="s">
        <v>59</v>
      </c>
      <c r="B49" s="48" t="s">
        <v>55</v>
      </c>
      <c r="C49" s="72">
        <f t="shared" si="111"/>
        <v>13682</v>
      </c>
      <c r="D49" s="118">
        <f t="shared" ref="D49:D52" si="112">G49+AJ49</f>
        <v>7113</v>
      </c>
      <c r="E49" s="119">
        <f t="shared" ref="E49:E52" si="113">H49+AK49</f>
        <v>6569</v>
      </c>
      <c r="F49" s="72">
        <f t="shared" si="91"/>
        <v>12918</v>
      </c>
      <c r="G49" s="120">
        <f t="shared" si="92"/>
        <v>6703</v>
      </c>
      <c r="H49" s="120">
        <f t="shared" si="93"/>
        <v>6215</v>
      </c>
      <c r="I49" s="72">
        <f t="shared" si="94"/>
        <v>11195</v>
      </c>
      <c r="J49" s="73">
        <v>5768</v>
      </c>
      <c r="K49" s="73">
        <v>5427</v>
      </c>
      <c r="L49" s="72">
        <f t="shared" si="95"/>
        <v>92</v>
      </c>
      <c r="M49" s="73">
        <v>46</v>
      </c>
      <c r="N49" s="73">
        <v>46</v>
      </c>
      <c r="O49" s="72">
        <f t="shared" si="96"/>
        <v>58</v>
      </c>
      <c r="P49" s="73">
        <v>27</v>
      </c>
      <c r="Q49" s="73">
        <v>31</v>
      </c>
      <c r="R49" s="74" t="s">
        <v>32</v>
      </c>
      <c r="S49" s="75" t="s">
        <v>32</v>
      </c>
      <c r="T49" s="75" t="s">
        <v>32</v>
      </c>
      <c r="U49" s="72">
        <f t="shared" si="97"/>
        <v>1212</v>
      </c>
      <c r="V49" s="73">
        <v>672</v>
      </c>
      <c r="W49" s="73">
        <v>540</v>
      </c>
      <c r="X49" s="72">
        <f t="shared" si="98"/>
        <v>74</v>
      </c>
      <c r="Y49" s="73">
        <v>17</v>
      </c>
      <c r="Z49" s="73">
        <v>57</v>
      </c>
      <c r="AA49" s="72">
        <f t="shared" si="99"/>
        <v>82</v>
      </c>
      <c r="AB49" s="73">
        <v>35</v>
      </c>
      <c r="AC49" s="73">
        <v>47</v>
      </c>
      <c r="AD49" s="72">
        <f t="shared" si="100"/>
        <v>205</v>
      </c>
      <c r="AE49" s="73">
        <v>138</v>
      </c>
      <c r="AF49" s="76">
        <v>67</v>
      </c>
      <c r="AG49" s="47" t="s">
        <v>59</v>
      </c>
      <c r="AH49" s="48" t="s">
        <v>55</v>
      </c>
      <c r="AI49" s="72">
        <f t="shared" si="101"/>
        <v>764</v>
      </c>
      <c r="AJ49" s="72">
        <f t="shared" si="102"/>
        <v>410</v>
      </c>
      <c r="AK49" s="72">
        <f t="shared" si="103"/>
        <v>354</v>
      </c>
      <c r="AL49" s="72">
        <f t="shared" si="104"/>
        <v>74</v>
      </c>
      <c r="AM49" s="73">
        <v>42</v>
      </c>
      <c r="AN49" s="73">
        <v>32</v>
      </c>
      <c r="AO49" s="72">
        <f t="shared" si="105"/>
        <v>0</v>
      </c>
      <c r="AP49" s="73"/>
      <c r="AQ49" s="73"/>
      <c r="AR49" s="72">
        <f t="shared" ref="AR49:AR52" si="114">SUM(AS49:AT49)</f>
        <v>4</v>
      </c>
      <c r="AS49" s="73">
        <v>4</v>
      </c>
      <c r="AT49" s="73"/>
      <c r="AU49" s="72">
        <f t="shared" si="106"/>
        <v>431</v>
      </c>
      <c r="AV49" s="73">
        <v>228</v>
      </c>
      <c r="AW49" s="73">
        <v>203</v>
      </c>
      <c r="AX49" s="72">
        <f t="shared" si="107"/>
        <v>2</v>
      </c>
      <c r="AY49" s="73">
        <v>1</v>
      </c>
      <c r="AZ49" s="73">
        <v>1</v>
      </c>
      <c r="BA49" s="72">
        <f t="shared" si="108"/>
        <v>161</v>
      </c>
      <c r="BB49" s="73">
        <v>70</v>
      </c>
      <c r="BC49" s="73">
        <v>91</v>
      </c>
      <c r="BD49" s="72">
        <f t="shared" si="109"/>
        <v>91</v>
      </c>
      <c r="BE49" s="73">
        <v>65</v>
      </c>
      <c r="BF49" s="73">
        <v>26</v>
      </c>
      <c r="BG49" s="72">
        <f t="shared" si="110"/>
        <v>1</v>
      </c>
      <c r="BH49" s="73">
        <v>0</v>
      </c>
      <c r="BI49" s="76">
        <v>1</v>
      </c>
    </row>
    <row r="50" spans="1:61" s="62" customFormat="1" ht="21.75" customHeight="1" x14ac:dyDescent="0.15">
      <c r="A50" s="49"/>
      <c r="B50" s="50" t="s">
        <v>56</v>
      </c>
      <c r="C50" s="94">
        <f t="shared" si="111"/>
        <v>13700</v>
      </c>
      <c r="D50" s="113">
        <f t="shared" si="112"/>
        <v>7124</v>
      </c>
      <c r="E50" s="114">
        <f t="shared" si="113"/>
        <v>6576</v>
      </c>
      <c r="F50" s="94">
        <f t="shared" si="91"/>
        <v>12657</v>
      </c>
      <c r="G50" s="115">
        <f t="shared" si="92"/>
        <v>6592</v>
      </c>
      <c r="H50" s="115">
        <f t="shared" si="93"/>
        <v>6065</v>
      </c>
      <c r="I50" s="94">
        <f t="shared" si="94"/>
        <v>10254</v>
      </c>
      <c r="J50" s="95">
        <v>5307</v>
      </c>
      <c r="K50" s="95">
        <v>4947</v>
      </c>
      <c r="L50" s="94">
        <f t="shared" si="95"/>
        <v>140</v>
      </c>
      <c r="M50" s="95">
        <v>71</v>
      </c>
      <c r="N50" s="95">
        <v>69</v>
      </c>
      <c r="O50" s="94">
        <f t="shared" si="96"/>
        <v>77</v>
      </c>
      <c r="P50" s="95">
        <v>35</v>
      </c>
      <c r="Q50" s="95">
        <v>42</v>
      </c>
      <c r="R50" s="70" t="s">
        <v>32</v>
      </c>
      <c r="S50" s="71" t="s">
        <v>32</v>
      </c>
      <c r="T50" s="71" t="s">
        <v>32</v>
      </c>
      <c r="U50" s="94">
        <f t="shared" si="97"/>
        <v>1806</v>
      </c>
      <c r="V50" s="95">
        <v>977</v>
      </c>
      <c r="W50" s="95">
        <v>829</v>
      </c>
      <c r="X50" s="94">
        <f t="shared" si="98"/>
        <v>66</v>
      </c>
      <c r="Y50" s="95">
        <v>17</v>
      </c>
      <c r="Z50" s="95">
        <v>49</v>
      </c>
      <c r="AA50" s="94">
        <f t="shared" si="99"/>
        <v>101</v>
      </c>
      <c r="AB50" s="95">
        <v>42</v>
      </c>
      <c r="AC50" s="95">
        <v>59</v>
      </c>
      <c r="AD50" s="94">
        <f t="shared" si="100"/>
        <v>213</v>
      </c>
      <c r="AE50" s="95">
        <v>143</v>
      </c>
      <c r="AF50" s="97">
        <v>70</v>
      </c>
      <c r="AG50" s="49"/>
      <c r="AH50" s="131" t="s">
        <v>56</v>
      </c>
      <c r="AI50" s="94">
        <f t="shared" si="101"/>
        <v>1043</v>
      </c>
      <c r="AJ50" s="94">
        <f t="shared" si="102"/>
        <v>532</v>
      </c>
      <c r="AK50" s="94">
        <f t="shared" si="103"/>
        <v>511</v>
      </c>
      <c r="AL50" s="94">
        <f t="shared" si="104"/>
        <v>81</v>
      </c>
      <c r="AM50" s="95">
        <v>43</v>
      </c>
      <c r="AN50" s="95">
        <v>38</v>
      </c>
      <c r="AO50" s="94">
        <f t="shared" si="105"/>
        <v>0</v>
      </c>
      <c r="AP50" s="95"/>
      <c r="AQ50" s="95"/>
      <c r="AR50" s="94">
        <f t="shared" si="114"/>
        <v>5</v>
      </c>
      <c r="AS50" s="95">
        <v>5</v>
      </c>
      <c r="AT50" s="95"/>
      <c r="AU50" s="94">
        <f t="shared" si="106"/>
        <v>604</v>
      </c>
      <c r="AV50" s="95">
        <v>307</v>
      </c>
      <c r="AW50" s="95">
        <v>297</v>
      </c>
      <c r="AX50" s="94">
        <f t="shared" si="107"/>
        <v>2</v>
      </c>
      <c r="AY50" s="95">
        <v>2</v>
      </c>
      <c r="AZ50" s="95"/>
      <c r="BA50" s="94">
        <f t="shared" si="108"/>
        <v>264</v>
      </c>
      <c r="BB50" s="95">
        <v>114</v>
      </c>
      <c r="BC50" s="95">
        <v>150</v>
      </c>
      <c r="BD50" s="94">
        <f t="shared" si="109"/>
        <v>87</v>
      </c>
      <c r="BE50" s="95">
        <v>61</v>
      </c>
      <c r="BF50" s="95">
        <v>26</v>
      </c>
      <c r="BG50" s="94">
        <f t="shared" si="110"/>
        <v>0</v>
      </c>
      <c r="BH50" s="95"/>
      <c r="BI50" s="97"/>
    </row>
    <row r="51" spans="1:61" s="52" customFormat="1" ht="21.75" customHeight="1" x14ac:dyDescent="0.15">
      <c r="A51" s="47" t="s">
        <v>61</v>
      </c>
      <c r="B51" s="48" t="s">
        <v>55</v>
      </c>
      <c r="C51" s="72">
        <f t="shared" si="111"/>
        <v>13614</v>
      </c>
      <c r="D51" s="118">
        <f t="shared" si="112"/>
        <v>6988</v>
      </c>
      <c r="E51" s="119">
        <f t="shared" si="113"/>
        <v>6626</v>
      </c>
      <c r="F51" s="72">
        <f t="shared" si="91"/>
        <v>12739</v>
      </c>
      <c r="G51" s="120">
        <f t="shared" si="92"/>
        <v>6522</v>
      </c>
      <c r="H51" s="120">
        <f t="shared" si="93"/>
        <v>6217</v>
      </c>
      <c r="I51" s="72">
        <f t="shared" si="94"/>
        <v>10991</v>
      </c>
      <c r="J51" s="73">
        <v>5590</v>
      </c>
      <c r="K51" s="73">
        <v>5401</v>
      </c>
      <c r="L51" s="72">
        <f t="shared" si="95"/>
        <v>122</v>
      </c>
      <c r="M51" s="73">
        <v>56</v>
      </c>
      <c r="N51" s="73">
        <v>66</v>
      </c>
      <c r="O51" s="72">
        <f t="shared" si="96"/>
        <v>69</v>
      </c>
      <c r="P51" s="73">
        <v>36</v>
      </c>
      <c r="Q51" s="73">
        <v>33</v>
      </c>
      <c r="R51" s="74" t="s">
        <v>32</v>
      </c>
      <c r="S51" s="75" t="s">
        <v>32</v>
      </c>
      <c r="T51" s="75" t="s">
        <v>32</v>
      </c>
      <c r="U51" s="72">
        <f t="shared" si="97"/>
        <v>1237</v>
      </c>
      <c r="V51" s="73">
        <v>680</v>
      </c>
      <c r="W51" s="73">
        <v>557</v>
      </c>
      <c r="X51" s="72">
        <f t="shared" si="98"/>
        <v>75</v>
      </c>
      <c r="Y51" s="73">
        <v>19</v>
      </c>
      <c r="Z51" s="73">
        <v>56</v>
      </c>
      <c r="AA51" s="72">
        <f t="shared" si="99"/>
        <v>76</v>
      </c>
      <c r="AB51" s="73">
        <v>38</v>
      </c>
      <c r="AC51" s="73">
        <v>38</v>
      </c>
      <c r="AD51" s="72">
        <f t="shared" si="100"/>
        <v>169</v>
      </c>
      <c r="AE51" s="73">
        <v>103</v>
      </c>
      <c r="AF51" s="76">
        <v>66</v>
      </c>
      <c r="AG51" s="47" t="s">
        <v>61</v>
      </c>
      <c r="AH51" s="48" t="s">
        <v>55</v>
      </c>
      <c r="AI51" s="72">
        <f t="shared" si="101"/>
        <v>875</v>
      </c>
      <c r="AJ51" s="72">
        <f t="shared" si="102"/>
        <v>466</v>
      </c>
      <c r="AK51" s="72">
        <f t="shared" si="103"/>
        <v>409</v>
      </c>
      <c r="AL51" s="72">
        <f t="shared" si="104"/>
        <v>76</v>
      </c>
      <c r="AM51" s="73">
        <v>35</v>
      </c>
      <c r="AN51" s="73">
        <v>41</v>
      </c>
      <c r="AO51" s="72">
        <f t="shared" si="105"/>
        <v>0</v>
      </c>
      <c r="AP51" s="73">
        <v>0</v>
      </c>
      <c r="AQ51" s="73">
        <v>0</v>
      </c>
      <c r="AR51" s="72">
        <f t="shared" si="114"/>
        <v>3</v>
      </c>
      <c r="AS51" s="73">
        <v>2</v>
      </c>
      <c r="AT51" s="73">
        <v>1</v>
      </c>
      <c r="AU51" s="72">
        <f t="shared" si="106"/>
        <v>497</v>
      </c>
      <c r="AV51" s="73">
        <v>257</v>
      </c>
      <c r="AW51" s="73">
        <v>240</v>
      </c>
      <c r="AX51" s="72">
        <f t="shared" si="107"/>
        <v>1</v>
      </c>
      <c r="AY51" s="73">
        <v>1</v>
      </c>
      <c r="AZ51" s="73">
        <v>0</v>
      </c>
      <c r="BA51" s="72">
        <f t="shared" si="108"/>
        <v>215</v>
      </c>
      <c r="BB51" s="73">
        <v>102</v>
      </c>
      <c r="BC51" s="73">
        <v>113</v>
      </c>
      <c r="BD51" s="72">
        <f t="shared" si="109"/>
        <v>82</v>
      </c>
      <c r="BE51" s="73">
        <v>68</v>
      </c>
      <c r="BF51" s="73">
        <v>14</v>
      </c>
      <c r="BG51" s="72">
        <f t="shared" si="110"/>
        <v>1</v>
      </c>
      <c r="BH51" s="73">
        <v>1</v>
      </c>
      <c r="BI51" s="76">
        <v>0</v>
      </c>
    </row>
    <row r="52" spans="1:61" s="52" customFormat="1" ht="21.75" customHeight="1" x14ac:dyDescent="0.15">
      <c r="A52" s="49"/>
      <c r="B52" s="50" t="s">
        <v>56</v>
      </c>
      <c r="C52" s="94">
        <f t="shared" si="111"/>
        <v>13624</v>
      </c>
      <c r="D52" s="113">
        <f t="shared" si="112"/>
        <v>6992</v>
      </c>
      <c r="E52" s="114">
        <f t="shared" si="113"/>
        <v>6632</v>
      </c>
      <c r="F52" s="132">
        <f t="shared" si="91"/>
        <v>12470</v>
      </c>
      <c r="G52" s="115">
        <f t="shared" si="92"/>
        <v>6378</v>
      </c>
      <c r="H52" s="115">
        <f t="shared" si="93"/>
        <v>6092</v>
      </c>
      <c r="I52" s="94">
        <f t="shared" si="94"/>
        <v>10026</v>
      </c>
      <c r="J52" s="95">
        <v>5132</v>
      </c>
      <c r="K52" s="95">
        <v>4894</v>
      </c>
      <c r="L52" s="94">
        <f t="shared" si="95"/>
        <v>152</v>
      </c>
      <c r="M52" s="95">
        <v>73</v>
      </c>
      <c r="N52" s="95">
        <v>79</v>
      </c>
      <c r="O52" s="94">
        <f t="shared" si="96"/>
        <v>65</v>
      </c>
      <c r="P52" s="95">
        <v>24</v>
      </c>
      <c r="Q52" s="95">
        <v>41</v>
      </c>
      <c r="R52" s="70" t="s">
        <v>32</v>
      </c>
      <c r="S52" s="71" t="s">
        <v>32</v>
      </c>
      <c r="T52" s="71" t="s">
        <v>32</v>
      </c>
      <c r="U52" s="94">
        <f t="shared" si="97"/>
        <v>1855</v>
      </c>
      <c r="V52" s="95">
        <v>964</v>
      </c>
      <c r="W52" s="95">
        <v>891</v>
      </c>
      <c r="X52" s="94">
        <f t="shared" si="98"/>
        <v>76</v>
      </c>
      <c r="Y52" s="95">
        <v>23</v>
      </c>
      <c r="Z52" s="95">
        <v>53</v>
      </c>
      <c r="AA52" s="94">
        <f t="shared" si="99"/>
        <v>124</v>
      </c>
      <c r="AB52" s="95">
        <v>55</v>
      </c>
      <c r="AC52" s="95">
        <v>69</v>
      </c>
      <c r="AD52" s="94">
        <f t="shared" si="100"/>
        <v>172</v>
      </c>
      <c r="AE52" s="95">
        <v>107</v>
      </c>
      <c r="AF52" s="97">
        <v>65</v>
      </c>
      <c r="AG52" s="49"/>
      <c r="AH52" s="50" t="s">
        <v>56</v>
      </c>
      <c r="AI52" s="94">
        <f t="shared" si="101"/>
        <v>1154</v>
      </c>
      <c r="AJ52" s="94">
        <f t="shared" si="102"/>
        <v>614</v>
      </c>
      <c r="AK52" s="94">
        <f t="shared" si="103"/>
        <v>540</v>
      </c>
      <c r="AL52" s="94">
        <f t="shared" si="104"/>
        <v>74</v>
      </c>
      <c r="AM52" s="95">
        <v>36</v>
      </c>
      <c r="AN52" s="95">
        <v>38</v>
      </c>
      <c r="AO52" s="94">
        <f t="shared" si="105"/>
        <v>2</v>
      </c>
      <c r="AP52" s="95">
        <v>2</v>
      </c>
      <c r="AQ52" s="95">
        <v>0</v>
      </c>
      <c r="AR52" s="94">
        <f t="shared" si="114"/>
        <v>2</v>
      </c>
      <c r="AS52" s="95">
        <v>2</v>
      </c>
      <c r="AT52" s="95">
        <v>0</v>
      </c>
      <c r="AU52" s="94">
        <f t="shared" si="106"/>
        <v>664</v>
      </c>
      <c r="AV52" s="95">
        <v>352</v>
      </c>
      <c r="AW52" s="95">
        <v>312</v>
      </c>
      <c r="AX52" s="94">
        <f t="shared" si="107"/>
        <v>2</v>
      </c>
      <c r="AY52" s="95">
        <v>1</v>
      </c>
      <c r="AZ52" s="95">
        <v>1</v>
      </c>
      <c r="BA52" s="94">
        <f t="shared" si="108"/>
        <v>319</v>
      </c>
      <c r="BB52" s="95">
        <v>149</v>
      </c>
      <c r="BC52" s="95">
        <v>170</v>
      </c>
      <c r="BD52" s="94">
        <f t="shared" si="109"/>
        <v>90</v>
      </c>
      <c r="BE52" s="95">
        <v>71</v>
      </c>
      <c r="BF52" s="95">
        <v>19</v>
      </c>
      <c r="BG52" s="94">
        <f t="shared" si="110"/>
        <v>1</v>
      </c>
      <c r="BH52" s="95">
        <v>1</v>
      </c>
      <c r="BI52" s="97">
        <v>0</v>
      </c>
    </row>
    <row r="53" spans="1:61" s="52" customFormat="1" ht="21.75" customHeight="1" x14ac:dyDescent="0.15">
      <c r="A53" s="121" t="s">
        <v>62</v>
      </c>
      <c r="B53" s="122" t="s">
        <v>55</v>
      </c>
      <c r="C53" s="123">
        <f>SUM(D53:E53)</f>
        <v>13684</v>
      </c>
      <c r="D53" s="124">
        <f>G53+AJ53</f>
        <v>6995</v>
      </c>
      <c r="E53" s="125">
        <f t="shared" si="90"/>
        <v>6689</v>
      </c>
      <c r="F53" s="123">
        <f t="shared" si="68"/>
        <v>12770</v>
      </c>
      <c r="G53" s="126">
        <f t="shared" si="87"/>
        <v>6499</v>
      </c>
      <c r="H53" s="126">
        <f t="shared" si="87"/>
        <v>6271</v>
      </c>
      <c r="I53" s="123">
        <f t="shared" si="70"/>
        <v>10841</v>
      </c>
      <c r="J53" s="127">
        <v>5479</v>
      </c>
      <c r="K53" s="127">
        <v>5362</v>
      </c>
      <c r="L53" s="123">
        <f t="shared" si="71"/>
        <v>110</v>
      </c>
      <c r="M53" s="127">
        <v>65</v>
      </c>
      <c r="N53" s="127">
        <v>45</v>
      </c>
      <c r="O53" s="123">
        <f t="shared" si="72"/>
        <v>70</v>
      </c>
      <c r="P53" s="127">
        <v>29</v>
      </c>
      <c r="Q53" s="127">
        <v>41</v>
      </c>
      <c r="R53" s="128" t="s">
        <v>32</v>
      </c>
      <c r="S53" s="129" t="s">
        <v>32</v>
      </c>
      <c r="T53" s="129" t="s">
        <v>32</v>
      </c>
      <c r="U53" s="123">
        <f t="shared" si="73"/>
        <v>1399</v>
      </c>
      <c r="V53" s="127">
        <v>732</v>
      </c>
      <c r="W53" s="127">
        <v>667</v>
      </c>
      <c r="X53" s="123">
        <f t="shared" si="74"/>
        <v>59</v>
      </c>
      <c r="Y53" s="127">
        <v>23</v>
      </c>
      <c r="Z53" s="127">
        <v>36</v>
      </c>
      <c r="AA53" s="123">
        <f t="shared" si="75"/>
        <v>103</v>
      </c>
      <c r="AB53" s="127">
        <v>47</v>
      </c>
      <c r="AC53" s="127">
        <v>56</v>
      </c>
      <c r="AD53" s="123">
        <f t="shared" si="76"/>
        <v>188</v>
      </c>
      <c r="AE53" s="127">
        <v>124</v>
      </c>
      <c r="AF53" s="130">
        <v>64</v>
      </c>
      <c r="AG53" s="121" t="s">
        <v>62</v>
      </c>
      <c r="AH53" s="122" t="s">
        <v>57</v>
      </c>
      <c r="AI53" s="123">
        <f t="shared" si="77"/>
        <v>914</v>
      </c>
      <c r="AJ53" s="123">
        <f>AM53+AP53+AS53+AV53+AY53+BB53+BH53+BE53</f>
        <v>496</v>
      </c>
      <c r="AK53" s="123">
        <f t="shared" si="88"/>
        <v>418</v>
      </c>
      <c r="AL53" s="123">
        <f t="shared" si="79"/>
        <v>76</v>
      </c>
      <c r="AM53" s="127">
        <v>36</v>
      </c>
      <c r="AN53" s="127">
        <v>40</v>
      </c>
      <c r="AO53" s="123">
        <f t="shared" si="80"/>
        <v>3</v>
      </c>
      <c r="AP53" s="127">
        <v>1</v>
      </c>
      <c r="AQ53" s="127">
        <v>2</v>
      </c>
      <c r="AR53" s="123">
        <f t="shared" si="89"/>
        <v>2</v>
      </c>
      <c r="AS53" s="127">
        <v>1</v>
      </c>
      <c r="AT53" s="127">
        <v>1</v>
      </c>
      <c r="AU53" s="123">
        <f t="shared" si="81"/>
        <v>513</v>
      </c>
      <c r="AV53" s="127">
        <v>282</v>
      </c>
      <c r="AW53" s="127">
        <v>231</v>
      </c>
      <c r="AX53" s="123">
        <f t="shared" si="82"/>
        <v>1</v>
      </c>
      <c r="AY53" s="127">
        <v>0</v>
      </c>
      <c r="AZ53" s="127">
        <v>1</v>
      </c>
      <c r="BA53" s="123">
        <f t="shared" si="83"/>
        <v>236</v>
      </c>
      <c r="BB53" s="127">
        <v>109</v>
      </c>
      <c r="BC53" s="127">
        <v>127</v>
      </c>
      <c r="BD53" s="123">
        <f t="shared" si="84"/>
        <v>82</v>
      </c>
      <c r="BE53" s="127">
        <v>67</v>
      </c>
      <c r="BF53" s="127">
        <v>15</v>
      </c>
      <c r="BG53" s="123">
        <f t="shared" si="85"/>
        <v>1</v>
      </c>
      <c r="BH53" s="127">
        <v>0</v>
      </c>
      <c r="BI53" s="130">
        <v>1</v>
      </c>
    </row>
    <row r="54" spans="1:61" s="52" customFormat="1" ht="21.75" customHeight="1" x14ac:dyDescent="0.15">
      <c r="A54" s="99"/>
      <c r="B54" s="100" t="s">
        <v>56</v>
      </c>
      <c r="C54" s="101">
        <f t="shared" si="67"/>
        <v>13693</v>
      </c>
      <c r="D54" s="106">
        <f t="shared" si="90"/>
        <v>6995</v>
      </c>
      <c r="E54" s="107">
        <f t="shared" si="90"/>
        <v>6698</v>
      </c>
      <c r="F54" s="101">
        <f t="shared" si="68"/>
        <v>12501</v>
      </c>
      <c r="G54" s="108">
        <f t="shared" si="87"/>
        <v>6382</v>
      </c>
      <c r="H54" s="108">
        <f t="shared" si="87"/>
        <v>6119</v>
      </c>
      <c r="I54" s="101">
        <f t="shared" si="70"/>
        <v>9954</v>
      </c>
      <c r="J54" s="102">
        <v>5050</v>
      </c>
      <c r="K54" s="102">
        <v>4904</v>
      </c>
      <c r="L54" s="101">
        <f t="shared" si="71"/>
        <v>157</v>
      </c>
      <c r="M54" s="102">
        <v>85</v>
      </c>
      <c r="N54" s="102">
        <v>72</v>
      </c>
      <c r="O54" s="101">
        <f t="shared" si="72"/>
        <v>72</v>
      </c>
      <c r="P54" s="102">
        <v>29</v>
      </c>
      <c r="Q54" s="102">
        <v>43</v>
      </c>
      <c r="R54" s="103" t="s">
        <v>32</v>
      </c>
      <c r="S54" s="104" t="s">
        <v>32</v>
      </c>
      <c r="T54" s="104" t="s">
        <v>32</v>
      </c>
      <c r="U54" s="101">
        <f t="shared" si="73"/>
        <v>1922</v>
      </c>
      <c r="V54" s="102">
        <v>1013</v>
      </c>
      <c r="W54" s="102">
        <v>909</v>
      </c>
      <c r="X54" s="101">
        <f t="shared" si="74"/>
        <v>67</v>
      </c>
      <c r="Y54" s="102">
        <v>24</v>
      </c>
      <c r="Z54" s="102">
        <v>43</v>
      </c>
      <c r="AA54" s="101">
        <f t="shared" si="75"/>
        <v>145</v>
      </c>
      <c r="AB54" s="102">
        <v>63</v>
      </c>
      <c r="AC54" s="102">
        <v>82</v>
      </c>
      <c r="AD54" s="101">
        <f t="shared" si="76"/>
        <v>184</v>
      </c>
      <c r="AE54" s="102">
        <v>118</v>
      </c>
      <c r="AF54" s="105">
        <v>66</v>
      </c>
      <c r="AG54" s="99"/>
      <c r="AH54" s="100" t="s">
        <v>58</v>
      </c>
      <c r="AI54" s="101">
        <f t="shared" si="77"/>
        <v>1192</v>
      </c>
      <c r="AJ54" s="101">
        <f t="shared" si="88"/>
        <v>613</v>
      </c>
      <c r="AK54" s="101">
        <f t="shared" si="88"/>
        <v>579</v>
      </c>
      <c r="AL54" s="101">
        <f t="shared" si="79"/>
        <v>81</v>
      </c>
      <c r="AM54" s="102">
        <v>35</v>
      </c>
      <c r="AN54" s="102">
        <v>46</v>
      </c>
      <c r="AO54" s="101">
        <f t="shared" si="80"/>
        <v>8</v>
      </c>
      <c r="AP54" s="102">
        <v>4</v>
      </c>
      <c r="AQ54" s="102">
        <v>4</v>
      </c>
      <c r="AR54" s="101">
        <f t="shared" si="89"/>
        <v>1</v>
      </c>
      <c r="AS54" s="102">
        <v>1</v>
      </c>
      <c r="AT54" s="102">
        <v>0</v>
      </c>
      <c r="AU54" s="101">
        <f t="shared" si="81"/>
        <v>664</v>
      </c>
      <c r="AV54" s="102">
        <v>345</v>
      </c>
      <c r="AW54" s="102">
        <v>319</v>
      </c>
      <c r="AX54" s="101">
        <f t="shared" si="82"/>
        <v>0</v>
      </c>
      <c r="AY54" s="102">
        <v>0</v>
      </c>
      <c r="AZ54" s="102">
        <v>0</v>
      </c>
      <c r="BA54" s="101">
        <f t="shared" si="83"/>
        <v>339</v>
      </c>
      <c r="BB54" s="102">
        <v>148</v>
      </c>
      <c r="BC54" s="102">
        <v>191</v>
      </c>
      <c r="BD54" s="101">
        <f t="shared" si="84"/>
        <v>98</v>
      </c>
      <c r="BE54" s="102">
        <v>80</v>
      </c>
      <c r="BF54" s="102">
        <v>18</v>
      </c>
      <c r="BG54" s="101">
        <f t="shared" si="85"/>
        <v>1</v>
      </c>
      <c r="BH54" s="102">
        <v>0</v>
      </c>
      <c r="BI54" s="105">
        <v>1</v>
      </c>
    </row>
    <row r="55" spans="1:61" ht="14.25" customHeight="1" x14ac:dyDescent="0.15">
      <c r="A55" s="109" t="s">
        <v>52</v>
      </c>
      <c r="C55" s="6"/>
      <c r="AG55" s="109" t="s">
        <v>52</v>
      </c>
      <c r="AI55" s="6"/>
    </row>
  </sheetData>
  <phoneticPr fontId="9"/>
  <pageMargins left="0.98425196850393704" right="0.55118110236220474" top="0.78740157480314965" bottom="0.78740157480314965" header="0.31496062992125984" footer="0.11811023622047245"/>
  <pageSetup paperSize="9" scale="86" fitToWidth="2" orientation="landscape" r:id="rId1"/>
  <headerFooter alignWithMargins="0"/>
  <colBreaks count="1" manualBreakCount="1">
    <brk id="32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R6</vt:lpstr>
      <vt:lpstr>'R6'!Print_Area</vt:lpstr>
      <vt:lpstr>Print_Area</vt:lpstr>
      <vt:lpstr>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元彦</dc:creator>
  <cp:lastModifiedBy>神戸　道典</cp:lastModifiedBy>
  <cp:lastPrinted>2021-06-30T09:07:27Z</cp:lastPrinted>
  <dcterms:created xsi:type="dcterms:W3CDTF">1998-07-09T06:08:22Z</dcterms:created>
  <dcterms:modified xsi:type="dcterms:W3CDTF">2024-02-05T02:49:50Z</dcterms:modified>
</cp:coreProperties>
</file>