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08623$\03_魅力ある高校づくり推進室\統計関係フォルダ\統計関係\R5統計調査\15滋賀の教育統計\第1章_県単独調査\R6掲載用_1章\R6更新中\１　中学校および義務教育学校卒業後の進路状況\"/>
    </mc:Choice>
  </mc:AlternateContent>
  <xr:revisionPtr revIDLastSave="0" documentId="13_ncr:1_{F300B3D9-4B6E-4C16-B0FD-5E61063BD667}" xr6:coauthVersionLast="47" xr6:coauthVersionMax="47" xr10:uidLastSave="{00000000-0000-0000-0000-000000000000}"/>
  <bookViews>
    <workbookView xWindow="15" yWindow="15" windowWidth="27090" windowHeight="16095" xr2:uid="{00000000-000D-0000-FFFF-FFFF00000000}"/>
  </bookViews>
  <sheets>
    <sheet name="Sheet1" sheetId="1" r:id="rId1"/>
  </sheets>
  <definedNames>
    <definedName name="_xlnm.Print_Area" localSheetId="0">Sheet1!$A$1:$BJ$29</definedName>
    <definedName name="_xlnm.Print_Area">Sheet1!$A$3:$K$8</definedName>
    <definedName name="_xlnm.Print_Titles">Sheet1!$3:$6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  <c r="D29" i="1"/>
  <c r="G29" i="1" l="1"/>
  <c r="BH29" i="1"/>
  <c r="BE29" i="1"/>
  <c r="BB29" i="1"/>
  <c r="AY29" i="1"/>
  <c r="AV29" i="1"/>
  <c r="AS29" i="1"/>
  <c r="AP29" i="1"/>
  <c r="AM29" i="1"/>
  <c r="AL29" i="1"/>
  <c r="AK29" i="1"/>
  <c r="B29" i="1" s="1"/>
  <c r="AI29" i="1"/>
  <c r="AF29" i="1"/>
  <c r="AC29" i="1"/>
  <c r="Z29" i="1"/>
  <c r="W29" i="1"/>
  <c r="T29" i="1"/>
  <c r="N29" i="1"/>
  <c r="K29" i="1"/>
  <c r="H29" i="1"/>
  <c r="F29" i="1"/>
  <c r="BH27" i="1"/>
  <c r="BE27" i="1"/>
  <c r="BB27" i="1"/>
  <c r="AY27" i="1"/>
  <c r="AV27" i="1"/>
  <c r="AS27" i="1"/>
  <c r="AP27" i="1"/>
  <c r="AM27" i="1"/>
  <c r="AL27" i="1"/>
  <c r="AK27" i="1"/>
  <c r="AJ27" i="1"/>
  <c r="AI27" i="1"/>
  <c r="AF27" i="1"/>
  <c r="AC27" i="1"/>
  <c r="Z27" i="1"/>
  <c r="W27" i="1"/>
  <c r="T27" i="1"/>
  <c r="N27" i="1"/>
  <c r="K27" i="1"/>
  <c r="H27" i="1"/>
  <c r="G27" i="1"/>
  <c r="F27" i="1"/>
  <c r="AJ29" i="1" l="1"/>
  <c r="E29" i="1"/>
  <c r="E27" i="1"/>
  <c r="C27" i="1"/>
  <c r="D27" i="1"/>
  <c r="B27" i="1"/>
  <c r="Z24" i="1"/>
  <c r="Z23" i="1"/>
  <c r="B23" i="1"/>
  <c r="BH26" i="1" l="1"/>
  <c r="BE26" i="1"/>
  <c r="BB26" i="1"/>
  <c r="AY26" i="1"/>
  <c r="AV26" i="1"/>
  <c r="AS26" i="1"/>
  <c r="AP26" i="1"/>
  <c r="AM26" i="1"/>
  <c r="AL26" i="1"/>
  <c r="AK26" i="1"/>
  <c r="AI26" i="1"/>
  <c r="AF26" i="1"/>
  <c r="AC26" i="1"/>
  <c r="Z26" i="1"/>
  <c r="W26" i="1"/>
  <c r="T26" i="1"/>
  <c r="N26" i="1"/>
  <c r="K26" i="1"/>
  <c r="H26" i="1"/>
  <c r="G26" i="1"/>
  <c r="D26" i="1" s="1"/>
  <c r="F26" i="1"/>
  <c r="C26" i="1" s="1"/>
  <c r="B26" i="1" s="1"/>
  <c r="E26" i="1"/>
  <c r="AJ26" i="1" l="1"/>
  <c r="AI28" i="1"/>
  <c r="F28" i="1" l="1"/>
  <c r="G28" i="1"/>
  <c r="H28" i="1"/>
  <c r="K28" i="1"/>
  <c r="N28" i="1"/>
  <c r="T28" i="1"/>
  <c r="W28" i="1"/>
  <c r="Z28" i="1"/>
  <c r="AC28" i="1"/>
  <c r="AF28" i="1"/>
  <c r="AK28" i="1"/>
  <c r="AL28" i="1"/>
  <c r="AM28" i="1"/>
  <c r="AP28" i="1"/>
  <c r="AS28" i="1"/>
  <c r="AV28" i="1"/>
  <c r="AY28" i="1"/>
  <c r="BB28" i="1"/>
  <c r="BE28" i="1"/>
  <c r="BH28" i="1"/>
  <c r="AJ28" i="1" l="1"/>
  <c r="D28" i="1"/>
  <c r="C28" i="1"/>
  <c r="E28" i="1"/>
  <c r="BH25" i="1"/>
  <c r="BE25" i="1"/>
  <c r="BB25" i="1"/>
  <c r="AY25" i="1"/>
  <c r="AV25" i="1"/>
  <c r="AS25" i="1"/>
  <c r="AP25" i="1"/>
  <c r="AM25" i="1"/>
  <c r="AL25" i="1"/>
  <c r="AK25" i="1"/>
  <c r="AF25" i="1"/>
  <c r="AC25" i="1"/>
  <c r="Z25" i="1"/>
  <c r="W25" i="1"/>
  <c r="T25" i="1"/>
  <c r="N25" i="1"/>
  <c r="K25" i="1"/>
  <c r="H25" i="1"/>
  <c r="G25" i="1"/>
  <c r="F25" i="1"/>
  <c r="B28" i="1" l="1"/>
  <c r="AJ25" i="1"/>
  <c r="D25" i="1"/>
  <c r="C25" i="1"/>
  <c r="E25" i="1"/>
  <c r="F24" i="1"/>
  <c r="B25" i="1" l="1"/>
  <c r="BH24" i="1"/>
  <c r="BE24" i="1"/>
  <c r="BB24" i="1"/>
  <c r="AY24" i="1"/>
  <c r="AV24" i="1"/>
  <c r="AS24" i="1"/>
  <c r="AP24" i="1"/>
  <c r="AM24" i="1"/>
  <c r="AL24" i="1"/>
  <c r="AK24" i="1"/>
  <c r="C24" i="1" s="1"/>
  <c r="AF24" i="1"/>
  <c r="AC24" i="1"/>
  <c r="W24" i="1"/>
  <c r="T24" i="1"/>
  <c r="N24" i="1"/>
  <c r="K24" i="1"/>
  <c r="H24" i="1"/>
  <c r="G24" i="1"/>
  <c r="AJ24" i="1" l="1"/>
  <c r="D24" i="1"/>
  <c r="B24" i="1" s="1"/>
  <c r="E24" i="1"/>
  <c r="BH23" i="1"/>
  <c r="BE23" i="1"/>
  <c r="BB23" i="1"/>
  <c r="AY23" i="1"/>
  <c r="AV23" i="1"/>
  <c r="AS23" i="1"/>
  <c r="AP23" i="1"/>
  <c r="AM23" i="1"/>
  <c r="AL23" i="1"/>
  <c r="AK23" i="1"/>
  <c r="AF23" i="1"/>
  <c r="W23" i="1"/>
  <c r="T23" i="1"/>
  <c r="N23" i="1"/>
  <c r="K23" i="1"/>
  <c r="H23" i="1"/>
  <c r="G23" i="1"/>
  <c r="F23" i="1"/>
  <c r="E23" i="1" l="1"/>
  <c r="AJ23" i="1"/>
  <c r="BH22" i="1"/>
  <c r="BE22" i="1"/>
  <c r="BB22" i="1"/>
  <c r="AY22" i="1"/>
  <c r="AV22" i="1"/>
  <c r="AS22" i="1"/>
  <c r="AP22" i="1"/>
  <c r="AM22" i="1"/>
  <c r="AL22" i="1"/>
  <c r="AK22" i="1"/>
  <c r="AF22" i="1"/>
  <c r="Z22" i="1"/>
  <c r="W22" i="1"/>
  <c r="T22" i="1"/>
  <c r="N22" i="1"/>
  <c r="K22" i="1"/>
  <c r="H22" i="1"/>
  <c r="G22" i="1"/>
  <c r="F22" i="1"/>
  <c r="B22" i="1"/>
  <c r="B21" i="1"/>
  <c r="BH20" i="1"/>
  <c r="BE20" i="1"/>
  <c r="BB20" i="1"/>
  <c r="AY20" i="1"/>
  <c r="AV20" i="1"/>
  <c r="AS20" i="1"/>
  <c r="AP20" i="1"/>
  <c r="AM20" i="1"/>
  <c r="AL20" i="1"/>
  <c r="AK20" i="1"/>
  <c r="AI20" i="1"/>
  <c r="AF20" i="1"/>
  <c r="AC20" i="1"/>
  <c r="Z20" i="1"/>
  <c r="W20" i="1"/>
  <c r="T20" i="1"/>
  <c r="Q20" i="1"/>
  <c r="N20" i="1"/>
  <c r="K20" i="1"/>
  <c r="H20" i="1"/>
  <c r="G20" i="1"/>
  <c r="F20" i="1"/>
  <c r="B20" i="1"/>
  <c r="BH19" i="1"/>
  <c r="BE19" i="1"/>
  <c r="BB19" i="1"/>
  <c r="AY19" i="1"/>
  <c r="AV19" i="1"/>
  <c r="AS19" i="1"/>
  <c r="AP19" i="1"/>
  <c r="AM19" i="1"/>
  <c r="AL19" i="1"/>
  <c r="AK19" i="1"/>
  <c r="AI19" i="1"/>
  <c r="AF19" i="1"/>
  <c r="AC19" i="1"/>
  <c r="Z19" i="1"/>
  <c r="W19" i="1"/>
  <c r="T19" i="1"/>
  <c r="Q19" i="1"/>
  <c r="N19" i="1"/>
  <c r="K19" i="1"/>
  <c r="H19" i="1"/>
  <c r="G19" i="1"/>
  <c r="F19" i="1"/>
  <c r="B19" i="1"/>
  <c r="AL21" i="1"/>
  <c r="AK21" i="1"/>
  <c r="G21" i="1"/>
  <c r="F21" i="1"/>
  <c r="AP21" i="1"/>
  <c r="H21" i="1"/>
  <c r="K21" i="1"/>
  <c r="N21" i="1"/>
  <c r="T21" i="1"/>
  <c r="W21" i="1"/>
  <c r="Z21" i="1"/>
  <c r="AC21" i="1"/>
  <c r="AF21" i="1"/>
  <c r="Q21" i="1"/>
  <c r="BH21" i="1"/>
  <c r="BE21" i="1"/>
  <c r="BB21" i="1"/>
  <c r="AY21" i="1"/>
  <c r="AV21" i="1"/>
  <c r="AS21" i="1"/>
  <c r="AM21" i="1"/>
  <c r="AI21" i="1"/>
  <c r="B17" i="1"/>
  <c r="H17" i="1"/>
  <c r="K17" i="1"/>
  <c r="N17" i="1"/>
  <c r="Q17" i="1"/>
  <c r="T17" i="1"/>
  <c r="W17" i="1"/>
  <c r="Z17" i="1"/>
  <c r="AC17" i="1"/>
  <c r="AF17" i="1"/>
  <c r="AK17" i="1"/>
  <c r="AL17" i="1"/>
  <c r="BH17" i="1"/>
  <c r="BE17" i="1"/>
  <c r="BB17" i="1"/>
  <c r="AY17" i="1"/>
  <c r="AV17" i="1"/>
  <c r="AS17" i="1"/>
  <c r="AP17" i="1"/>
  <c r="AM17" i="1"/>
  <c r="AI17" i="1"/>
  <c r="G17" i="1"/>
  <c r="F17" i="1"/>
  <c r="K18" i="1"/>
  <c r="B18" i="1"/>
  <c r="H18" i="1"/>
  <c r="N18" i="1"/>
  <c r="Q18" i="1"/>
  <c r="T18" i="1"/>
  <c r="W18" i="1"/>
  <c r="Z18" i="1"/>
  <c r="AC18" i="1"/>
  <c r="AF18" i="1"/>
  <c r="F18" i="1"/>
  <c r="G18" i="1"/>
  <c r="AI18" i="1"/>
  <c r="AK18" i="1"/>
  <c r="AL18" i="1"/>
  <c r="AM18" i="1"/>
  <c r="AP18" i="1"/>
  <c r="AS18" i="1"/>
  <c r="AV18" i="1"/>
  <c r="AY18" i="1"/>
  <c r="BB18" i="1"/>
  <c r="BE18" i="1"/>
  <c r="BH18" i="1"/>
  <c r="B15" i="1"/>
  <c r="H15" i="1"/>
  <c r="K15" i="1"/>
  <c r="N15" i="1"/>
  <c r="Q15" i="1"/>
  <c r="T15" i="1"/>
  <c r="W15" i="1"/>
  <c r="Z15" i="1"/>
  <c r="AC15" i="1"/>
  <c r="AF15" i="1"/>
  <c r="AK15" i="1"/>
  <c r="AL15" i="1"/>
  <c r="BH15" i="1"/>
  <c r="BE15" i="1"/>
  <c r="BB15" i="1"/>
  <c r="AY15" i="1"/>
  <c r="AV15" i="1"/>
  <c r="AS15" i="1"/>
  <c r="AP15" i="1"/>
  <c r="AM15" i="1"/>
  <c r="AI15" i="1"/>
  <c r="G15" i="1"/>
  <c r="F15" i="1"/>
  <c r="AI16" i="1"/>
  <c r="AK16" i="1"/>
  <c r="B16" i="1"/>
  <c r="H16" i="1"/>
  <c r="K16" i="1"/>
  <c r="N16" i="1"/>
  <c r="Q16" i="1"/>
  <c r="T16" i="1"/>
  <c r="W16" i="1"/>
  <c r="Z16" i="1"/>
  <c r="AC16" i="1"/>
  <c r="AF16" i="1"/>
  <c r="AL16" i="1"/>
  <c r="AJ16" i="1" s="1"/>
  <c r="AM16" i="1"/>
  <c r="AP16" i="1"/>
  <c r="BH16" i="1"/>
  <c r="BE16" i="1"/>
  <c r="BB16" i="1"/>
  <c r="AY16" i="1"/>
  <c r="AV16" i="1"/>
  <c r="AS16" i="1"/>
  <c r="G16" i="1"/>
  <c r="F16" i="1"/>
  <c r="AJ15" i="1" l="1"/>
  <c r="AJ19" i="1"/>
  <c r="AJ21" i="1"/>
  <c r="AJ17" i="1"/>
  <c r="E18" i="1"/>
  <c r="E17" i="1"/>
  <c r="E22" i="1"/>
  <c r="AJ18" i="1"/>
  <c r="AJ20" i="1"/>
  <c r="E21" i="1"/>
  <c r="AJ22" i="1"/>
  <c r="E16" i="1"/>
  <c r="E15" i="1"/>
  <c r="E19" i="1"/>
  <c r="E20" i="1"/>
</calcChain>
</file>

<file path=xl/sharedStrings.xml><?xml version="1.0" encoding="utf-8"?>
<sst xmlns="http://schemas.openxmlformats.org/spreadsheetml/2006/main" count="131" uniqueCount="52">
  <si>
    <t>（単位：人）</t>
  </si>
  <si>
    <t>県　　内　　高　　等　　学　　校　　等　　進　　学　　者</t>
  </si>
  <si>
    <t>県　　外　　高　　等　　学　　校　　等　　進　　学　　者</t>
  </si>
  <si>
    <t>進学者総数</t>
  </si>
  <si>
    <t>県　内　計</t>
  </si>
  <si>
    <t>県　立　高　等　学　校</t>
  </si>
  <si>
    <t>市立高等学校</t>
  </si>
  <si>
    <t>私　立　高　等　学　校</t>
  </si>
  <si>
    <t>県　外　計</t>
  </si>
  <si>
    <t>国 ・ 公 立 高 等 学 校</t>
  </si>
  <si>
    <t>私 立 高 等 学 校</t>
  </si>
  <si>
    <t>高等専門</t>
  </si>
  <si>
    <t>卒業年月</t>
  </si>
  <si>
    <t>全　日　制</t>
  </si>
  <si>
    <t>定時制</t>
  </si>
  <si>
    <t>通信制</t>
  </si>
  <si>
    <t>全日制</t>
  </si>
  <si>
    <t>国　　立</t>
  </si>
  <si>
    <t>県　　立</t>
  </si>
  <si>
    <t>計</t>
  </si>
  <si>
    <t>男</t>
  </si>
  <si>
    <t>女</t>
  </si>
  <si>
    <t>平成13. 3</t>
  </si>
  <si>
    <t>平成14. 3</t>
  </si>
  <si>
    <t>平成15. 3</t>
  </si>
  <si>
    <t>平成16. 3</t>
  </si>
  <si>
    <t>平成17. 3</t>
  </si>
  <si>
    <t>特別支援学校</t>
    <rPh sb="0" eb="2">
      <t>トクベツ</t>
    </rPh>
    <rPh sb="2" eb="4">
      <t>シエン</t>
    </rPh>
    <rPh sb="4" eb="6">
      <t>ガッコウ</t>
    </rPh>
    <phoneticPr fontId="8"/>
  </si>
  <si>
    <t>特別支援</t>
    <rPh sb="0" eb="2">
      <t>トクベツ</t>
    </rPh>
    <rPh sb="2" eb="4">
      <t>シエン</t>
    </rPh>
    <phoneticPr fontId="8"/>
  </si>
  <si>
    <t>学     校</t>
    <phoneticPr fontId="8"/>
  </si>
  <si>
    <t>学　　 校</t>
    <rPh sb="0" eb="1">
      <t>ガク</t>
    </rPh>
    <rPh sb="4" eb="5">
      <t>コウ</t>
    </rPh>
    <phoneticPr fontId="8"/>
  </si>
  <si>
    <t>平成18. 3</t>
  </si>
  <si>
    <t>平成19. 3</t>
  </si>
  <si>
    <t>平成20. 3</t>
  </si>
  <si>
    <t>平成21. 3</t>
    <phoneticPr fontId="8"/>
  </si>
  <si>
    <t>平成22. 3</t>
    <phoneticPr fontId="8"/>
  </si>
  <si>
    <t>平成24. 3</t>
    <phoneticPr fontId="8"/>
  </si>
  <si>
    <t>平成23. 3</t>
    <phoneticPr fontId="8"/>
  </si>
  <si>
    <t>平成25. 3</t>
    <phoneticPr fontId="8"/>
  </si>
  <si>
    <t>平成26. 3</t>
    <phoneticPr fontId="8"/>
  </si>
  <si>
    <t>平成27. 3</t>
    <phoneticPr fontId="8"/>
  </si>
  <si>
    <t>　（２）　県内進学者の設置者・課程別状況</t>
    <phoneticPr fontId="8"/>
  </si>
  <si>
    <t>平成28.3</t>
    <phoneticPr fontId="8"/>
  </si>
  <si>
    <t>平成29.3</t>
    <phoneticPr fontId="8"/>
  </si>
  <si>
    <t>平成30.3</t>
    <phoneticPr fontId="8"/>
  </si>
  <si>
    <t>平成30.3</t>
    <phoneticPr fontId="8"/>
  </si>
  <si>
    <t>平成31.3</t>
    <phoneticPr fontId="8"/>
  </si>
  <si>
    <t>令和2.3</t>
    <rPh sb="0" eb="2">
      <t>レイワ</t>
    </rPh>
    <phoneticPr fontId="8"/>
  </si>
  <si>
    <t>令和3.3</t>
    <rPh sb="0" eb="2">
      <t>レイワ</t>
    </rPh>
    <phoneticPr fontId="8"/>
  </si>
  <si>
    <t>令和4.3</t>
    <rPh sb="0" eb="2">
      <t>レイワ</t>
    </rPh>
    <phoneticPr fontId="8"/>
  </si>
  <si>
    <t>令和5.3</t>
    <rPh sb="0" eb="2">
      <t>レイワ</t>
    </rPh>
    <phoneticPr fontId="8"/>
  </si>
  <si>
    <t>　（３）　県外進学者の設置者・課程別状況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</si>
</sst>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20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113">
    <xf numFmtId="0" fontId="0" fillId="0" borderId="0" xfId="0"/>
    <xf numFmtId="0" fontId="4" fillId="0" borderId="1" xfId="0" applyFont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Continuous" vertical="center"/>
    </xf>
    <xf numFmtId="0" fontId="6" fillId="0" borderId="0" xfId="0" applyFont="1" applyBorder="1" applyProtection="1"/>
    <xf numFmtId="0" fontId="5" fillId="0" borderId="0" xfId="0" applyFont="1" applyBorder="1" applyProtection="1"/>
    <xf numFmtId="0" fontId="1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Continuous" vertical="center"/>
    </xf>
    <xf numFmtId="0" fontId="4" fillId="0" borderId="5" xfId="0" applyFont="1" applyBorder="1" applyAlignment="1" applyProtection="1">
      <alignment horizontal="centerContinuous" vertical="center"/>
    </xf>
    <xf numFmtId="0" fontId="4" fillId="0" borderId="6" xfId="0" applyFont="1" applyBorder="1" applyAlignment="1" applyProtection="1">
      <alignment horizontal="centerContinuous" vertical="center"/>
    </xf>
    <xf numFmtId="0" fontId="4" fillId="0" borderId="1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horizontal="centerContinuous" vertical="center"/>
    </xf>
    <xf numFmtId="0" fontId="4" fillId="0" borderId="8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horizontal="centerContinuous" vertical="center"/>
    </xf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horizontal="centerContinuous" vertical="center"/>
    </xf>
    <xf numFmtId="0" fontId="4" fillId="0" borderId="12" xfId="0" applyFont="1" applyBorder="1" applyAlignment="1" applyProtection="1">
      <alignment horizontal="centerContinuous" vertical="center"/>
    </xf>
    <xf numFmtId="0" fontId="4" fillId="0" borderId="13" xfId="0" applyFont="1" applyBorder="1" applyProtection="1"/>
    <xf numFmtId="0" fontId="4" fillId="0" borderId="14" xfId="0" applyFont="1" applyBorder="1" applyProtection="1"/>
    <xf numFmtId="0" fontId="4" fillId="0" borderId="14" xfId="0" applyFont="1" applyBorder="1" applyAlignment="1" applyProtection="1">
      <alignment horizontal="center" vertical="top"/>
    </xf>
    <xf numFmtId="0" fontId="4" fillId="0" borderId="15" xfId="0" applyFont="1" applyBorder="1" applyAlignment="1" applyProtection="1">
      <alignment horizontal="right"/>
    </xf>
    <xf numFmtId="0" fontId="4" fillId="0" borderId="16" xfId="0" applyFont="1" applyBorder="1" applyAlignment="1" applyProtection="1">
      <alignment horizontal="centerContinuous" vertical="center"/>
    </xf>
    <xf numFmtId="0" fontId="4" fillId="0" borderId="1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Continuous" vertical="center"/>
    </xf>
    <xf numFmtId="0" fontId="6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Protection="1"/>
    <xf numFmtId="0" fontId="3" fillId="0" borderId="0" xfId="0" applyFont="1" applyFill="1" applyBorder="1" applyProtection="1"/>
    <xf numFmtId="176" fontId="3" fillId="0" borderId="8" xfId="0" applyNumberFormat="1" applyFont="1" applyBorder="1" applyAlignment="1" applyProtection="1">
      <alignment vertical="center"/>
    </xf>
    <xf numFmtId="176" fontId="3" fillId="0" borderId="8" xfId="0" applyNumberFormat="1" applyFont="1" applyBorder="1" applyAlignment="1" applyProtection="1">
      <alignment vertical="center"/>
      <protection locked="0"/>
    </xf>
    <xf numFmtId="176" fontId="3" fillId="0" borderId="19" xfId="0" applyNumberFormat="1" applyFont="1" applyBorder="1" applyAlignment="1" applyProtection="1">
      <alignment vertical="center"/>
      <protection locked="0"/>
    </xf>
    <xf numFmtId="176" fontId="3" fillId="0" borderId="16" xfId="0" applyNumberFormat="1" applyFont="1" applyBorder="1" applyAlignment="1" applyProtection="1">
      <alignment vertical="center"/>
      <protection locked="0"/>
    </xf>
    <xf numFmtId="176" fontId="3" fillId="0" borderId="1" xfId="0" applyNumberFormat="1" applyFont="1" applyBorder="1" applyAlignment="1" applyProtection="1">
      <alignment vertical="center"/>
    </xf>
    <xf numFmtId="176" fontId="3" fillId="0" borderId="1" xfId="0" applyNumberFormat="1" applyFont="1" applyBorder="1" applyAlignment="1" applyProtection="1">
      <alignment vertical="center"/>
      <protection locked="0"/>
    </xf>
    <xf numFmtId="176" fontId="3" fillId="0" borderId="6" xfId="0" applyNumberFormat="1" applyFont="1" applyBorder="1" applyAlignment="1" applyProtection="1">
      <alignment vertical="center"/>
      <protection locked="0"/>
    </xf>
    <xf numFmtId="176" fontId="3" fillId="0" borderId="7" xfId="0" applyNumberFormat="1" applyFont="1" applyBorder="1" applyAlignment="1" applyProtection="1">
      <alignment vertical="center"/>
      <protection locked="0"/>
    </xf>
    <xf numFmtId="176" fontId="3" fillId="0" borderId="20" xfId="0" applyNumberFormat="1" applyFont="1" applyBorder="1" applyAlignment="1" applyProtection="1">
      <alignment vertical="center"/>
    </xf>
    <xf numFmtId="176" fontId="3" fillId="0" borderId="0" xfId="0" applyNumberFormat="1" applyFont="1" applyBorder="1" applyAlignment="1" applyProtection="1">
      <alignment vertical="center"/>
    </xf>
    <xf numFmtId="176" fontId="3" fillId="0" borderId="0" xfId="0" applyNumberFormat="1" applyFont="1" applyBorder="1" applyAlignment="1" applyProtection="1">
      <alignment vertical="center"/>
      <protection locked="0"/>
    </xf>
    <xf numFmtId="176" fontId="3" fillId="0" borderId="4" xfId="0" applyNumberFormat="1" applyFont="1" applyBorder="1" applyAlignment="1" applyProtection="1">
      <alignment vertical="center"/>
      <protection locked="0"/>
    </xf>
    <xf numFmtId="176" fontId="3" fillId="0" borderId="5" xfId="0" applyNumberFormat="1" applyFont="1" applyBorder="1" applyAlignment="1" applyProtection="1">
      <alignment vertical="center"/>
      <protection locked="0"/>
    </xf>
    <xf numFmtId="0" fontId="4" fillId="0" borderId="18" xfId="0" applyFont="1" applyFill="1" applyBorder="1" applyAlignment="1" applyProtection="1">
      <alignment horizontal="center" vertical="center"/>
    </xf>
    <xf numFmtId="176" fontId="3" fillId="0" borderId="8" xfId="0" applyNumberFormat="1" applyFont="1" applyFill="1" applyBorder="1" applyAlignment="1" applyProtection="1">
      <alignment vertical="center"/>
    </xf>
    <xf numFmtId="176" fontId="3" fillId="0" borderId="8" xfId="0" applyNumberFormat="1" applyFont="1" applyFill="1" applyBorder="1" applyAlignment="1" applyProtection="1">
      <alignment vertical="center"/>
      <protection locked="0"/>
    </xf>
    <xf numFmtId="176" fontId="3" fillId="0" borderId="19" xfId="0" applyNumberFormat="1" applyFont="1" applyFill="1" applyBorder="1" applyAlignment="1" applyProtection="1">
      <alignment vertical="center"/>
      <protection locked="0"/>
    </xf>
    <xf numFmtId="176" fontId="3" fillId="0" borderId="16" xfId="0" applyNumberFormat="1" applyFont="1" applyFill="1" applyBorder="1" applyAlignment="1" applyProtection="1">
      <alignment vertical="center"/>
      <protection locked="0"/>
    </xf>
    <xf numFmtId="176" fontId="3" fillId="0" borderId="21" xfId="0" applyNumberFormat="1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176" fontId="3" fillId="0" borderId="4" xfId="0" applyNumberFormat="1" applyFont="1" applyFill="1" applyBorder="1" applyAlignment="1" applyProtection="1">
      <alignment vertical="center"/>
      <protection locked="0"/>
    </xf>
    <xf numFmtId="176" fontId="3" fillId="0" borderId="5" xfId="0" applyNumberFormat="1" applyFont="1" applyFill="1" applyBorder="1" applyAlignment="1" applyProtection="1">
      <alignment vertical="center"/>
      <protection locked="0"/>
    </xf>
    <xf numFmtId="0" fontId="10" fillId="0" borderId="0" xfId="0" applyFont="1"/>
    <xf numFmtId="0" fontId="4" fillId="0" borderId="22" xfId="0" applyFont="1" applyFill="1" applyBorder="1" applyAlignment="1" applyProtection="1">
      <alignment horizontal="center" vertical="center"/>
    </xf>
    <xf numFmtId="176" fontId="3" fillId="0" borderId="23" xfId="0" applyNumberFormat="1" applyFont="1" applyFill="1" applyBorder="1" applyAlignment="1" applyProtection="1">
      <alignment vertical="center"/>
    </xf>
    <xf numFmtId="176" fontId="3" fillId="0" borderId="23" xfId="0" applyNumberFormat="1" applyFont="1" applyFill="1" applyBorder="1" applyAlignment="1" applyProtection="1">
      <alignment vertical="center"/>
      <protection locked="0"/>
    </xf>
    <xf numFmtId="176" fontId="3" fillId="0" borderId="24" xfId="0" applyNumberFormat="1" applyFont="1" applyFill="1" applyBorder="1" applyAlignment="1" applyProtection="1">
      <alignment vertical="center"/>
      <protection locked="0"/>
    </xf>
    <xf numFmtId="0" fontId="3" fillId="0" borderId="0" xfId="0" applyFont="1"/>
    <xf numFmtId="0" fontId="4" fillId="0" borderId="26" xfId="0" applyFont="1" applyBorder="1" applyAlignment="1" applyProtection="1">
      <alignment horizontal="center" vertical="center"/>
    </xf>
    <xf numFmtId="176" fontId="3" fillId="0" borderId="27" xfId="0" applyNumberFormat="1" applyFont="1" applyFill="1" applyBorder="1" applyAlignment="1" applyProtection="1">
      <alignment horizontal="right" vertical="center"/>
    </xf>
    <xf numFmtId="176" fontId="3" fillId="0" borderId="23" xfId="0" applyNumberFormat="1" applyFont="1" applyBorder="1" applyAlignment="1" applyProtection="1">
      <alignment vertical="center"/>
    </xf>
    <xf numFmtId="176" fontId="3" fillId="0" borderId="24" xfId="0" applyNumberFormat="1" applyFont="1" applyBorder="1" applyAlignment="1" applyProtection="1">
      <alignment vertical="center"/>
    </xf>
    <xf numFmtId="176" fontId="3" fillId="0" borderId="21" xfId="0" applyNumberFormat="1" applyFont="1" applyBorder="1" applyAlignment="1" applyProtection="1">
      <alignment vertical="center"/>
    </xf>
    <xf numFmtId="0" fontId="4" fillId="0" borderId="22" xfId="0" applyFont="1" applyBorder="1" applyAlignment="1" applyProtection="1">
      <alignment horizontal="center" vertical="center"/>
    </xf>
    <xf numFmtId="176" fontId="3" fillId="0" borderId="23" xfId="0" applyNumberFormat="1" applyFont="1" applyFill="1" applyBorder="1" applyAlignment="1" applyProtection="1">
      <alignment horizontal="right" vertical="center"/>
    </xf>
    <xf numFmtId="0" fontId="4" fillId="0" borderId="28" xfId="0" applyFont="1" applyBorder="1" applyAlignment="1" applyProtection="1">
      <alignment horizontal="center" vertical="center"/>
    </xf>
    <xf numFmtId="176" fontId="3" fillId="0" borderId="20" xfId="0" applyNumberFormat="1" applyFont="1" applyFill="1" applyBorder="1" applyAlignment="1" applyProtection="1">
      <alignment horizontal="right" vertical="center"/>
    </xf>
    <xf numFmtId="176" fontId="3" fillId="0" borderId="19" xfId="0" applyNumberFormat="1" applyFont="1" applyBorder="1" applyAlignment="1" applyProtection="1">
      <alignment vertical="center"/>
    </xf>
    <xf numFmtId="176" fontId="3" fillId="0" borderId="16" xfId="0" applyNumberFormat="1" applyFont="1" applyBorder="1" applyAlignment="1" applyProtection="1">
      <alignment vertical="center"/>
    </xf>
    <xf numFmtId="176" fontId="3" fillId="0" borderId="8" xfId="0" applyNumberFormat="1" applyFont="1" applyFill="1" applyBorder="1" applyAlignment="1" applyProtection="1">
      <alignment horizontal="right" vertical="center"/>
    </xf>
    <xf numFmtId="0" fontId="12" fillId="0" borderId="28" xfId="0" applyFont="1" applyBorder="1" applyAlignment="1" applyProtection="1">
      <alignment horizontal="center" vertical="center"/>
    </xf>
    <xf numFmtId="176" fontId="13" fillId="0" borderId="20" xfId="0" applyNumberFormat="1" applyFont="1" applyFill="1" applyBorder="1" applyAlignment="1" applyProtection="1">
      <alignment horizontal="right" vertical="center"/>
    </xf>
    <xf numFmtId="176" fontId="13" fillId="0" borderId="8" xfId="0" applyNumberFormat="1" applyFont="1" applyBorder="1" applyAlignment="1" applyProtection="1">
      <alignment vertical="center"/>
    </xf>
    <xf numFmtId="176" fontId="13" fillId="0" borderId="19" xfId="0" applyNumberFormat="1" applyFont="1" applyBorder="1" applyAlignment="1" applyProtection="1">
      <alignment vertical="center"/>
    </xf>
    <xf numFmtId="176" fontId="13" fillId="0" borderId="16" xfId="0" applyNumberFormat="1" applyFont="1" applyBorder="1" applyAlignment="1" applyProtection="1">
      <alignment vertical="center"/>
    </xf>
    <xf numFmtId="0" fontId="12" fillId="0" borderId="18" xfId="0" applyFont="1" applyBorder="1" applyAlignment="1" applyProtection="1">
      <alignment horizontal="center" vertical="center"/>
    </xf>
    <xf numFmtId="176" fontId="13" fillId="0" borderId="8" xfId="0" applyNumberFormat="1" applyFont="1" applyFill="1" applyBorder="1" applyAlignment="1" applyProtection="1">
      <alignment horizontal="right" vertical="center"/>
    </xf>
    <xf numFmtId="176" fontId="3" fillId="0" borderId="29" xfId="0" applyNumberFormat="1" applyFont="1" applyFill="1" applyBorder="1" applyAlignment="1" applyProtection="1">
      <alignment horizontal="right" vertical="center"/>
    </xf>
    <xf numFmtId="176" fontId="3" fillId="0" borderId="4" xfId="0" applyNumberFormat="1" applyFont="1" applyBorder="1" applyAlignment="1" applyProtection="1">
      <alignment vertical="center"/>
    </xf>
    <xf numFmtId="176" fontId="3" fillId="0" borderId="5" xfId="0" applyNumberFormat="1" applyFont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76" fontId="11" fillId="0" borderId="30" xfId="0" applyNumberFormat="1" applyFont="1" applyFill="1" applyBorder="1" applyAlignment="1" applyProtection="1">
      <alignment horizontal="right" vertical="center"/>
    </xf>
    <xf numFmtId="176" fontId="11" fillId="0" borderId="31" xfId="0" applyNumberFormat="1" applyFont="1" applyBorder="1" applyAlignment="1" applyProtection="1">
      <alignment vertical="center"/>
    </xf>
    <xf numFmtId="176" fontId="11" fillId="0" borderId="2" xfId="0" applyNumberFormat="1" applyFont="1" applyBorder="1" applyAlignment="1" applyProtection="1">
      <alignment vertical="center"/>
    </xf>
    <xf numFmtId="176" fontId="0" fillId="0" borderId="31" xfId="0" applyNumberFormat="1" applyFont="1" applyBorder="1" applyAlignment="1" applyProtection="1">
      <alignment vertical="center"/>
    </xf>
    <xf numFmtId="176" fontId="0" fillId="0" borderId="3" xfId="0" applyNumberFormat="1" applyFont="1" applyBorder="1" applyAlignment="1" applyProtection="1">
      <alignment vertical="center"/>
    </xf>
    <xf numFmtId="0" fontId="9" fillId="0" borderId="15" xfId="0" applyFont="1" applyBorder="1" applyAlignment="1" applyProtection="1">
      <alignment horizontal="center" vertical="center"/>
    </xf>
    <xf numFmtId="176" fontId="11" fillId="0" borderId="31" xfId="0" applyNumberFormat="1" applyFont="1" applyFill="1" applyBorder="1" applyAlignment="1" applyProtection="1">
      <alignment horizontal="right" vertical="center"/>
    </xf>
    <xf numFmtId="176" fontId="16" fillId="0" borderId="31" xfId="0" applyNumberFormat="1" applyFont="1" applyBorder="1" applyAlignment="1" applyProtection="1">
      <alignment vertical="center"/>
    </xf>
    <xf numFmtId="176" fontId="0" fillId="0" borderId="31" xfId="0" applyNumberFormat="1" applyFont="1" applyFill="1" applyBorder="1" applyAlignment="1" applyProtection="1">
      <alignment vertical="center"/>
    </xf>
    <xf numFmtId="176" fontId="0" fillId="0" borderId="3" xfId="0" applyNumberFormat="1" applyFont="1" applyFill="1" applyBorder="1" applyAlignment="1" applyProtection="1">
      <alignment vertical="center"/>
    </xf>
    <xf numFmtId="0" fontId="18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9" fillId="2" borderId="0" xfId="1" applyFont="1" applyFill="1" applyAlignment="1">
      <alignment vertical="center"/>
    </xf>
    <xf numFmtId="0" fontId="18" fillId="3" borderId="0" xfId="1" applyFont="1" applyFill="1" applyAlignment="1">
      <alignment vertical="center"/>
    </xf>
    <xf numFmtId="176" fontId="11" fillId="0" borderId="31" xfId="0" applyNumberFormat="1" applyFont="1" applyFill="1" applyBorder="1" applyAlignment="1" applyProtection="1">
      <alignment vertical="center"/>
    </xf>
    <xf numFmtId="176" fontId="15" fillId="0" borderId="20" xfId="0" applyNumberFormat="1" applyFont="1" applyFill="1" applyBorder="1" applyAlignment="1" applyProtection="1">
      <alignment horizontal="right" vertical="center"/>
    </xf>
    <xf numFmtId="176" fontId="15" fillId="0" borderId="8" xfId="0" applyNumberFormat="1" applyFont="1" applyBorder="1" applyAlignment="1" applyProtection="1">
      <alignment vertical="center"/>
    </xf>
    <xf numFmtId="176" fontId="15" fillId="0" borderId="19" xfId="0" applyNumberFormat="1" applyFont="1" applyBorder="1" applyAlignment="1" applyProtection="1">
      <alignment vertical="center"/>
    </xf>
    <xf numFmtId="176" fontId="15" fillId="0" borderId="16" xfId="0" applyNumberFormat="1" applyFont="1" applyBorder="1" applyAlignment="1" applyProtection="1">
      <alignment vertical="center"/>
    </xf>
    <xf numFmtId="0" fontId="14" fillId="0" borderId="18" xfId="0" applyFont="1" applyBorder="1" applyAlignment="1" applyProtection="1">
      <alignment horizontal="center" vertical="center"/>
    </xf>
    <xf numFmtId="176" fontId="15" fillId="0" borderId="8" xfId="0" applyNumberFormat="1" applyFont="1" applyFill="1" applyBorder="1" applyAlignment="1" applyProtection="1">
      <alignment horizontal="right" vertical="center"/>
    </xf>
    <xf numFmtId="0" fontId="4" fillId="0" borderId="25" xfId="0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標準" xfId="0" builtinId="0"/>
    <cellStyle name="標準 5" xfId="1" xr:uid="{51D63ABF-9453-484B-B6E0-711E2B668AD3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25"/>
  <sheetViews>
    <sheetView showGridLines="0" showZeros="0" tabSelected="1" view="pageBreakPreview" zoomScaleNormal="100" zoomScaleSheetLayoutView="100" workbookViewId="0">
      <selection activeCell="AY28" sqref="AY28"/>
    </sheetView>
  </sheetViews>
  <sheetFormatPr defaultRowHeight="13.5" x14ac:dyDescent="0.15"/>
  <cols>
    <col min="1" max="1" width="9.625" style="4" customWidth="1"/>
    <col min="2" max="2" width="7" style="3" customWidth="1"/>
    <col min="3" max="3" width="6.5" style="3" customWidth="1"/>
    <col min="4" max="4" width="6.875" style="3" customWidth="1"/>
    <col min="5" max="5" width="7" style="3" customWidth="1"/>
    <col min="6" max="7" width="5.75" style="3" customWidth="1"/>
    <col min="8" max="8" width="6.875" style="3" customWidth="1"/>
    <col min="9" max="10" width="5.75" style="3" customWidth="1"/>
    <col min="11" max="12" width="4.5" style="3" customWidth="1"/>
    <col min="13" max="13" width="3.875" style="3" customWidth="1"/>
    <col min="14" max="14" width="4.375" style="3" customWidth="1"/>
    <col min="15" max="16" width="3.75" style="3" customWidth="1"/>
    <col min="17" max="17" width="4.375" style="3" customWidth="1"/>
    <col min="18" max="18" width="2.875" style="3" customWidth="1"/>
    <col min="19" max="19" width="4.375" style="3" customWidth="1"/>
    <col min="20" max="20" width="5.75" style="3" customWidth="1"/>
    <col min="21" max="21" width="5.875" style="3" customWidth="1"/>
    <col min="22" max="22" width="5.75" style="3" customWidth="1"/>
    <col min="23" max="23" width="4" style="3" customWidth="1"/>
    <col min="24" max="24" width="3.25" style="3" customWidth="1"/>
    <col min="25" max="26" width="4" style="3" customWidth="1"/>
    <col min="27" max="28" width="3.625" style="3" customWidth="1"/>
    <col min="29" max="30" width="3.5" style="3" customWidth="1"/>
    <col min="31" max="31" width="3.375" style="3" customWidth="1"/>
    <col min="32" max="33" width="4" style="3" customWidth="1"/>
    <col min="34" max="34" width="3.375" style="3" customWidth="1"/>
    <col min="35" max="35" width="9.75" style="4" customWidth="1"/>
    <col min="36" max="36" width="5.75" style="3" customWidth="1"/>
    <col min="37" max="38" width="5.375" style="3" customWidth="1"/>
    <col min="39" max="47" width="5" style="3" customWidth="1"/>
    <col min="48" max="48" width="5.75" style="3" customWidth="1"/>
    <col min="49" max="56" width="5.375" style="3" customWidth="1"/>
    <col min="57" max="62" width="4.5" style="3" customWidth="1"/>
  </cols>
  <sheetData>
    <row r="1" spans="1:62" ht="27" customHeight="1" x14ac:dyDescent="0.15">
      <c r="A1" s="30" t="s">
        <v>41</v>
      </c>
      <c r="B1" s="31"/>
      <c r="C1" s="32"/>
      <c r="D1" s="32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4" t="s">
        <v>0</v>
      </c>
      <c r="AG1" s="34"/>
      <c r="AH1" s="34"/>
      <c r="AI1" s="30" t="s">
        <v>51</v>
      </c>
      <c r="AJ1" s="31"/>
      <c r="AK1" s="32"/>
      <c r="AL1" s="32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4" t="s">
        <v>0</v>
      </c>
      <c r="BI1" s="33"/>
      <c r="BJ1" s="33"/>
    </row>
    <row r="2" spans="1:62" ht="5.25" customHeight="1" x14ac:dyDescent="0.15">
      <c r="A2" s="5"/>
      <c r="B2" s="6"/>
      <c r="C2" s="6"/>
      <c r="D2" s="6"/>
      <c r="E2" s="6"/>
      <c r="F2" s="6"/>
      <c r="AI2" s="5"/>
      <c r="AJ2" s="6"/>
      <c r="AK2" s="6"/>
      <c r="AL2" s="6"/>
      <c r="AM2" s="6"/>
      <c r="AN2" s="6"/>
    </row>
    <row r="3" spans="1:62" ht="21.75" customHeight="1" x14ac:dyDescent="0.15">
      <c r="A3" s="21"/>
      <c r="B3" s="17"/>
      <c r="C3" s="17"/>
      <c r="D3" s="18"/>
      <c r="E3" s="19" t="s">
        <v>1</v>
      </c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20"/>
      <c r="AF3" s="19"/>
      <c r="AG3" s="19"/>
      <c r="AH3" s="20"/>
      <c r="AI3" s="21"/>
      <c r="AJ3" s="19" t="s">
        <v>2</v>
      </c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20"/>
    </row>
    <row r="4" spans="1:62" ht="21.75" customHeight="1" x14ac:dyDescent="0.15">
      <c r="A4" s="22"/>
      <c r="B4" s="2" t="s">
        <v>3</v>
      </c>
      <c r="C4" s="2"/>
      <c r="D4" s="9"/>
      <c r="E4" s="2" t="s">
        <v>4</v>
      </c>
      <c r="F4" s="2"/>
      <c r="G4" s="9"/>
      <c r="H4" s="1" t="s">
        <v>5</v>
      </c>
      <c r="I4" s="1"/>
      <c r="J4" s="16"/>
      <c r="K4" s="16"/>
      <c r="L4" s="1"/>
      <c r="M4" s="16"/>
      <c r="N4" s="16"/>
      <c r="O4" s="16"/>
      <c r="P4" s="11"/>
      <c r="Q4" s="27" t="s">
        <v>6</v>
      </c>
      <c r="R4" s="15"/>
      <c r="S4" s="13"/>
      <c r="T4" s="16" t="s">
        <v>7</v>
      </c>
      <c r="U4" s="16"/>
      <c r="V4" s="16"/>
      <c r="W4" s="16"/>
      <c r="X4" s="16"/>
      <c r="Y4" s="16"/>
      <c r="Z4" s="16"/>
      <c r="AA4" s="16"/>
      <c r="AB4" s="11"/>
      <c r="AC4" s="16" t="s">
        <v>27</v>
      </c>
      <c r="AD4" s="1"/>
      <c r="AE4" s="16"/>
      <c r="AF4" s="16"/>
      <c r="AG4" s="1"/>
      <c r="AH4" s="25"/>
      <c r="AI4" s="22"/>
      <c r="AJ4" s="2" t="s">
        <v>8</v>
      </c>
      <c r="AK4" s="2"/>
      <c r="AL4" s="9"/>
      <c r="AM4" s="1" t="s">
        <v>9</v>
      </c>
      <c r="AN4" s="1"/>
      <c r="AO4" s="1"/>
      <c r="AP4" s="1"/>
      <c r="AQ4" s="1"/>
      <c r="AR4" s="1"/>
      <c r="AS4" s="1"/>
      <c r="AT4" s="1"/>
      <c r="AU4" s="11"/>
      <c r="AV4" s="1" t="s">
        <v>10</v>
      </c>
      <c r="AW4" s="1"/>
      <c r="AX4" s="1"/>
      <c r="AY4" s="1"/>
      <c r="AZ4" s="1"/>
      <c r="BA4" s="1"/>
      <c r="BB4" s="1"/>
      <c r="BC4" s="1"/>
      <c r="BD4" s="11"/>
      <c r="BE4" s="2" t="s">
        <v>11</v>
      </c>
      <c r="BF4" s="2"/>
      <c r="BG4" s="9"/>
      <c r="BH4" s="2" t="s">
        <v>28</v>
      </c>
      <c r="BI4" s="2"/>
      <c r="BJ4" s="10"/>
    </row>
    <row r="5" spans="1:62" ht="21.75" customHeight="1" x14ac:dyDescent="0.15">
      <c r="A5" s="23" t="s">
        <v>12</v>
      </c>
      <c r="B5" s="12"/>
      <c r="C5" s="12"/>
      <c r="D5" s="13"/>
      <c r="E5" s="12"/>
      <c r="F5" s="12"/>
      <c r="G5" s="13"/>
      <c r="H5" s="1" t="s">
        <v>13</v>
      </c>
      <c r="I5" s="1"/>
      <c r="J5" s="11"/>
      <c r="K5" s="1" t="s">
        <v>14</v>
      </c>
      <c r="L5" s="1"/>
      <c r="M5" s="11"/>
      <c r="N5" s="1" t="s">
        <v>15</v>
      </c>
      <c r="O5" s="1"/>
      <c r="P5" s="11"/>
      <c r="Q5" s="1" t="s">
        <v>16</v>
      </c>
      <c r="R5" s="1"/>
      <c r="S5" s="11"/>
      <c r="T5" s="1" t="s">
        <v>16</v>
      </c>
      <c r="U5" s="1"/>
      <c r="V5" s="11"/>
      <c r="W5" s="1" t="s">
        <v>14</v>
      </c>
      <c r="X5" s="1"/>
      <c r="Y5" s="11"/>
      <c r="Z5" s="1" t="s">
        <v>15</v>
      </c>
      <c r="AA5" s="1"/>
      <c r="AB5" s="11"/>
      <c r="AC5" s="1" t="s">
        <v>17</v>
      </c>
      <c r="AD5" s="1"/>
      <c r="AE5" s="11"/>
      <c r="AF5" s="1" t="s">
        <v>18</v>
      </c>
      <c r="AG5" s="1"/>
      <c r="AH5" s="14"/>
      <c r="AI5" s="23" t="s">
        <v>12</v>
      </c>
      <c r="AJ5" s="12"/>
      <c r="AK5" s="12"/>
      <c r="AL5" s="13"/>
      <c r="AM5" s="1" t="s">
        <v>16</v>
      </c>
      <c r="AN5" s="1"/>
      <c r="AO5" s="11"/>
      <c r="AP5" s="1" t="s">
        <v>14</v>
      </c>
      <c r="AQ5" s="1"/>
      <c r="AR5" s="11"/>
      <c r="AS5" s="1" t="s">
        <v>15</v>
      </c>
      <c r="AT5" s="1"/>
      <c r="AU5" s="11"/>
      <c r="AV5" s="1" t="s">
        <v>16</v>
      </c>
      <c r="AW5" s="1"/>
      <c r="AX5" s="11"/>
      <c r="AY5" s="1" t="s">
        <v>14</v>
      </c>
      <c r="AZ5" s="1"/>
      <c r="BA5" s="11"/>
      <c r="BB5" s="1" t="s">
        <v>15</v>
      </c>
      <c r="BC5" s="1"/>
      <c r="BD5" s="11"/>
      <c r="BE5" s="109" t="s">
        <v>29</v>
      </c>
      <c r="BF5" s="110"/>
      <c r="BG5" s="112"/>
      <c r="BH5" s="109" t="s">
        <v>30</v>
      </c>
      <c r="BI5" s="110"/>
      <c r="BJ5" s="111"/>
    </row>
    <row r="6" spans="1:62" ht="21.75" customHeight="1" x14ac:dyDescent="0.15">
      <c r="A6" s="24"/>
      <c r="B6" s="7" t="s">
        <v>19</v>
      </c>
      <c r="C6" s="7" t="s">
        <v>20</v>
      </c>
      <c r="D6" s="7" t="s">
        <v>21</v>
      </c>
      <c r="E6" s="7" t="s">
        <v>19</v>
      </c>
      <c r="F6" s="7" t="s">
        <v>20</v>
      </c>
      <c r="G6" s="7" t="s">
        <v>21</v>
      </c>
      <c r="H6" s="7" t="s">
        <v>19</v>
      </c>
      <c r="I6" s="7" t="s">
        <v>20</v>
      </c>
      <c r="J6" s="7" t="s">
        <v>21</v>
      </c>
      <c r="K6" s="7" t="s">
        <v>19</v>
      </c>
      <c r="L6" s="7" t="s">
        <v>20</v>
      </c>
      <c r="M6" s="7" t="s">
        <v>21</v>
      </c>
      <c r="N6" s="7" t="s">
        <v>19</v>
      </c>
      <c r="O6" s="7" t="s">
        <v>20</v>
      </c>
      <c r="P6" s="7" t="s">
        <v>21</v>
      </c>
      <c r="Q6" s="7" t="s">
        <v>19</v>
      </c>
      <c r="R6" s="7" t="s">
        <v>20</v>
      </c>
      <c r="S6" s="7" t="s">
        <v>21</v>
      </c>
      <c r="T6" s="7" t="s">
        <v>19</v>
      </c>
      <c r="U6" s="7" t="s">
        <v>20</v>
      </c>
      <c r="V6" s="7" t="s">
        <v>21</v>
      </c>
      <c r="W6" s="7" t="s">
        <v>19</v>
      </c>
      <c r="X6" s="7" t="s">
        <v>20</v>
      </c>
      <c r="Y6" s="7" t="s">
        <v>21</v>
      </c>
      <c r="Z6" s="7" t="s">
        <v>19</v>
      </c>
      <c r="AA6" s="7" t="s">
        <v>20</v>
      </c>
      <c r="AB6" s="7" t="s">
        <v>21</v>
      </c>
      <c r="AC6" s="7" t="s">
        <v>19</v>
      </c>
      <c r="AD6" s="7" t="s">
        <v>20</v>
      </c>
      <c r="AE6" s="7" t="s">
        <v>21</v>
      </c>
      <c r="AF6" s="7" t="s">
        <v>19</v>
      </c>
      <c r="AG6" s="7" t="s">
        <v>20</v>
      </c>
      <c r="AH6" s="8" t="s">
        <v>21</v>
      </c>
      <c r="AI6" s="24"/>
      <c r="AJ6" s="7" t="s">
        <v>19</v>
      </c>
      <c r="AK6" s="7" t="s">
        <v>20</v>
      </c>
      <c r="AL6" s="7" t="s">
        <v>21</v>
      </c>
      <c r="AM6" s="7" t="s">
        <v>19</v>
      </c>
      <c r="AN6" s="7" t="s">
        <v>20</v>
      </c>
      <c r="AO6" s="7" t="s">
        <v>21</v>
      </c>
      <c r="AP6" s="7" t="s">
        <v>19</v>
      </c>
      <c r="AQ6" s="7" t="s">
        <v>20</v>
      </c>
      <c r="AR6" s="7" t="s">
        <v>21</v>
      </c>
      <c r="AS6" s="7" t="s">
        <v>19</v>
      </c>
      <c r="AT6" s="7" t="s">
        <v>20</v>
      </c>
      <c r="AU6" s="7" t="s">
        <v>21</v>
      </c>
      <c r="AV6" s="7" t="s">
        <v>19</v>
      </c>
      <c r="AW6" s="7" t="s">
        <v>20</v>
      </c>
      <c r="AX6" s="7" t="s">
        <v>21</v>
      </c>
      <c r="AY6" s="7" t="s">
        <v>19</v>
      </c>
      <c r="AZ6" s="7" t="s">
        <v>20</v>
      </c>
      <c r="BA6" s="7" t="s">
        <v>21</v>
      </c>
      <c r="BB6" s="7" t="s">
        <v>19</v>
      </c>
      <c r="BC6" s="7" t="s">
        <v>20</v>
      </c>
      <c r="BD6" s="7" t="s">
        <v>21</v>
      </c>
      <c r="BE6" s="7" t="s">
        <v>19</v>
      </c>
      <c r="BF6" s="7" t="s">
        <v>20</v>
      </c>
      <c r="BG6" s="7" t="s">
        <v>21</v>
      </c>
      <c r="BH6" s="7" t="s">
        <v>19</v>
      </c>
      <c r="BI6" s="7" t="s">
        <v>20</v>
      </c>
      <c r="BJ6" s="8" t="s">
        <v>21</v>
      </c>
    </row>
    <row r="7" spans="1:62" ht="51" hidden="1" customHeight="1" x14ac:dyDescent="0.15">
      <c r="A7" s="26" t="s">
        <v>22</v>
      </c>
      <c r="B7" s="39">
        <v>15966</v>
      </c>
      <c r="C7" s="40">
        <v>8194</v>
      </c>
      <c r="D7" s="41">
        <v>7772</v>
      </c>
      <c r="E7" s="39">
        <v>14852</v>
      </c>
      <c r="F7" s="39">
        <v>7591</v>
      </c>
      <c r="G7" s="39">
        <v>7261</v>
      </c>
      <c r="H7" s="39">
        <v>12487</v>
      </c>
      <c r="I7" s="40">
        <v>6403</v>
      </c>
      <c r="J7" s="40">
        <v>6084</v>
      </c>
      <c r="K7" s="39">
        <v>67</v>
      </c>
      <c r="L7" s="40">
        <v>43</v>
      </c>
      <c r="M7" s="40">
        <v>24</v>
      </c>
      <c r="N7" s="39">
        <v>80</v>
      </c>
      <c r="O7" s="40">
        <v>33</v>
      </c>
      <c r="P7" s="40">
        <v>47</v>
      </c>
      <c r="Q7" s="39">
        <v>197</v>
      </c>
      <c r="R7" s="40"/>
      <c r="S7" s="40">
        <v>197</v>
      </c>
      <c r="T7" s="39">
        <v>1737</v>
      </c>
      <c r="U7" s="40">
        <v>970</v>
      </c>
      <c r="V7" s="40">
        <v>767</v>
      </c>
      <c r="W7" s="39">
        <v>114</v>
      </c>
      <c r="X7" s="40">
        <v>51</v>
      </c>
      <c r="Y7" s="40">
        <v>63</v>
      </c>
      <c r="Z7" s="39">
        <v>98</v>
      </c>
      <c r="AA7" s="40">
        <v>50</v>
      </c>
      <c r="AB7" s="40">
        <v>48</v>
      </c>
      <c r="AC7" s="39">
        <v>1</v>
      </c>
      <c r="AD7" s="40">
        <v>1</v>
      </c>
      <c r="AE7" s="40"/>
      <c r="AF7" s="39">
        <v>71</v>
      </c>
      <c r="AG7" s="40">
        <v>40</v>
      </c>
      <c r="AH7" s="42">
        <v>31</v>
      </c>
      <c r="AI7" s="26" t="s">
        <v>22</v>
      </c>
      <c r="AJ7" s="39">
        <v>1114</v>
      </c>
      <c r="AK7" s="39">
        <v>603</v>
      </c>
      <c r="AL7" s="39">
        <v>511</v>
      </c>
      <c r="AM7" s="39">
        <v>44</v>
      </c>
      <c r="AN7" s="40">
        <v>19</v>
      </c>
      <c r="AO7" s="40">
        <v>25</v>
      </c>
      <c r="AP7" s="39">
        <v>3</v>
      </c>
      <c r="AQ7" s="40">
        <v>2</v>
      </c>
      <c r="AR7" s="40">
        <v>1</v>
      </c>
      <c r="AS7" s="39">
        <v>3</v>
      </c>
      <c r="AT7" s="40">
        <v>3</v>
      </c>
      <c r="AU7" s="40"/>
      <c r="AV7" s="39">
        <v>821</v>
      </c>
      <c r="AW7" s="40">
        <v>414</v>
      </c>
      <c r="AX7" s="40">
        <v>407</v>
      </c>
      <c r="AY7" s="39">
        <v>29</v>
      </c>
      <c r="AZ7" s="40">
        <v>12</v>
      </c>
      <c r="BA7" s="40">
        <v>17</v>
      </c>
      <c r="BB7" s="39">
        <v>137</v>
      </c>
      <c r="BC7" s="40">
        <v>87</v>
      </c>
      <c r="BD7" s="40">
        <v>50</v>
      </c>
      <c r="BE7" s="39">
        <v>77</v>
      </c>
      <c r="BF7" s="40">
        <v>66</v>
      </c>
      <c r="BG7" s="40">
        <v>11</v>
      </c>
      <c r="BH7" s="39">
        <v>0</v>
      </c>
      <c r="BI7" s="40"/>
      <c r="BJ7" s="42"/>
    </row>
    <row r="8" spans="1:62" ht="51" hidden="1" customHeight="1" x14ac:dyDescent="0.15">
      <c r="A8" s="26" t="s">
        <v>23</v>
      </c>
      <c r="B8" s="39">
        <v>15634</v>
      </c>
      <c r="C8" s="40">
        <v>7990</v>
      </c>
      <c r="D8" s="41">
        <v>7644</v>
      </c>
      <c r="E8" s="39">
        <v>14504</v>
      </c>
      <c r="F8" s="39">
        <v>7375</v>
      </c>
      <c r="G8" s="39">
        <v>7129</v>
      </c>
      <c r="H8" s="39">
        <v>12122</v>
      </c>
      <c r="I8" s="40">
        <v>6145</v>
      </c>
      <c r="J8" s="40">
        <v>5977</v>
      </c>
      <c r="K8" s="39">
        <v>130</v>
      </c>
      <c r="L8" s="40">
        <v>95</v>
      </c>
      <c r="M8" s="40">
        <v>35</v>
      </c>
      <c r="N8" s="39">
        <v>66</v>
      </c>
      <c r="O8" s="40">
        <v>32</v>
      </c>
      <c r="P8" s="40">
        <v>34</v>
      </c>
      <c r="Q8" s="39">
        <v>202</v>
      </c>
      <c r="R8" s="40"/>
      <c r="S8" s="40">
        <v>202</v>
      </c>
      <c r="T8" s="39">
        <v>1690</v>
      </c>
      <c r="U8" s="40">
        <v>949</v>
      </c>
      <c r="V8" s="40">
        <v>741</v>
      </c>
      <c r="W8" s="39">
        <v>101</v>
      </c>
      <c r="X8" s="40">
        <v>42</v>
      </c>
      <c r="Y8" s="40">
        <v>59</v>
      </c>
      <c r="Z8" s="39">
        <v>106</v>
      </c>
      <c r="AA8" s="40">
        <v>52</v>
      </c>
      <c r="AB8" s="40">
        <v>54</v>
      </c>
      <c r="AC8" s="39">
        <v>0</v>
      </c>
      <c r="AD8" s="40">
        <v>0</v>
      </c>
      <c r="AE8" s="40">
        <v>0</v>
      </c>
      <c r="AF8" s="39">
        <v>87</v>
      </c>
      <c r="AG8" s="40">
        <v>60</v>
      </c>
      <c r="AH8" s="42">
        <v>27</v>
      </c>
      <c r="AI8" s="26" t="s">
        <v>23</v>
      </c>
      <c r="AJ8" s="39">
        <v>1130</v>
      </c>
      <c r="AK8" s="39">
        <v>615</v>
      </c>
      <c r="AL8" s="39">
        <v>515</v>
      </c>
      <c r="AM8" s="39">
        <v>31</v>
      </c>
      <c r="AN8" s="40">
        <v>12</v>
      </c>
      <c r="AO8" s="40">
        <v>19</v>
      </c>
      <c r="AP8" s="39">
        <v>0</v>
      </c>
      <c r="AQ8" s="40"/>
      <c r="AR8" s="40">
        <v>0</v>
      </c>
      <c r="AS8" s="39">
        <v>4</v>
      </c>
      <c r="AT8" s="40">
        <v>2</v>
      </c>
      <c r="AU8" s="40">
        <v>2</v>
      </c>
      <c r="AV8" s="39">
        <v>841</v>
      </c>
      <c r="AW8" s="40">
        <v>430</v>
      </c>
      <c r="AX8" s="40">
        <v>411</v>
      </c>
      <c r="AY8" s="39">
        <v>20</v>
      </c>
      <c r="AZ8" s="40">
        <v>11</v>
      </c>
      <c r="BA8" s="40">
        <v>9</v>
      </c>
      <c r="BB8" s="39">
        <v>151</v>
      </c>
      <c r="BC8" s="40">
        <v>92</v>
      </c>
      <c r="BD8" s="40">
        <v>59</v>
      </c>
      <c r="BE8" s="39">
        <v>83</v>
      </c>
      <c r="BF8" s="40">
        <v>68</v>
      </c>
      <c r="BG8" s="40">
        <v>15</v>
      </c>
      <c r="BH8" s="39">
        <v>0</v>
      </c>
      <c r="BI8" s="40"/>
      <c r="BJ8" s="42"/>
    </row>
    <row r="9" spans="1:62" ht="51" hidden="1" customHeight="1" x14ac:dyDescent="0.15">
      <c r="A9" s="26" t="s">
        <v>24</v>
      </c>
      <c r="B9" s="39">
        <v>15280</v>
      </c>
      <c r="C9" s="40">
        <v>7775</v>
      </c>
      <c r="D9" s="41">
        <v>7505</v>
      </c>
      <c r="E9" s="39">
        <v>14122</v>
      </c>
      <c r="F9" s="39">
        <v>7119</v>
      </c>
      <c r="G9" s="39">
        <v>7003</v>
      </c>
      <c r="H9" s="39">
        <v>11853</v>
      </c>
      <c r="I9" s="40">
        <v>6023</v>
      </c>
      <c r="J9" s="40">
        <v>5830</v>
      </c>
      <c r="K9" s="39">
        <v>120</v>
      </c>
      <c r="L9" s="40">
        <v>75</v>
      </c>
      <c r="M9" s="40">
        <v>45</v>
      </c>
      <c r="N9" s="39">
        <v>77</v>
      </c>
      <c r="O9" s="40">
        <v>35</v>
      </c>
      <c r="P9" s="40">
        <v>42</v>
      </c>
      <c r="Q9" s="39">
        <v>198</v>
      </c>
      <c r="R9" s="40"/>
      <c r="S9" s="40">
        <v>198</v>
      </c>
      <c r="T9" s="39">
        <v>1598</v>
      </c>
      <c r="U9" s="40">
        <v>851</v>
      </c>
      <c r="V9" s="40">
        <v>747</v>
      </c>
      <c r="W9" s="39">
        <v>101</v>
      </c>
      <c r="X9" s="40">
        <v>50</v>
      </c>
      <c r="Y9" s="40">
        <v>51</v>
      </c>
      <c r="Z9" s="39">
        <v>98</v>
      </c>
      <c r="AA9" s="40">
        <v>43</v>
      </c>
      <c r="AB9" s="40">
        <v>55</v>
      </c>
      <c r="AC9" s="39">
        <v>0</v>
      </c>
      <c r="AD9" s="40">
        <v>0</v>
      </c>
      <c r="AE9" s="40">
        <v>0</v>
      </c>
      <c r="AF9" s="39">
        <v>77</v>
      </c>
      <c r="AG9" s="40">
        <v>42</v>
      </c>
      <c r="AH9" s="42">
        <v>35</v>
      </c>
      <c r="AI9" s="26" t="s">
        <v>24</v>
      </c>
      <c r="AJ9" s="39">
        <v>1158</v>
      </c>
      <c r="AK9" s="39">
        <v>656</v>
      </c>
      <c r="AL9" s="39">
        <v>502</v>
      </c>
      <c r="AM9" s="39">
        <v>57</v>
      </c>
      <c r="AN9" s="40">
        <v>24</v>
      </c>
      <c r="AO9" s="40">
        <v>33</v>
      </c>
      <c r="AP9" s="39">
        <v>3</v>
      </c>
      <c r="AQ9" s="40">
        <v>3</v>
      </c>
      <c r="AR9" s="40">
        <v>0</v>
      </c>
      <c r="AS9" s="39">
        <v>2</v>
      </c>
      <c r="AT9" s="40">
        <v>2</v>
      </c>
      <c r="AU9" s="40">
        <v>0</v>
      </c>
      <c r="AV9" s="39">
        <v>899</v>
      </c>
      <c r="AW9" s="40">
        <v>482</v>
      </c>
      <c r="AX9" s="40">
        <v>417</v>
      </c>
      <c r="AY9" s="39">
        <v>12</v>
      </c>
      <c r="AZ9" s="40">
        <v>2</v>
      </c>
      <c r="BA9" s="40">
        <v>10</v>
      </c>
      <c r="BB9" s="39">
        <v>99</v>
      </c>
      <c r="BC9" s="40">
        <v>67</v>
      </c>
      <c r="BD9" s="40">
        <v>32</v>
      </c>
      <c r="BE9" s="39">
        <v>86</v>
      </c>
      <c r="BF9" s="40">
        <v>76</v>
      </c>
      <c r="BG9" s="40">
        <v>10</v>
      </c>
      <c r="BH9" s="39">
        <v>0</v>
      </c>
      <c r="BI9" s="40"/>
      <c r="BJ9" s="42"/>
    </row>
    <row r="10" spans="1:62" ht="51" hidden="1" customHeight="1" x14ac:dyDescent="0.15">
      <c r="A10" s="28" t="s">
        <v>25</v>
      </c>
      <c r="B10" s="35">
        <v>15237</v>
      </c>
      <c r="C10" s="36">
        <v>7870</v>
      </c>
      <c r="D10" s="37">
        <v>7367</v>
      </c>
      <c r="E10" s="43">
        <v>14147</v>
      </c>
      <c r="F10" s="35">
        <v>7273</v>
      </c>
      <c r="G10" s="35">
        <v>6874</v>
      </c>
      <c r="H10" s="35">
        <v>11790</v>
      </c>
      <c r="I10" s="36">
        <v>6128</v>
      </c>
      <c r="J10" s="36">
        <v>5662</v>
      </c>
      <c r="K10" s="35">
        <v>114</v>
      </c>
      <c r="L10" s="36">
        <v>65</v>
      </c>
      <c r="M10" s="36">
        <v>49</v>
      </c>
      <c r="N10" s="35">
        <v>67</v>
      </c>
      <c r="O10" s="36">
        <v>25</v>
      </c>
      <c r="P10" s="36">
        <v>42</v>
      </c>
      <c r="Q10" s="35">
        <v>199</v>
      </c>
      <c r="R10" s="36"/>
      <c r="S10" s="36">
        <v>199</v>
      </c>
      <c r="T10" s="35">
        <v>1676</v>
      </c>
      <c r="U10" s="36">
        <v>913</v>
      </c>
      <c r="V10" s="36">
        <v>763</v>
      </c>
      <c r="W10" s="35">
        <v>129</v>
      </c>
      <c r="X10" s="36">
        <v>61</v>
      </c>
      <c r="Y10" s="36">
        <v>68</v>
      </c>
      <c r="Z10" s="35">
        <v>93</v>
      </c>
      <c r="AA10" s="36">
        <v>38</v>
      </c>
      <c r="AB10" s="36">
        <v>55</v>
      </c>
      <c r="AC10" s="35">
        <v>0</v>
      </c>
      <c r="AD10" s="36">
        <v>0</v>
      </c>
      <c r="AE10" s="36">
        <v>0</v>
      </c>
      <c r="AF10" s="35">
        <v>79</v>
      </c>
      <c r="AG10" s="36">
        <v>43</v>
      </c>
      <c r="AH10" s="38">
        <v>36</v>
      </c>
      <c r="AI10" s="28" t="s">
        <v>25</v>
      </c>
      <c r="AJ10" s="35">
        <v>1090</v>
      </c>
      <c r="AK10" s="35">
        <v>597</v>
      </c>
      <c r="AL10" s="35">
        <v>493</v>
      </c>
      <c r="AM10" s="35">
        <v>70</v>
      </c>
      <c r="AN10" s="36">
        <v>28</v>
      </c>
      <c r="AO10" s="36">
        <v>42</v>
      </c>
      <c r="AP10" s="35">
        <v>1</v>
      </c>
      <c r="AQ10" s="36">
        <v>1</v>
      </c>
      <c r="AR10" s="36"/>
      <c r="AS10" s="35">
        <v>2</v>
      </c>
      <c r="AT10" s="36">
        <v>0</v>
      </c>
      <c r="AU10" s="36">
        <v>2</v>
      </c>
      <c r="AV10" s="35">
        <v>830</v>
      </c>
      <c r="AW10" s="36">
        <v>440</v>
      </c>
      <c r="AX10" s="36">
        <v>390</v>
      </c>
      <c r="AY10" s="35">
        <v>19</v>
      </c>
      <c r="AZ10" s="36">
        <v>4</v>
      </c>
      <c r="BA10" s="36">
        <v>15</v>
      </c>
      <c r="BB10" s="35">
        <v>74</v>
      </c>
      <c r="BC10" s="36">
        <v>46</v>
      </c>
      <c r="BD10" s="36">
        <v>28</v>
      </c>
      <c r="BE10" s="35">
        <v>94</v>
      </c>
      <c r="BF10" s="36">
        <v>78</v>
      </c>
      <c r="BG10" s="36">
        <v>16</v>
      </c>
      <c r="BH10" s="35">
        <v>0</v>
      </c>
      <c r="BI10" s="36"/>
      <c r="BJ10" s="38"/>
    </row>
    <row r="11" spans="1:62" ht="51" hidden="1" customHeight="1" x14ac:dyDescent="0.15">
      <c r="A11" s="28" t="s">
        <v>26</v>
      </c>
      <c r="B11" s="35">
        <v>14252</v>
      </c>
      <c r="C11" s="36">
        <v>7266</v>
      </c>
      <c r="D11" s="37">
        <v>6986</v>
      </c>
      <c r="E11" s="35">
        <v>13303</v>
      </c>
      <c r="F11" s="35">
        <v>6743</v>
      </c>
      <c r="G11" s="35">
        <v>6560</v>
      </c>
      <c r="H11" s="35">
        <v>10882</v>
      </c>
      <c r="I11" s="36">
        <v>5565</v>
      </c>
      <c r="J11" s="36">
        <v>5317</v>
      </c>
      <c r="K11" s="35">
        <v>135</v>
      </c>
      <c r="L11" s="36">
        <v>83</v>
      </c>
      <c r="M11" s="36">
        <v>52</v>
      </c>
      <c r="N11" s="35">
        <v>77</v>
      </c>
      <c r="O11" s="36">
        <v>33</v>
      </c>
      <c r="P11" s="36">
        <v>44</v>
      </c>
      <c r="Q11" s="35">
        <v>185</v>
      </c>
      <c r="R11" s="36"/>
      <c r="S11" s="36">
        <v>185</v>
      </c>
      <c r="T11" s="35">
        <v>1718</v>
      </c>
      <c r="U11" s="36">
        <v>906</v>
      </c>
      <c r="V11" s="36">
        <v>812</v>
      </c>
      <c r="W11" s="35">
        <v>119</v>
      </c>
      <c r="X11" s="36">
        <v>48</v>
      </c>
      <c r="Y11" s="36">
        <v>71</v>
      </c>
      <c r="Z11" s="35">
        <v>82</v>
      </c>
      <c r="AA11" s="36">
        <v>41</v>
      </c>
      <c r="AB11" s="36">
        <v>41</v>
      </c>
      <c r="AC11" s="35">
        <v>0</v>
      </c>
      <c r="AD11" s="36">
        <v>0</v>
      </c>
      <c r="AE11" s="36">
        <v>0</v>
      </c>
      <c r="AF11" s="35">
        <v>105</v>
      </c>
      <c r="AG11" s="36">
        <v>67</v>
      </c>
      <c r="AH11" s="38">
        <v>38</v>
      </c>
      <c r="AI11" s="28" t="s">
        <v>26</v>
      </c>
      <c r="AJ11" s="35">
        <v>949</v>
      </c>
      <c r="AK11" s="35">
        <v>523</v>
      </c>
      <c r="AL11" s="35">
        <v>426</v>
      </c>
      <c r="AM11" s="35">
        <v>38</v>
      </c>
      <c r="AN11" s="36">
        <v>20</v>
      </c>
      <c r="AO11" s="36">
        <v>18</v>
      </c>
      <c r="AP11" s="35">
        <v>3</v>
      </c>
      <c r="AQ11" s="36">
        <v>1</v>
      </c>
      <c r="AR11" s="36">
        <v>2</v>
      </c>
      <c r="AS11" s="35">
        <v>0</v>
      </c>
      <c r="AT11" s="36">
        <v>0</v>
      </c>
      <c r="AU11" s="36"/>
      <c r="AV11" s="35">
        <v>742</v>
      </c>
      <c r="AW11" s="36">
        <v>389</v>
      </c>
      <c r="AX11" s="36">
        <v>353</v>
      </c>
      <c r="AY11" s="35">
        <v>15</v>
      </c>
      <c r="AZ11" s="36">
        <v>4</v>
      </c>
      <c r="BA11" s="36">
        <v>11</v>
      </c>
      <c r="BB11" s="35">
        <v>71</v>
      </c>
      <c r="BC11" s="36">
        <v>44</v>
      </c>
      <c r="BD11" s="36">
        <v>27</v>
      </c>
      <c r="BE11" s="35">
        <v>80</v>
      </c>
      <c r="BF11" s="36">
        <v>65</v>
      </c>
      <c r="BG11" s="36">
        <v>15</v>
      </c>
      <c r="BH11" s="35">
        <v>0</v>
      </c>
      <c r="BI11" s="36"/>
      <c r="BJ11" s="38"/>
    </row>
    <row r="12" spans="1:62" ht="51" hidden="1" customHeight="1" x14ac:dyDescent="0.15">
      <c r="A12" s="29" t="s">
        <v>31</v>
      </c>
      <c r="B12" s="44">
        <v>14084</v>
      </c>
      <c r="C12" s="45">
        <v>7146</v>
      </c>
      <c r="D12" s="46">
        <v>6938</v>
      </c>
      <c r="E12" s="44">
        <v>13191</v>
      </c>
      <c r="F12" s="44">
        <v>6664</v>
      </c>
      <c r="G12" s="44">
        <v>6527</v>
      </c>
      <c r="H12" s="44">
        <v>10874</v>
      </c>
      <c r="I12" s="45">
        <v>5462</v>
      </c>
      <c r="J12" s="45">
        <v>5412</v>
      </c>
      <c r="K12" s="44">
        <v>150</v>
      </c>
      <c r="L12" s="45">
        <v>91</v>
      </c>
      <c r="M12" s="45">
        <v>59</v>
      </c>
      <c r="N12" s="44">
        <v>82</v>
      </c>
      <c r="O12" s="45">
        <v>40</v>
      </c>
      <c r="P12" s="45">
        <v>42</v>
      </c>
      <c r="Q12" s="44">
        <v>0</v>
      </c>
      <c r="R12" s="45"/>
      <c r="S12" s="45">
        <v>0</v>
      </c>
      <c r="T12" s="44">
        <v>1743</v>
      </c>
      <c r="U12" s="45">
        <v>908</v>
      </c>
      <c r="V12" s="45">
        <v>835</v>
      </c>
      <c r="W12" s="44">
        <v>128</v>
      </c>
      <c r="X12" s="45">
        <v>50</v>
      </c>
      <c r="Y12" s="45">
        <v>78</v>
      </c>
      <c r="Z12" s="44">
        <v>88</v>
      </c>
      <c r="AA12" s="45">
        <v>35</v>
      </c>
      <c r="AB12" s="45">
        <v>53</v>
      </c>
      <c r="AC12" s="44">
        <v>0</v>
      </c>
      <c r="AD12" s="45">
        <v>0</v>
      </c>
      <c r="AE12" s="45">
        <v>0</v>
      </c>
      <c r="AF12" s="44">
        <v>126</v>
      </c>
      <c r="AG12" s="45">
        <v>78</v>
      </c>
      <c r="AH12" s="47">
        <v>48</v>
      </c>
      <c r="AI12" s="29" t="s">
        <v>31</v>
      </c>
      <c r="AJ12" s="44">
        <v>893</v>
      </c>
      <c r="AK12" s="44">
        <v>482</v>
      </c>
      <c r="AL12" s="44">
        <v>411</v>
      </c>
      <c r="AM12" s="44">
        <v>40</v>
      </c>
      <c r="AN12" s="45">
        <v>18</v>
      </c>
      <c r="AO12" s="45">
        <v>22</v>
      </c>
      <c r="AP12" s="44">
        <v>0</v>
      </c>
      <c r="AQ12" s="45"/>
      <c r="AR12" s="45"/>
      <c r="AS12" s="44">
        <v>3</v>
      </c>
      <c r="AT12" s="45">
        <v>2</v>
      </c>
      <c r="AU12" s="45">
        <v>1</v>
      </c>
      <c r="AV12" s="44">
        <v>673</v>
      </c>
      <c r="AW12" s="45">
        <v>349</v>
      </c>
      <c r="AX12" s="45">
        <v>324</v>
      </c>
      <c r="AY12" s="44">
        <v>23</v>
      </c>
      <c r="AZ12" s="45">
        <v>6</v>
      </c>
      <c r="BA12" s="45">
        <v>17</v>
      </c>
      <c r="BB12" s="44">
        <v>79</v>
      </c>
      <c r="BC12" s="45">
        <v>42</v>
      </c>
      <c r="BD12" s="45">
        <v>37</v>
      </c>
      <c r="BE12" s="44">
        <v>75</v>
      </c>
      <c r="BF12" s="45">
        <v>65</v>
      </c>
      <c r="BG12" s="45">
        <v>10</v>
      </c>
      <c r="BH12" s="44">
        <v>0</v>
      </c>
      <c r="BI12" s="45"/>
      <c r="BJ12" s="47"/>
    </row>
    <row r="13" spans="1:62" ht="51" hidden="1" customHeight="1" x14ac:dyDescent="0.15">
      <c r="A13" s="28" t="s">
        <v>32</v>
      </c>
      <c r="B13" s="35">
        <v>13675</v>
      </c>
      <c r="C13" s="36">
        <v>7090</v>
      </c>
      <c r="D13" s="37">
        <v>6585</v>
      </c>
      <c r="E13" s="35">
        <v>12790</v>
      </c>
      <c r="F13" s="35">
        <v>6614</v>
      </c>
      <c r="G13" s="35">
        <v>6176</v>
      </c>
      <c r="H13" s="35">
        <v>10457</v>
      </c>
      <c r="I13" s="36">
        <v>5366</v>
      </c>
      <c r="J13" s="36">
        <v>5091</v>
      </c>
      <c r="K13" s="35">
        <v>136</v>
      </c>
      <c r="L13" s="36">
        <v>81</v>
      </c>
      <c r="M13" s="36">
        <v>55</v>
      </c>
      <c r="N13" s="35">
        <v>74</v>
      </c>
      <c r="O13" s="36">
        <v>34</v>
      </c>
      <c r="P13" s="36">
        <v>40</v>
      </c>
      <c r="Q13" s="35">
        <v>0</v>
      </c>
      <c r="R13" s="36"/>
      <c r="S13" s="36"/>
      <c r="T13" s="35">
        <v>1841</v>
      </c>
      <c r="U13" s="36">
        <v>977</v>
      </c>
      <c r="V13" s="36">
        <v>864</v>
      </c>
      <c r="W13" s="35">
        <v>105</v>
      </c>
      <c r="X13" s="36">
        <v>45</v>
      </c>
      <c r="Y13" s="36">
        <v>60</v>
      </c>
      <c r="Z13" s="35">
        <v>72</v>
      </c>
      <c r="AA13" s="36">
        <v>41</v>
      </c>
      <c r="AB13" s="36">
        <v>31</v>
      </c>
      <c r="AC13" s="35">
        <v>0</v>
      </c>
      <c r="AD13" s="36"/>
      <c r="AE13" s="36"/>
      <c r="AF13" s="35">
        <v>105</v>
      </c>
      <c r="AG13" s="36">
        <v>70</v>
      </c>
      <c r="AH13" s="38">
        <v>35</v>
      </c>
      <c r="AI13" s="28" t="s">
        <v>32</v>
      </c>
      <c r="AJ13" s="35">
        <v>885</v>
      </c>
      <c r="AK13" s="35">
        <v>476</v>
      </c>
      <c r="AL13" s="35">
        <v>409</v>
      </c>
      <c r="AM13" s="35">
        <v>40</v>
      </c>
      <c r="AN13" s="36">
        <v>19</v>
      </c>
      <c r="AO13" s="36">
        <v>21</v>
      </c>
      <c r="AP13" s="35">
        <v>1</v>
      </c>
      <c r="AQ13" s="36"/>
      <c r="AR13" s="36">
        <v>1</v>
      </c>
      <c r="AS13" s="35">
        <v>2</v>
      </c>
      <c r="AT13" s="36">
        <v>2</v>
      </c>
      <c r="AU13" s="36"/>
      <c r="AV13" s="35">
        <v>682</v>
      </c>
      <c r="AW13" s="36">
        <v>360</v>
      </c>
      <c r="AX13" s="36">
        <v>322</v>
      </c>
      <c r="AY13" s="35">
        <v>26</v>
      </c>
      <c r="AZ13" s="36">
        <v>7</v>
      </c>
      <c r="BA13" s="36">
        <v>19</v>
      </c>
      <c r="BB13" s="35">
        <v>65</v>
      </c>
      <c r="BC13" s="36">
        <v>27</v>
      </c>
      <c r="BD13" s="36">
        <v>38</v>
      </c>
      <c r="BE13" s="35">
        <v>68</v>
      </c>
      <c r="BF13" s="36">
        <v>60</v>
      </c>
      <c r="BG13" s="36">
        <v>8</v>
      </c>
      <c r="BH13" s="35">
        <v>1</v>
      </c>
      <c r="BI13" s="36">
        <v>1</v>
      </c>
      <c r="BJ13" s="38"/>
    </row>
    <row r="14" spans="1:62" ht="51" hidden="1" customHeight="1" x14ac:dyDescent="0.15">
      <c r="A14" s="28" t="s">
        <v>33</v>
      </c>
      <c r="B14" s="35">
        <v>13745</v>
      </c>
      <c r="C14" s="36">
        <v>7088</v>
      </c>
      <c r="D14" s="37">
        <v>6657</v>
      </c>
      <c r="E14" s="35">
        <v>12904</v>
      </c>
      <c r="F14" s="35">
        <v>6634</v>
      </c>
      <c r="G14" s="35">
        <v>6270</v>
      </c>
      <c r="H14" s="35">
        <v>10444</v>
      </c>
      <c r="I14" s="36">
        <v>5270</v>
      </c>
      <c r="J14" s="36">
        <v>5174</v>
      </c>
      <c r="K14" s="35">
        <v>176</v>
      </c>
      <c r="L14" s="36">
        <v>115</v>
      </c>
      <c r="M14" s="36">
        <v>61</v>
      </c>
      <c r="N14" s="35">
        <v>111</v>
      </c>
      <c r="O14" s="36">
        <v>48</v>
      </c>
      <c r="P14" s="36">
        <v>63</v>
      </c>
      <c r="Q14" s="35">
        <v>0</v>
      </c>
      <c r="R14" s="36"/>
      <c r="S14" s="36"/>
      <c r="T14" s="35">
        <v>1877</v>
      </c>
      <c r="U14" s="36">
        <v>1054</v>
      </c>
      <c r="V14" s="36">
        <v>823</v>
      </c>
      <c r="W14" s="35">
        <v>111</v>
      </c>
      <c r="X14" s="36">
        <v>35</v>
      </c>
      <c r="Y14" s="36">
        <v>76</v>
      </c>
      <c r="Z14" s="35">
        <v>68</v>
      </c>
      <c r="AA14" s="36">
        <v>34</v>
      </c>
      <c r="AB14" s="36">
        <v>34</v>
      </c>
      <c r="AC14" s="35">
        <v>0</v>
      </c>
      <c r="AD14" s="36">
        <v>0</v>
      </c>
      <c r="AE14" s="36">
        <v>0</v>
      </c>
      <c r="AF14" s="35">
        <v>117</v>
      </c>
      <c r="AG14" s="36">
        <v>78</v>
      </c>
      <c r="AH14" s="38">
        <v>39</v>
      </c>
      <c r="AI14" s="28" t="s">
        <v>33</v>
      </c>
      <c r="AJ14" s="35">
        <v>841</v>
      </c>
      <c r="AK14" s="35">
        <v>454</v>
      </c>
      <c r="AL14" s="35">
        <v>387</v>
      </c>
      <c r="AM14" s="35">
        <v>43</v>
      </c>
      <c r="AN14" s="36">
        <v>18</v>
      </c>
      <c r="AO14" s="36">
        <v>25</v>
      </c>
      <c r="AP14" s="35">
        <v>2</v>
      </c>
      <c r="AQ14" s="36">
        <v>0</v>
      </c>
      <c r="AR14" s="36">
        <v>2</v>
      </c>
      <c r="AS14" s="35">
        <v>2</v>
      </c>
      <c r="AT14" s="36">
        <v>2</v>
      </c>
      <c r="AU14" s="36">
        <v>0</v>
      </c>
      <c r="AV14" s="35">
        <v>638</v>
      </c>
      <c r="AW14" s="36">
        <v>340</v>
      </c>
      <c r="AX14" s="36">
        <v>298</v>
      </c>
      <c r="AY14" s="35">
        <v>31</v>
      </c>
      <c r="AZ14" s="36">
        <v>12</v>
      </c>
      <c r="BA14" s="36">
        <v>19</v>
      </c>
      <c r="BB14" s="35">
        <v>65</v>
      </c>
      <c r="BC14" s="36">
        <v>37</v>
      </c>
      <c r="BD14" s="36">
        <v>28</v>
      </c>
      <c r="BE14" s="35">
        <v>58</v>
      </c>
      <c r="BF14" s="36">
        <v>44</v>
      </c>
      <c r="BG14" s="36">
        <v>14</v>
      </c>
      <c r="BH14" s="35">
        <v>2</v>
      </c>
      <c r="BI14" s="36">
        <v>1</v>
      </c>
      <c r="BJ14" s="38">
        <v>1</v>
      </c>
    </row>
    <row r="15" spans="1:62" ht="51" hidden="1" customHeight="1" x14ac:dyDescent="0.15">
      <c r="A15" s="28" t="s">
        <v>34</v>
      </c>
      <c r="B15" s="35">
        <f t="shared" ref="B15:B22" si="0">SUM(C15:D15)</f>
        <v>13531</v>
      </c>
      <c r="C15" s="36">
        <v>6846</v>
      </c>
      <c r="D15" s="37">
        <v>6685</v>
      </c>
      <c r="E15" s="35">
        <f t="shared" ref="E15:G16" si="1">SUM(H15,K15,N15,Q15,T15,W15,Z15,AC15,AF15)</f>
        <v>12709</v>
      </c>
      <c r="F15" s="35">
        <f t="shared" si="1"/>
        <v>6410</v>
      </c>
      <c r="G15" s="35">
        <f t="shared" si="1"/>
        <v>6299</v>
      </c>
      <c r="H15" s="35">
        <f t="shared" ref="H15:H21" si="2">SUM(I15:J15)</f>
        <v>10143</v>
      </c>
      <c r="I15" s="36">
        <v>5077</v>
      </c>
      <c r="J15" s="36">
        <v>5066</v>
      </c>
      <c r="K15" s="35">
        <f t="shared" ref="K15:K22" si="3">SUM(L15:M15)</f>
        <v>162</v>
      </c>
      <c r="L15" s="36">
        <v>86</v>
      </c>
      <c r="M15" s="36">
        <v>76</v>
      </c>
      <c r="N15" s="35">
        <f t="shared" ref="N15:N22" si="4">SUM(O15:P15)</f>
        <v>80</v>
      </c>
      <c r="O15" s="36">
        <v>34</v>
      </c>
      <c r="P15" s="36">
        <v>46</v>
      </c>
      <c r="Q15" s="35">
        <f t="shared" ref="Q15:Q21" si="5">SUM(R15:S15)</f>
        <v>0</v>
      </c>
      <c r="R15" s="36"/>
      <c r="S15" s="36"/>
      <c r="T15" s="35">
        <f t="shared" ref="T15:T22" si="6">SUM(U15:V15)</f>
        <v>2040</v>
      </c>
      <c r="U15" s="36">
        <v>1089</v>
      </c>
      <c r="V15" s="36">
        <v>951</v>
      </c>
      <c r="W15" s="35">
        <f t="shared" ref="W15:W22" si="7">SUM(X15:Y15)</f>
        <v>94</v>
      </c>
      <c r="X15" s="36">
        <v>21</v>
      </c>
      <c r="Y15" s="36">
        <v>73</v>
      </c>
      <c r="Z15" s="35">
        <f t="shared" ref="Z15:Z22" si="8">SUM(AA15:AB15)</f>
        <v>58</v>
      </c>
      <c r="AA15" s="36">
        <v>24</v>
      </c>
      <c r="AB15" s="36">
        <v>34</v>
      </c>
      <c r="AC15" s="35">
        <f t="shared" ref="AC15:AC21" si="9">SUM(AD15:AE15)</f>
        <v>0</v>
      </c>
      <c r="AD15" s="36">
        <v>0</v>
      </c>
      <c r="AE15" s="36">
        <v>0</v>
      </c>
      <c r="AF15" s="35">
        <f t="shared" ref="AF15:AF22" si="10">SUM(AG15:AH15)</f>
        <v>132</v>
      </c>
      <c r="AG15" s="36">
        <v>79</v>
      </c>
      <c r="AH15" s="38">
        <v>53</v>
      </c>
      <c r="AI15" s="28" t="str">
        <f t="shared" ref="AI15:AI21" si="11">A15</f>
        <v>平成21. 3</v>
      </c>
      <c r="AJ15" s="35">
        <f t="shared" ref="AJ15:AJ21" si="12">SUM(AK15:AL15)</f>
        <v>822</v>
      </c>
      <c r="AK15" s="35">
        <f t="shared" ref="AK15:AL18" si="13">AN15+AQ15+AT15+AW15+AZ15+BC15+BI15+BF15</f>
        <v>436</v>
      </c>
      <c r="AL15" s="35">
        <f t="shared" si="13"/>
        <v>386</v>
      </c>
      <c r="AM15" s="35">
        <f t="shared" ref="AM15:AM21" si="14">SUM(AN15:AO15)</f>
        <v>43</v>
      </c>
      <c r="AN15" s="36">
        <v>26</v>
      </c>
      <c r="AO15" s="36">
        <v>17</v>
      </c>
      <c r="AP15" s="35">
        <f t="shared" ref="AP15:AP22" si="15">SUM(AQ15:AR15)</f>
        <v>1</v>
      </c>
      <c r="AQ15" s="36">
        <v>0</v>
      </c>
      <c r="AR15" s="36">
        <v>1</v>
      </c>
      <c r="AS15" s="35">
        <f t="shared" ref="AS15:AS22" si="16">SUM(AT15:AU15)</f>
        <v>3</v>
      </c>
      <c r="AT15" s="36">
        <v>1</v>
      </c>
      <c r="AU15" s="36">
        <v>2</v>
      </c>
      <c r="AV15" s="35">
        <f t="shared" ref="AV15:AV22" si="17">SUM(AW15:AX15)</f>
        <v>628</v>
      </c>
      <c r="AW15" s="36">
        <v>317</v>
      </c>
      <c r="AX15" s="36">
        <v>311</v>
      </c>
      <c r="AY15" s="35">
        <f t="shared" ref="AY15:AY22" si="18">SUM(AZ15:BA15)</f>
        <v>25</v>
      </c>
      <c r="AZ15" s="36">
        <v>6</v>
      </c>
      <c r="BA15" s="36">
        <v>19</v>
      </c>
      <c r="BB15" s="35">
        <f t="shared" ref="BB15:BB22" si="19">SUM(BC15:BD15)</f>
        <v>68</v>
      </c>
      <c r="BC15" s="36">
        <v>37</v>
      </c>
      <c r="BD15" s="36">
        <v>31</v>
      </c>
      <c r="BE15" s="35">
        <f t="shared" ref="BE15:BE22" si="20">SUM(BF15:BG15)</f>
        <v>54</v>
      </c>
      <c r="BF15" s="36">
        <v>49</v>
      </c>
      <c r="BG15" s="36">
        <v>5</v>
      </c>
      <c r="BH15" s="35">
        <f t="shared" ref="BH15:BH21" si="21">SUM(BI15:BJ15)</f>
        <v>0</v>
      </c>
      <c r="BI15" s="36">
        <v>0</v>
      </c>
      <c r="BJ15" s="38">
        <v>0</v>
      </c>
    </row>
    <row r="16" spans="1:62" ht="51" hidden="1" customHeight="1" x14ac:dyDescent="0.15">
      <c r="A16" s="48" t="s">
        <v>35</v>
      </c>
      <c r="B16" s="49">
        <f t="shared" si="0"/>
        <v>14254</v>
      </c>
      <c r="C16" s="50">
        <v>7262</v>
      </c>
      <c r="D16" s="51">
        <v>6992</v>
      </c>
      <c r="E16" s="49">
        <f t="shared" si="1"/>
        <v>13402</v>
      </c>
      <c r="F16" s="49">
        <f t="shared" si="1"/>
        <v>6791</v>
      </c>
      <c r="G16" s="49">
        <f t="shared" si="1"/>
        <v>6611</v>
      </c>
      <c r="H16" s="49">
        <f t="shared" si="2"/>
        <v>10627</v>
      </c>
      <c r="I16" s="50">
        <v>5311</v>
      </c>
      <c r="J16" s="50">
        <v>5316</v>
      </c>
      <c r="K16" s="49">
        <f t="shared" si="3"/>
        <v>203</v>
      </c>
      <c r="L16" s="50">
        <v>119</v>
      </c>
      <c r="M16" s="50">
        <v>84</v>
      </c>
      <c r="N16" s="49">
        <f t="shared" si="4"/>
        <v>77</v>
      </c>
      <c r="O16" s="50">
        <v>28</v>
      </c>
      <c r="P16" s="50">
        <v>49</v>
      </c>
      <c r="Q16" s="49">
        <f t="shared" si="5"/>
        <v>0</v>
      </c>
      <c r="R16" s="50"/>
      <c r="S16" s="50"/>
      <c r="T16" s="49">
        <f t="shared" si="6"/>
        <v>2183</v>
      </c>
      <c r="U16" s="50">
        <v>1186</v>
      </c>
      <c r="V16" s="50">
        <v>997</v>
      </c>
      <c r="W16" s="49">
        <f t="shared" si="7"/>
        <v>103</v>
      </c>
      <c r="X16" s="50">
        <v>31</v>
      </c>
      <c r="Y16" s="50">
        <v>72</v>
      </c>
      <c r="Z16" s="49">
        <f t="shared" si="8"/>
        <v>60</v>
      </c>
      <c r="AA16" s="50">
        <v>25</v>
      </c>
      <c r="AB16" s="50">
        <v>35</v>
      </c>
      <c r="AC16" s="49">
        <f t="shared" si="9"/>
        <v>0</v>
      </c>
      <c r="AD16" s="50"/>
      <c r="AE16" s="50"/>
      <c r="AF16" s="49">
        <f t="shared" si="10"/>
        <v>149</v>
      </c>
      <c r="AG16" s="50">
        <v>91</v>
      </c>
      <c r="AH16" s="52">
        <v>58</v>
      </c>
      <c r="AI16" s="48" t="str">
        <f t="shared" si="11"/>
        <v>平成22. 3</v>
      </c>
      <c r="AJ16" s="49">
        <f t="shared" si="12"/>
        <v>852</v>
      </c>
      <c r="AK16" s="49">
        <f t="shared" si="13"/>
        <v>471</v>
      </c>
      <c r="AL16" s="49">
        <f t="shared" si="13"/>
        <v>381</v>
      </c>
      <c r="AM16" s="49">
        <f t="shared" si="14"/>
        <v>47</v>
      </c>
      <c r="AN16" s="50">
        <v>20</v>
      </c>
      <c r="AO16" s="50">
        <v>27</v>
      </c>
      <c r="AP16" s="49">
        <f t="shared" si="15"/>
        <v>1</v>
      </c>
      <c r="AQ16" s="50">
        <v>1</v>
      </c>
      <c r="AR16" s="50"/>
      <c r="AS16" s="49">
        <f t="shared" si="16"/>
        <v>3</v>
      </c>
      <c r="AT16" s="50">
        <v>3</v>
      </c>
      <c r="AU16" s="50"/>
      <c r="AV16" s="49">
        <f t="shared" si="17"/>
        <v>618</v>
      </c>
      <c r="AW16" s="50">
        <v>334</v>
      </c>
      <c r="AX16" s="50">
        <v>284</v>
      </c>
      <c r="AY16" s="49">
        <f t="shared" si="18"/>
        <v>32</v>
      </c>
      <c r="AZ16" s="50">
        <v>13</v>
      </c>
      <c r="BA16" s="50">
        <v>19</v>
      </c>
      <c r="BB16" s="49">
        <f t="shared" si="19"/>
        <v>95</v>
      </c>
      <c r="BC16" s="50">
        <v>47</v>
      </c>
      <c r="BD16" s="50">
        <v>48</v>
      </c>
      <c r="BE16" s="49">
        <f t="shared" si="20"/>
        <v>56</v>
      </c>
      <c r="BF16" s="50">
        <v>53</v>
      </c>
      <c r="BG16" s="50">
        <v>3</v>
      </c>
      <c r="BH16" s="49">
        <f t="shared" si="21"/>
        <v>0</v>
      </c>
      <c r="BI16" s="50"/>
      <c r="BJ16" s="53"/>
    </row>
    <row r="17" spans="1:62" ht="51" hidden="1" customHeight="1" x14ac:dyDescent="0.15">
      <c r="A17" s="54" t="s">
        <v>37</v>
      </c>
      <c r="B17" s="55">
        <f t="shared" si="0"/>
        <v>13621</v>
      </c>
      <c r="C17" s="56">
        <v>6997</v>
      </c>
      <c r="D17" s="57">
        <v>6624</v>
      </c>
      <c r="E17" s="55">
        <f t="shared" ref="E17:G18" si="22">SUM(H17,K17,N17,Q17,T17,W17,Z17,AC17,AF17)</f>
        <v>12805</v>
      </c>
      <c r="F17" s="55">
        <f t="shared" si="22"/>
        <v>6559</v>
      </c>
      <c r="G17" s="55">
        <f t="shared" si="22"/>
        <v>6246</v>
      </c>
      <c r="H17" s="55">
        <f t="shared" si="2"/>
        <v>10105</v>
      </c>
      <c r="I17" s="56">
        <v>5116</v>
      </c>
      <c r="J17" s="56">
        <v>4989</v>
      </c>
      <c r="K17" s="55">
        <f t="shared" si="3"/>
        <v>157</v>
      </c>
      <c r="L17" s="56">
        <v>97</v>
      </c>
      <c r="M17" s="56">
        <v>60</v>
      </c>
      <c r="N17" s="55">
        <f t="shared" si="4"/>
        <v>65</v>
      </c>
      <c r="O17" s="56">
        <v>25</v>
      </c>
      <c r="P17" s="56">
        <v>40</v>
      </c>
      <c r="Q17" s="55">
        <f t="shared" si="5"/>
        <v>0</v>
      </c>
      <c r="R17" s="56"/>
      <c r="S17" s="56"/>
      <c r="T17" s="55">
        <f t="shared" si="6"/>
        <v>2169</v>
      </c>
      <c r="U17" s="56">
        <v>1157</v>
      </c>
      <c r="V17" s="56">
        <v>1012</v>
      </c>
      <c r="W17" s="55">
        <f t="shared" si="7"/>
        <v>97</v>
      </c>
      <c r="X17" s="56">
        <v>30</v>
      </c>
      <c r="Y17" s="56">
        <v>67</v>
      </c>
      <c r="Z17" s="55">
        <f t="shared" si="8"/>
        <v>51</v>
      </c>
      <c r="AA17" s="56">
        <v>27</v>
      </c>
      <c r="AB17" s="56">
        <v>24</v>
      </c>
      <c r="AC17" s="55">
        <f t="shared" si="9"/>
        <v>0</v>
      </c>
      <c r="AD17" s="56"/>
      <c r="AE17" s="56"/>
      <c r="AF17" s="55">
        <f t="shared" si="10"/>
        <v>161</v>
      </c>
      <c r="AG17" s="56">
        <v>107</v>
      </c>
      <c r="AH17" s="58">
        <v>54</v>
      </c>
      <c r="AI17" s="54" t="str">
        <f t="shared" si="11"/>
        <v>平成23. 3</v>
      </c>
      <c r="AJ17" s="55">
        <f t="shared" si="12"/>
        <v>816</v>
      </c>
      <c r="AK17" s="55">
        <f>AN17+AQ17+AT17+AW17+AZ17+BC17+BI17+BF17</f>
        <v>438</v>
      </c>
      <c r="AL17" s="55">
        <f>AO17+AR17+AU17+AX17+BA17+BD17+BJ17+BG17</f>
        <v>378</v>
      </c>
      <c r="AM17" s="55">
        <f t="shared" si="14"/>
        <v>37</v>
      </c>
      <c r="AN17" s="56">
        <v>20</v>
      </c>
      <c r="AO17" s="56">
        <v>17</v>
      </c>
      <c r="AP17" s="55">
        <f t="shared" si="15"/>
        <v>4</v>
      </c>
      <c r="AQ17" s="56">
        <v>1</v>
      </c>
      <c r="AR17" s="56">
        <v>3</v>
      </c>
      <c r="AS17" s="55">
        <f t="shared" si="16"/>
        <v>1</v>
      </c>
      <c r="AT17" s="56">
        <v>1</v>
      </c>
      <c r="AU17" s="56"/>
      <c r="AV17" s="55">
        <f t="shared" si="17"/>
        <v>616</v>
      </c>
      <c r="AW17" s="56">
        <v>329</v>
      </c>
      <c r="AX17" s="56">
        <v>287</v>
      </c>
      <c r="AY17" s="55">
        <f t="shared" si="18"/>
        <v>3</v>
      </c>
      <c r="AZ17" s="56">
        <v>1</v>
      </c>
      <c r="BA17" s="56">
        <v>2</v>
      </c>
      <c r="BB17" s="55">
        <f t="shared" si="19"/>
        <v>95</v>
      </c>
      <c r="BC17" s="56">
        <v>35</v>
      </c>
      <c r="BD17" s="56">
        <v>60</v>
      </c>
      <c r="BE17" s="55">
        <f t="shared" si="20"/>
        <v>59</v>
      </c>
      <c r="BF17" s="56">
        <v>51</v>
      </c>
      <c r="BG17" s="56">
        <v>8</v>
      </c>
      <c r="BH17" s="55">
        <f t="shared" si="21"/>
        <v>1</v>
      </c>
      <c r="BI17" s="56"/>
      <c r="BJ17" s="53">
        <v>1</v>
      </c>
    </row>
    <row r="18" spans="1:62" s="64" customFormat="1" ht="51" hidden="1" customHeight="1" x14ac:dyDescent="0.15">
      <c r="A18" s="60" t="s">
        <v>36</v>
      </c>
      <c r="B18" s="61">
        <f t="shared" si="0"/>
        <v>14067</v>
      </c>
      <c r="C18" s="62">
        <v>7260</v>
      </c>
      <c r="D18" s="63">
        <v>6807</v>
      </c>
      <c r="E18" s="61">
        <f t="shared" si="22"/>
        <v>13175</v>
      </c>
      <c r="F18" s="61">
        <f t="shared" si="22"/>
        <v>6760</v>
      </c>
      <c r="G18" s="61">
        <f t="shared" si="22"/>
        <v>6415</v>
      </c>
      <c r="H18" s="61">
        <f t="shared" si="2"/>
        <v>10310</v>
      </c>
      <c r="I18" s="62">
        <v>5192</v>
      </c>
      <c r="J18" s="62">
        <v>5118</v>
      </c>
      <c r="K18" s="61">
        <f t="shared" si="3"/>
        <v>172</v>
      </c>
      <c r="L18" s="62">
        <v>112</v>
      </c>
      <c r="M18" s="62">
        <v>60</v>
      </c>
      <c r="N18" s="61">
        <f t="shared" si="4"/>
        <v>42</v>
      </c>
      <c r="O18" s="62">
        <v>19</v>
      </c>
      <c r="P18" s="62">
        <v>23</v>
      </c>
      <c r="Q18" s="61">
        <f t="shared" si="5"/>
        <v>0</v>
      </c>
      <c r="R18" s="62"/>
      <c r="S18" s="62"/>
      <c r="T18" s="61">
        <f t="shared" si="6"/>
        <v>2291</v>
      </c>
      <c r="U18" s="62">
        <v>1251</v>
      </c>
      <c r="V18" s="62">
        <v>1040</v>
      </c>
      <c r="W18" s="61">
        <f t="shared" si="7"/>
        <v>149</v>
      </c>
      <c r="X18" s="62">
        <v>53</v>
      </c>
      <c r="Y18" s="62">
        <v>96</v>
      </c>
      <c r="Z18" s="61">
        <f t="shared" si="8"/>
        <v>56</v>
      </c>
      <c r="AA18" s="62">
        <v>31</v>
      </c>
      <c r="AB18" s="62">
        <v>25</v>
      </c>
      <c r="AC18" s="61">
        <f t="shared" si="9"/>
        <v>2</v>
      </c>
      <c r="AD18" s="62">
        <v>1</v>
      </c>
      <c r="AE18" s="62">
        <v>1</v>
      </c>
      <c r="AF18" s="61">
        <f t="shared" si="10"/>
        <v>153</v>
      </c>
      <c r="AG18" s="62">
        <v>101</v>
      </c>
      <c r="AH18" s="53">
        <v>52</v>
      </c>
      <c r="AI18" s="60" t="str">
        <f t="shared" si="11"/>
        <v>平成24. 3</v>
      </c>
      <c r="AJ18" s="61">
        <f t="shared" si="12"/>
        <v>892</v>
      </c>
      <c r="AK18" s="61">
        <f t="shared" si="13"/>
        <v>500</v>
      </c>
      <c r="AL18" s="61">
        <f t="shared" si="13"/>
        <v>392</v>
      </c>
      <c r="AM18" s="61">
        <f t="shared" si="14"/>
        <v>51</v>
      </c>
      <c r="AN18" s="62">
        <v>26</v>
      </c>
      <c r="AO18" s="62">
        <v>25</v>
      </c>
      <c r="AP18" s="61">
        <f t="shared" si="15"/>
        <v>1</v>
      </c>
      <c r="AQ18" s="62">
        <v>1</v>
      </c>
      <c r="AR18" s="62"/>
      <c r="AS18" s="61">
        <f t="shared" si="16"/>
        <v>0</v>
      </c>
      <c r="AT18" s="62"/>
      <c r="AU18" s="62"/>
      <c r="AV18" s="61">
        <f t="shared" si="17"/>
        <v>691</v>
      </c>
      <c r="AW18" s="62">
        <v>384</v>
      </c>
      <c r="AX18" s="62">
        <v>307</v>
      </c>
      <c r="AY18" s="61">
        <f t="shared" si="18"/>
        <v>3</v>
      </c>
      <c r="AZ18" s="62">
        <v>2</v>
      </c>
      <c r="BA18" s="62">
        <v>1</v>
      </c>
      <c r="BB18" s="61">
        <f t="shared" si="19"/>
        <v>88</v>
      </c>
      <c r="BC18" s="62">
        <v>36</v>
      </c>
      <c r="BD18" s="62">
        <v>52</v>
      </c>
      <c r="BE18" s="61">
        <f t="shared" si="20"/>
        <v>58</v>
      </c>
      <c r="BF18" s="62">
        <v>51</v>
      </c>
      <c r="BG18" s="62">
        <v>7</v>
      </c>
      <c r="BH18" s="61">
        <f t="shared" si="21"/>
        <v>0</v>
      </c>
      <c r="BI18" s="62"/>
      <c r="BJ18" s="53">
        <v>0</v>
      </c>
    </row>
    <row r="19" spans="1:62" s="64" customFormat="1" ht="51" hidden="1" customHeight="1" x14ac:dyDescent="0.15">
      <c r="A19" s="48" t="s">
        <v>38</v>
      </c>
      <c r="B19" s="49">
        <f t="shared" si="0"/>
        <v>14121</v>
      </c>
      <c r="C19" s="50">
        <v>7260</v>
      </c>
      <c r="D19" s="51">
        <v>6861</v>
      </c>
      <c r="E19" s="49">
        <f t="shared" ref="E19:G21" si="23">SUM(H19,K19,N19,Q19,T19,W19,Z19,AC19,AF19)</f>
        <v>13253</v>
      </c>
      <c r="F19" s="49">
        <f t="shared" si="23"/>
        <v>6805</v>
      </c>
      <c r="G19" s="49">
        <f t="shared" si="23"/>
        <v>6448</v>
      </c>
      <c r="H19" s="49">
        <f t="shared" si="2"/>
        <v>10386</v>
      </c>
      <c r="I19" s="50">
        <v>5259</v>
      </c>
      <c r="J19" s="50">
        <v>5127</v>
      </c>
      <c r="K19" s="49">
        <f t="shared" si="3"/>
        <v>172</v>
      </c>
      <c r="L19" s="50">
        <v>109</v>
      </c>
      <c r="M19" s="50">
        <v>63</v>
      </c>
      <c r="N19" s="49">
        <f t="shared" si="4"/>
        <v>67</v>
      </c>
      <c r="O19" s="50">
        <v>35</v>
      </c>
      <c r="P19" s="50">
        <v>32</v>
      </c>
      <c r="Q19" s="49">
        <f t="shared" si="5"/>
        <v>0</v>
      </c>
      <c r="R19" s="50"/>
      <c r="S19" s="50"/>
      <c r="T19" s="49">
        <f t="shared" si="6"/>
        <v>2319</v>
      </c>
      <c r="U19" s="50">
        <v>1269</v>
      </c>
      <c r="V19" s="50">
        <v>1050</v>
      </c>
      <c r="W19" s="49">
        <f t="shared" si="7"/>
        <v>109</v>
      </c>
      <c r="X19" s="50">
        <v>26</v>
      </c>
      <c r="Y19" s="50">
        <v>83</v>
      </c>
      <c r="Z19" s="49">
        <f t="shared" si="8"/>
        <v>50</v>
      </c>
      <c r="AA19" s="50">
        <v>21</v>
      </c>
      <c r="AB19" s="50">
        <v>29</v>
      </c>
      <c r="AC19" s="49">
        <f t="shared" si="9"/>
        <v>3</v>
      </c>
      <c r="AD19" s="50">
        <v>3</v>
      </c>
      <c r="AE19" s="50"/>
      <c r="AF19" s="49">
        <f t="shared" si="10"/>
        <v>147</v>
      </c>
      <c r="AG19" s="50">
        <v>83</v>
      </c>
      <c r="AH19" s="52">
        <v>64</v>
      </c>
      <c r="AI19" s="48" t="str">
        <f t="shared" si="11"/>
        <v>平成25. 3</v>
      </c>
      <c r="AJ19" s="49">
        <f t="shared" si="12"/>
        <v>868</v>
      </c>
      <c r="AK19" s="49">
        <f t="shared" ref="AK19:AL21" si="24">AN19+AQ19+AT19+AW19+AZ19+BC19+BI19+BF19</f>
        <v>455</v>
      </c>
      <c r="AL19" s="49">
        <f t="shared" si="24"/>
        <v>413</v>
      </c>
      <c r="AM19" s="49">
        <f t="shared" si="14"/>
        <v>51</v>
      </c>
      <c r="AN19" s="50">
        <v>24</v>
      </c>
      <c r="AO19" s="50">
        <v>27</v>
      </c>
      <c r="AP19" s="49">
        <f t="shared" si="15"/>
        <v>3</v>
      </c>
      <c r="AQ19" s="50">
        <v>2</v>
      </c>
      <c r="AR19" s="50">
        <v>1</v>
      </c>
      <c r="AS19" s="49">
        <f t="shared" si="16"/>
        <v>0</v>
      </c>
      <c r="AT19" s="50">
        <v>0</v>
      </c>
      <c r="AU19" s="50">
        <v>0</v>
      </c>
      <c r="AV19" s="49">
        <f t="shared" si="17"/>
        <v>669</v>
      </c>
      <c r="AW19" s="50">
        <v>343</v>
      </c>
      <c r="AX19" s="50">
        <v>326</v>
      </c>
      <c r="AY19" s="49">
        <f t="shared" si="18"/>
        <v>3</v>
      </c>
      <c r="AZ19" s="50">
        <v>1</v>
      </c>
      <c r="BA19" s="50">
        <v>2</v>
      </c>
      <c r="BB19" s="49">
        <f t="shared" si="19"/>
        <v>80</v>
      </c>
      <c r="BC19" s="50">
        <v>30</v>
      </c>
      <c r="BD19" s="50">
        <v>50</v>
      </c>
      <c r="BE19" s="49">
        <f t="shared" si="20"/>
        <v>59</v>
      </c>
      <c r="BF19" s="50">
        <v>54</v>
      </c>
      <c r="BG19" s="50">
        <v>5</v>
      </c>
      <c r="BH19" s="49">
        <f t="shared" si="21"/>
        <v>3</v>
      </c>
      <c r="BI19" s="50">
        <v>1</v>
      </c>
      <c r="BJ19" s="52">
        <v>2</v>
      </c>
    </row>
    <row r="20" spans="1:62" s="64" customFormat="1" ht="51" customHeight="1" x14ac:dyDescent="0.15">
      <c r="A20" s="48" t="s">
        <v>39</v>
      </c>
      <c r="B20" s="49">
        <f t="shared" si="0"/>
        <v>14366</v>
      </c>
      <c r="C20" s="50">
        <v>7378</v>
      </c>
      <c r="D20" s="51">
        <v>6988</v>
      </c>
      <c r="E20" s="49">
        <f>SUM(H20,K20,N20,Q20,T20,W20,Z20,AC20,AF20)</f>
        <v>13440</v>
      </c>
      <c r="F20" s="49">
        <f>SUM(I20,L20,O20,R20,U20,X20,AA20,AD20,AG20)</f>
        <v>6886</v>
      </c>
      <c r="G20" s="49">
        <f>SUM(J20,M20,P20,S20,V20,Y20,AB20,AE20,AH20)</f>
        <v>6554</v>
      </c>
      <c r="H20" s="49">
        <f>SUM(I20:J20)</f>
        <v>10550</v>
      </c>
      <c r="I20" s="50">
        <v>5299</v>
      </c>
      <c r="J20" s="50">
        <v>5251</v>
      </c>
      <c r="K20" s="49">
        <f>SUM(L20:M20)</f>
        <v>201</v>
      </c>
      <c r="L20" s="50">
        <v>122</v>
      </c>
      <c r="M20" s="50">
        <v>79</v>
      </c>
      <c r="N20" s="49">
        <f>SUM(O20:P20)</f>
        <v>53</v>
      </c>
      <c r="O20" s="50">
        <v>25</v>
      </c>
      <c r="P20" s="50">
        <v>28</v>
      </c>
      <c r="Q20" s="49">
        <f>SUM(R20:S20)</f>
        <v>0</v>
      </c>
      <c r="R20" s="50"/>
      <c r="S20" s="50"/>
      <c r="T20" s="49">
        <f>SUM(U20:V20)</f>
        <v>2266</v>
      </c>
      <c r="U20" s="50">
        <v>1250</v>
      </c>
      <c r="V20" s="50">
        <v>1016</v>
      </c>
      <c r="W20" s="49">
        <f>SUM(X20:Y20)</f>
        <v>136</v>
      </c>
      <c r="X20" s="50">
        <v>46</v>
      </c>
      <c r="Y20" s="50">
        <v>90</v>
      </c>
      <c r="Z20" s="49">
        <f>SUM(AA20:AB20)</f>
        <v>84</v>
      </c>
      <c r="AA20" s="50">
        <v>44</v>
      </c>
      <c r="AB20" s="50">
        <v>40</v>
      </c>
      <c r="AC20" s="49">
        <f>SUM(AD20:AE20)</f>
        <v>1</v>
      </c>
      <c r="AD20" s="50">
        <v>1</v>
      </c>
      <c r="AE20" s="50"/>
      <c r="AF20" s="49">
        <f>SUM(AG20:AH20)</f>
        <v>149</v>
      </c>
      <c r="AG20" s="50">
        <v>99</v>
      </c>
      <c r="AH20" s="52">
        <v>50</v>
      </c>
      <c r="AI20" s="48" t="str">
        <f>A20</f>
        <v>平成26. 3</v>
      </c>
      <c r="AJ20" s="49">
        <f>SUM(AK20:AL20)</f>
        <v>926</v>
      </c>
      <c r="AK20" s="49">
        <f t="shared" si="24"/>
        <v>492</v>
      </c>
      <c r="AL20" s="49">
        <f t="shared" si="24"/>
        <v>434</v>
      </c>
      <c r="AM20" s="49">
        <f>SUM(AN20:AO20)</f>
        <v>61</v>
      </c>
      <c r="AN20" s="50">
        <v>30</v>
      </c>
      <c r="AO20" s="50">
        <v>31</v>
      </c>
      <c r="AP20" s="49">
        <f>SUM(AQ20:AR20)</f>
        <v>5</v>
      </c>
      <c r="AQ20" s="50">
        <v>2</v>
      </c>
      <c r="AR20" s="50">
        <v>3</v>
      </c>
      <c r="AS20" s="49">
        <f>SUM(AT20:AU20)</f>
        <v>4</v>
      </c>
      <c r="AT20" s="50">
        <v>4</v>
      </c>
      <c r="AU20" s="50">
        <v>0</v>
      </c>
      <c r="AV20" s="49">
        <f>SUM(AW20:AX20)</f>
        <v>694</v>
      </c>
      <c r="AW20" s="50">
        <v>358</v>
      </c>
      <c r="AX20" s="50">
        <v>336</v>
      </c>
      <c r="AY20" s="49">
        <f>SUM(AZ20:BA20)</f>
        <v>1</v>
      </c>
      <c r="AZ20" s="50"/>
      <c r="BA20" s="50">
        <v>1</v>
      </c>
      <c r="BB20" s="49">
        <f>SUM(BC20:BD20)</f>
        <v>87</v>
      </c>
      <c r="BC20" s="50">
        <v>36</v>
      </c>
      <c r="BD20" s="50">
        <v>51</v>
      </c>
      <c r="BE20" s="49">
        <f>SUM(BF20:BG20)</f>
        <v>73</v>
      </c>
      <c r="BF20" s="50">
        <v>61</v>
      </c>
      <c r="BG20" s="50">
        <v>12</v>
      </c>
      <c r="BH20" s="49">
        <f>SUM(BI20:BJ20)</f>
        <v>1</v>
      </c>
      <c r="BI20" s="50">
        <v>1</v>
      </c>
      <c r="BJ20" s="52"/>
    </row>
    <row r="21" spans="1:62" s="59" customFormat="1" ht="50.25" customHeight="1" x14ac:dyDescent="0.15">
      <c r="A21" s="54" t="s">
        <v>40</v>
      </c>
      <c r="B21" s="55">
        <f t="shared" si="0"/>
        <v>14251</v>
      </c>
      <c r="C21" s="56">
        <v>7250</v>
      </c>
      <c r="D21" s="57">
        <v>7001</v>
      </c>
      <c r="E21" s="55">
        <f t="shared" si="23"/>
        <v>13301</v>
      </c>
      <c r="F21" s="55">
        <f t="shared" si="23"/>
        <v>6754</v>
      </c>
      <c r="G21" s="55">
        <f t="shared" si="23"/>
        <v>6547</v>
      </c>
      <c r="H21" s="55">
        <f t="shared" si="2"/>
        <v>10434</v>
      </c>
      <c r="I21" s="56">
        <v>5206</v>
      </c>
      <c r="J21" s="56">
        <v>5228</v>
      </c>
      <c r="K21" s="55">
        <f t="shared" si="3"/>
        <v>216</v>
      </c>
      <c r="L21" s="56">
        <v>144</v>
      </c>
      <c r="M21" s="56">
        <v>72</v>
      </c>
      <c r="N21" s="55">
        <f t="shared" si="4"/>
        <v>74</v>
      </c>
      <c r="O21" s="56">
        <v>25</v>
      </c>
      <c r="P21" s="56">
        <v>49</v>
      </c>
      <c r="Q21" s="55">
        <f t="shared" si="5"/>
        <v>0</v>
      </c>
      <c r="R21" s="56"/>
      <c r="S21" s="56"/>
      <c r="T21" s="55">
        <f t="shared" si="6"/>
        <v>2165</v>
      </c>
      <c r="U21" s="56">
        <v>1170</v>
      </c>
      <c r="V21" s="56">
        <v>995</v>
      </c>
      <c r="W21" s="55">
        <f t="shared" si="7"/>
        <v>124</v>
      </c>
      <c r="X21" s="56">
        <v>32</v>
      </c>
      <c r="Y21" s="56">
        <v>92</v>
      </c>
      <c r="Z21" s="55">
        <f t="shared" si="8"/>
        <v>114</v>
      </c>
      <c r="AA21" s="56">
        <v>71</v>
      </c>
      <c r="AB21" s="56">
        <v>43</v>
      </c>
      <c r="AC21" s="55">
        <f t="shared" si="9"/>
        <v>0</v>
      </c>
      <c r="AD21" s="56">
        <v>0</v>
      </c>
      <c r="AE21" s="56"/>
      <c r="AF21" s="55">
        <f t="shared" si="10"/>
        <v>174</v>
      </c>
      <c r="AG21" s="56">
        <v>106</v>
      </c>
      <c r="AH21" s="58">
        <v>68</v>
      </c>
      <c r="AI21" s="54" t="str">
        <f t="shared" si="11"/>
        <v>平成27. 3</v>
      </c>
      <c r="AJ21" s="55">
        <f t="shared" si="12"/>
        <v>950</v>
      </c>
      <c r="AK21" s="55">
        <f t="shared" si="24"/>
        <v>496</v>
      </c>
      <c r="AL21" s="55">
        <f t="shared" si="24"/>
        <v>454</v>
      </c>
      <c r="AM21" s="55">
        <f t="shared" si="14"/>
        <v>51</v>
      </c>
      <c r="AN21" s="56">
        <v>23</v>
      </c>
      <c r="AO21" s="56">
        <v>28</v>
      </c>
      <c r="AP21" s="55">
        <f t="shared" si="15"/>
        <v>3</v>
      </c>
      <c r="AQ21" s="56">
        <v>2</v>
      </c>
      <c r="AR21" s="56">
        <v>1</v>
      </c>
      <c r="AS21" s="55">
        <f t="shared" si="16"/>
        <v>1</v>
      </c>
      <c r="AT21" s="56">
        <v>1</v>
      </c>
      <c r="AU21" s="56">
        <v>0</v>
      </c>
      <c r="AV21" s="55">
        <f t="shared" si="17"/>
        <v>698</v>
      </c>
      <c r="AW21" s="56">
        <v>360</v>
      </c>
      <c r="AX21" s="56">
        <v>338</v>
      </c>
      <c r="AY21" s="55">
        <f t="shared" si="18"/>
        <v>1</v>
      </c>
      <c r="AZ21" s="56">
        <v>1</v>
      </c>
      <c r="BA21" s="56">
        <v>0</v>
      </c>
      <c r="BB21" s="55">
        <f t="shared" si="19"/>
        <v>127</v>
      </c>
      <c r="BC21" s="56">
        <v>49</v>
      </c>
      <c r="BD21" s="56">
        <v>78</v>
      </c>
      <c r="BE21" s="55">
        <f t="shared" si="20"/>
        <v>69</v>
      </c>
      <c r="BF21" s="56">
        <v>60</v>
      </c>
      <c r="BG21" s="56">
        <v>9</v>
      </c>
      <c r="BH21" s="55">
        <f t="shared" si="21"/>
        <v>0</v>
      </c>
      <c r="BI21" s="56">
        <v>0</v>
      </c>
      <c r="BJ21" s="58"/>
    </row>
    <row r="22" spans="1:62" ht="51" customHeight="1" x14ac:dyDescent="0.15">
      <c r="A22" s="65" t="s">
        <v>42</v>
      </c>
      <c r="B22" s="66">
        <f t="shared" si="0"/>
        <v>14163</v>
      </c>
      <c r="C22" s="67">
        <v>7264</v>
      </c>
      <c r="D22" s="68">
        <v>6899</v>
      </c>
      <c r="E22" s="67">
        <f t="shared" ref="E22:G24" si="25">SUM(H22,K22,N22,Q22,T22,W22,Z22,AC22,AF22)</f>
        <v>13199</v>
      </c>
      <c r="F22" s="67">
        <f t="shared" si="25"/>
        <v>6820</v>
      </c>
      <c r="G22" s="67">
        <f t="shared" si="25"/>
        <v>6379</v>
      </c>
      <c r="H22" s="67">
        <f t="shared" ref="H22:H28" si="26">SUM(I22:J22)</f>
        <v>10280</v>
      </c>
      <c r="I22" s="67">
        <v>5159</v>
      </c>
      <c r="J22" s="67">
        <v>5121</v>
      </c>
      <c r="K22" s="67">
        <f t="shared" si="3"/>
        <v>221</v>
      </c>
      <c r="L22" s="67">
        <v>148</v>
      </c>
      <c r="M22" s="67">
        <v>73</v>
      </c>
      <c r="N22" s="67">
        <f t="shared" si="4"/>
        <v>33</v>
      </c>
      <c r="O22" s="67">
        <v>12</v>
      </c>
      <c r="P22" s="67">
        <v>21</v>
      </c>
      <c r="Q22" s="67"/>
      <c r="R22" s="67"/>
      <c r="S22" s="67"/>
      <c r="T22" s="67">
        <f t="shared" si="6"/>
        <v>2291</v>
      </c>
      <c r="U22" s="67">
        <v>1321</v>
      </c>
      <c r="V22" s="67">
        <v>970</v>
      </c>
      <c r="W22" s="67">
        <f t="shared" si="7"/>
        <v>128</v>
      </c>
      <c r="X22" s="67">
        <v>36</v>
      </c>
      <c r="Y22" s="67">
        <v>92</v>
      </c>
      <c r="Z22" s="67">
        <f t="shared" si="8"/>
        <v>85</v>
      </c>
      <c r="AA22" s="67">
        <v>48</v>
      </c>
      <c r="AB22" s="67">
        <v>37</v>
      </c>
      <c r="AC22" s="67"/>
      <c r="AD22" s="67"/>
      <c r="AE22" s="67"/>
      <c r="AF22" s="67">
        <f t="shared" si="10"/>
        <v>161</v>
      </c>
      <c r="AG22" s="67">
        <v>96</v>
      </c>
      <c r="AH22" s="69">
        <v>65</v>
      </c>
      <c r="AI22" s="70" t="s">
        <v>42</v>
      </c>
      <c r="AJ22" s="71">
        <f t="shared" ref="AJ22:AJ28" si="27">SUM(AK22:AL22)</f>
        <v>964</v>
      </c>
      <c r="AK22" s="67">
        <f>AN22+AQ22+AT22+AW22+AZ22+BC22+BI22+BF22</f>
        <v>444</v>
      </c>
      <c r="AL22" s="67">
        <f>AO22+AR22+AU22+AX22+BA22+BD22+BJ22+BG22</f>
        <v>520</v>
      </c>
      <c r="AM22" s="67">
        <f t="shared" ref="AM22:AM28" si="28">SUM(AN22:AO22)</f>
        <v>50</v>
      </c>
      <c r="AN22" s="67">
        <v>20</v>
      </c>
      <c r="AO22" s="67">
        <v>30</v>
      </c>
      <c r="AP22" s="67">
        <f t="shared" si="15"/>
        <v>3</v>
      </c>
      <c r="AQ22" s="67">
        <v>3</v>
      </c>
      <c r="AR22" s="67"/>
      <c r="AS22" s="67">
        <f t="shared" si="16"/>
        <v>2</v>
      </c>
      <c r="AT22" s="67">
        <v>2</v>
      </c>
      <c r="AU22" s="67"/>
      <c r="AV22" s="67">
        <f t="shared" si="17"/>
        <v>701</v>
      </c>
      <c r="AW22" s="67">
        <v>305</v>
      </c>
      <c r="AX22" s="67">
        <v>396</v>
      </c>
      <c r="AY22" s="67">
        <f t="shared" si="18"/>
        <v>5</v>
      </c>
      <c r="AZ22" s="67">
        <v>1</v>
      </c>
      <c r="BA22" s="67">
        <v>4</v>
      </c>
      <c r="BB22" s="67">
        <f t="shared" si="19"/>
        <v>131</v>
      </c>
      <c r="BC22" s="67">
        <v>53</v>
      </c>
      <c r="BD22" s="67">
        <v>78</v>
      </c>
      <c r="BE22" s="67">
        <f t="shared" si="20"/>
        <v>72</v>
      </c>
      <c r="BF22" s="67">
        <v>60</v>
      </c>
      <c r="BG22" s="67">
        <v>12</v>
      </c>
      <c r="BH22" s="67">
        <f t="shared" ref="BH22:BH28" si="29">SUM(BI22:BJ22)</f>
        <v>0</v>
      </c>
      <c r="BI22" s="67"/>
      <c r="BJ22" s="69"/>
    </row>
    <row r="23" spans="1:62" ht="51" customHeight="1" x14ac:dyDescent="0.15">
      <c r="A23" s="72" t="s">
        <v>43</v>
      </c>
      <c r="B23" s="73">
        <f t="shared" ref="B23:B28" si="30">SUM(C23:D23)</f>
        <v>14370</v>
      </c>
      <c r="C23" s="35">
        <v>7402</v>
      </c>
      <c r="D23" s="74">
        <v>6968</v>
      </c>
      <c r="E23" s="35">
        <f t="shared" si="25"/>
        <v>13400</v>
      </c>
      <c r="F23" s="35">
        <f t="shared" si="25"/>
        <v>6900</v>
      </c>
      <c r="G23" s="35">
        <f t="shared" si="25"/>
        <v>6500</v>
      </c>
      <c r="H23" s="35">
        <f t="shared" si="26"/>
        <v>10361</v>
      </c>
      <c r="I23" s="35">
        <v>5192</v>
      </c>
      <c r="J23" s="35">
        <v>5169</v>
      </c>
      <c r="K23" s="35">
        <f t="shared" ref="K23:K24" si="31">SUM(L23:M23)</f>
        <v>177</v>
      </c>
      <c r="L23" s="35">
        <v>108</v>
      </c>
      <c r="M23" s="35">
        <v>69</v>
      </c>
      <c r="N23" s="35">
        <f t="shared" ref="N23:N24" si="32">SUM(O23:P23)</f>
        <v>48</v>
      </c>
      <c r="O23" s="35">
        <v>18</v>
      </c>
      <c r="P23" s="35">
        <v>30</v>
      </c>
      <c r="Q23" s="35"/>
      <c r="R23" s="35"/>
      <c r="S23" s="35"/>
      <c r="T23" s="35">
        <f t="shared" ref="T23:T24" si="33">SUM(U23:V23)</f>
        <v>2441</v>
      </c>
      <c r="U23" s="35">
        <v>1382</v>
      </c>
      <c r="V23" s="35">
        <v>1059</v>
      </c>
      <c r="W23" s="35">
        <f t="shared" ref="W23:W24" si="34">SUM(X23:Y23)</f>
        <v>120</v>
      </c>
      <c r="X23" s="35">
        <v>35</v>
      </c>
      <c r="Y23" s="35">
        <v>85</v>
      </c>
      <c r="Z23" s="35">
        <f>SUM(AA23:AB23)</f>
        <v>85</v>
      </c>
      <c r="AA23" s="35">
        <v>56</v>
      </c>
      <c r="AB23" s="35">
        <v>29</v>
      </c>
      <c r="AC23" s="35">
        <v>1</v>
      </c>
      <c r="AD23" s="35">
        <v>1</v>
      </c>
      <c r="AE23" s="35"/>
      <c r="AF23" s="35">
        <f t="shared" ref="AF23:AF24" si="35">SUM(AG23:AH23)</f>
        <v>167</v>
      </c>
      <c r="AG23" s="35">
        <v>108</v>
      </c>
      <c r="AH23" s="75">
        <v>59</v>
      </c>
      <c r="AI23" s="28" t="s">
        <v>43</v>
      </c>
      <c r="AJ23" s="76">
        <f t="shared" si="27"/>
        <v>970</v>
      </c>
      <c r="AK23" s="35">
        <f>AN23+AQ23+AT23+AW23+AZ23+BC23+BI23+BF23</f>
        <v>502</v>
      </c>
      <c r="AL23" s="35">
        <f>AO23+AR23+AU23+AX23+BA23+BD23+BJ23+BG23</f>
        <v>468</v>
      </c>
      <c r="AM23" s="35">
        <f t="shared" si="28"/>
        <v>56</v>
      </c>
      <c r="AN23" s="35">
        <v>29</v>
      </c>
      <c r="AO23" s="35">
        <v>27</v>
      </c>
      <c r="AP23" s="35">
        <f t="shared" ref="AP23:AP24" si="36">SUM(AQ23:AR23)</f>
        <v>1</v>
      </c>
      <c r="AQ23" s="35">
        <v>1</v>
      </c>
      <c r="AR23" s="35"/>
      <c r="AS23" s="35">
        <f t="shared" ref="AS23:AS24" si="37">SUM(AT23:AU23)</f>
        <v>4</v>
      </c>
      <c r="AT23" s="35">
        <v>4</v>
      </c>
      <c r="AU23" s="35"/>
      <c r="AV23" s="35">
        <f t="shared" ref="AV23:AV24" si="38">SUM(AW23:AX23)</f>
        <v>704</v>
      </c>
      <c r="AW23" s="35">
        <v>353</v>
      </c>
      <c r="AX23" s="35">
        <v>351</v>
      </c>
      <c r="AY23" s="35">
        <f t="shared" ref="AY23:AY24" si="39">SUM(AZ23:BA23)</f>
        <v>2</v>
      </c>
      <c r="AZ23" s="35">
        <v>1</v>
      </c>
      <c r="BA23" s="35">
        <v>1</v>
      </c>
      <c r="BB23" s="35">
        <f t="shared" ref="BB23:BB24" si="40">SUM(BC23:BD23)</f>
        <v>144</v>
      </c>
      <c r="BC23" s="35">
        <v>65</v>
      </c>
      <c r="BD23" s="35">
        <v>79</v>
      </c>
      <c r="BE23" s="35">
        <f t="shared" ref="BE23:BE24" si="41">SUM(BF23:BG23)</f>
        <v>58</v>
      </c>
      <c r="BF23" s="35">
        <v>48</v>
      </c>
      <c r="BG23" s="35">
        <v>10</v>
      </c>
      <c r="BH23" s="35">
        <f t="shared" si="29"/>
        <v>1</v>
      </c>
      <c r="BI23" s="35">
        <v>1</v>
      </c>
      <c r="BJ23" s="75"/>
    </row>
    <row r="24" spans="1:62" ht="51" customHeight="1" x14ac:dyDescent="0.15">
      <c r="A24" s="77" t="s">
        <v>45</v>
      </c>
      <c r="B24" s="78">
        <f t="shared" si="30"/>
        <v>14168</v>
      </c>
      <c r="C24" s="79">
        <f t="shared" ref="C24:D28" si="42">F24+AK24</f>
        <v>7307</v>
      </c>
      <c r="D24" s="80">
        <f t="shared" si="42"/>
        <v>6861</v>
      </c>
      <c r="E24" s="79">
        <f t="shared" si="25"/>
        <v>13152</v>
      </c>
      <c r="F24" s="79">
        <f t="shared" ref="F24:F29" si="43">SUM(I24,L24,O24,R24,U24,X24,AA24,AD24,AG24)</f>
        <v>6748</v>
      </c>
      <c r="G24" s="79">
        <f t="shared" si="25"/>
        <v>6404</v>
      </c>
      <c r="H24" s="79">
        <f t="shared" si="26"/>
        <v>10135</v>
      </c>
      <c r="I24" s="79">
        <v>5082</v>
      </c>
      <c r="J24" s="79">
        <v>5053</v>
      </c>
      <c r="K24" s="79">
        <f t="shared" si="31"/>
        <v>164</v>
      </c>
      <c r="L24" s="79">
        <v>99</v>
      </c>
      <c r="M24" s="79">
        <v>65</v>
      </c>
      <c r="N24" s="79">
        <f t="shared" si="32"/>
        <v>43</v>
      </c>
      <c r="O24" s="79">
        <v>22</v>
      </c>
      <c r="P24" s="79">
        <v>21</v>
      </c>
      <c r="Q24" s="79"/>
      <c r="R24" s="79"/>
      <c r="S24" s="79"/>
      <c r="T24" s="79">
        <f t="shared" si="33"/>
        <v>2447</v>
      </c>
      <c r="U24" s="79">
        <v>1371</v>
      </c>
      <c r="V24" s="79">
        <v>1076</v>
      </c>
      <c r="W24" s="79">
        <f t="shared" si="34"/>
        <v>138</v>
      </c>
      <c r="X24" s="79">
        <v>37</v>
      </c>
      <c r="Y24" s="79">
        <v>101</v>
      </c>
      <c r="Z24" s="79">
        <f>SUM(AA24:AB24)</f>
        <v>90</v>
      </c>
      <c r="AA24" s="79">
        <v>45</v>
      </c>
      <c r="AB24" s="79">
        <v>45</v>
      </c>
      <c r="AC24" s="79">
        <f t="shared" ref="AC24:AC29" si="44">SUM(AD24:AE24)</f>
        <v>3</v>
      </c>
      <c r="AD24" s="79">
        <v>0</v>
      </c>
      <c r="AE24" s="79">
        <v>3</v>
      </c>
      <c r="AF24" s="79">
        <f t="shared" si="35"/>
        <v>132</v>
      </c>
      <c r="AG24" s="79">
        <v>92</v>
      </c>
      <c r="AH24" s="81">
        <v>40</v>
      </c>
      <c r="AI24" s="82" t="s">
        <v>44</v>
      </c>
      <c r="AJ24" s="83">
        <f t="shared" si="27"/>
        <v>1016</v>
      </c>
      <c r="AK24" s="79">
        <f t="shared" ref="AK24" si="45">AN24+AQ24+AT24+AW24+AZ24+BC24+BI24+BF24</f>
        <v>559</v>
      </c>
      <c r="AL24" s="79">
        <f t="shared" ref="AL24" si="46">AO24+AR24+AU24+AX24+BA24+BD24+BJ24+BG24</f>
        <v>457</v>
      </c>
      <c r="AM24" s="79">
        <f t="shared" si="28"/>
        <v>58</v>
      </c>
      <c r="AN24" s="79">
        <v>26</v>
      </c>
      <c r="AO24" s="79">
        <v>32</v>
      </c>
      <c r="AP24" s="79">
        <f t="shared" si="36"/>
        <v>1</v>
      </c>
      <c r="AQ24" s="79"/>
      <c r="AR24" s="79">
        <v>1</v>
      </c>
      <c r="AS24" s="79">
        <f t="shared" si="37"/>
        <v>0</v>
      </c>
      <c r="AT24" s="79"/>
      <c r="AU24" s="79"/>
      <c r="AV24" s="79">
        <f t="shared" si="38"/>
        <v>744</v>
      </c>
      <c r="AW24" s="79">
        <v>399</v>
      </c>
      <c r="AX24" s="79">
        <v>345</v>
      </c>
      <c r="AY24" s="79">
        <f t="shared" si="39"/>
        <v>0</v>
      </c>
      <c r="AZ24" s="79">
        <v>0</v>
      </c>
      <c r="BA24" s="79">
        <v>0</v>
      </c>
      <c r="BB24" s="79">
        <f t="shared" si="40"/>
        <v>145</v>
      </c>
      <c r="BC24" s="79">
        <v>77</v>
      </c>
      <c r="BD24" s="79">
        <v>68</v>
      </c>
      <c r="BE24" s="79">
        <f t="shared" si="41"/>
        <v>66</v>
      </c>
      <c r="BF24" s="79">
        <v>57</v>
      </c>
      <c r="BG24" s="79">
        <v>9</v>
      </c>
      <c r="BH24" s="79">
        <f t="shared" si="29"/>
        <v>2</v>
      </c>
      <c r="BI24" s="79">
        <v>0</v>
      </c>
      <c r="BJ24" s="81">
        <v>2</v>
      </c>
    </row>
    <row r="25" spans="1:62" s="64" customFormat="1" ht="51" customHeight="1" x14ac:dyDescent="0.15">
      <c r="A25" s="70" t="s">
        <v>46</v>
      </c>
      <c r="B25" s="84">
        <f t="shared" si="30"/>
        <v>13902</v>
      </c>
      <c r="C25" s="44">
        <f t="shared" si="42"/>
        <v>7171</v>
      </c>
      <c r="D25" s="85">
        <f t="shared" si="42"/>
        <v>6731</v>
      </c>
      <c r="E25" s="44">
        <f t="shared" ref="E25:E27" si="47">SUM(H25,K25,N25,Q25,T25,W25,Z25,AC25,AF25)</f>
        <v>12745</v>
      </c>
      <c r="F25" s="44">
        <f t="shared" si="43"/>
        <v>6590</v>
      </c>
      <c r="G25" s="44">
        <f t="shared" ref="G25:G27" si="48">SUM(J25,M25,P25,S25,V25,Y25,AB25,AE25,AH25)</f>
        <v>6155</v>
      </c>
      <c r="H25" s="44">
        <f t="shared" si="26"/>
        <v>9877</v>
      </c>
      <c r="I25" s="44">
        <v>5046</v>
      </c>
      <c r="J25" s="44">
        <v>4831</v>
      </c>
      <c r="K25" s="44">
        <f t="shared" ref="K25:K27" si="49">SUM(L25:M25)</f>
        <v>167</v>
      </c>
      <c r="L25" s="44">
        <v>105</v>
      </c>
      <c r="M25" s="44">
        <v>62</v>
      </c>
      <c r="N25" s="44">
        <f t="shared" ref="N25:N27" si="50">SUM(O25:P25)</f>
        <v>63</v>
      </c>
      <c r="O25" s="44">
        <v>34</v>
      </c>
      <c r="P25" s="44">
        <v>29</v>
      </c>
      <c r="Q25" s="44"/>
      <c r="R25" s="44"/>
      <c r="S25" s="44"/>
      <c r="T25" s="44">
        <f t="shared" ref="T25:T27" si="51">SUM(U25:V25)</f>
        <v>2264</v>
      </c>
      <c r="U25" s="44">
        <v>1224</v>
      </c>
      <c r="V25" s="44">
        <v>1040</v>
      </c>
      <c r="W25" s="44">
        <f t="shared" ref="W25:W27" si="52">SUM(X25:Y25)</f>
        <v>123</v>
      </c>
      <c r="X25" s="44">
        <v>33</v>
      </c>
      <c r="Y25" s="44">
        <v>90</v>
      </c>
      <c r="Z25" s="44">
        <f t="shared" ref="Z25:Z27" si="53">SUM(AA25:AB25)</f>
        <v>101</v>
      </c>
      <c r="AA25" s="44">
        <v>56</v>
      </c>
      <c r="AB25" s="44">
        <v>45</v>
      </c>
      <c r="AC25" s="44">
        <f t="shared" si="44"/>
        <v>4</v>
      </c>
      <c r="AD25" s="44">
        <v>2</v>
      </c>
      <c r="AE25" s="44">
        <v>2</v>
      </c>
      <c r="AF25" s="44">
        <f t="shared" ref="AF25:AF27" si="54">SUM(AG25:AH25)</f>
        <v>146</v>
      </c>
      <c r="AG25" s="44">
        <v>90</v>
      </c>
      <c r="AH25" s="86">
        <v>56</v>
      </c>
      <c r="AI25" s="29" t="s">
        <v>46</v>
      </c>
      <c r="AJ25" s="87">
        <f t="shared" si="27"/>
        <v>1157</v>
      </c>
      <c r="AK25" s="44">
        <f t="shared" ref="AK25:AK27" si="55">AN25+AQ25+AT25+AW25+AZ25+BC25+BI25+BF25</f>
        <v>581</v>
      </c>
      <c r="AL25" s="44">
        <f t="shared" ref="AL25:AL27" si="56">AO25+AR25+AU25+AX25+BA25+BD25+BJ25+BG25</f>
        <v>576</v>
      </c>
      <c r="AM25" s="44">
        <f t="shared" si="28"/>
        <v>70</v>
      </c>
      <c r="AN25" s="44">
        <v>31</v>
      </c>
      <c r="AO25" s="44">
        <v>39</v>
      </c>
      <c r="AP25" s="44">
        <f t="shared" ref="AP25:AP27" si="57">SUM(AQ25:AR25)</f>
        <v>5</v>
      </c>
      <c r="AQ25" s="44">
        <v>3</v>
      </c>
      <c r="AR25" s="44">
        <v>2</v>
      </c>
      <c r="AS25" s="44">
        <f t="shared" ref="AS25:AS27" si="58">SUM(AT25:AU25)</f>
        <v>2</v>
      </c>
      <c r="AT25" s="44">
        <v>2</v>
      </c>
      <c r="AU25" s="44"/>
      <c r="AV25" s="44">
        <f t="shared" ref="AV25:AV27" si="59">SUM(AW25:AX25)</f>
        <v>808</v>
      </c>
      <c r="AW25" s="44">
        <v>400</v>
      </c>
      <c r="AX25" s="44">
        <v>408</v>
      </c>
      <c r="AY25" s="44">
        <f t="shared" ref="AY25:AY27" si="60">SUM(AZ25:BA25)</f>
        <v>1</v>
      </c>
      <c r="AZ25" s="44">
        <v>0</v>
      </c>
      <c r="BA25" s="44">
        <v>1</v>
      </c>
      <c r="BB25" s="44">
        <f t="shared" ref="BB25:BB27" si="61">SUM(BC25:BD25)</f>
        <v>212</v>
      </c>
      <c r="BC25" s="44">
        <v>98</v>
      </c>
      <c r="BD25" s="44">
        <v>114</v>
      </c>
      <c r="BE25" s="44">
        <f t="shared" ref="BE25:BE27" si="62">SUM(BF25:BG25)</f>
        <v>59</v>
      </c>
      <c r="BF25" s="44">
        <v>47</v>
      </c>
      <c r="BG25" s="44">
        <v>12</v>
      </c>
      <c r="BH25" s="44">
        <f t="shared" si="29"/>
        <v>0</v>
      </c>
      <c r="BI25" s="44">
        <v>0</v>
      </c>
      <c r="BJ25" s="86"/>
    </row>
    <row r="26" spans="1:62" ht="51" customHeight="1" x14ac:dyDescent="0.15">
      <c r="A26" s="28" t="s">
        <v>47</v>
      </c>
      <c r="B26" s="73">
        <f t="shared" si="30"/>
        <v>13633</v>
      </c>
      <c r="C26" s="35">
        <f t="shared" ref="C26:C27" si="63">F26+AK26</f>
        <v>6920</v>
      </c>
      <c r="D26" s="74">
        <f t="shared" ref="D26:D27" si="64">G26+AL26</f>
        <v>6713</v>
      </c>
      <c r="E26" s="35">
        <f t="shared" si="47"/>
        <v>12463</v>
      </c>
      <c r="F26" s="35">
        <f t="shared" si="43"/>
        <v>6292</v>
      </c>
      <c r="G26" s="35">
        <f t="shared" si="48"/>
        <v>6171</v>
      </c>
      <c r="H26" s="35">
        <f t="shared" si="26"/>
        <v>9486</v>
      </c>
      <c r="I26" s="35">
        <v>4763</v>
      </c>
      <c r="J26" s="35">
        <v>4723</v>
      </c>
      <c r="K26" s="35">
        <f t="shared" si="49"/>
        <v>157</v>
      </c>
      <c r="L26" s="35">
        <v>71</v>
      </c>
      <c r="M26" s="35">
        <v>86</v>
      </c>
      <c r="N26" s="35">
        <f t="shared" si="50"/>
        <v>59</v>
      </c>
      <c r="O26" s="35">
        <v>19</v>
      </c>
      <c r="P26" s="35">
        <v>40</v>
      </c>
      <c r="Q26" s="35"/>
      <c r="R26" s="35"/>
      <c r="S26" s="35"/>
      <c r="T26" s="35">
        <f t="shared" si="51"/>
        <v>2416</v>
      </c>
      <c r="U26" s="35">
        <v>1271</v>
      </c>
      <c r="V26" s="35">
        <v>1145</v>
      </c>
      <c r="W26" s="35">
        <f t="shared" si="52"/>
        <v>106</v>
      </c>
      <c r="X26" s="35">
        <v>26</v>
      </c>
      <c r="Y26" s="35">
        <v>80</v>
      </c>
      <c r="Z26" s="35">
        <f t="shared" si="53"/>
        <v>89</v>
      </c>
      <c r="AA26" s="35">
        <v>43</v>
      </c>
      <c r="AB26" s="35">
        <v>46</v>
      </c>
      <c r="AC26" s="35">
        <f t="shared" si="44"/>
        <v>4</v>
      </c>
      <c r="AD26" s="35">
        <v>2</v>
      </c>
      <c r="AE26" s="35">
        <v>2</v>
      </c>
      <c r="AF26" s="35">
        <f t="shared" si="54"/>
        <v>146</v>
      </c>
      <c r="AG26" s="35">
        <v>97</v>
      </c>
      <c r="AH26" s="75">
        <v>49</v>
      </c>
      <c r="AI26" s="28" t="str">
        <f>A26</f>
        <v>令和2.3</v>
      </c>
      <c r="AJ26" s="73">
        <f t="shared" si="27"/>
        <v>1170</v>
      </c>
      <c r="AK26" s="35">
        <f t="shared" si="55"/>
        <v>628</v>
      </c>
      <c r="AL26" s="35">
        <f t="shared" si="56"/>
        <v>542</v>
      </c>
      <c r="AM26" s="35">
        <f t="shared" si="28"/>
        <v>65</v>
      </c>
      <c r="AN26" s="35">
        <v>31</v>
      </c>
      <c r="AO26" s="35">
        <v>34</v>
      </c>
      <c r="AP26" s="35">
        <f t="shared" si="57"/>
        <v>2</v>
      </c>
      <c r="AQ26" s="35">
        <v>2</v>
      </c>
      <c r="AR26" s="35">
        <v>0</v>
      </c>
      <c r="AS26" s="35">
        <f t="shared" si="58"/>
        <v>5</v>
      </c>
      <c r="AT26" s="35">
        <v>3</v>
      </c>
      <c r="AU26" s="35">
        <v>2</v>
      </c>
      <c r="AV26" s="35">
        <f t="shared" si="59"/>
        <v>812</v>
      </c>
      <c r="AW26" s="35">
        <v>437</v>
      </c>
      <c r="AX26" s="35">
        <v>375</v>
      </c>
      <c r="AY26" s="35">
        <f t="shared" si="60"/>
        <v>0</v>
      </c>
      <c r="AZ26" s="35">
        <v>0</v>
      </c>
      <c r="BA26" s="35"/>
      <c r="BB26" s="35">
        <f t="shared" si="61"/>
        <v>224</v>
      </c>
      <c r="BC26" s="35">
        <v>106</v>
      </c>
      <c r="BD26" s="35">
        <v>118</v>
      </c>
      <c r="BE26" s="35">
        <f t="shared" si="62"/>
        <v>61</v>
      </c>
      <c r="BF26" s="35">
        <v>48</v>
      </c>
      <c r="BG26" s="35">
        <v>13</v>
      </c>
      <c r="BH26" s="35">
        <f t="shared" si="29"/>
        <v>1</v>
      </c>
      <c r="BI26" s="35">
        <v>1</v>
      </c>
      <c r="BJ26" s="75"/>
    </row>
    <row r="27" spans="1:62" s="64" customFormat="1" ht="51" customHeight="1" x14ac:dyDescent="0.15">
      <c r="A27" s="28" t="s">
        <v>48</v>
      </c>
      <c r="B27" s="73">
        <f t="shared" si="30"/>
        <v>13191</v>
      </c>
      <c r="C27" s="35">
        <f t="shared" si="63"/>
        <v>6823</v>
      </c>
      <c r="D27" s="74">
        <f t="shared" si="64"/>
        <v>6368</v>
      </c>
      <c r="E27" s="35">
        <f t="shared" si="47"/>
        <v>12021</v>
      </c>
      <c r="F27" s="35">
        <f t="shared" si="43"/>
        <v>6212</v>
      </c>
      <c r="G27" s="35">
        <f t="shared" si="48"/>
        <v>5809</v>
      </c>
      <c r="H27" s="35">
        <f t="shared" ref="H27" si="65">SUM(I27:J27)</f>
        <v>9075</v>
      </c>
      <c r="I27" s="35">
        <v>4599</v>
      </c>
      <c r="J27" s="35">
        <v>4476</v>
      </c>
      <c r="K27" s="35">
        <f t="shared" si="49"/>
        <v>122</v>
      </c>
      <c r="L27" s="35">
        <v>59</v>
      </c>
      <c r="M27" s="35">
        <v>63</v>
      </c>
      <c r="N27" s="35">
        <f t="shared" si="50"/>
        <v>43</v>
      </c>
      <c r="O27" s="35">
        <v>22</v>
      </c>
      <c r="P27" s="35">
        <v>21</v>
      </c>
      <c r="Q27" s="35"/>
      <c r="R27" s="35"/>
      <c r="S27" s="35"/>
      <c r="T27" s="35">
        <f t="shared" si="51"/>
        <v>2417</v>
      </c>
      <c r="U27" s="35">
        <v>1344</v>
      </c>
      <c r="V27" s="35">
        <v>1073</v>
      </c>
      <c r="W27" s="35">
        <f t="shared" si="52"/>
        <v>88</v>
      </c>
      <c r="X27" s="35">
        <v>28</v>
      </c>
      <c r="Y27" s="35">
        <v>60</v>
      </c>
      <c r="Z27" s="35">
        <f t="shared" si="53"/>
        <v>94</v>
      </c>
      <c r="AA27" s="35">
        <v>45</v>
      </c>
      <c r="AB27" s="35">
        <v>49</v>
      </c>
      <c r="AC27" s="35">
        <f t="shared" si="44"/>
        <v>2</v>
      </c>
      <c r="AD27" s="35">
        <v>1</v>
      </c>
      <c r="AE27" s="35">
        <v>1</v>
      </c>
      <c r="AF27" s="35">
        <f t="shared" si="54"/>
        <v>180</v>
      </c>
      <c r="AG27" s="35">
        <v>114</v>
      </c>
      <c r="AH27" s="75">
        <v>66</v>
      </c>
      <c r="AI27" s="28" t="str">
        <f>A27</f>
        <v>令和3.3</v>
      </c>
      <c r="AJ27" s="73">
        <f t="shared" ref="AJ27" si="66">SUM(AK27:AL27)</f>
        <v>1170</v>
      </c>
      <c r="AK27" s="35">
        <f t="shared" si="55"/>
        <v>611</v>
      </c>
      <c r="AL27" s="35">
        <f t="shared" si="56"/>
        <v>559</v>
      </c>
      <c r="AM27" s="35">
        <f t="shared" ref="AM27" si="67">SUM(AN27:AO27)</f>
        <v>65</v>
      </c>
      <c r="AN27" s="35">
        <v>33</v>
      </c>
      <c r="AO27" s="35">
        <v>32</v>
      </c>
      <c r="AP27" s="35">
        <f t="shared" si="57"/>
        <v>2</v>
      </c>
      <c r="AQ27" s="35">
        <v>2</v>
      </c>
      <c r="AR27" s="35">
        <v>0</v>
      </c>
      <c r="AS27" s="35">
        <f t="shared" si="58"/>
        <v>1</v>
      </c>
      <c r="AT27" s="35">
        <v>1</v>
      </c>
      <c r="AU27" s="35">
        <v>0</v>
      </c>
      <c r="AV27" s="35">
        <f t="shared" si="59"/>
        <v>766</v>
      </c>
      <c r="AW27" s="35">
        <v>383</v>
      </c>
      <c r="AX27" s="35">
        <v>383</v>
      </c>
      <c r="AY27" s="35">
        <f t="shared" si="60"/>
        <v>3</v>
      </c>
      <c r="AZ27" s="35">
        <v>2</v>
      </c>
      <c r="BA27" s="35">
        <v>1</v>
      </c>
      <c r="BB27" s="35">
        <f t="shared" si="61"/>
        <v>258</v>
      </c>
      <c r="BC27" s="35">
        <v>128</v>
      </c>
      <c r="BD27" s="35">
        <v>130</v>
      </c>
      <c r="BE27" s="35">
        <f t="shared" si="62"/>
        <v>74</v>
      </c>
      <c r="BF27" s="35">
        <v>61</v>
      </c>
      <c r="BG27" s="35">
        <v>13</v>
      </c>
      <c r="BH27" s="35">
        <f t="shared" ref="BH27" si="68">SUM(BI27:BJ27)</f>
        <v>1</v>
      </c>
      <c r="BI27" s="35">
        <v>1</v>
      </c>
      <c r="BJ27" s="75">
        <v>0</v>
      </c>
    </row>
    <row r="28" spans="1:62" ht="51" customHeight="1" x14ac:dyDescent="0.15">
      <c r="A28" s="82" t="s">
        <v>49</v>
      </c>
      <c r="B28" s="103">
        <f t="shared" si="30"/>
        <v>13656</v>
      </c>
      <c r="C28" s="104">
        <f t="shared" si="42"/>
        <v>7092</v>
      </c>
      <c r="D28" s="105">
        <f t="shared" si="42"/>
        <v>6564</v>
      </c>
      <c r="E28" s="104">
        <f t="shared" ref="E28" si="69">SUM(H28,K28,N28,Q28,T28,W28,Z28,AC28,AF28)</f>
        <v>12423</v>
      </c>
      <c r="F28" s="104">
        <f t="shared" si="43"/>
        <v>6466</v>
      </c>
      <c r="G28" s="104">
        <f t="shared" ref="G28" si="70">SUM(J28,M28,P28,S28,V28,Y28,AB28,AE28,AH28)</f>
        <v>5957</v>
      </c>
      <c r="H28" s="104">
        <f t="shared" si="26"/>
        <v>9385</v>
      </c>
      <c r="I28" s="104">
        <v>4812</v>
      </c>
      <c r="J28" s="104">
        <v>4573</v>
      </c>
      <c r="K28" s="104">
        <f t="shared" ref="K28" si="71">SUM(L28:M28)</f>
        <v>132</v>
      </c>
      <c r="L28" s="104">
        <v>66</v>
      </c>
      <c r="M28" s="104">
        <v>66</v>
      </c>
      <c r="N28" s="104">
        <f t="shared" ref="N28" si="72">SUM(O28:P28)</f>
        <v>79</v>
      </c>
      <c r="O28" s="104">
        <v>37</v>
      </c>
      <c r="P28" s="104">
        <v>42</v>
      </c>
      <c r="Q28" s="104"/>
      <c r="R28" s="104"/>
      <c r="S28" s="104"/>
      <c r="T28" s="104">
        <f t="shared" ref="T28" si="73">SUM(U28:V28)</f>
        <v>2436</v>
      </c>
      <c r="U28" s="104">
        <v>1337</v>
      </c>
      <c r="V28" s="104">
        <v>1099</v>
      </c>
      <c r="W28" s="104">
        <f t="shared" ref="W28" si="74">SUM(X28:Y28)</f>
        <v>62</v>
      </c>
      <c r="X28" s="104">
        <v>15</v>
      </c>
      <c r="Y28" s="104">
        <v>47</v>
      </c>
      <c r="Z28" s="104">
        <f t="shared" ref="Z28" si="75">SUM(AA28:AB28)</f>
        <v>113</v>
      </c>
      <c r="AA28" s="104">
        <v>55</v>
      </c>
      <c r="AB28" s="104">
        <v>58</v>
      </c>
      <c r="AC28" s="104">
        <f t="shared" si="44"/>
        <v>1</v>
      </c>
      <c r="AD28" s="104">
        <v>1</v>
      </c>
      <c r="AE28" s="104">
        <v>0</v>
      </c>
      <c r="AF28" s="104">
        <f t="shared" ref="AF28" si="76">SUM(AG28:AH28)</f>
        <v>215</v>
      </c>
      <c r="AG28" s="104">
        <v>143</v>
      </c>
      <c r="AH28" s="106">
        <v>72</v>
      </c>
      <c r="AI28" s="107" t="str">
        <f>A28</f>
        <v>令和4.3</v>
      </c>
      <c r="AJ28" s="108">
        <f t="shared" si="27"/>
        <v>1233</v>
      </c>
      <c r="AK28" s="104">
        <f t="shared" ref="AK28" si="77">AN28+AQ28+AT28+AW28+AZ28+BC28+BI28+BF28</f>
        <v>626</v>
      </c>
      <c r="AL28" s="104">
        <f t="shared" ref="AL28" si="78">AO28+AR28+AU28+AX28+BA28+BD28+BJ28+BG28</f>
        <v>607</v>
      </c>
      <c r="AM28" s="104">
        <f t="shared" si="28"/>
        <v>72</v>
      </c>
      <c r="AN28" s="104">
        <v>40</v>
      </c>
      <c r="AO28" s="104">
        <v>32</v>
      </c>
      <c r="AP28" s="104">
        <f t="shared" ref="AP28" si="79">SUM(AQ28:AR28)</f>
        <v>0</v>
      </c>
      <c r="AQ28" s="104">
        <v>0</v>
      </c>
      <c r="AR28" s="104">
        <v>0</v>
      </c>
      <c r="AS28" s="104">
        <f t="shared" ref="AS28" si="80">SUM(AT28:AU28)</f>
        <v>7</v>
      </c>
      <c r="AT28" s="104">
        <v>6</v>
      </c>
      <c r="AU28" s="104">
        <v>1</v>
      </c>
      <c r="AV28" s="104">
        <f t="shared" ref="AV28" si="81">SUM(AW28:AX28)</f>
        <v>782</v>
      </c>
      <c r="AW28" s="104">
        <v>403</v>
      </c>
      <c r="AX28" s="104">
        <v>379</v>
      </c>
      <c r="AY28" s="104">
        <f t="shared" ref="AY28" si="82">SUM(AZ28:BA28)</f>
        <v>1</v>
      </c>
      <c r="AZ28" s="104">
        <v>0</v>
      </c>
      <c r="BA28" s="104">
        <v>1</v>
      </c>
      <c r="BB28" s="104">
        <f t="shared" ref="BB28" si="83">SUM(BC28:BD28)</f>
        <v>305</v>
      </c>
      <c r="BC28" s="104">
        <v>132</v>
      </c>
      <c r="BD28" s="104">
        <v>173</v>
      </c>
      <c r="BE28" s="104">
        <f t="shared" ref="BE28" si="84">SUM(BF28:BG28)</f>
        <v>66</v>
      </c>
      <c r="BF28" s="104">
        <v>45</v>
      </c>
      <c r="BG28" s="104">
        <v>21</v>
      </c>
      <c r="BH28" s="104">
        <f t="shared" si="29"/>
        <v>0</v>
      </c>
      <c r="BI28" s="104">
        <v>0</v>
      </c>
      <c r="BJ28" s="106">
        <v>0</v>
      </c>
    </row>
    <row r="29" spans="1:62" ht="51" customHeight="1" x14ac:dyDescent="0.15">
      <c r="A29" s="93" t="s">
        <v>50</v>
      </c>
      <c r="B29" s="88">
        <f t="shared" ref="B29" si="85">SUM(C29:D29)</f>
        <v>13581</v>
      </c>
      <c r="C29" s="89">
        <f>F29+AK29</f>
        <v>6984</v>
      </c>
      <c r="D29" s="90">
        <f>G29+AL29</f>
        <v>6597</v>
      </c>
      <c r="E29" s="89">
        <f t="shared" ref="E29" si="86">SUM(H29,K29,N29,Q29,T29,W29,Z29,AC29,AF29)</f>
        <v>12238</v>
      </c>
      <c r="F29" s="89">
        <f t="shared" si="43"/>
        <v>6268</v>
      </c>
      <c r="G29" s="95">
        <f>SUM(J29,M29,P29,S29,V29,Y29,AB29,AE29,AH29)</f>
        <v>5970</v>
      </c>
      <c r="H29" s="89">
        <f t="shared" ref="H29" si="87">SUM(I29:J29)</f>
        <v>9264</v>
      </c>
      <c r="I29" s="91">
        <v>4755</v>
      </c>
      <c r="J29" s="91">
        <v>4509</v>
      </c>
      <c r="K29" s="89">
        <f t="shared" ref="K29" si="88">SUM(L29:M29)</f>
        <v>157</v>
      </c>
      <c r="L29" s="91">
        <v>77</v>
      </c>
      <c r="M29" s="91">
        <v>80</v>
      </c>
      <c r="N29" s="89">
        <f t="shared" ref="N29" si="89">SUM(O29:P29)</f>
        <v>80</v>
      </c>
      <c r="O29" s="91">
        <v>35</v>
      </c>
      <c r="P29" s="91">
        <v>45</v>
      </c>
      <c r="Q29" s="91"/>
      <c r="R29" s="91"/>
      <c r="S29" s="91"/>
      <c r="T29" s="89">
        <f t="shared" ref="T29" si="90">SUM(U29:V29)</f>
        <v>2366</v>
      </c>
      <c r="U29" s="91">
        <v>1215</v>
      </c>
      <c r="V29" s="91">
        <v>1151</v>
      </c>
      <c r="W29" s="89">
        <f t="shared" ref="W29" si="91">SUM(X29:Y29)</f>
        <v>60</v>
      </c>
      <c r="X29" s="91">
        <v>16</v>
      </c>
      <c r="Y29" s="91">
        <v>44</v>
      </c>
      <c r="Z29" s="89">
        <f t="shared" ref="Z29" si="92">SUM(AA29:AB29)</f>
        <v>139</v>
      </c>
      <c r="AA29" s="91">
        <v>64</v>
      </c>
      <c r="AB29" s="91">
        <v>75</v>
      </c>
      <c r="AC29" s="89">
        <f t="shared" si="44"/>
        <v>2</v>
      </c>
      <c r="AD29" s="96">
        <v>1</v>
      </c>
      <c r="AE29" s="96">
        <v>1</v>
      </c>
      <c r="AF29" s="89">
        <f t="shared" ref="AF29" si="93">SUM(AG29:AH29)</f>
        <v>170</v>
      </c>
      <c r="AG29" s="96">
        <v>105</v>
      </c>
      <c r="AH29" s="97">
        <v>65</v>
      </c>
      <c r="AI29" s="93" t="str">
        <f>A29</f>
        <v>令和5.3</v>
      </c>
      <c r="AJ29" s="94">
        <f t="shared" ref="AJ29" si="94">SUM(AK29:AL29)</f>
        <v>1343</v>
      </c>
      <c r="AK29" s="89">
        <f t="shared" ref="AK29" si="95">AN29+AQ29+AT29+AW29+AZ29+BC29+BI29+BF29</f>
        <v>716</v>
      </c>
      <c r="AL29" s="89">
        <f t="shared" ref="AL29" si="96">AO29+AR29+AU29+AX29+BA29+BD29+BJ29+BG29</f>
        <v>627</v>
      </c>
      <c r="AM29" s="89">
        <f t="shared" ref="AM29" si="97">SUM(AN29:AO29)</f>
        <v>64</v>
      </c>
      <c r="AN29" s="91">
        <v>31</v>
      </c>
      <c r="AO29" s="91">
        <v>33</v>
      </c>
      <c r="AP29" s="89">
        <f t="shared" ref="AP29" si="98">SUM(AQ29:AR29)</f>
        <v>1</v>
      </c>
      <c r="AQ29" s="96">
        <v>1</v>
      </c>
      <c r="AR29" s="96">
        <v>0</v>
      </c>
      <c r="AS29" s="102">
        <f t="shared" ref="AS29" si="99">SUM(AT29:AU29)</f>
        <v>3</v>
      </c>
      <c r="AT29" s="96">
        <v>2</v>
      </c>
      <c r="AU29" s="96">
        <v>1</v>
      </c>
      <c r="AV29" s="102">
        <f t="shared" ref="AV29" si="100">SUM(AW29:AX29)</f>
        <v>839</v>
      </c>
      <c r="AW29" s="96">
        <v>448</v>
      </c>
      <c r="AX29" s="96">
        <v>391</v>
      </c>
      <c r="AY29" s="102">
        <f t="shared" ref="AY29" si="101">SUM(AZ29:BA29)</f>
        <v>3</v>
      </c>
      <c r="AZ29" s="96">
        <v>2</v>
      </c>
      <c r="BA29" s="96">
        <v>1</v>
      </c>
      <c r="BB29" s="102">
        <f t="shared" ref="BB29" si="102">SUM(BC29:BD29)</f>
        <v>355</v>
      </c>
      <c r="BC29" s="96">
        <v>168</v>
      </c>
      <c r="BD29" s="96">
        <v>187</v>
      </c>
      <c r="BE29" s="89">
        <f t="shared" ref="BE29" si="103">SUM(BF29:BG29)</f>
        <v>77</v>
      </c>
      <c r="BF29" s="91">
        <v>63</v>
      </c>
      <c r="BG29" s="91">
        <v>14</v>
      </c>
      <c r="BH29" s="89">
        <f t="shared" ref="BH29" si="104">SUM(BI29:BJ29)</f>
        <v>1</v>
      </c>
      <c r="BI29" s="91">
        <v>1</v>
      </c>
      <c r="BJ29" s="92">
        <v>0</v>
      </c>
    </row>
    <row r="39" spans="42:42" x14ac:dyDescent="0.15">
      <c r="AP39" s="98"/>
    </row>
    <row r="40" spans="42:42" x14ac:dyDescent="0.15">
      <c r="AP40" s="98"/>
    </row>
    <row r="41" spans="42:42" x14ac:dyDescent="0.15">
      <c r="AP41" s="98"/>
    </row>
    <row r="42" spans="42:42" x14ac:dyDescent="0.15">
      <c r="AP42" s="98"/>
    </row>
    <row r="43" spans="42:42" x14ac:dyDescent="0.15">
      <c r="AP43" s="98"/>
    </row>
    <row r="44" spans="42:42" x14ac:dyDescent="0.15">
      <c r="AP44" s="98"/>
    </row>
    <row r="45" spans="42:42" x14ac:dyDescent="0.15">
      <c r="AP45" s="98"/>
    </row>
    <row r="46" spans="42:42" x14ac:dyDescent="0.15">
      <c r="AP46" s="98"/>
    </row>
    <row r="47" spans="42:42" x14ac:dyDescent="0.15">
      <c r="AP47" s="99"/>
    </row>
    <row r="48" spans="42:42" ht="18" x14ac:dyDescent="0.15">
      <c r="AP48" s="100"/>
    </row>
    <row r="49" spans="42:42" x14ac:dyDescent="0.15">
      <c r="AP49" s="98"/>
    </row>
    <row r="50" spans="42:42" x14ac:dyDescent="0.15">
      <c r="AP50" s="98"/>
    </row>
    <row r="51" spans="42:42" x14ac:dyDescent="0.15">
      <c r="AP51" s="98"/>
    </row>
    <row r="52" spans="42:42" x14ac:dyDescent="0.15">
      <c r="AP52" s="98"/>
    </row>
    <row r="53" spans="42:42" x14ac:dyDescent="0.15">
      <c r="AP53" s="98"/>
    </row>
    <row r="54" spans="42:42" x14ac:dyDescent="0.15">
      <c r="AP54" s="98"/>
    </row>
    <row r="55" spans="42:42" x14ac:dyDescent="0.15">
      <c r="AP55" s="98"/>
    </row>
    <row r="56" spans="42:42" x14ac:dyDescent="0.15">
      <c r="AP56" s="98"/>
    </row>
    <row r="57" spans="42:42" x14ac:dyDescent="0.15">
      <c r="AP57" s="98"/>
    </row>
    <row r="58" spans="42:42" x14ac:dyDescent="0.15">
      <c r="AP58" s="101"/>
    </row>
    <row r="59" spans="42:42" x14ac:dyDescent="0.15">
      <c r="AP59" s="98"/>
    </row>
    <row r="60" spans="42:42" x14ac:dyDescent="0.15">
      <c r="AP60" s="98"/>
    </row>
    <row r="61" spans="42:42" x14ac:dyDescent="0.15">
      <c r="AP61" s="98"/>
    </row>
    <row r="62" spans="42:42" x14ac:dyDescent="0.15">
      <c r="AP62" s="98"/>
    </row>
    <row r="63" spans="42:42" x14ac:dyDescent="0.15">
      <c r="AP63" s="98"/>
    </row>
    <row r="64" spans="42:42" x14ac:dyDescent="0.15">
      <c r="AP64" s="98"/>
    </row>
    <row r="65" spans="42:42" x14ac:dyDescent="0.15">
      <c r="AP65" s="98"/>
    </row>
    <row r="66" spans="42:42" x14ac:dyDescent="0.15">
      <c r="AP66" s="98"/>
    </row>
    <row r="67" spans="42:42" x14ac:dyDescent="0.15">
      <c r="AP67" s="98"/>
    </row>
    <row r="68" spans="42:42" x14ac:dyDescent="0.15">
      <c r="AP68" s="98"/>
    </row>
    <row r="69" spans="42:42" x14ac:dyDescent="0.15">
      <c r="AP69" s="98"/>
    </row>
    <row r="70" spans="42:42" x14ac:dyDescent="0.15">
      <c r="AP70" s="98"/>
    </row>
    <row r="71" spans="42:42" x14ac:dyDescent="0.15">
      <c r="AP71" s="98"/>
    </row>
    <row r="72" spans="42:42" x14ac:dyDescent="0.15">
      <c r="AP72" s="98"/>
    </row>
    <row r="73" spans="42:42" x14ac:dyDescent="0.15">
      <c r="AP73" s="98"/>
    </row>
    <row r="74" spans="42:42" x14ac:dyDescent="0.15">
      <c r="AP74" s="98"/>
    </row>
    <row r="75" spans="42:42" x14ac:dyDescent="0.15">
      <c r="AP75" s="98"/>
    </row>
    <row r="76" spans="42:42" x14ac:dyDescent="0.15">
      <c r="AP76" s="98"/>
    </row>
    <row r="77" spans="42:42" x14ac:dyDescent="0.15">
      <c r="AP77" s="98"/>
    </row>
    <row r="78" spans="42:42" x14ac:dyDescent="0.15">
      <c r="AP78" s="98"/>
    </row>
    <row r="79" spans="42:42" x14ac:dyDescent="0.15">
      <c r="AP79" s="98"/>
    </row>
    <row r="80" spans="42:42" x14ac:dyDescent="0.15">
      <c r="AP80" s="98"/>
    </row>
    <row r="81" spans="42:42" x14ac:dyDescent="0.15">
      <c r="AP81" s="98"/>
    </row>
    <row r="82" spans="42:42" x14ac:dyDescent="0.15">
      <c r="AP82" s="98"/>
    </row>
    <row r="83" spans="42:42" x14ac:dyDescent="0.15">
      <c r="AP83" s="98"/>
    </row>
    <row r="84" spans="42:42" x14ac:dyDescent="0.15">
      <c r="AP84" s="98"/>
    </row>
    <row r="85" spans="42:42" x14ac:dyDescent="0.15">
      <c r="AP85" s="98"/>
    </row>
    <row r="86" spans="42:42" x14ac:dyDescent="0.15">
      <c r="AP86" s="98"/>
    </row>
    <row r="87" spans="42:42" x14ac:dyDescent="0.15">
      <c r="AP87" s="98"/>
    </row>
    <row r="88" spans="42:42" x14ac:dyDescent="0.15">
      <c r="AP88" s="98"/>
    </row>
    <row r="89" spans="42:42" x14ac:dyDescent="0.15">
      <c r="AP89" s="98"/>
    </row>
    <row r="90" spans="42:42" x14ac:dyDescent="0.15">
      <c r="AP90" s="98"/>
    </row>
    <row r="91" spans="42:42" x14ac:dyDescent="0.15">
      <c r="AP91" s="98"/>
    </row>
    <row r="92" spans="42:42" x14ac:dyDescent="0.15">
      <c r="AP92" s="98"/>
    </row>
    <row r="93" spans="42:42" x14ac:dyDescent="0.15">
      <c r="AP93" s="98"/>
    </row>
    <row r="94" spans="42:42" x14ac:dyDescent="0.15">
      <c r="AP94" s="98"/>
    </row>
    <row r="95" spans="42:42" x14ac:dyDescent="0.15">
      <c r="AP95" s="98"/>
    </row>
    <row r="96" spans="42:42" x14ac:dyDescent="0.15">
      <c r="AP96" s="98"/>
    </row>
    <row r="97" spans="42:42" x14ac:dyDescent="0.15">
      <c r="AP97" s="98"/>
    </row>
    <row r="98" spans="42:42" x14ac:dyDescent="0.15">
      <c r="AP98" s="98"/>
    </row>
    <row r="99" spans="42:42" x14ac:dyDescent="0.15">
      <c r="AP99" s="98"/>
    </row>
    <row r="100" spans="42:42" x14ac:dyDescent="0.15">
      <c r="AP100" s="98"/>
    </row>
    <row r="101" spans="42:42" x14ac:dyDescent="0.15">
      <c r="AP101" s="98"/>
    </row>
    <row r="102" spans="42:42" x14ac:dyDescent="0.15">
      <c r="AP102" s="98"/>
    </row>
    <row r="103" spans="42:42" x14ac:dyDescent="0.15">
      <c r="AP103" s="98"/>
    </row>
    <row r="104" spans="42:42" x14ac:dyDescent="0.15">
      <c r="AP104" s="98"/>
    </row>
    <row r="105" spans="42:42" x14ac:dyDescent="0.15">
      <c r="AP105" s="98"/>
    </row>
    <row r="106" spans="42:42" x14ac:dyDescent="0.15">
      <c r="AP106" s="98"/>
    </row>
    <row r="107" spans="42:42" x14ac:dyDescent="0.15">
      <c r="AP107" s="98"/>
    </row>
    <row r="108" spans="42:42" x14ac:dyDescent="0.15">
      <c r="AP108" s="98"/>
    </row>
    <row r="109" spans="42:42" x14ac:dyDescent="0.15">
      <c r="AP109" s="98"/>
    </row>
    <row r="110" spans="42:42" x14ac:dyDescent="0.15">
      <c r="AP110" s="98"/>
    </row>
    <row r="111" spans="42:42" x14ac:dyDescent="0.15">
      <c r="AP111" s="98"/>
    </row>
    <row r="112" spans="42:42" x14ac:dyDescent="0.15">
      <c r="AP112" s="98"/>
    </row>
    <row r="113" spans="42:42" x14ac:dyDescent="0.15">
      <c r="AP113" s="98"/>
    </row>
    <row r="114" spans="42:42" x14ac:dyDescent="0.15">
      <c r="AP114" s="98"/>
    </row>
    <row r="115" spans="42:42" x14ac:dyDescent="0.15">
      <c r="AP115" s="98"/>
    </row>
    <row r="116" spans="42:42" x14ac:dyDescent="0.15">
      <c r="AP116" s="98"/>
    </row>
    <row r="117" spans="42:42" x14ac:dyDescent="0.15">
      <c r="AP117" s="98"/>
    </row>
    <row r="118" spans="42:42" x14ac:dyDescent="0.15">
      <c r="AP118" s="98"/>
    </row>
    <row r="119" spans="42:42" x14ac:dyDescent="0.15">
      <c r="AP119" s="98"/>
    </row>
    <row r="120" spans="42:42" x14ac:dyDescent="0.15">
      <c r="AP120" s="98"/>
    </row>
    <row r="121" spans="42:42" x14ac:dyDescent="0.15">
      <c r="AP121" s="98"/>
    </row>
    <row r="122" spans="42:42" x14ac:dyDescent="0.15">
      <c r="AP122" s="98"/>
    </row>
    <row r="123" spans="42:42" x14ac:dyDescent="0.15">
      <c r="AP123" s="98"/>
    </row>
    <row r="124" spans="42:42" x14ac:dyDescent="0.15">
      <c r="AP124" s="98"/>
    </row>
    <row r="125" spans="42:42" x14ac:dyDescent="0.15">
      <c r="AP125" s="98"/>
    </row>
  </sheetData>
  <mergeCells count="2">
    <mergeCell ref="BH5:BJ5"/>
    <mergeCell ref="BE5:BG5"/>
  </mergeCells>
  <phoneticPr fontId="8"/>
  <pageMargins left="0.98425196850393704" right="0.98425196850393704" top="0.78740157480314965" bottom="0.78740157480314965" header="0.31496062992125984" footer="0.31496062992125984"/>
  <pageSetup paperSize="9" scale="72" fitToWidth="2" orientation="landscape" r:id="rId1"/>
  <headerFooter alignWithMargins="0"/>
  <colBreaks count="1" manualBreakCount="1">
    <brk id="34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Sheet1</vt:lpstr>
      <vt:lpstr>Sheet1!Print_Area</vt:lpstr>
      <vt:lpstr>Print_Area</vt:lpstr>
      <vt:lpstr>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元彦</dc:creator>
  <cp:lastModifiedBy>内田　弘子</cp:lastModifiedBy>
  <cp:lastPrinted>2020-02-06T08:07:13Z</cp:lastPrinted>
  <dcterms:created xsi:type="dcterms:W3CDTF">1998-07-09T06:08:22Z</dcterms:created>
  <dcterms:modified xsi:type="dcterms:W3CDTF">2024-03-15T07:44:26Z</dcterms:modified>
</cp:coreProperties>
</file>