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309541\Desktop\一時保存\01指定障害福祉サービス事業者等の指定手続きについて\１申請書類一式（R6~）\"/>
    </mc:Choice>
  </mc:AlternateContent>
  <xr:revisionPtr revIDLastSave="0" documentId="13_ncr:1_{C668EF17-F4A2-459C-B744-8CCF837B2F56}" xr6:coauthVersionLast="47" xr6:coauthVersionMax="47" xr10:uidLastSave="{00000000-0000-0000-0000-000000000000}"/>
  <bookViews>
    <workbookView xWindow="-120" yWindow="-120" windowWidth="29040" windowHeight="15840" xr2:uid="{00000000-000D-0000-FFFF-FFFF00000000}"/>
  </bookViews>
  <sheets>
    <sheet name="【居宅】（勤務体制等一覧）" sheetId="5" r:id="rId1"/>
    <sheet name="【通所入所】（勤務体制【生活介護・療養介護】）" sheetId="1" r:id="rId2"/>
    <sheet name="【通所入所】（勤務体制【生活介護・療養介護以外】）" sheetId="2" r:id="rId3"/>
    <sheet name="【GH】勤務体制" sheetId="3" r:id="rId4"/>
    <sheet name="【地域移行支援、地域定着支援】勤務体制" sheetId="6" r:id="rId5"/>
    <sheet name="削除厳禁" sheetId="4" state="hidden" r:id="rId6"/>
  </sheets>
  <definedNames>
    <definedName name="Z_86B41AF5_FF3A_4416_A5C4_EFC15DC936A3_.wvu.PrintArea" localSheetId="1" hidden="1">'【通所入所】（勤務体制【生活介護・療養介護】）'!$A$1:$AK$227</definedName>
    <definedName name="Z_86B41AF5_FF3A_4416_A5C4_EFC15DC936A3_.wvu.PrintArea" localSheetId="2" hidden="1">'【通所入所】（勤務体制【生活介護・療養介護以外】）'!$A$1:$AK$229</definedName>
    <definedName name="Z_86B41AF5_FF3A_4416_A5C4_EFC15DC936A3_.wvu.Rows" localSheetId="1" hidden="1">'【通所入所】（勤務体制【生活介護・療養介護】）'!$22:$207</definedName>
    <definedName name="Z_86B41AF5_FF3A_4416_A5C4_EFC15DC936A3_.wvu.Rows" localSheetId="2" hidden="1">'【通所入所】（勤務体制【生活介護・療養介護以外】）'!$22:$207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10" i="2" l="1"/>
  <c r="W215" i="1"/>
  <c r="W213" i="1"/>
  <c r="J51" i="3"/>
  <c r="Y49" i="3"/>
  <c r="Y48" i="3"/>
  <c r="Y4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7" i="3"/>
  <c r="Y46" i="3"/>
  <c r="W47" i="3"/>
  <c r="W48" i="3"/>
  <c r="W52" i="3" s="1"/>
  <c r="L48" i="3" s="1"/>
  <c r="W49" i="3"/>
  <c r="W50" i="3"/>
  <c r="W51" i="3"/>
  <c r="W46" i="3"/>
  <c r="U52" i="3"/>
  <c r="U53" i="3" s="1"/>
  <c r="AG210" i="1"/>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AH16" i="6"/>
  <c r="AI16" i="6" s="1"/>
  <c r="AG16" i="6"/>
  <c r="AG15" i="6"/>
  <c r="AH15" i="6" s="1"/>
  <c r="AI15" i="6" s="1"/>
  <c r="AG14" i="6"/>
  <c r="AH14" i="6" s="1"/>
  <c r="AI14" i="6" s="1"/>
  <c r="AG13" i="6"/>
  <c r="AH13" i="6" s="1"/>
  <c r="AI13" i="6" s="1"/>
  <c r="AG12" i="6"/>
  <c r="AH12" i="6" s="1"/>
  <c r="AI12" i="6" s="1"/>
  <c r="AG11" i="6"/>
  <c r="AH11" i="6" s="1"/>
  <c r="AI11" i="6" s="1"/>
  <c r="AG10" i="6"/>
  <c r="AH10" i="6" s="1"/>
  <c r="AI10" i="6" s="1"/>
  <c r="AH9" i="6"/>
  <c r="AI9" i="6" s="1"/>
  <c r="AG9" i="6"/>
  <c r="AH8" i="6"/>
  <c r="AI8" i="6" s="1"/>
  <c r="AG8" i="6"/>
  <c r="AG7" i="6"/>
  <c r="AG17" i="6" s="1"/>
  <c r="Y52" i="3" l="1"/>
  <c r="L49" i="3" s="1"/>
  <c r="AH7" i="6"/>
  <c r="F48" i="5"/>
  <c r="D48" i="5"/>
  <c r="F47" i="5"/>
  <c r="D47" i="5"/>
  <c r="F46" i="5"/>
  <c r="D46" i="5"/>
  <c r="AN38" i="5"/>
  <c r="AJ38" i="5"/>
  <c r="F38" i="5"/>
  <c r="AN37" i="5"/>
  <c r="AJ37" i="5"/>
  <c r="F37" i="5"/>
  <c r="AN36" i="5"/>
  <c r="AJ36" i="5"/>
  <c r="F36" i="5"/>
  <c r="AN35" i="5"/>
  <c r="AJ35" i="5"/>
  <c r="F35" i="5"/>
  <c r="AN34" i="5"/>
  <c r="AJ34" i="5"/>
  <c r="F34" i="5"/>
  <c r="AN33" i="5"/>
  <c r="AJ33" i="5"/>
  <c r="F33" i="5"/>
  <c r="AN32" i="5"/>
  <c r="AJ32" i="5"/>
  <c r="F32" i="5"/>
  <c r="AN31" i="5"/>
  <c r="AJ31" i="5"/>
  <c r="F31" i="5"/>
  <c r="AN30" i="5"/>
  <c r="AJ30" i="5"/>
  <c r="F30" i="5"/>
  <c r="AN29" i="5"/>
  <c r="AJ29" i="5"/>
  <c r="F29" i="5"/>
  <c r="AN28" i="5"/>
  <c r="AJ28" i="5"/>
  <c r="F28" i="5"/>
  <c r="AN27" i="5"/>
  <c r="AJ27" i="5"/>
  <c r="F27" i="5"/>
  <c r="AN26" i="5"/>
  <c r="AJ26" i="5"/>
  <c r="F26" i="5"/>
  <c r="AN25" i="5"/>
  <c r="AJ25" i="5"/>
  <c r="F25" i="5"/>
  <c r="AN24" i="5"/>
  <c r="AJ24" i="5"/>
  <c r="F24" i="5"/>
  <c r="AN23" i="5"/>
  <c r="AJ23" i="5"/>
  <c r="F23" i="5"/>
  <c r="AN22" i="5"/>
  <c r="AJ22" i="5"/>
  <c r="F22" i="5"/>
  <c r="AN21" i="5"/>
  <c r="AJ21" i="5"/>
  <c r="F21" i="5"/>
  <c r="AN20" i="5"/>
  <c r="AJ20" i="5"/>
  <c r="F20" i="5"/>
  <c r="AN19" i="5"/>
  <c r="AJ19" i="5"/>
  <c r="F19" i="5"/>
  <c r="AN18" i="5"/>
  <c r="AJ18" i="5"/>
  <c r="F18" i="5"/>
  <c r="AN17" i="5"/>
  <c r="AJ17" i="5"/>
  <c r="F17" i="5"/>
  <c r="AN16" i="5"/>
  <c r="AJ16" i="5"/>
  <c r="F16" i="5"/>
  <c r="AN15" i="5"/>
  <c r="AJ15" i="5"/>
  <c r="F15" i="5"/>
  <c r="AN14" i="5"/>
  <c r="AJ14" i="5"/>
  <c r="F14" i="5"/>
  <c r="AN13" i="5"/>
  <c r="AJ13" i="5"/>
  <c r="F13" i="5"/>
  <c r="AN12" i="5"/>
  <c r="AJ12" i="5"/>
  <c r="F12" i="5"/>
  <c r="AN11" i="5"/>
  <c r="AJ11" i="5"/>
  <c r="F11" i="5"/>
  <c r="AN10" i="5"/>
  <c r="AJ10" i="5"/>
  <c r="F10" i="5"/>
  <c r="AN9" i="5"/>
  <c r="H48" i="5" s="1"/>
  <c r="AJ9" i="5"/>
  <c r="F9" i="5"/>
  <c r="AN8" i="5"/>
  <c r="H47" i="5" s="1"/>
  <c r="AJ8" i="5"/>
  <c r="F8" i="5"/>
  <c r="AN7" i="5"/>
  <c r="H46" i="5" s="1"/>
  <c r="AJ7" i="5"/>
  <c r="F7" i="5"/>
  <c r="AH17" i="6" l="1"/>
  <c r="AI7" i="6"/>
  <c r="AI17" i="6" s="1"/>
  <c r="F213" i="1"/>
  <c r="H51" i="3"/>
  <c r="F51" i="3"/>
  <c r="F49" i="3"/>
  <c r="F48" i="3"/>
  <c r="F47" i="3"/>
  <c r="F46"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AI36" i="3"/>
  <c r="AJ36" i="3" s="1"/>
  <c r="AI35" i="3"/>
  <c r="AJ35" i="3" s="1"/>
  <c r="AI34" i="3"/>
  <c r="AJ34" i="3" s="1"/>
  <c r="AI33" i="3"/>
  <c r="AJ33" i="3" s="1"/>
  <c r="AI32" i="3"/>
  <c r="AJ32" i="3" s="1"/>
  <c r="AI31" i="3"/>
  <c r="AJ31" i="3" s="1"/>
  <c r="AI30" i="3"/>
  <c r="AJ30" i="3" s="1"/>
  <c r="AI29" i="3"/>
  <c r="AJ29" i="3" s="1"/>
  <c r="AI28" i="3"/>
  <c r="AJ28" i="3" s="1"/>
  <c r="AI27" i="3"/>
  <c r="AJ27" i="3" s="1"/>
  <c r="AI26" i="3"/>
  <c r="AJ26" i="3" s="1"/>
  <c r="AI25" i="3"/>
  <c r="AJ25" i="3" s="1"/>
  <c r="AI24" i="3"/>
  <c r="AJ24" i="3" s="1"/>
  <c r="AI23" i="3"/>
  <c r="AJ23" i="3" s="1"/>
  <c r="AI22" i="3"/>
  <c r="AJ22" i="3" s="1"/>
  <c r="AI21" i="3"/>
  <c r="AJ21" i="3" s="1"/>
  <c r="AI20" i="3"/>
  <c r="AJ20" i="3" s="1"/>
  <c r="AI19" i="3"/>
  <c r="AJ19" i="3" s="1"/>
  <c r="AI18" i="3"/>
  <c r="AJ18" i="3" s="1"/>
  <c r="AI17" i="3"/>
  <c r="AJ17" i="3" s="1"/>
  <c r="AI16" i="3"/>
  <c r="AJ16" i="3" s="1"/>
  <c r="AI15" i="3"/>
  <c r="AJ15" i="3" s="1"/>
  <c r="AI14" i="3"/>
  <c r="AJ14" i="3" s="1"/>
  <c r="AI13" i="3"/>
  <c r="AJ13" i="3" s="1"/>
  <c r="AI12" i="3"/>
  <c r="AJ12" i="3" s="1"/>
  <c r="AI11" i="3"/>
  <c r="AJ11" i="3" s="1"/>
  <c r="AI10" i="3"/>
  <c r="AJ10" i="3" s="1"/>
  <c r="AI9" i="3"/>
  <c r="AJ9" i="3" s="1"/>
  <c r="AI8" i="3"/>
  <c r="AI7" i="3"/>
  <c r="AJ7" i="3" s="1"/>
  <c r="H46" i="3" s="1"/>
  <c r="AI37" i="3" l="1"/>
  <c r="H48" i="3"/>
  <c r="J48" i="3"/>
  <c r="H49" i="3"/>
  <c r="J49" i="3"/>
  <c r="AJ8" i="3"/>
  <c r="H47" i="3" l="1"/>
  <c r="J47" i="3"/>
  <c r="J46" i="3"/>
  <c r="AJ37" i="3"/>
  <c r="AK37" i="3" l="1"/>
  <c r="F228" i="2" l="1"/>
  <c r="F227" i="2"/>
  <c r="F226" i="2"/>
  <c r="F225" i="2"/>
  <c r="F224" i="2"/>
  <c r="F223" i="2"/>
  <c r="F222" i="2"/>
  <c r="F221" i="2"/>
  <c r="F220" i="2"/>
  <c r="F219" i="2"/>
  <c r="F218" i="2"/>
  <c r="F217" i="2"/>
  <c r="F216" i="2"/>
  <c r="F215" i="2"/>
  <c r="F214" i="2"/>
  <c r="F213" i="2"/>
  <c r="F212" i="2"/>
  <c r="F211" i="2"/>
  <c r="AK207" i="2"/>
  <c r="AI207" i="2"/>
  <c r="AK206" i="2"/>
  <c r="AI206" i="2"/>
  <c r="AK205" i="2"/>
  <c r="AI205" i="2"/>
  <c r="AK204" i="2"/>
  <c r="AI204" i="2"/>
  <c r="AK203" i="2"/>
  <c r="AI203" i="2"/>
  <c r="AK202" i="2"/>
  <c r="AI202" i="2"/>
  <c r="AK201" i="2"/>
  <c r="AI201" i="2"/>
  <c r="AK200" i="2"/>
  <c r="AI200" i="2"/>
  <c r="AK199" i="2"/>
  <c r="AI199" i="2"/>
  <c r="AK198" i="2"/>
  <c r="AI198" i="2"/>
  <c r="AK197" i="2"/>
  <c r="AI197" i="2"/>
  <c r="AK196" i="2"/>
  <c r="AI196" i="2"/>
  <c r="AK195" i="2"/>
  <c r="AI195" i="2"/>
  <c r="AK194" i="2"/>
  <c r="AI194" i="2"/>
  <c r="AK193" i="2"/>
  <c r="AI193" i="2"/>
  <c r="AK192" i="2"/>
  <c r="AI192" i="2"/>
  <c r="AK191" i="2"/>
  <c r="AI191" i="2"/>
  <c r="AK190" i="2"/>
  <c r="AI190" i="2"/>
  <c r="AK189" i="2"/>
  <c r="AI189" i="2"/>
  <c r="AK188" i="2"/>
  <c r="AI188" i="2"/>
  <c r="AK187" i="2"/>
  <c r="AI187" i="2"/>
  <c r="AK186" i="2"/>
  <c r="AI186" i="2"/>
  <c r="AK185" i="2"/>
  <c r="AI185" i="2"/>
  <c r="AK184" i="2"/>
  <c r="AI184" i="2"/>
  <c r="AK183" i="2"/>
  <c r="AI183" i="2"/>
  <c r="AK182" i="2"/>
  <c r="AI182" i="2"/>
  <c r="AK181" i="2"/>
  <c r="AI181" i="2"/>
  <c r="AK180" i="2"/>
  <c r="AI180" i="2"/>
  <c r="AK179" i="2"/>
  <c r="AI179" i="2"/>
  <c r="AK178" i="2"/>
  <c r="AI178" i="2"/>
  <c r="AK177" i="2"/>
  <c r="AI177" i="2"/>
  <c r="AK176" i="2"/>
  <c r="AI176" i="2"/>
  <c r="AK175" i="2"/>
  <c r="AI175" i="2"/>
  <c r="AK174" i="2"/>
  <c r="AI174" i="2"/>
  <c r="AK173" i="2"/>
  <c r="AI173" i="2"/>
  <c r="AK172" i="2"/>
  <c r="AI172" i="2"/>
  <c r="AK171" i="2"/>
  <c r="AI171" i="2"/>
  <c r="AK170" i="2"/>
  <c r="AI170" i="2"/>
  <c r="AK169" i="2"/>
  <c r="AI169" i="2"/>
  <c r="AK168" i="2"/>
  <c r="AI168" i="2"/>
  <c r="AK167" i="2"/>
  <c r="AI167" i="2"/>
  <c r="AK166" i="2"/>
  <c r="AI166" i="2"/>
  <c r="AK165" i="2"/>
  <c r="AI165" i="2"/>
  <c r="AK164" i="2"/>
  <c r="AI164" i="2"/>
  <c r="AK163" i="2"/>
  <c r="AI163" i="2"/>
  <c r="AK162" i="2"/>
  <c r="AI162" i="2"/>
  <c r="AK161" i="2"/>
  <c r="AI161" i="2"/>
  <c r="AK160" i="2"/>
  <c r="AI160" i="2"/>
  <c r="AK159" i="2"/>
  <c r="AI159" i="2"/>
  <c r="AK158" i="2"/>
  <c r="AI158" i="2"/>
  <c r="AK157" i="2"/>
  <c r="AI157" i="2"/>
  <c r="AK156" i="2"/>
  <c r="AI156" i="2"/>
  <c r="AK155" i="2"/>
  <c r="AI155" i="2"/>
  <c r="AK154" i="2"/>
  <c r="AI154" i="2"/>
  <c r="AK153" i="2"/>
  <c r="AI153" i="2"/>
  <c r="AK152" i="2"/>
  <c r="AI152" i="2"/>
  <c r="AK151" i="2"/>
  <c r="AI151" i="2"/>
  <c r="AK150" i="2"/>
  <c r="AI150" i="2"/>
  <c r="AK149" i="2"/>
  <c r="AI149" i="2"/>
  <c r="AK148" i="2"/>
  <c r="AI148" i="2"/>
  <c r="AK147" i="2"/>
  <c r="AI147" i="2"/>
  <c r="AK146" i="2"/>
  <c r="AI146" i="2"/>
  <c r="AK145" i="2"/>
  <c r="AI145" i="2"/>
  <c r="AK144" i="2"/>
  <c r="AI144" i="2"/>
  <c r="AK143" i="2"/>
  <c r="AI143" i="2"/>
  <c r="AK142" i="2"/>
  <c r="AI142" i="2"/>
  <c r="AK141" i="2"/>
  <c r="AI141" i="2"/>
  <c r="AK140" i="2"/>
  <c r="AI140" i="2"/>
  <c r="AK139" i="2"/>
  <c r="AI139" i="2"/>
  <c r="AK138" i="2"/>
  <c r="AI138" i="2"/>
  <c r="AK137" i="2"/>
  <c r="AI137" i="2"/>
  <c r="AK136" i="2"/>
  <c r="AI136" i="2"/>
  <c r="AK135" i="2"/>
  <c r="AI135" i="2"/>
  <c r="AK134" i="2"/>
  <c r="AI134" i="2"/>
  <c r="AK133" i="2"/>
  <c r="AI133" i="2"/>
  <c r="AK132" i="2"/>
  <c r="AI132" i="2"/>
  <c r="AK131" i="2"/>
  <c r="AI131" i="2"/>
  <c r="AK130" i="2"/>
  <c r="AI130" i="2"/>
  <c r="AK129" i="2"/>
  <c r="AI129" i="2"/>
  <c r="AK128" i="2"/>
  <c r="AI128" i="2"/>
  <c r="AK127" i="2"/>
  <c r="AI127" i="2"/>
  <c r="AK126" i="2"/>
  <c r="AI126" i="2"/>
  <c r="AK125" i="2"/>
  <c r="AI125" i="2"/>
  <c r="AK124" i="2"/>
  <c r="AI124" i="2"/>
  <c r="AK123" i="2"/>
  <c r="AI123" i="2"/>
  <c r="AK122" i="2"/>
  <c r="AI122" i="2"/>
  <c r="AK121" i="2"/>
  <c r="AI121" i="2"/>
  <c r="AK120" i="2"/>
  <c r="AI120" i="2"/>
  <c r="AK119" i="2"/>
  <c r="AI119" i="2"/>
  <c r="AK118" i="2"/>
  <c r="AI118" i="2"/>
  <c r="AK117" i="2"/>
  <c r="AI117" i="2"/>
  <c r="AK116" i="2"/>
  <c r="AI116" i="2"/>
  <c r="AK115" i="2"/>
  <c r="AI115" i="2"/>
  <c r="AK114" i="2"/>
  <c r="AI114" i="2"/>
  <c r="AK113" i="2"/>
  <c r="AI113" i="2"/>
  <c r="AK112" i="2"/>
  <c r="AI112" i="2"/>
  <c r="AK111" i="2"/>
  <c r="AI111" i="2"/>
  <c r="AK110" i="2"/>
  <c r="AI110" i="2"/>
  <c r="AK109" i="2"/>
  <c r="AI109" i="2"/>
  <c r="AK108" i="2"/>
  <c r="AI108" i="2"/>
  <c r="AK107" i="2"/>
  <c r="AI107" i="2"/>
  <c r="AK106" i="2"/>
  <c r="AI106" i="2"/>
  <c r="AK105" i="2"/>
  <c r="AI105" i="2"/>
  <c r="AK104" i="2"/>
  <c r="AI104" i="2"/>
  <c r="AK103" i="2"/>
  <c r="AI103" i="2"/>
  <c r="AK102" i="2"/>
  <c r="AI102" i="2"/>
  <c r="AK101" i="2"/>
  <c r="AI101" i="2"/>
  <c r="AK100" i="2"/>
  <c r="AI100" i="2"/>
  <c r="AK99" i="2"/>
  <c r="AI99" i="2"/>
  <c r="AK98" i="2"/>
  <c r="AI98" i="2"/>
  <c r="AK97" i="2"/>
  <c r="AI97" i="2"/>
  <c r="AK96" i="2"/>
  <c r="AI96" i="2"/>
  <c r="AK95" i="2"/>
  <c r="AI95" i="2"/>
  <c r="AK94" i="2"/>
  <c r="AI94" i="2"/>
  <c r="AK93" i="2"/>
  <c r="AI93" i="2"/>
  <c r="AK92" i="2"/>
  <c r="AI92" i="2"/>
  <c r="AK91" i="2"/>
  <c r="AI91" i="2"/>
  <c r="AK90" i="2"/>
  <c r="AI90" i="2"/>
  <c r="AK89" i="2"/>
  <c r="AI89" i="2"/>
  <c r="AK88" i="2"/>
  <c r="AI88" i="2"/>
  <c r="AK87" i="2"/>
  <c r="AI87" i="2"/>
  <c r="AK86" i="2"/>
  <c r="AI86" i="2"/>
  <c r="AK85" i="2"/>
  <c r="AI85" i="2"/>
  <c r="AK84" i="2"/>
  <c r="AI84" i="2"/>
  <c r="AK83" i="2"/>
  <c r="AI83" i="2"/>
  <c r="AK82" i="2"/>
  <c r="AI82" i="2"/>
  <c r="AK81" i="2"/>
  <c r="AI81" i="2"/>
  <c r="AK80" i="2"/>
  <c r="AI80" i="2"/>
  <c r="AK79" i="2"/>
  <c r="AI79" i="2"/>
  <c r="AK78" i="2"/>
  <c r="AI78" i="2"/>
  <c r="AK77" i="2"/>
  <c r="AI77" i="2"/>
  <c r="AK76" i="2"/>
  <c r="AI76" i="2"/>
  <c r="AK75" i="2"/>
  <c r="AI75" i="2"/>
  <c r="AK74" i="2"/>
  <c r="AI74" i="2"/>
  <c r="AK73" i="2"/>
  <c r="AI73" i="2"/>
  <c r="AK72" i="2"/>
  <c r="AI72" i="2"/>
  <c r="AK71" i="2"/>
  <c r="AI71" i="2"/>
  <c r="AK70" i="2"/>
  <c r="AI70" i="2"/>
  <c r="AK69" i="2"/>
  <c r="AI69" i="2"/>
  <c r="AK68" i="2"/>
  <c r="AI68" i="2"/>
  <c r="AK67" i="2"/>
  <c r="AI67" i="2"/>
  <c r="AK66" i="2"/>
  <c r="AI66" i="2"/>
  <c r="AK65" i="2"/>
  <c r="AI65" i="2"/>
  <c r="AK64" i="2"/>
  <c r="AI64" i="2"/>
  <c r="AK63" i="2"/>
  <c r="AI63" i="2"/>
  <c r="AK62" i="2"/>
  <c r="AI62" i="2"/>
  <c r="AK61" i="2"/>
  <c r="AI61" i="2"/>
  <c r="AK60" i="2"/>
  <c r="AI60" i="2"/>
  <c r="AK59" i="2"/>
  <c r="AI59" i="2"/>
  <c r="AK58" i="2"/>
  <c r="AI58" i="2"/>
  <c r="AK57" i="2"/>
  <c r="AI57" i="2"/>
  <c r="AK56" i="2"/>
  <c r="AI56" i="2"/>
  <c r="AK55" i="2"/>
  <c r="AI55" i="2"/>
  <c r="AK54" i="2"/>
  <c r="AI54" i="2"/>
  <c r="AK53" i="2"/>
  <c r="AI53" i="2"/>
  <c r="AK52" i="2"/>
  <c r="AI52" i="2"/>
  <c r="AK51" i="2"/>
  <c r="AI51" i="2"/>
  <c r="AK50" i="2"/>
  <c r="AI50" i="2"/>
  <c r="AK49" i="2"/>
  <c r="AI49" i="2"/>
  <c r="AK48" i="2"/>
  <c r="AI48" i="2"/>
  <c r="AK47" i="2"/>
  <c r="AI47" i="2"/>
  <c r="AK46" i="2"/>
  <c r="AI46" i="2"/>
  <c r="AK45" i="2"/>
  <c r="AI45" i="2"/>
  <c r="AK44" i="2"/>
  <c r="AI44" i="2"/>
  <c r="AK43" i="2"/>
  <c r="AI43" i="2"/>
  <c r="AK42" i="2"/>
  <c r="AI42" i="2"/>
  <c r="AK41" i="2"/>
  <c r="AI41" i="2"/>
  <c r="AK40" i="2"/>
  <c r="AI40" i="2"/>
  <c r="AK39" i="2"/>
  <c r="AI39" i="2"/>
  <c r="AK38" i="2"/>
  <c r="AI38" i="2"/>
  <c r="AK37" i="2"/>
  <c r="AI37" i="2"/>
  <c r="AK36" i="2"/>
  <c r="AI36" i="2"/>
  <c r="AK35" i="2"/>
  <c r="AI35" i="2"/>
  <c r="AK34" i="2"/>
  <c r="AI34" i="2"/>
  <c r="AK33" i="2"/>
  <c r="AI33" i="2"/>
  <c r="AK32" i="2"/>
  <c r="AI32" i="2"/>
  <c r="AK31" i="2"/>
  <c r="AI31" i="2"/>
  <c r="AK30" i="2"/>
  <c r="AI30" i="2"/>
  <c r="AK29" i="2"/>
  <c r="AI29" i="2"/>
  <c r="AK28" i="2"/>
  <c r="AI28" i="2"/>
  <c r="AK27" i="2"/>
  <c r="AI27" i="2"/>
  <c r="AK26" i="2"/>
  <c r="AI26" i="2"/>
  <c r="AK25" i="2"/>
  <c r="AI25" i="2"/>
  <c r="AK24" i="2"/>
  <c r="AI24" i="2"/>
  <c r="AK23" i="2"/>
  <c r="AI23" i="2"/>
  <c r="AK22" i="2"/>
  <c r="AI22" i="2"/>
  <c r="AK21" i="2"/>
  <c r="AI21" i="2"/>
  <c r="AK20" i="2"/>
  <c r="AI20" i="2"/>
  <c r="AK19" i="2"/>
  <c r="AI19" i="2"/>
  <c r="AK18" i="2"/>
  <c r="AI18" i="2"/>
  <c r="AK17" i="2"/>
  <c r="AI17" i="2"/>
  <c r="AK16" i="2"/>
  <c r="AI16" i="2"/>
  <c r="AK15" i="2"/>
  <c r="AI15" i="2"/>
  <c r="AK14" i="2"/>
  <c r="AI14" i="2"/>
  <c r="AK13" i="2"/>
  <c r="AI13" i="2"/>
  <c r="AK12" i="2"/>
  <c r="AI12" i="2"/>
  <c r="AK11" i="2"/>
  <c r="AI11" i="2"/>
  <c r="AK10" i="2"/>
  <c r="AI10" i="2"/>
  <c r="AK9" i="2"/>
  <c r="F210" i="2" s="1"/>
  <c r="AI9" i="2"/>
  <c r="AK8" i="2"/>
  <c r="F209" i="2" s="1"/>
  <c r="AI8" i="2"/>
  <c r="AH4" i="2"/>
  <c r="I4" i="2"/>
  <c r="W4" i="2" s="1"/>
  <c r="F226" i="1"/>
  <c r="F225" i="1"/>
  <c r="F224" i="1"/>
  <c r="F223" i="1"/>
  <c r="F222" i="1"/>
  <c r="F221" i="1"/>
  <c r="F220" i="1"/>
  <c r="F219" i="1"/>
  <c r="AH4" i="1" s="1"/>
  <c r="F218" i="1"/>
  <c r="F217" i="1"/>
  <c r="F216" i="1"/>
  <c r="F215" i="1"/>
  <c r="F214" i="1"/>
  <c r="F212" i="1"/>
  <c r="F211" i="1"/>
  <c r="AK207" i="1"/>
  <c r="AI207" i="1"/>
  <c r="AK206" i="1"/>
  <c r="AI206" i="1"/>
  <c r="AK205" i="1"/>
  <c r="AI205" i="1"/>
  <c r="AK204" i="1"/>
  <c r="AI204" i="1"/>
  <c r="AK203" i="1"/>
  <c r="AI203" i="1"/>
  <c r="AK202" i="1"/>
  <c r="AI202" i="1"/>
  <c r="AK201" i="1"/>
  <c r="AI201" i="1"/>
  <c r="AK200" i="1"/>
  <c r="AI200" i="1"/>
  <c r="AK199" i="1"/>
  <c r="AI199" i="1"/>
  <c r="AK198" i="1"/>
  <c r="AI198" i="1"/>
  <c r="AK197" i="1"/>
  <c r="AI197" i="1"/>
  <c r="AK196" i="1"/>
  <c r="AI196" i="1"/>
  <c r="AK195" i="1"/>
  <c r="AI195" i="1"/>
  <c r="AK194" i="1"/>
  <c r="AI194" i="1"/>
  <c r="AK193" i="1"/>
  <c r="AI193" i="1"/>
  <c r="AK192" i="1"/>
  <c r="AI192" i="1"/>
  <c r="AK191" i="1"/>
  <c r="AI191" i="1"/>
  <c r="AK190" i="1"/>
  <c r="AI190" i="1"/>
  <c r="AK189" i="1"/>
  <c r="AI189" i="1"/>
  <c r="AK188" i="1"/>
  <c r="AI188" i="1"/>
  <c r="AK187" i="1"/>
  <c r="AI187" i="1"/>
  <c r="AK186" i="1"/>
  <c r="AI186" i="1"/>
  <c r="AK185" i="1"/>
  <c r="AI185" i="1"/>
  <c r="AK184" i="1"/>
  <c r="AI184" i="1"/>
  <c r="AK183" i="1"/>
  <c r="AI183" i="1"/>
  <c r="AK182" i="1"/>
  <c r="AI182" i="1"/>
  <c r="AK181" i="1"/>
  <c r="AI181" i="1"/>
  <c r="AK180" i="1"/>
  <c r="AI180" i="1"/>
  <c r="AK179" i="1"/>
  <c r="AI179" i="1"/>
  <c r="AK178" i="1"/>
  <c r="AI178" i="1"/>
  <c r="AK177" i="1"/>
  <c r="AI177" i="1"/>
  <c r="AK176" i="1"/>
  <c r="AI176" i="1"/>
  <c r="AK175" i="1"/>
  <c r="AI175" i="1"/>
  <c r="AK174" i="1"/>
  <c r="AI174" i="1"/>
  <c r="AK173" i="1"/>
  <c r="AI173" i="1"/>
  <c r="AK172" i="1"/>
  <c r="AI172" i="1"/>
  <c r="AK171" i="1"/>
  <c r="AI171" i="1"/>
  <c r="AK170" i="1"/>
  <c r="AI170" i="1"/>
  <c r="AK169" i="1"/>
  <c r="AI169" i="1"/>
  <c r="AK168" i="1"/>
  <c r="AI168" i="1"/>
  <c r="AK167" i="1"/>
  <c r="AI167" i="1"/>
  <c r="AK166" i="1"/>
  <c r="AI166" i="1"/>
  <c r="AK165" i="1"/>
  <c r="AI165" i="1"/>
  <c r="AK164" i="1"/>
  <c r="AI164" i="1"/>
  <c r="AK163" i="1"/>
  <c r="AI163" i="1"/>
  <c r="AK162" i="1"/>
  <c r="AI162" i="1"/>
  <c r="AK161" i="1"/>
  <c r="AI161" i="1"/>
  <c r="AK160" i="1"/>
  <c r="AI160" i="1"/>
  <c r="AK159" i="1"/>
  <c r="AI159" i="1"/>
  <c r="AK158" i="1"/>
  <c r="AI158" i="1"/>
  <c r="AK157" i="1"/>
  <c r="AI157" i="1"/>
  <c r="AK156" i="1"/>
  <c r="AI156" i="1"/>
  <c r="AK155" i="1"/>
  <c r="AI155" i="1"/>
  <c r="AK154" i="1"/>
  <c r="AI154" i="1"/>
  <c r="AK153" i="1"/>
  <c r="AI153" i="1"/>
  <c r="AK152" i="1"/>
  <c r="AI152" i="1"/>
  <c r="AK151" i="1"/>
  <c r="AI151" i="1"/>
  <c r="AK150" i="1"/>
  <c r="AI150" i="1"/>
  <c r="AK149" i="1"/>
  <c r="AI149" i="1"/>
  <c r="AK148" i="1"/>
  <c r="AI148" i="1"/>
  <c r="AK147" i="1"/>
  <c r="AI147" i="1"/>
  <c r="AK146" i="1"/>
  <c r="AI146" i="1"/>
  <c r="AK145" i="1"/>
  <c r="AI145" i="1"/>
  <c r="AK144" i="1"/>
  <c r="AI144" i="1"/>
  <c r="AK143" i="1"/>
  <c r="AI143" i="1"/>
  <c r="AK142" i="1"/>
  <c r="AI142" i="1"/>
  <c r="AK141" i="1"/>
  <c r="AI141" i="1"/>
  <c r="AK140" i="1"/>
  <c r="AI140" i="1"/>
  <c r="AK139" i="1"/>
  <c r="AI139" i="1"/>
  <c r="AK138" i="1"/>
  <c r="AI138" i="1"/>
  <c r="AK137" i="1"/>
  <c r="AI137" i="1"/>
  <c r="AK136" i="1"/>
  <c r="AI136" i="1"/>
  <c r="AK135" i="1"/>
  <c r="AI135" i="1"/>
  <c r="AK134" i="1"/>
  <c r="AI134" i="1"/>
  <c r="AK133" i="1"/>
  <c r="AI133" i="1"/>
  <c r="AK132" i="1"/>
  <c r="AI132" i="1"/>
  <c r="AK131" i="1"/>
  <c r="AI131" i="1"/>
  <c r="AK130" i="1"/>
  <c r="AI130" i="1"/>
  <c r="AK129" i="1"/>
  <c r="AI129" i="1"/>
  <c r="AK128" i="1"/>
  <c r="AI128" i="1"/>
  <c r="AK127" i="1"/>
  <c r="AI127" i="1"/>
  <c r="AK126" i="1"/>
  <c r="AI126" i="1"/>
  <c r="AK125" i="1"/>
  <c r="AI125" i="1"/>
  <c r="AK124" i="1"/>
  <c r="AI124" i="1"/>
  <c r="AK123" i="1"/>
  <c r="AI123" i="1"/>
  <c r="AK122" i="1"/>
  <c r="AI122" i="1"/>
  <c r="AK121" i="1"/>
  <c r="AI121" i="1"/>
  <c r="AK120" i="1"/>
  <c r="AI120" i="1"/>
  <c r="AK119" i="1"/>
  <c r="AI119" i="1"/>
  <c r="AK118" i="1"/>
  <c r="AI118" i="1"/>
  <c r="AK117" i="1"/>
  <c r="AI117" i="1"/>
  <c r="AK116" i="1"/>
  <c r="AI116" i="1"/>
  <c r="AK115" i="1"/>
  <c r="AI115" i="1"/>
  <c r="AK114" i="1"/>
  <c r="AI114" i="1"/>
  <c r="AK113" i="1"/>
  <c r="AI113" i="1"/>
  <c r="AK112" i="1"/>
  <c r="AI112" i="1"/>
  <c r="AK111" i="1"/>
  <c r="AI111" i="1"/>
  <c r="AK110" i="1"/>
  <c r="AI110" i="1"/>
  <c r="AK109" i="1"/>
  <c r="AI109" i="1"/>
  <c r="AK108" i="1"/>
  <c r="AI108" i="1"/>
  <c r="AK107" i="1"/>
  <c r="AI107" i="1"/>
  <c r="AK106" i="1"/>
  <c r="AI106" i="1"/>
  <c r="AK105" i="1"/>
  <c r="AI105" i="1"/>
  <c r="AK104" i="1"/>
  <c r="AI104" i="1"/>
  <c r="AK103" i="1"/>
  <c r="AI103" i="1"/>
  <c r="AK102" i="1"/>
  <c r="AI102" i="1"/>
  <c r="AK101" i="1"/>
  <c r="AI101" i="1"/>
  <c r="AK100" i="1"/>
  <c r="AI100" i="1"/>
  <c r="AK99" i="1"/>
  <c r="AI99" i="1"/>
  <c r="AK98" i="1"/>
  <c r="AI98" i="1"/>
  <c r="AK97" i="1"/>
  <c r="AI97" i="1"/>
  <c r="AK96" i="1"/>
  <c r="AI96" i="1"/>
  <c r="AK95" i="1"/>
  <c r="AI95" i="1"/>
  <c r="AK94" i="1"/>
  <c r="AI94" i="1"/>
  <c r="AK93" i="1"/>
  <c r="AI93" i="1"/>
  <c r="AK92" i="1"/>
  <c r="AI92" i="1"/>
  <c r="AK91" i="1"/>
  <c r="AI91" i="1"/>
  <c r="AK90" i="1"/>
  <c r="AI90" i="1"/>
  <c r="AK89" i="1"/>
  <c r="AI89" i="1"/>
  <c r="AK88" i="1"/>
  <c r="AI88" i="1"/>
  <c r="AK87" i="1"/>
  <c r="AI87" i="1"/>
  <c r="AK86" i="1"/>
  <c r="AI86" i="1"/>
  <c r="AK85" i="1"/>
  <c r="AI85" i="1"/>
  <c r="AK84" i="1"/>
  <c r="AI84" i="1"/>
  <c r="AK83" i="1"/>
  <c r="AI83" i="1"/>
  <c r="AK82" i="1"/>
  <c r="AI82" i="1"/>
  <c r="AK81" i="1"/>
  <c r="AI81" i="1"/>
  <c r="AK80" i="1"/>
  <c r="AI80" i="1"/>
  <c r="AK79" i="1"/>
  <c r="AI79" i="1"/>
  <c r="AK78" i="1"/>
  <c r="AI78" i="1"/>
  <c r="AK77" i="1"/>
  <c r="AI77" i="1"/>
  <c r="AK76" i="1"/>
  <c r="AI76" i="1"/>
  <c r="AK75" i="1"/>
  <c r="AI75" i="1"/>
  <c r="AK74" i="1"/>
  <c r="AI74" i="1"/>
  <c r="AK73" i="1"/>
  <c r="AI73" i="1"/>
  <c r="AK72" i="1"/>
  <c r="AI72" i="1"/>
  <c r="AK71" i="1"/>
  <c r="AI71" i="1"/>
  <c r="AK70" i="1"/>
  <c r="AI70" i="1"/>
  <c r="AK69" i="1"/>
  <c r="AI69" i="1"/>
  <c r="AK68" i="1"/>
  <c r="AI68" i="1"/>
  <c r="AK67" i="1"/>
  <c r="AI67" i="1"/>
  <c r="AK66" i="1"/>
  <c r="AI66" i="1"/>
  <c r="AK65" i="1"/>
  <c r="AI65" i="1"/>
  <c r="AK64" i="1"/>
  <c r="AI64" i="1"/>
  <c r="AK63" i="1"/>
  <c r="AI63" i="1"/>
  <c r="AK62" i="1"/>
  <c r="AI62" i="1"/>
  <c r="AK61" i="1"/>
  <c r="AI61" i="1"/>
  <c r="AK60" i="1"/>
  <c r="AI60" i="1"/>
  <c r="AK59" i="1"/>
  <c r="AI59" i="1"/>
  <c r="AK58" i="1"/>
  <c r="AI58" i="1"/>
  <c r="AK57" i="1"/>
  <c r="AI57" i="1"/>
  <c r="AK56" i="1"/>
  <c r="AI56" i="1"/>
  <c r="AK55" i="1"/>
  <c r="AI55" i="1"/>
  <c r="AK54" i="1"/>
  <c r="AI54" i="1"/>
  <c r="AK53" i="1"/>
  <c r="AI53" i="1"/>
  <c r="AK52" i="1"/>
  <c r="AI52" i="1"/>
  <c r="AK51" i="1"/>
  <c r="AI51" i="1"/>
  <c r="AK50" i="1"/>
  <c r="AI50" i="1"/>
  <c r="AK49" i="1"/>
  <c r="AI49" i="1"/>
  <c r="AK48" i="1"/>
  <c r="AI48" i="1"/>
  <c r="AK47" i="1"/>
  <c r="AI47" i="1"/>
  <c r="AK46" i="1"/>
  <c r="AI46" i="1"/>
  <c r="AK45" i="1"/>
  <c r="AI45" i="1"/>
  <c r="AK44" i="1"/>
  <c r="AI44" i="1"/>
  <c r="AK43" i="1"/>
  <c r="AI43" i="1"/>
  <c r="AK42" i="1"/>
  <c r="AI42" i="1"/>
  <c r="AK41" i="1"/>
  <c r="AI41" i="1"/>
  <c r="AK40" i="1"/>
  <c r="AI40" i="1"/>
  <c r="AK39" i="1"/>
  <c r="AI39" i="1"/>
  <c r="AK38" i="1"/>
  <c r="AI38" i="1"/>
  <c r="AK37" i="1"/>
  <c r="AI37" i="1"/>
  <c r="AK36" i="1"/>
  <c r="AI36" i="1"/>
  <c r="AK35" i="1"/>
  <c r="AI35" i="1"/>
  <c r="AK34" i="1"/>
  <c r="AI34" i="1"/>
  <c r="AK33" i="1"/>
  <c r="AI33" i="1"/>
  <c r="AK32" i="1"/>
  <c r="AI32" i="1"/>
  <c r="AK31" i="1"/>
  <c r="AI31" i="1"/>
  <c r="AK30" i="1"/>
  <c r="AI30" i="1"/>
  <c r="AK29" i="1"/>
  <c r="AI29" i="1"/>
  <c r="AK28" i="1"/>
  <c r="AI28" i="1"/>
  <c r="AK27" i="1"/>
  <c r="AI27" i="1"/>
  <c r="AK26" i="1"/>
  <c r="AI26" i="1"/>
  <c r="AK25" i="1"/>
  <c r="AI25" i="1"/>
  <c r="AK24" i="1"/>
  <c r="AI24" i="1"/>
  <c r="AK23" i="1"/>
  <c r="AI23" i="1"/>
  <c r="AK22" i="1"/>
  <c r="AI22" i="1"/>
  <c r="AK21" i="1"/>
  <c r="AI21" i="1"/>
  <c r="AK20" i="1"/>
  <c r="AI20" i="1"/>
  <c r="AK19" i="1"/>
  <c r="AI19" i="1"/>
  <c r="AK18" i="1"/>
  <c r="AI18" i="1"/>
  <c r="AK17" i="1"/>
  <c r="AI17" i="1"/>
  <c r="AK16" i="1"/>
  <c r="AI16" i="1"/>
  <c r="AK15" i="1"/>
  <c r="AI15" i="1"/>
  <c r="AK14" i="1"/>
  <c r="AI14" i="1"/>
  <c r="AK13" i="1"/>
  <c r="AI13" i="1"/>
  <c r="AK12" i="1"/>
  <c r="AI12" i="1"/>
  <c r="AK11" i="1"/>
  <c r="AI11" i="1"/>
  <c r="AK10" i="1"/>
  <c r="AI10" i="1"/>
  <c r="AK9" i="1"/>
  <c r="F210" i="1" s="1"/>
  <c r="AI9" i="1"/>
  <c r="AK8" i="1"/>
  <c r="F209" i="1" s="1"/>
  <c r="AI8" i="1"/>
  <c r="L4" i="1"/>
  <c r="W4" i="1" s="1"/>
  <c r="F4" i="1"/>
  <c r="W215" i="2" l="1"/>
  <c r="W213" i="2"/>
  <c r="AH2" i="2" s="1"/>
  <c r="AH3" i="1"/>
  <c r="R212" i="1"/>
  <c r="AH3" i="2" l="1"/>
  <c r="A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M1" authorId="0" shapeId="0" xr:uid="{00000000-0006-0000-0000-00000100000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J1" authorId="0" shapeId="0" xr:uid="{00000000-0006-0000-0100-00000100000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 ref="F3" authorId="0" shapeId="0" xr:uid="{00000000-0006-0000-0100-000002000000}">
      <text>
        <r>
          <rPr>
            <sz val="9"/>
            <color indexed="81"/>
            <rFont val="ＭＳ Ｐゴシック"/>
            <family val="3"/>
            <charset val="128"/>
          </rPr>
          <t>指定基準上の配置区分を記載してください。
例）生活介護の場合
　　６：１、５：１、３：１</t>
        </r>
      </text>
    </comment>
    <comment ref="L3" authorId="0" shapeId="0" xr:uid="{00000000-0006-0000-0100-000003000000}">
      <text>
        <r>
          <rPr>
            <sz val="9"/>
            <color indexed="81"/>
            <rFont val="ＭＳ Ｐゴシック"/>
            <family val="3"/>
            <charset val="128"/>
          </rPr>
          <t>人員配置加算を算定する場合に配置区分を記載してください。
例）生活介護の場合
　　2.5：１、２：１、1.7：１</t>
        </r>
      </text>
    </comment>
    <comment ref="B4" authorId="0" shapeId="0" xr:uid="{24AEF0FA-8E86-4777-B01D-A4CE7DD52112}">
      <text>
        <r>
          <rPr>
            <sz val="9"/>
            <color indexed="81"/>
            <rFont val="MS P ゴシック"/>
            <family val="3"/>
            <charset val="128"/>
          </rPr>
          <t>新規指定の場合は「定員数×0.9」とする。小数点第２位切り上げ。</t>
        </r>
      </text>
    </comment>
    <comment ref="T4" authorId="0" shapeId="0" xr:uid="{00000000-0006-0000-0100-000004000000}">
      <text>
        <r>
          <rPr>
            <sz val="18"/>
            <color indexed="81"/>
            <rFont val="ＭＳ Ｐゴシック"/>
            <family val="3"/>
            <charset val="128"/>
          </rPr>
          <t>算定する場合は「１」を入力</t>
        </r>
      </text>
    </comment>
    <comment ref="AK5" authorId="0" shapeId="0" xr:uid="{1DF6D034-53CB-46AC-AB3C-098F55644F8B}">
      <text>
        <r>
          <rPr>
            <b/>
            <sz val="9"/>
            <color indexed="81"/>
            <rFont val="MS P ゴシック"/>
            <family val="3"/>
            <charset val="128"/>
          </rPr>
          <t>小数点第2位以下は切り捨て。
数値は1.00を超えないようにしてください。</t>
        </r>
      </text>
    </comment>
    <comment ref="AG209" authorId="0" shapeId="0" xr:uid="{05BDB4E5-BDA9-4A74-839C-D66E4BE2BA11}">
      <text>
        <r>
          <rPr>
            <b/>
            <sz val="9"/>
            <color indexed="81"/>
            <rFont val="MS P ゴシック"/>
            <family val="3"/>
            <charset val="128"/>
          </rPr>
          <t>常勤者の１日の勤務時間数×常勤者の終の勤務日数
となるように、必ず時間の確認をお願いします。
なお、原則１週間の常勤者勤務時間は32時間以上とします。
違う場合は下のセルに「NG」と表示されます。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J1" authorId="0" shapeId="0" xr:uid="{00000000-0006-0000-0200-00000100000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 ref="I3" authorId="0" shapeId="0" xr:uid="{00000000-0006-0000-0200-000002000000}">
      <text>
        <r>
          <rPr>
            <sz val="9"/>
            <color indexed="81"/>
            <rFont val="ＭＳ Ｐゴシック"/>
            <family val="3"/>
            <charset val="128"/>
          </rPr>
          <t>指定基準上の配置区分を記載してください。
例）就労継続支援Ｂ型の場合　6:1、7.5：１、10：１</t>
        </r>
      </text>
    </comment>
    <comment ref="B4" authorId="0" shapeId="0" xr:uid="{AB0A7A4F-DE9A-46F9-B102-CBFF5CB120FE}">
      <text>
        <r>
          <rPr>
            <sz val="9"/>
            <color indexed="81"/>
            <rFont val="MS P ゴシック"/>
            <family val="3"/>
            <charset val="128"/>
          </rPr>
          <t>新規指定の場合は「定員数×0.9」とする。小数点第２位切り上げ。</t>
        </r>
      </text>
    </comment>
    <comment ref="T4" authorId="0" shapeId="0" xr:uid="{00000000-0006-0000-0200-000003000000}">
      <text>
        <r>
          <rPr>
            <sz val="18"/>
            <color indexed="81"/>
            <rFont val="ＭＳ Ｐゴシック"/>
            <family val="3"/>
            <charset val="128"/>
          </rPr>
          <t>・施設入所支援のみ、算定する場合は「0.1」を入力
・短期入所は、入力不要</t>
        </r>
      </text>
    </comment>
    <comment ref="AK5" authorId="0" shapeId="0" xr:uid="{09B474E2-22C3-4143-94EF-94035CED4D1E}">
      <text>
        <r>
          <rPr>
            <b/>
            <sz val="9"/>
            <color indexed="81"/>
            <rFont val="MS P ゴシック"/>
            <family val="3"/>
            <charset val="128"/>
          </rPr>
          <t>小数点第2位以下は切り捨て。
数値は1.00を超えないようにしてください。</t>
        </r>
      </text>
    </comment>
    <comment ref="AG209" authorId="0" shapeId="0" xr:uid="{5D138E57-4899-470A-847C-8C24BBAB7BCC}">
      <text>
        <r>
          <rPr>
            <b/>
            <sz val="9"/>
            <color indexed="81"/>
            <rFont val="MS P ゴシック"/>
            <family val="3"/>
            <charset val="128"/>
          </rPr>
          <t>常勤者の１日の勤務時間数×常勤者の終の勤務日数
となるように、必ず時間の確認をお願いします。
なお、原則１週間の常勤者勤務時間は32時間以上とします。
違う場合は下のセルに「NG」と表示されます。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I1" authorId="0" shapeId="0" xr:uid="{00000000-0006-0000-0300-00000100000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 ref="O46" authorId="0" shapeId="0" xr:uid="{34193383-2655-4ECB-B57D-0BB1258A0EEE}">
      <text>
        <r>
          <rPr>
            <sz val="12"/>
            <color indexed="81"/>
            <rFont val="MS P ゴシック"/>
            <family val="3"/>
            <charset val="128"/>
          </rPr>
          <t>新規指定の場合は「定員数×0.9」とする。小数点第２位切り上げ。</t>
        </r>
      </text>
    </comment>
    <comment ref="U53" authorId="0" shapeId="0" xr:uid="{9B4EF4FF-03AE-4494-BFC4-72D494F48593}">
      <text>
        <r>
          <rPr>
            <sz val="12"/>
            <color indexed="81"/>
            <rFont val="MS P ゴシック"/>
            <family val="3"/>
            <charset val="128"/>
          </rPr>
          <t>前年度利用者数実績と数が合わない場合「NG」と表示されます。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G1" authorId="0" shapeId="0" xr:uid="{4A0A5AAD-1F32-498C-89A6-208132FE5D15}">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List>
</comments>
</file>

<file path=xl/sharedStrings.xml><?xml version="1.0" encoding="utf-8"?>
<sst xmlns="http://schemas.openxmlformats.org/spreadsheetml/2006/main" count="2102" uniqueCount="251">
  <si>
    <t>従業者の勤務体制及び形態一覧表</t>
    <rPh sb="0" eb="3">
      <t>ジュウギョウシャ</t>
    </rPh>
    <rPh sb="4" eb="6">
      <t>キンム</t>
    </rPh>
    <rPh sb="6" eb="8">
      <t>タイセイ</t>
    </rPh>
    <rPh sb="8" eb="9">
      <t>オヨ</t>
    </rPh>
    <rPh sb="10" eb="12">
      <t>ケイタイ</t>
    </rPh>
    <rPh sb="12" eb="15">
      <t>イチランヒョウ</t>
    </rPh>
    <phoneticPr fontId="8"/>
  </si>
  <si>
    <t>　　年　　月分</t>
    <rPh sb="2" eb="3">
      <t>トシ</t>
    </rPh>
    <rPh sb="5" eb="6">
      <t>ツキ</t>
    </rPh>
    <rPh sb="6" eb="7">
      <t>ブン</t>
    </rPh>
    <phoneticPr fontId="8"/>
  </si>
  <si>
    <t>事業所・施設名</t>
    <rPh sb="0" eb="3">
      <t>ジギョウショ</t>
    </rPh>
    <rPh sb="4" eb="7">
      <t>シセツメイ</t>
    </rPh>
    <phoneticPr fontId="8"/>
  </si>
  <si>
    <t>サービス種別</t>
    <phoneticPr fontId="8"/>
  </si>
  <si>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8"/>
  </si>
  <si>
    <t>：</t>
    <phoneticPr fontId="8"/>
  </si>
  <si>
    <t>定員</t>
    <rPh sb="0" eb="2">
      <t>テイイン</t>
    </rPh>
    <phoneticPr fontId="8"/>
  </si>
  <si>
    <t>本体報酬上の     人員配置区分</t>
    <rPh sb="0" eb="2">
      <t>ホンタイ</t>
    </rPh>
    <rPh sb="2" eb="4">
      <t>ホウシュウ</t>
    </rPh>
    <rPh sb="4" eb="5">
      <t>ウエ</t>
    </rPh>
    <rPh sb="11" eb="13">
      <t>ジンイン</t>
    </rPh>
    <rPh sb="13" eb="15">
      <t>ハイチ</t>
    </rPh>
    <rPh sb="15" eb="17">
      <t>クブン</t>
    </rPh>
    <phoneticPr fontId="8"/>
  </si>
  <si>
    <t>人員配置体制加算上の人員配置区分</t>
    <rPh sb="0" eb="2">
      <t>ジンイン</t>
    </rPh>
    <rPh sb="2" eb="4">
      <t>ハイチ</t>
    </rPh>
    <rPh sb="4" eb="6">
      <t>タイセイ</t>
    </rPh>
    <rPh sb="6" eb="8">
      <t>カサン</t>
    </rPh>
    <rPh sb="8" eb="9">
      <t>ウエ</t>
    </rPh>
    <rPh sb="10" eb="12">
      <t>ジンイン</t>
    </rPh>
    <rPh sb="12" eb="14">
      <t>ハイチ</t>
    </rPh>
    <rPh sb="14" eb="16">
      <t>クブン</t>
    </rPh>
    <phoneticPr fontId="8"/>
  </si>
  <si>
    <t>：</t>
    <phoneticPr fontId="8"/>
  </si>
  <si>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13"/>
  </si>
  <si>
    <t>報酬算定上の必要人員</t>
    <rPh sb="0" eb="2">
      <t>ホウシュウ</t>
    </rPh>
    <rPh sb="2" eb="4">
      <t>サンテイ</t>
    </rPh>
    <rPh sb="4" eb="5">
      <t>ジョウ</t>
    </rPh>
    <rPh sb="6" eb="8">
      <t>ヒツヨウ</t>
    </rPh>
    <rPh sb="8" eb="10">
      <t>ジンイン</t>
    </rPh>
    <phoneticPr fontId="13"/>
  </si>
  <si>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8"/>
  </si>
  <si>
    <t>前年度の
平均利用者数</t>
    <rPh sb="0" eb="3">
      <t>ゼンネンド</t>
    </rPh>
    <rPh sb="5" eb="7">
      <t>ヘイキン</t>
    </rPh>
    <rPh sb="7" eb="10">
      <t>リヨウシャ</t>
    </rPh>
    <rPh sb="10" eb="11">
      <t>スウ</t>
    </rPh>
    <phoneticPr fontId="8"/>
  </si>
  <si>
    <t>本体報酬上の     必要人員</t>
    <rPh sb="0" eb="2">
      <t>ホンタイ</t>
    </rPh>
    <rPh sb="2" eb="4">
      <t>ホウシュウ</t>
    </rPh>
    <rPh sb="4" eb="5">
      <t>ジョウ</t>
    </rPh>
    <rPh sb="11" eb="13">
      <t>ヒツヨウ</t>
    </rPh>
    <rPh sb="13" eb="15">
      <t>ジンイン</t>
    </rPh>
    <phoneticPr fontId="8"/>
  </si>
  <si>
    <t>人員配置体制加算上の必要人員</t>
    <rPh sb="0" eb="2">
      <t>ジンイン</t>
    </rPh>
    <rPh sb="2" eb="4">
      <t>ハイチ</t>
    </rPh>
    <rPh sb="4" eb="6">
      <t>タイセイ</t>
    </rPh>
    <rPh sb="6" eb="8">
      <t>カサン</t>
    </rPh>
    <rPh sb="8" eb="9">
      <t>ジョウ</t>
    </rPh>
    <rPh sb="10" eb="12">
      <t>ヒツヨウ</t>
    </rPh>
    <rPh sb="12" eb="14">
      <t>ジンイン</t>
    </rPh>
    <phoneticPr fontId="8"/>
  </si>
  <si>
    <t>重度障害者支援加算上の　　　加配人員</t>
    <rPh sb="0" eb="2">
      <t>ジュウド</t>
    </rPh>
    <rPh sb="2" eb="5">
      <t>ショウガイシャ</t>
    </rPh>
    <rPh sb="5" eb="7">
      <t>シエン</t>
    </rPh>
    <rPh sb="7" eb="9">
      <t>カサン</t>
    </rPh>
    <rPh sb="9" eb="10">
      <t>ウエ</t>
    </rPh>
    <rPh sb="14" eb="16">
      <t>カハイ</t>
    </rPh>
    <rPh sb="16" eb="18">
      <t>ジンイン</t>
    </rPh>
    <phoneticPr fontId="13"/>
  </si>
  <si>
    <t>就労支援員人員配置</t>
    <rPh sb="0" eb="2">
      <t>シュウロウ</t>
    </rPh>
    <rPh sb="2" eb="5">
      <t>シエンイン</t>
    </rPh>
    <rPh sb="5" eb="7">
      <t>ジンイン</t>
    </rPh>
    <rPh sb="7" eb="9">
      <t>ハイチ</t>
    </rPh>
    <phoneticPr fontId="8"/>
  </si>
  <si>
    <t>：</t>
    <phoneticPr fontId="8"/>
  </si>
  <si>
    <t>職　種</t>
  </si>
  <si>
    <t>氏　　名</t>
  </si>
  <si>
    <t>社会福祉士等</t>
    <rPh sb="0" eb="2">
      <t>シャカイ</t>
    </rPh>
    <rPh sb="2" eb="5">
      <t>フクシシ</t>
    </rPh>
    <rPh sb="5" eb="6">
      <t>トウ</t>
    </rPh>
    <phoneticPr fontId="8"/>
  </si>
  <si>
    <t>常勤</t>
    <rPh sb="0" eb="2">
      <t>ジョウキン</t>
    </rPh>
    <phoneticPr fontId="8"/>
  </si>
  <si>
    <t>勤続３年以上</t>
    <rPh sb="0" eb="2">
      <t>キンゾク</t>
    </rPh>
    <rPh sb="3" eb="6">
      <t>ネンイジョウ</t>
    </rPh>
    <phoneticPr fontId="8"/>
  </si>
  <si>
    <t>専従</t>
    <rPh sb="0" eb="2">
      <t>センジュウ</t>
    </rPh>
    <phoneticPr fontId="8"/>
  </si>
  <si>
    <t>第１週</t>
    <rPh sb="0" eb="1">
      <t>ダイ</t>
    </rPh>
    <rPh sb="2" eb="3">
      <t>シュウ</t>
    </rPh>
    <phoneticPr fontId="8"/>
  </si>
  <si>
    <t>第２週</t>
    <rPh sb="0" eb="1">
      <t>ダイ</t>
    </rPh>
    <rPh sb="2" eb="3">
      <t>シュウ</t>
    </rPh>
    <phoneticPr fontId="8"/>
  </si>
  <si>
    <t>第３週</t>
    <rPh sb="0" eb="1">
      <t>ダイ</t>
    </rPh>
    <rPh sb="2" eb="3">
      <t>シュウ</t>
    </rPh>
    <phoneticPr fontId="8"/>
  </si>
  <si>
    <t>第４週</t>
    <rPh sb="0" eb="1">
      <t>ダイ</t>
    </rPh>
    <rPh sb="2" eb="3">
      <t>シュウ</t>
    </rPh>
    <phoneticPr fontId="8"/>
  </si>
  <si>
    <t>４週の
合計</t>
    <rPh sb="1" eb="2">
      <t>シュウ</t>
    </rPh>
    <phoneticPr fontId="8"/>
  </si>
  <si>
    <t>週平均
の勤務
時間　</t>
    <rPh sb="0" eb="3">
      <t>シュウヘイキン</t>
    </rPh>
    <phoneticPr fontId="8"/>
  </si>
  <si>
    <t>常勤換算後の人数</t>
    <rPh sb="0" eb="2">
      <t>ジョウキン</t>
    </rPh>
    <rPh sb="2" eb="4">
      <t>カンサン</t>
    </rPh>
    <rPh sb="4" eb="5">
      <t>ゴ</t>
    </rPh>
    <rPh sb="6" eb="8">
      <t>ニンズウ</t>
    </rPh>
    <phoneticPr fontId="8"/>
  </si>
  <si>
    <t>水</t>
  </si>
  <si>
    <t>木</t>
  </si>
  <si>
    <t>金</t>
  </si>
  <si>
    <t>土</t>
  </si>
  <si>
    <t>日</t>
  </si>
  <si>
    <t>月</t>
  </si>
  <si>
    <t>火</t>
  </si>
  <si>
    <t/>
  </si>
  <si>
    <t>管理者</t>
    <rPh sb="0" eb="3">
      <t>カンリシャ</t>
    </rPh>
    <phoneticPr fontId="13"/>
  </si>
  <si>
    <t>常勤換算数</t>
    <rPh sb="0" eb="2">
      <t>ジョウキン</t>
    </rPh>
    <rPh sb="2" eb="4">
      <t>カンサン</t>
    </rPh>
    <rPh sb="4" eb="5">
      <t>スウ</t>
    </rPh>
    <phoneticPr fontId="8"/>
  </si>
  <si>
    <t>人</t>
    <rPh sb="0" eb="1">
      <t>ニン</t>
    </rPh>
    <phoneticPr fontId="8"/>
  </si>
  <si>
    <t>常勤者の１日の勤務時間数</t>
    <rPh sb="0" eb="3">
      <t>ジョウキンシャ</t>
    </rPh>
    <rPh sb="5" eb="6">
      <t>ニチ</t>
    </rPh>
    <rPh sb="7" eb="9">
      <t>キンム</t>
    </rPh>
    <rPh sb="9" eb="12">
      <t>ジカンスウ</t>
    </rPh>
    <phoneticPr fontId="8"/>
  </si>
  <si>
    <t>時間</t>
    <phoneticPr fontId="8"/>
  </si>
  <si>
    <t>常勤者の週の勤務日数</t>
    <rPh sb="0" eb="3">
      <t>ジョウキンシャ</t>
    </rPh>
    <rPh sb="4" eb="5">
      <t>シュウ</t>
    </rPh>
    <rPh sb="6" eb="8">
      <t>キンム</t>
    </rPh>
    <rPh sb="8" eb="10">
      <t>ニッスウ</t>
    </rPh>
    <phoneticPr fontId="8"/>
  </si>
  <si>
    <t>日</t>
    <rPh sb="0" eb="1">
      <t>ニチ</t>
    </rPh>
    <phoneticPr fontId="8"/>
  </si>
  <si>
    <t>常勤者の週平均勤務時間数</t>
    <rPh sb="0" eb="3">
      <t>ジョウキンシャ</t>
    </rPh>
    <rPh sb="4" eb="7">
      <t>シュウヘイキン</t>
    </rPh>
    <rPh sb="7" eb="9">
      <t>キンム</t>
    </rPh>
    <rPh sb="9" eb="12">
      <t>ジカンスウ</t>
    </rPh>
    <phoneticPr fontId="8"/>
  </si>
  <si>
    <t>サービス管理責任者</t>
    <rPh sb="4" eb="6">
      <t>カンリ</t>
    </rPh>
    <rPh sb="6" eb="9">
      <t>セキニンシャ</t>
    </rPh>
    <phoneticPr fontId="13"/>
  </si>
  <si>
    <t>医師</t>
    <rPh sb="0" eb="2">
      <t>イシ</t>
    </rPh>
    <phoneticPr fontId="8"/>
  </si>
  <si>
    <t>看護職員</t>
    <rPh sb="0" eb="2">
      <t>カンゴ</t>
    </rPh>
    <rPh sb="2" eb="4">
      <t>ショクイン</t>
    </rPh>
    <phoneticPr fontId="8"/>
  </si>
  <si>
    <t>理学療法士・
作業療法士</t>
    <rPh sb="0" eb="2">
      <t>リガク</t>
    </rPh>
    <rPh sb="2" eb="5">
      <t>リョウホウシ</t>
    </rPh>
    <rPh sb="7" eb="9">
      <t>サギョウ</t>
    </rPh>
    <rPh sb="9" eb="12">
      <t>リョウホウシ</t>
    </rPh>
    <phoneticPr fontId="8"/>
  </si>
  <si>
    <t>A　生活支援員等の総数（常勤換算）</t>
    <rPh sb="2" eb="4">
      <t>セイカツ</t>
    </rPh>
    <rPh sb="4" eb="7">
      <t>シエンイン</t>
    </rPh>
    <rPh sb="7" eb="8">
      <t>トウ</t>
    </rPh>
    <rPh sb="9" eb="11">
      <t>ソウスウ</t>
    </rPh>
    <rPh sb="12" eb="14">
      <t>ジョウキン</t>
    </rPh>
    <rPh sb="14" eb="16">
      <t>カンサン</t>
    </rPh>
    <phoneticPr fontId="8"/>
  </si>
  <si>
    <t>機能訓練指導員</t>
    <rPh sb="0" eb="2">
      <t>キノウ</t>
    </rPh>
    <rPh sb="2" eb="4">
      <t>クンレン</t>
    </rPh>
    <rPh sb="4" eb="7">
      <t>シドウイン</t>
    </rPh>
    <phoneticPr fontId="8"/>
  </si>
  <si>
    <t>生活支援員</t>
    <rPh sb="0" eb="2">
      <t>セイカツ</t>
    </rPh>
    <rPh sb="2" eb="5">
      <t>シエンイン</t>
    </rPh>
    <phoneticPr fontId="8"/>
  </si>
  <si>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8"/>
  </si>
  <si>
    <t>地域移行支援員</t>
    <rPh sb="0" eb="2">
      <t>チイキ</t>
    </rPh>
    <rPh sb="2" eb="4">
      <t>イコウ</t>
    </rPh>
    <rPh sb="4" eb="7">
      <t>シエンイン</t>
    </rPh>
    <phoneticPr fontId="8"/>
  </si>
  <si>
    <t>（生活支援員・地域移行支援員・職業指導員・就労支援員）</t>
    <phoneticPr fontId="8"/>
  </si>
  <si>
    <t>職業指導員</t>
    <rPh sb="0" eb="2">
      <t>ショクギョウ</t>
    </rPh>
    <rPh sb="2" eb="5">
      <t>シドウイン</t>
    </rPh>
    <phoneticPr fontId="8"/>
  </si>
  <si>
    <t>目標工賃達成指導員</t>
    <rPh sb="0" eb="2">
      <t>モクヒョウ</t>
    </rPh>
    <rPh sb="2" eb="4">
      <t>コウチン</t>
    </rPh>
    <rPh sb="4" eb="6">
      <t>タッセイ</t>
    </rPh>
    <rPh sb="6" eb="9">
      <t>シドウイン</t>
    </rPh>
    <phoneticPr fontId="8"/>
  </si>
  <si>
    <t>就労支援員</t>
    <rPh sb="0" eb="2">
      <t>シュウロウ</t>
    </rPh>
    <rPh sb="2" eb="5">
      <t>シエンイン</t>
    </rPh>
    <phoneticPr fontId="8"/>
  </si>
  <si>
    <t>管理栄養士・
栄養士</t>
    <rPh sb="0" eb="2">
      <t>カンリ</t>
    </rPh>
    <rPh sb="2" eb="5">
      <t>エイヨウシ</t>
    </rPh>
    <rPh sb="7" eb="10">
      <t>エイヨウシ</t>
    </rPh>
    <phoneticPr fontId="13"/>
  </si>
  <si>
    <t>世話人</t>
    <rPh sb="0" eb="3">
      <t>セワニン</t>
    </rPh>
    <phoneticPr fontId="13"/>
  </si>
  <si>
    <t>保育士・指導員</t>
    <rPh sb="0" eb="3">
      <t>ホイクシ</t>
    </rPh>
    <rPh sb="4" eb="7">
      <t>シドウイン</t>
    </rPh>
    <phoneticPr fontId="13"/>
  </si>
  <si>
    <t>調理員</t>
    <rPh sb="0" eb="3">
      <t>チョウリイン</t>
    </rPh>
    <phoneticPr fontId="13"/>
  </si>
  <si>
    <t>事務員</t>
    <rPh sb="0" eb="3">
      <t>ジムイン</t>
    </rPh>
    <phoneticPr fontId="8"/>
  </si>
  <si>
    <t>運転手</t>
    <rPh sb="0" eb="3">
      <t>ウンテンシュ</t>
    </rPh>
    <phoneticPr fontId="8"/>
  </si>
  <si>
    <t>その他</t>
    <rPh sb="2" eb="3">
      <t>タ</t>
    </rPh>
    <phoneticPr fontId="13"/>
  </si>
  <si>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8"/>
  </si>
  <si>
    <t>※２　水色のセルを入力し、ベージュのセルは入力しないでください。</t>
    <phoneticPr fontId="8"/>
  </si>
  <si>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8"/>
  </si>
  <si>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8"/>
  </si>
  <si>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8"/>
  </si>
  <si>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13"/>
  </si>
  <si>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8"/>
  </si>
  <si>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8"/>
  </si>
  <si>
    <t>　　年　　月</t>
    <rPh sb="2" eb="3">
      <t>トシ</t>
    </rPh>
    <rPh sb="5" eb="6">
      <t>ツキ</t>
    </rPh>
    <phoneticPr fontId="8"/>
  </si>
  <si>
    <t>サービス種別</t>
    <phoneticPr fontId="8"/>
  </si>
  <si>
    <t>：</t>
    <phoneticPr fontId="8"/>
  </si>
  <si>
    <t>定員または
利用者数</t>
    <rPh sb="0" eb="2">
      <t>テイイン</t>
    </rPh>
    <rPh sb="6" eb="8">
      <t>リヨウ</t>
    </rPh>
    <rPh sb="8" eb="9">
      <t>シャ</t>
    </rPh>
    <rPh sb="9" eb="10">
      <t>スウ</t>
    </rPh>
    <phoneticPr fontId="8"/>
  </si>
  <si>
    <t>本体報酬上の人員配置区分</t>
    <rPh sb="0" eb="2">
      <t>ホンタイ</t>
    </rPh>
    <rPh sb="2" eb="4">
      <t>ホウシュウ</t>
    </rPh>
    <rPh sb="4" eb="5">
      <t>ウエ</t>
    </rPh>
    <rPh sb="6" eb="8">
      <t>ジンイン</t>
    </rPh>
    <rPh sb="8" eb="10">
      <t>ハイチ</t>
    </rPh>
    <rPh sb="10" eb="12">
      <t>クブン</t>
    </rPh>
    <phoneticPr fontId="8"/>
  </si>
  <si>
    <t>本体報酬上の必要人員</t>
    <rPh sb="0" eb="2">
      <t>ホンタイ</t>
    </rPh>
    <rPh sb="2" eb="4">
      <t>ホウシュウ</t>
    </rPh>
    <rPh sb="4" eb="5">
      <t>ジョウ</t>
    </rPh>
    <rPh sb="6" eb="8">
      <t>ヒツヨウ</t>
    </rPh>
    <rPh sb="8" eb="10">
      <t>ジンイン</t>
    </rPh>
    <phoneticPr fontId="8"/>
  </si>
  <si>
    <t>重度者支援体制加算上の加配人員</t>
    <rPh sb="0" eb="2">
      <t>ジュウド</t>
    </rPh>
    <rPh sb="2" eb="3">
      <t>シャ</t>
    </rPh>
    <rPh sb="3" eb="5">
      <t>シエン</t>
    </rPh>
    <rPh sb="5" eb="7">
      <t>タイセイ</t>
    </rPh>
    <rPh sb="7" eb="9">
      <t>カサン</t>
    </rPh>
    <rPh sb="9" eb="10">
      <t>ウエ</t>
    </rPh>
    <rPh sb="11" eb="13">
      <t>カハイ</t>
    </rPh>
    <rPh sb="13" eb="15">
      <t>ジンイン</t>
    </rPh>
    <phoneticPr fontId="13"/>
  </si>
  <si>
    <t>時間</t>
    <phoneticPr fontId="8"/>
  </si>
  <si>
    <t>地域生活支援員</t>
    <rPh sb="0" eb="2">
      <t>チイキ</t>
    </rPh>
    <rPh sb="2" eb="4">
      <t>セイカツ</t>
    </rPh>
    <rPh sb="4" eb="6">
      <t>シエン</t>
    </rPh>
    <rPh sb="6" eb="7">
      <t>イン</t>
    </rPh>
    <phoneticPr fontId="13"/>
  </si>
  <si>
    <t>就労定着支援員</t>
    <rPh sb="0" eb="2">
      <t>シュウロウ</t>
    </rPh>
    <rPh sb="2" eb="4">
      <t>テイチャク</t>
    </rPh>
    <rPh sb="4" eb="6">
      <t>シエン</t>
    </rPh>
    <rPh sb="6" eb="7">
      <t>イン</t>
    </rPh>
    <phoneticPr fontId="8"/>
  </si>
  <si>
    <t>賃金向上達成指導員</t>
    <rPh sb="0" eb="2">
      <t>チンギン</t>
    </rPh>
    <rPh sb="2" eb="4">
      <t>コウジョウ</t>
    </rPh>
    <rPh sb="4" eb="6">
      <t>タッセイ</t>
    </rPh>
    <rPh sb="6" eb="9">
      <t>シドウイン</t>
    </rPh>
    <phoneticPr fontId="8"/>
  </si>
  <si>
    <t>※２　水色のセルを入力し、ベージュのセルは入力しないでください。</t>
    <phoneticPr fontId="8"/>
  </si>
  <si>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8"/>
  </si>
  <si>
    <t>事業所名</t>
    <rPh sb="0" eb="3">
      <t>ジギョウショ</t>
    </rPh>
    <rPh sb="3" eb="4">
      <t>メイ</t>
    </rPh>
    <phoneticPr fontId="8"/>
  </si>
  <si>
    <t>サービスの種別</t>
    <rPh sb="5" eb="7">
      <t>シュベツ</t>
    </rPh>
    <phoneticPr fontId="8"/>
  </si>
  <si>
    <t>常勤者の勤務時間（週）</t>
    <rPh sb="0" eb="3">
      <t>ジョウキンシャ</t>
    </rPh>
    <rPh sb="4" eb="6">
      <t>キンム</t>
    </rPh>
    <rPh sb="6" eb="8">
      <t>ジカン</t>
    </rPh>
    <rPh sb="9" eb="10">
      <t>シュウ</t>
    </rPh>
    <phoneticPr fontId="8"/>
  </si>
  <si>
    <t>時間</t>
    <rPh sb="0" eb="2">
      <t>ジカン</t>
    </rPh>
    <phoneticPr fontId="8"/>
  </si>
  <si>
    <t>職種</t>
    <rPh sb="0" eb="2">
      <t>ショクシュ</t>
    </rPh>
    <phoneticPr fontId="8"/>
  </si>
  <si>
    <t>従業者氏名</t>
    <rPh sb="0" eb="3">
      <t>ジュウギョウシャ</t>
    </rPh>
    <rPh sb="3" eb="5">
      <t>シメイ</t>
    </rPh>
    <phoneticPr fontId="8"/>
  </si>
  <si>
    <t>勤続３年以上</t>
    <rPh sb="0" eb="2">
      <t>キンゾク</t>
    </rPh>
    <rPh sb="3" eb="4">
      <t>ネン</t>
    </rPh>
    <rPh sb="4" eb="6">
      <t>イジョウ</t>
    </rPh>
    <phoneticPr fontId="8"/>
  </si>
  <si>
    <t>勤務体制</t>
    <rPh sb="0" eb="2">
      <t>キンム</t>
    </rPh>
    <rPh sb="2" eb="4">
      <t>タイセイ</t>
    </rPh>
    <phoneticPr fontId="8"/>
  </si>
  <si>
    <t>4週合計</t>
    <rPh sb="1" eb="2">
      <t>シュウ</t>
    </rPh>
    <rPh sb="2" eb="4">
      <t>ゴウケイ</t>
    </rPh>
    <phoneticPr fontId="8"/>
  </si>
  <si>
    <t>週平均
勤務時間</t>
    <rPh sb="0" eb="3">
      <t>シュウヘイキン</t>
    </rPh>
    <rPh sb="4" eb="6">
      <t>キンム</t>
    </rPh>
    <rPh sb="6" eb="8">
      <t>ジカン</t>
    </rPh>
    <phoneticPr fontId="8"/>
  </si>
  <si>
    <t>第1週</t>
    <rPh sb="0" eb="1">
      <t>ダイ</t>
    </rPh>
    <rPh sb="2" eb="3">
      <t>シュウ</t>
    </rPh>
    <phoneticPr fontId="8"/>
  </si>
  <si>
    <t>第2週</t>
    <rPh sb="0" eb="1">
      <t>ダイ</t>
    </rPh>
    <rPh sb="2" eb="3">
      <t>シュウ</t>
    </rPh>
    <phoneticPr fontId="8"/>
  </si>
  <si>
    <t>第3週</t>
    <rPh sb="0" eb="1">
      <t>ダイ</t>
    </rPh>
    <rPh sb="2" eb="3">
      <t>シュウ</t>
    </rPh>
    <phoneticPr fontId="8"/>
  </si>
  <si>
    <t>第4週</t>
    <rPh sb="0" eb="1">
      <t>ダイ</t>
    </rPh>
    <rPh sb="2" eb="3">
      <t>シュウ</t>
    </rPh>
    <phoneticPr fontId="8"/>
  </si>
  <si>
    <t>水</t>
    <rPh sb="0" eb="1">
      <t>スイ</t>
    </rPh>
    <phoneticPr fontId="8"/>
  </si>
  <si>
    <t>木</t>
    <rPh sb="0" eb="1">
      <t>モク</t>
    </rPh>
    <phoneticPr fontId="8"/>
  </si>
  <si>
    <t>金</t>
    <rPh sb="0" eb="1">
      <t>キン</t>
    </rPh>
    <phoneticPr fontId="7"/>
  </si>
  <si>
    <t>土</t>
    <rPh sb="0" eb="1">
      <t>ド</t>
    </rPh>
    <phoneticPr fontId="7"/>
  </si>
  <si>
    <t>月</t>
    <rPh sb="0" eb="1">
      <t>ゲツ</t>
    </rPh>
    <phoneticPr fontId="7"/>
  </si>
  <si>
    <t>火</t>
    <rPh sb="0" eb="1">
      <t>カ</t>
    </rPh>
    <phoneticPr fontId="8"/>
  </si>
  <si>
    <t>管理者</t>
  </si>
  <si>
    <t>サービス管理責任者</t>
    <rPh sb="4" eb="9">
      <t>カンリセキニンシャ</t>
    </rPh>
    <phoneticPr fontId="7"/>
  </si>
  <si>
    <t>世話人</t>
    <rPh sb="0" eb="2">
      <t>セワ</t>
    </rPh>
    <rPh sb="2" eb="3">
      <t>ニン</t>
    </rPh>
    <phoneticPr fontId="7"/>
  </si>
  <si>
    <t>生活支援員</t>
    <rPh sb="0" eb="2">
      <t>セイカツ</t>
    </rPh>
    <rPh sb="2" eb="4">
      <t>シエン</t>
    </rPh>
    <rPh sb="4" eb="5">
      <t>イン</t>
    </rPh>
    <phoneticPr fontId="7"/>
  </si>
  <si>
    <t>計</t>
    <rPh sb="0" eb="1">
      <t>ケイ</t>
    </rPh>
    <phoneticPr fontId="8"/>
  </si>
  <si>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8"/>
  </si>
  <si>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8"/>
  </si>
  <si>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8"/>
  </si>
  <si>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8"/>
  </si>
  <si>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8"/>
  </si>
  <si>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8"/>
  </si>
  <si>
    <t>配置数</t>
    <rPh sb="0" eb="3">
      <t>ハイチスウ</t>
    </rPh>
    <phoneticPr fontId="8"/>
  </si>
  <si>
    <t>配置時間（週）</t>
    <rPh sb="0" eb="2">
      <t>ハイチ</t>
    </rPh>
    <rPh sb="2" eb="4">
      <t>ジカン</t>
    </rPh>
    <rPh sb="5" eb="6">
      <t>シュウ</t>
    </rPh>
    <phoneticPr fontId="8"/>
  </si>
  <si>
    <t>管理者</t>
    <rPh sb="0" eb="3">
      <t>カンリシャ</t>
    </rPh>
    <phoneticPr fontId="8"/>
  </si>
  <si>
    <t>サービス管理責任者</t>
    <rPh sb="4" eb="6">
      <t>カンリ</t>
    </rPh>
    <rPh sb="6" eb="9">
      <t>セキニンシャ</t>
    </rPh>
    <phoneticPr fontId="8"/>
  </si>
  <si>
    <t>世話人</t>
    <rPh sb="0" eb="3">
      <t>セワニン</t>
    </rPh>
    <phoneticPr fontId="8"/>
  </si>
  <si>
    <t>夜勤者換算数</t>
    <rPh sb="0" eb="2">
      <t>ヤキン</t>
    </rPh>
    <rPh sb="2" eb="3">
      <t>シャ</t>
    </rPh>
    <rPh sb="3" eb="5">
      <t>カンサン</t>
    </rPh>
    <rPh sb="5" eb="6">
      <t>スウ</t>
    </rPh>
    <phoneticPr fontId="8"/>
  </si>
  <si>
    <t>夜間支援従事者（夜勤）</t>
    <rPh sb="0" eb="2">
      <t>ヤカン</t>
    </rPh>
    <rPh sb="2" eb="4">
      <t>シエン</t>
    </rPh>
    <rPh sb="4" eb="7">
      <t>ジュウジシャ</t>
    </rPh>
    <rPh sb="8" eb="10">
      <t>ヤキン</t>
    </rPh>
    <phoneticPr fontId="8"/>
  </si>
  <si>
    <t>夜間及び深夜の時間帯</t>
    <rPh sb="0" eb="2">
      <t>ヤカン</t>
    </rPh>
    <rPh sb="2" eb="3">
      <t>オヨ</t>
    </rPh>
    <rPh sb="4" eb="6">
      <t>シンヤ</t>
    </rPh>
    <rPh sb="7" eb="10">
      <t>ジカンタイ</t>
    </rPh>
    <phoneticPr fontId="8"/>
  </si>
  <si>
    <t>開始</t>
    <rPh sb="0" eb="2">
      <t>カイシ</t>
    </rPh>
    <phoneticPr fontId="7"/>
  </si>
  <si>
    <t>終了</t>
    <rPh sb="0" eb="2">
      <t>シュウリョウ</t>
    </rPh>
    <phoneticPr fontId="7"/>
  </si>
  <si>
    <r>
      <t>※共同生活援助</t>
    </r>
    <r>
      <rPr>
        <u/>
        <sz val="11"/>
        <rFont val="HGSｺﾞｼｯｸM"/>
        <family val="3"/>
        <charset val="128"/>
      </rPr>
      <t>事業所ごと</t>
    </r>
    <r>
      <rPr>
        <sz val="11"/>
        <rFont val="HGSｺﾞｼｯｸM"/>
        <family val="3"/>
        <charset val="128"/>
      </rPr>
      <t>に設定</t>
    </r>
    <rPh sb="1" eb="7">
      <t>キョウドウセイカツエンジョ</t>
    </rPh>
    <rPh sb="7" eb="9">
      <t>ジギョウ</t>
    </rPh>
    <rPh sb="9" eb="10">
      <t>ショ</t>
    </rPh>
    <rPh sb="13" eb="15">
      <t>セッテイ</t>
    </rPh>
    <phoneticPr fontId="7"/>
  </si>
  <si>
    <t>１週間に必要な夜勤時間数</t>
    <rPh sb="1" eb="3">
      <t>シュウカン</t>
    </rPh>
    <rPh sb="4" eb="6">
      <t>ヒツヨウ</t>
    </rPh>
    <rPh sb="7" eb="9">
      <t>ヤキン</t>
    </rPh>
    <rPh sb="9" eb="12">
      <t>ジカンスウ</t>
    </rPh>
    <phoneticPr fontId="8"/>
  </si>
  <si>
    <t>時間</t>
    <rPh sb="0" eb="2">
      <t>ジカン</t>
    </rPh>
    <phoneticPr fontId="7"/>
  </si>
  <si>
    <t>※白セルは手入力してください</t>
    <phoneticPr fontId="7"/>
  </si>
  <si>
    <t>管理者</t>
    <phoneticPr fontId="7"/>
  </si>
  <si>
    <t>夜間支援従事者（夜勤）</t>
    <rPh sb="0" eb="2">
      <t>ヤカン</t>
    </rPh>
    <rPh sb="2" eb="4">
      <t>シエン</t>
    </rPh>
    <rPh sb="4" eb="7">
      <t>ジュウジシャ</t>
    </rPh>
    <rPh sb="8" eb="10">
      <t>ヤキン</t>
    </rPh>
    <phoneticPr fontId="7"/>
  </si>
  <si>
    <t>夜間支援従事者（宿直）</t>
    <rPh sb="0" eb="2">
      <t>ヤカン</t>
    </rPh>
    <rPh sb="2" eb="4">
      <t>シエン</t>
    </rPh>
    <rPh sb="4" eb="7">
      <t>ジュウジシャ</t>
    </rPh>
    <rPh sb="8" eb="10">
      <t>シュクチョク</t>
    </rPh>
    <phoneticPr fontId="7"/>
  </si>
  <si>
    <t>夜間支援従事者（その他）</t>
    <rPh sb="0" eb="2">
      <t>ヤカン</t>
    </rPh>
    <rPh sb="2" eb="4">
      <t>シエン</t>
    </rPh>
    <rPh sb="4" eb="7">
      <t>ジュウジシャ</t>
    </rPh>
    <rPh sb="10" eb="11">
      <t>タ</t>
    </rPh>
    <phoneticPr fontId="7"/>
  </si>
  <si>
    <t>看護職員</t>
    <rPh sb="0" eb="3">
      <t>カンゴショク</t>
    </rPh>
    <rPh sb="3" eb="4">
      <t>イン</t>
    </rPh>
    <phoneticPr fontId="7"/>
  </si>
  <si>
    <t>その他（事務員等）</t>
    <rPh sb="2" eb="3">
      <t>タ</t>
    </rPh>
    <rPh sb="4" eb="7">
      <t>ジムイン</t>
    </rPh>
    <rPh sb="7" eb="8">
      <t>トウ</t>
    </rPh>
    <phoneticPr fontId="7"/>
  </si>
  <si>
    <t>GH</t>
    <phoneticPr fontId="13"/>
  </si>
  <si>
    <t>通所入所</t>
    <rPh sb="0" eb="4">
      <t>ツウショニュウショ</t>
    </rPh>
    <phoneticPr fontId="1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</si>
  <si>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8"/>
  </si>
  <si>
    <t>ヘルパーステーション△△</t>
    <phoneticPr fontId="8"/>
  </si>
  <si>
    <t>居宅介護</t>
    <rPh sb="0" eb="2">
      <t>キョタク</t>
    </rPh>
    <rPh sb="2" eb="4">
      <t>カイゴ</t>
    </rPh>
    <phoneticPr fontId="7"/>
  </si>
  <si>
    <t>資格等の種類</t>
    <rPh sb="0" eb="2">
      <t>シカク</t>
    </rPh>
    <rPh sb="2" eb="3">
      <t>トウ</t>
    </rPh>
    <rPh sb="4" eb="6">
      <t>シュルイ</t>
    </rPh>
    <phoneticPr fontId="8"/>
  </si>
  <si>
    <t>介護福祉士等</t>
    <rPh sb="0" eb="2">
      <t>カイゴ</t>
    </rPh>
    <rPh sb="2" eb="5">
      <t>フクシシ</t>
    </rPh>
    <rPh sb="5" eb="6">
      <t>トウ</t>
    </rPh>
    <phoneticPr fontId="8"/>
  </si>
  <si>
    <t>実務経験3年以上</t>
    <rPh sb="0" eb="2">
      <t>ジツム</t>
    </rPh>
    <rPh sb="2" eb="4">
      <t>ケイケン</t>
    </rPh>
    <rPh sb="5" eb="6">
      <t>ネン</t>
    </rPh>
    <rPh sb="6" eb="8">
      <t>イジョウ</t>
    </rPh>
    <phoneticPr fontId="8"/>
  </si>
  <si>
    <t>月</t>
    <rPh sb="0" eb="1">
      <t>ゲツ</t>
    </rPh>
    <phoneticPr fontId="8"/>
  </si>
  <si>
    <t>火</t>
    <rPh sb="0" eb="1">
      <t>ヒ</t>
    </rPh>
    <phoneticPr fontId="8"/>
  </si>
  <si>
    <t>土</t>
    <rPh sb="0" eb="1">
      <t>ド</t>
    </rPh>
    <phoneticPr fontId="8"/>
  </si>
  <si>
    <t>滋賀　太郎</t>
    <rPh sb="0" eb="2">
      <t>シガ</t>
    </rPh>
    <rPh sb="3" eb="5">
      <t>タロウ</t>
    </rPh>
    <phoneticPr fontId="8"/>
  </si>
  <si>
    <t>○</t>
    <phoneticPr fontId="8"/>
  </si>
  <si>
    <t>サービス提供責任者</t>
  </si>
  <si>
    <t>近江　一郎</t>
    <rPh sb="0" eb="2">
      <t>オウミ</t>
    </rPh>
    <rPh sb="3" eb="5">
      <t>イチロウ</t>
    </rPh>
    <phoneticPr fontId="8"/>
  </si>
  <si>
    <t>介護福祉士</t>
  </si>
  <si>
    <t>○</t>
    <phoneticPr fontId="8"/>
  </si>
  <si>
    <t>○</t>
    <phoneticPr fontId="8"/>
  </si>
  <si>
    <t>○</t>
    <phoneticPr fontId="8"/>
  </si>
  <si>
    <t>従業者</t>
  </si>
  <si>
    <t>大津　花子</t>
    <rPh sb="0" eb="2">
      <t>オオツ</t>
    </rPh>
    <rPh sb="3" eb="5">
      <t>ハナコ</t>
    </rPh>
    <phoneticPr fontId="8"/>
  </si>
  <si>
    <t>1級課程</t>
  </si>
  <si>
    <t>彦根　次郎</t>
    <rPh sb="0" eb="2">
      <t>ヒコネ</t>
    </rPh>
    <rPh sb="3" eb="5">
      <t>ジロウ</t>
    </rPh>
    <phoneticPr fontId="8"/>
  </si>
  <si>
    <t>2級課程</t>
  </si>
  <si>
    <t>○</t>
    <phoneticPr fontId="8"/>
  </si>
  <si>
    <t>長浜　三郎</t>
    <rPh sb="0" eb="2">
      <t>ナガハマ</t>
    </rPh>
    <rPh sb="3" eb="5">
      <t>サブロウ</t>
    </rPh>
    <phoneticPr fontId="8"/>
  </si>
  <si>
    <t>八幡　四美</t>
    <rPh sb="0" eb="2">
      <t>ハチマン</t>
    </rPh>
    <rPh sb="3" eb="4">
      <t>ヨン</t>
    </rPh>
    <rPh sb="4" eb="5">
      <t>ビ</t>
    </rPh>
    <phoneticPr fontId="8"/>
  </si>
  <si>
    <t>草津　五郎</t>
    <rPh sb="0" eb="2">
      <t>クサツ</t>
    </rPh>
    <rPh sb="3" eb="5">
      <t>ゴロウ</t>
    </rPh>
    <phoneticPr fontId="8"/>
  </si>
  <si>
    <t>その他（事務員等）</t>
  </si>
  <si>
    <t>守山　六代</t>
    <rPh sb="0" eb="2">
      <t>モリヤマ</t>
    </rPh>
    <rPh sb="3" eb="4">
      <t>ロク</t>
    </rPh>
    <rPh sb="4" eb="5">
      <t>ダイ</t>
    </rPh>
    <phoneticPr fontId="8"/>
  </si>
  <si>
    <t>○</t>
    <phoneticPr fontId="8"/>
  </si>
  <si>
    <t>注1) 「資格等の種類」欄については、各職員の有する資格について記入してください。なお、複数の資格を有する場合は、代表的なもの1つを記入してください。</t>
    <rPh sb="0" eb="1">
      <t>チュウ</t>
    </rPh>
    <rPh sb="5" eb="7">
      <t>シカク</t>
    </rPh>
    <rPh sb="7" eb="8">
      <t>トウ</t>
    </rPh>
    <rPh sb="9" eb="11">
      <t>シュルイ</t>
    </rPh>
    <rPh sb="12" eb="13">
      <t>ラン</t>
    </rPh>
    <rPh sb="19" eb="20">
      <t>カク</t>
    </rPh>
    <rPh sb="20" eb="22">
      <t>ショクイン</t>
    </rPh>
    <rPh sb="23" eb="24">
      <t>ユウ</t>
    </rPh>
    <rPh sb="26" eb="28">
      <t>シカク</t>
    </rPh>
    <rPh sb="32" eb="34">
      <t>キニュウ</t>
    </rPh>
    <rPh sb="44" eb="46">
      <t>フクスウ</t>
    </rPh>
    <rPh sb="47" eb="49">
      <t>シカク</t>
    </rPh>
    <rPh sb="50" eb="51">
      <t>ユウ</t>
    </rPh>
    <rPh sb="53" eb="55">
      <t>バアイ</t>
    </rPh>
    <rPh sb="57" eb="59">
      <t>ダイヒョウ</t>
    </rPh>
    <rPh sb="59" eb="60">
      <t>テキ</t>
    </rPh>
    <rPh sb="66" eb="68">
      <t>キニュウ</t>
    </rPh>
    <phoneticPr fontId="8"/>
  </si>
  <si>
    <t>注2) 「介護福祉士等」欄は、各職員が、(1)介護福祉士 (2)介護職員基礎研修課程修了者 (3)1級課程修了者 のいずれかに該当する場合に「○」を付けてください。</t>
    <rPh sb="0" eb="1">
      <t>チュウ</t>
    </rPh>
    <rPh sb="5" eb="7">
      <t>カイゴ</t>
    </rPh>
    <rPh sb="7" eb="10">
      <t>フクシシ</t>
    </rPh>
    <rPh sb="10" eb="11">
      <t>トウ</t>
    </rPh>
    <rPh sb="12" eb="13">
      <t>ラン</t>
    </rPh>
    <rPh sb="15" eb="16">
      <t>カク</t>
    </rPh>
    <rPh sb="16" eb="18">
      <t>ショクイン</t>
    </rPh>
    <rPh sb="23" eb="25">
      <t>カイゴ</t>
    </rPh>
    <rPh sb="25" eb="28">
      <t>フクシシ</t>
    </rPh>
    <rPh sb="32" eb="34">
      <t>カイゴ</t>
    </rPh>
    <rPh sb="34" eb="36">
      <t>ショクイン</t>
    </rPh>
    <rPh sb="36" eb="38">
      <t>キソ</t>
    </rPh>
    <rPh sb="38" eb="40">
      <t>ケンシュウ</t>
    </rPh>
    <rPh sb="40" eb="42">
      <t>カテイ</t>
    </rPh>
    <rPh sb="42" eb="45">
      <t>シュウリョウシャ</t>
    </rPh>
    <rPh sb="50" eb="51">
      <t>キュウ</t>
    </rPh>
    <rPh sb="51" eb="53">
      <t>カテイ</t>
    </rPh>
    <rPh sb="53" eb="56">
      <t>シュウリョウシャ</t>
    </rPh>
    <rPh sb="63" eb="65">
      <t>ガイトウ</t>
    </rPh>
    <rPh sb="67" eb="69">
      <t>バアイ</t>
    </rPh>
    <rPh sb="74" eb="75">
      <t>ツ</t>
    </rPh>
    <phoneticPr fontId="8"/>
  </si>
  <si>
    <t>常勤者の週当たり勤務時間</t>
    <rPh sb="0" eb="3">
      <t>ジョウキンシャ</t>
    </rPh>
    <rPh sb="4" eb="6">
      <t>シュウア</t>
    </rPh>
    <rPh sb="8" eb="10">
      <t>キンム</t>
    </rPh>
    <rPh sb="10" eb="12">
      <t>ジカン</t>
    </rPh>
    <phoneticPr fontId="8"/>
  </si>
  <si>
    <t xml:space="preserve"> 時間</t>
    <rPh sb="1" eb="3">
      <t>ジカン</t>
    </rPh>
    <phoneticPr fontId="8"/>
  </si>
  <si>
    <t>注3)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8"/>
  </si>
  <si>
    <t>《人員配置チェック》</t>
    <rPh sb="1" eb="3">
      <t>ジンイン</t>
    </rPh>
    <rPh sb="3" eb="5">
      <t>ハイチ</t>
    </rPh>
    <phoneticPr fontId="8"/>
  </si>
  <si>
    <t>現配置数</t>
    <rPh sb="0" eb="1">
      <t>ゲン</t>
    </rPh>
    <rPh sb="1" eb="4">
      <t>ハイチスウ</t>
    </rPh>
    <phoneticPr fontId="8"/>
  </si>
  <si>
    <t>県確認欄</t>
    <rPh sb="0" eb="1">
      <t>ケン</t>
    </rPh>
    <rPh sb="1" eb="3">
      <t>カクニン</t>
    </rPh>
    <rPh sb="3" eb="4">
      <t>ラン</t>
    </rPh>
    <phoneticPr fontId="8"/>
  </si>
  <si>
    <t>人数</t>
    <rPh sb="0" eb="2">
      <t>ニンズウ</t>
    </rPh>
    <phoneticPr fontId="8"/>
  </si>
  <si>
    <t>常勤者数</t>
    <rPh sb="0" eb="3">
      <t>ジョウキンシャ</t>
    </rPh>
    <rPh sb="3" eb="4">
      <t>スウ</t>
    </rPh>
    <phoneticPr fontId="8"/>
  </si>
  <si>
    <t>サービス提供責任者</t>
    <rPh sb="4" eb="6">
      <t>テイキョウ</t>
    </rPh>
    <rPh sb="6" eb="9">
      <t>セキニンシャ</t>
    </rPh>
    <phoneticPr fontId="8"/>
  </si>
  <si>
    <t>従業者</t>
    <rPh sb="0" eb="3">
      <t>ジュウギョウシャ</t>
    </rPh>
    <phoneticPr fontId="8"/>
  </si>
  <si>
    <t>地域移行支援、地域定着支援</t>
    <rPh sb="0" eb="2">
      <t>チイキ</t>
    </rPh>
    <rPh sb="2" eb="4">
      <t>イコウ</t>
    </rPh>
    <rPh sb="4" eb="6">
      <t>シエン</t>
    </rPh>
    <rPh sb="7" eb="9">
      <t>チイキ</t>
    </rPh>
    <rPh sb="9" eb="11">
      <t>テイチャク</t>
    </rPh>
    <rPh sb="11" eb="13">
      <t>シエン</t>
    </rPh>
    <phoneticPr fontId="8"/>
  </si>
  <si>
    <t>金</t>
    <rPh sb="0" eb="1">
      <t>キン</t>
    </rPh>
    <phoneticPr fontId="8"/>
  </si>
  <si>
    <t>月　</t>
    <rPh sb="0" eb="1">
      <t>ゲツ</t>
    </rPh>
    <phoneticPr fontId="8"/>
  </si>
  <si>
    <t>注1)　曜日欄には当該月の曜日を記載してください（適宜修正して使用）。</t>
    <rPh sb="0" eb="1">
      <t>チュウ</t>
    </rPh>
    <rPh sb="4" eb="6">
      <t>ヨウビ</t>
    </rPh>
    <rPh sb="6" eb="7">
      <t>ラン</t>
    </rPh>
    <rPh sb="9" eb="11">
      <t>トウガイ</t>
    </rPh>
    <rPh sb="11" eb="12">
      <t>ツキ</t>
    </rPh>
    <rPh sb="13" eb="15">
      <t>ヨウビ</t>
    </rPh>
    <rPh sb="16" eb="18">
      <t>キサイ</t>
    </rPh>
    <rPh sb="25" eb="27">
      <t>テキギ</t>
    </rPh>
    <rPh sb="27" eb="29">
      <t>シュウセイ</t>
    </rPh>
    <rPh sb="31" eb="33">
      <t>シヨウ</t>
    </rPh>
    <phoneticPr fontId="8"/>
  </si>
  <si>
    <t>注2)　申請する事業に係る従業者全員（管理者を含む）について、４週間分の勤務すべき時間数を記載してください。</t>
    <rPh sb="0" eb="1">
      <t>チュウ</t>
    </rPh>
    <phoneticPr fontId="8"/>
  </si>
  <si>
    <t>注3)  地域移行・定着支援を行う者のうち相談支援専門員である者については、「職種」欄を「相談支援専門員」に、それ以外の者は「地域移行・定着支援従事者」にしてください。</t>
    <rPh sb="72" eb="75">
      <t>ジュウジシャ</t>
    </rPh>
    <phoneticPr fontId="8"/>
  </si>
  <si>
    <t>注4)　勤務形態については、「常勤」もしくは「専従」に該当する場合、それぞれの欄に「○」を記載してください。</t>
    <rPh sb="0" eb="1">
      <t>チュウ</t>
    </rPh>
    <rPh sb="4" eb="6">
      <t>キンム</t>
    </rPh>
    <rPh sb="6" eb="8">
      <t>ケイタイ</t>
    </rPh>
    <rPh sb="15" eb="17">
      <t>ジョウキン</t>
    </rPh>
    <rPh sb="23" eb="25">
      <t>センジュウ</t>
    </rPh>
    <rPh sb="27" eb="29">
      <t>ガイトウ</t>
    </rPh>
    <rPh sb="31" eb="33">
      <t>バアイ</t>
    </rPh>
    <rPh sb="39" eb="40">
      <t>ラン</t>
    </rPh>
    <rPh sb="45" eb="47">
      <t>キサイ</t>
    </rPh>
    <phoneticPr fontId="8"/>
  </si>
  <si>
    <t>注5)  管理者が他の職務を兼務する場合は、行を別にして、各職務に係る従事時間を記入してください。</t>
    <rPh sb="0" eb="1">
      <t>チュウ</t>
    </rPh>
    <rPh sb="5" eb="8">
      <t>カンリシャ</t>
    </rPh>
    <rPh sb="9" eb="10">
      <t>タ</t>
    </rPh>
    <rPh sb="11" eb="13">
      <t>ショクム</t>
    </rPh>
    <rPh sb="14" eb="16">
      <t>ケンム</t>
    </rPh>
    <rPh sb="18" eb="20">
      <t>バアイ</t>
    </rPh>
    <rPh sb="22" eb="23">
      <t>ギョウ</t>
    </rPh>
    <rPh sb="24" eb="25">
      <t>ベツ</t>
    </rPh>
    <rPh sb="29" eb="32">
      <t>カクショクム</t>
    </rPh>
    <rPh sb="33" eb="34">
      <t>カカ</t>
    </rPh>
    <rPh sb="35" eb="37">
      <t>ジュウジ</t>
    </rPh>
    <rPh sb="37" eb="39">
      <t>ジカン</t>
    </rPh>
    <rPh sb="40" eb="42">
      <t>キニュウ</t>
    </rPh>
    <phoneticPr fontId="8"/>
  </si>
  <si>
    <t>注6)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8"/>
  </si>
  <si>
    <t>※　「常勤者の勤務時間（週）」（右上の欄）には、当該事業所の常勤の従業者の一週間の勤務すべき時間数を記載してください（32時間未満の場合は32時間と記載）。</t>
    <rPh sb="3" eb="6">
      <t>ジョウキンシャ</t>
    </rPh>
    <rPh sb="7" eb="9">
      <t>キンム</t>
    </rPh>
    <rPh sb="9" eb="11">
      <t>ジカン</t>
    </rPh>
    <rPh sb="12" eb="13">
      <t>シュウ</t>
    </rPh>
    <rPh sb="16" eb="18">
      <t>ミギウエ</t>
    </rPh>
    <rPh sb="19" eb="20">
      <t>ラン</t>
    </rPh>
    <rPh sb="24" eb="26">
      <t>トウガイ</t>
    </rPh>
    <rPh sb="26" eb="28">
      <t>ジギョウ</t>
    </rPh>
    <rPh sb="28" eb="29">
      <t>ショ</t>
    </rPh>
    <rPh sb="30" eb="32">
      <t>ジョウキン</t>
    </rPh>
    <rPh sb="33" eb="36">
      <t>ジュウギョウシャ</t>
    </rPh>
    <rPh sb="37" eb="40">
      <t>イッシュウカン</t>
    </rPh>
    <rPh sb="41" eb="43">
      <t>キンム</t>
    </rPh>
    <rPh sb="46" eb="49">
      <t>ジカンスウ</t>
    </rPh>
    <rPh sb="50" eb="52">
      <t>キサイ</t>
    </rPh>
    <rPh sb="61" eb="63">
      <t>ジカン</t>
    </rPh>
    <rPh sb="63" eb="65">
      <t>ミマン</t>
    </rPh>
    <rPh sb="66" eb="68">
      <t>バアイ</t>
    </rPh>
    <rPh sb="71" eb="73">
      <t>ジカン</t>
    </rPh>
    <rPh sb="74" eb="76">
      <t>キサイ</t>
    </rPh>
    <phoneticPr fontId="8"/>
  </si>
  <si>
    <t>配置基準計算</t>
    <rPh sb="0" eb="2">
      <t>ハイチ</t>
    </rPh>
    <rPh sb="2" eb="4">
      <t>キジュン</t>
    </rPh>
    <rPh sb="4" eb="6">
      <t>ケイサン</t>
    </rPh>
    <phoneticPr fontId="13"/>
  </si>
  <si>
    <t>区分６</t>
    <rPh sb="0" eb="2">
      <t>クブン</t>
    </rPh>
    <phoneticPr fontId="13"/>
  </si>
  <si>
    <t>区分５</t>
    <rPh sb="0" eb="2">
      <t>クブン</t>
    </rPh>
    <phoneticPr fontId="13"/>
  </si>
  <si>
    <t>区分４</t>
    <rPh sb="0" eb="2">
      <t>クブン</t>
    </rPh>
    <phoneticPr fontId="13"/>
  </si>
  <si>
    <t>区分３</t>
    <rPh sb="0" eb="2">
      <t>クブン</t>
    </rPh>
    <phoneticPr fontId="13"/>
  </si>
  <si>
    <t>区分２</t>
    <rPh sb="0" eb="2">
      <t>クブン</t>
    </rPh>
    <phoneticPr fontId="13"/>
  </si>
  <si>
    <t>区分１</t>
    <rPh sb="0" eb="2">
      <t>クブン</t>
    </rPh>
    <phoneticPr fontId="13"/>
  </si>
  <si>
    <t>世話人の配置基準</t>
    <rPh sb="0" eb="2">
      <t>セワ</t>
    </rPh>
    <rPh sb="2" eb="3">
      <t>ニン</t>
    </rPh>
    <rPh sb="4" eb="6">
      <t>ハイチ</t>
    </rPh>
    <rPh sb="6" eb="8">
      <t>キジュン</t>
    </rPh>
    <phoneticPr fontId="13"/>
  </si>
  <si>
    <t>生活支援員配置基準</t>
    <rPh sb="0" eb="2">
      <t>セイカツ</t>
    </rPh>
    <rPh sb="2" eb="4">
      <t>シエン</t>
    </rPh>
    <rPh sb="4" eb="5">
      <t>イン</t>
    </rPh>
    <rPh sb="5" eb="7">
      <t>ハイチ</t>
    </rPh>
    <rPh sb="7" eb="9">
      <t>キジュン</t>
    </rPh>
    <phoneticPr fontId="13"/>
  </si>
  <si>
    <t>利用者障害区分</t>
    <rPh sb="0" eb="3">
      <t>リヨウシャ</t>
    </rPh>
    <rPh sb="3" eb="5">
      <t>ショウガイ</t>
    </rPh>
    <rPh sb="5" eb="7">
      <t>クブン</t>
    </rPh>
    <phoneticPr fontId="13"/>
  </si>
  <si>
    <t>合計</t>
    <rPh sb="0" eb="2">
      <t>ゴウケイ</t>
    </rPh>
    <phoneticPr fontId="13"/>
  </si>
  <si>
    <t>利用者数内訳</t>
    <rPh sb="0" eb="2">
      <t>リヨウ</t>
    </rPh>
    <rPh sb="2" eb="3">
      <t>シャ</t>
    </rPh>
    <rPh sb="3" eb="4">
      <t>スウ</t>
    </rPh>
    <rPh sb="4" eb="6">
      <t>ウチワケ</t>
    </rPh>
    <phoneticPr fontId="13"/>
  </si>
  <si>
    <t>前年度利用者数実績</t>
    <rPh sb="0" eb="3">
      <t>ゼンネンド</t>
    </rPh>
    <rPh sb="3" eb="5">
      <t>リヨウ</t>
    </rPh>
    <rPh sb="5" eb="6">
      <t>シャ</t>
    </rPh>
    <rPh sb="6" eb="7">
      <t>スウ</t>
    </rPh>
    <rPh sb="7" eb="9">
      <t>ジッセキ</t>
    </rPh>
    <phoneticPr fontId="13"/>
  </si>
  <si>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</si>
  <si>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</si>
  <si>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</si>
  <si>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</si>
  <si>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</si>
  <si>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</si>
  <si>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</si>
  <si>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</si>
  <si>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</si>
  <si>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</si>
  <si>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</si>
  <si>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</si>
  <si>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</si>
  <si>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</si>
  <si>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</si>
  <si>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</si>
  <si>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</si>
  <si>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</si>
  <si>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※d～iの合計数</t>
    <rPh sb="5" eb="7">
      <t>ゴウケイ</t>
    </rPh>
    <rPh sb="7" eb="8">
      <t>スウ</t>
    </rPh>
    <phoneticPr fontId="7"/>
  </si>
  <si>
    <t>※g,h,i,kの合計数</t>
    <rPh sb="9" eb="12">
      <t>ゴウケイスウ</t>
    </rPh>
    <phoneticPr fontId="7"/>
  </si>
  <si>
    <t>s</t>
    <phoneticPr fontId="13"/>
  </si>
  <si>
    <t>t</t>
    <phoneticPr fontId="13"/>
  </si>
  <si>
    <t>※d～kまでの合計数</t>
    <rPh sb="7" eb="10">
      <t>ゴウケイスウ</t>
    </rPh>
    <phoneticPr fontId="13"/>
  </si>
  <si>
    <t>※g,h,k,lの合計数</t>
    <rPh sb="9" eb="12">
      <t>ゴウケイスウ</t>
    </rPh>
    <phoneticPr fontId="13"/>
  </si>
  <si>
    <t>居宅介護</t>
  </si>
  <si>
    <t>重度訪問介護</t>
  </si>
  <si>
    <t>同行援護</t>
  </si>
  <si>
    <t>行動援護</t>
  </si>
  <si>
    <t>療養介護</t>
  </si>
  <si>
    <t>生活介護</t>
  </si>
  <si>
    <t>短期入所</t>
  </si>
  <si>
    <t>自立訓練（機能訓練）</t>
  </si>
  <si>
    <t>自立訓練（生活訓練）</t>
  </si>
  <si>
    <t>就労選択支援</t>
  </si>
  <si>
    <t>就労移行支援</t>
  </si>
  <si>
    <t>就労継続支援Ａ型</t>
  </si>
  <si>
    <t>就労継続支援Ｂ型</t>
  </si>
  <si>
    <t>就労定着支援</t>
  </si>
  <si>
    <t>自立生活援助</t>
  </si>
  <si>
    <t>地域移行支援</t>
  </si>
  <si>
    <t>地域定着支援</t>
  </si>
  <si>
    <t>重度障害者等包括支援</t>
    <phoneticPr fontId="13"/>
  </si>
  <si>
    <t>介護サービス包括型</t>
    <phoneticPr fontId="13"/>
  </si>
  <si>
    <t>外部サービス利用型</t>
    <phoneticPr fontId="13"/>
  </si>
  <si>
    <t>日中サービス支援型</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</si>
</sst>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0_ "/>
    <numFmt numFmtId="178" formatCode="#,##0.00_ "/>
    <numFmt numFmtId="179" formatCode="0.0%"/>
    <numFmt numFmtId="180" formatCode="0.00_ "/>
    <numFmt numFmtId="181" formatCode="0_);[Red]\(0\)"/>
    <numFmt numFmtId="182" formatCode="0.0"/>
    <numFmt numFmtId="183" formatCode="#,##0.0;[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MS UI Gothic"/>
      <family val="3"/>
      <charset val="128"/>
    </font>
    <font>
      <sz val="22"/>
      <name val="HG丸ｺﾞｼｯｸM-PRO"/>
      <family val="3"/>
      <charset val="128"/>
    </font>
    <font>
      <sz val="6"/>
      <name val="ＭＳ Ｐゴシック"/>
      <family val="2"/>
      <charset val="128"/>
      <scheme val="minor"/>
    </font>
    <font>
      <sz val="6"/>
      <name val="MS UI Gothic"/>
      <family val="3"/>
      <charset val="128"/>
    </font>
    <font>
      <sz val="10.5"/>
      <name val="HG丸ｺﾞｼｯｸM-PRO"/>
      <family val="3"/>
      <charset val="128"/>
    </font>
    <font>
      <sz val="11"/>
      <name val="ＭＳ Ｐゴシック"/>
      <family val="3"/>
      <charset val="128"/>
    </font>
    <font>
      <u/>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b/>
      <sz val="9"/>
      <color indexed="81"/>
      <name val="ＭＳ Ｐゴシック"/>
      <family val="3"/>
      <charset val="128"/>
    </font>
    <font>
      <sz val="9"/>
      <color indexed="81"/>
      <name val="ＭＳ Ｐゴシック"/>
      <family val="3"/>
      <charset val="128"/>
    </font>
    <font>
      <sz val="18"/>
      <color indexed="81"/>
      <name val="ＭＳ Ｐゴシック"/>
      <family val="3"/>
      <charset val="128"/>
    </font>
    <font>
      <sz val="16"/>
      <name val="HGPｺﾞｼｯｸE"/>
      <family val="3"/>
      <charset val="128"/>
    </font>
    <font>
      <sz val="11"/>
      <name val="HGSｺﾞｼｯｸM"/>
      <family val="3"/>
      <charset val="128"/>
    </font>
    <font>
      <sz val="12"/>
      <name val="HGSｺﾞｼｯｸM"/>
      <family val="3"/>
      <charset val="128"/>
    </font>
    <font>
      <sz val="10"/>
      <name val="HGSｺﾞｼｯｸM"/>
      <family val="3"/>
      <charset val="128"/>
    </font>
    <font>
      <u/>
      <sz val="11"/>
      <name val="HGSｺﾞｼｯｸM"/>
      <family val="3"/>
      <charset val="128"/>
    </font>
    <font>
      <sz val="8"/>
      <name val="HG丸ｺﾞｼｯｸM-PRO"/>
      <family val="3"/>
      <charset val="128"/>
    </font>
    <font>
      <sz val="9"/>
      <name val="HGSｺﾞｼｯｸM"/>
      <family val="3"/>
      <charset val="128"/>
    </font>
    <font>
      <sz val="9"/>
      <color indexed="81"/>
      <name val="MS P ゴシック"/>
      <family val="3"/>
      <charset val="128"/>
    </font>
    <font>
      <b/>
      <sz val="9"/>
      <color indexed="81"/>
      <name val="MS P ゴシック"/>
      <family val="3"/>
      <charset val="128"/>
    </font>
    <font>
      <sz val="12"/>
      <color indexed="81"/>
      <name val="MS P ゴシック"/>
      <family val="3"/>
      <charset val="128"/>
    </font>
    <font>
      <sz val="11"/>
      <color theme="1"/>
      <name val="ＭＳ Ｐゴシック"/>
      <family val="3"/>
      <charset val="128"/>
      <scheme val="minor"/>
    </font>
    <font>
      <sz val="11"/>
      <color rgb="FF000000"/>
      <name val="ＭＳ Ｐゴシック"/>
      <family val="3"/>
      <charset val="128"/>
      <scheme val="minor"/>
    </font>
  </fonts>
  <fills count="1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
      <patternFill patternType="solid">
        <fgColor rgb="FFFFFF99"/>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00FF00"/>
        <bgColor indexed="64"/>
      </patternFill>
    </fill>
  </fills>
  <borders count="11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s>
  <cellStyleXfs count="8">
    <xf numFmtId="0" fontId="0" fillId="0" borderId="0"/>
    <xf numFmtId="0" fontId="5" fillId="0" borderId="0">
      <alignment vertical="center"/>
    </xf>
    <xf numFmtId="0" fontId="5" fillId="0" borderId="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cellStyleXfs>
  <cellXfs count="460">
    <xf numFmtId="0" fontId="0" fillId="0" borderId="0" xfId="0"/>
    <xf numFmtId="0" fontId="6" fillId="0" borderId="0" xfId="1" applyFont="1" applyFill="1" applyAlignment="1">
      <alignment vertical="center"/>
    </xf>
    <xf numFmtId="0" fontId="9" fillId="0" borderId="0" xfId="1" applyFont="1" applyFill="1" applyAlignment="1">
      <alignment vertical="center"/>
    </xf>
    <xf numFmtId="0" fontId="9" fillId="0" borderId="2"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vertical="center"/>
    </xf>
    <xf numFmtId="0" fontId="9" fillId="2" borderId="2" xfId="1" applyFont="1" applyFill="1" applyBorder="1" applyAlignment="1" applyProtection="1">
      <alignment vertical="center"/>
      <protection locked="0"/>
    </xf>
    <xf numFmtId="0" fontId="9" fillId="4" borderId="3" xfId="0" applyNumberFormat="1" applyFont="1" applyFill="1" applyBorder="1" applyAlignment="1" applyProtection="1">
      <alignment vertical="center" shrinkToFit="1"/>
      <protection locked="0"/>
    </xf>
    <xf numFmtId="177" fontId="9" fillId="4" borderId="3" xfId="0" applyNumberFormat="1" applyFont="1" applyFill="1" applyBorder="1" applyAlignment="1" applyProtection="1">
      <alignment vertical="center"/>
      <protection locked="0"/>
    </xf>
    <xf numFmtId="0" fontId="9" fillId="0" borderId="3" xfId="1" applyFont="1" applyFill="1" applyBorder="1" applyAlignment="1">
      <alignment horizontal="center" vertical="center" wrapText="1"/>
    </xf>
    <xf numFmtId="177" fontId="9" fillId="2" borderId="6" xfId="1" applyNumberFormat="1" applyFont="1" applyFill="1" applyBorder="1" applyAlignment="1">
      <alignment vertical="center"/>
    </xf>
    <xf numFmtId="0" fontId="9" fillId="0" borderId="2"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2" borderId="10" xfId="1" applyFont="1" applyFill="1" applyBorder="1" applyAlignment="1">
      <alignment horizontal="justify" vertical="center" wrapText="1"/>
    </xf>
    <xf numFmtId="0" fontId="9" fillId="2" borderId="8" xfId="1" applyFont="1" applyFill="1" applyBorder="1" applyAlignment="1">
      <alignment horizontal="center" vertical="center" wrapText="1"/>
    </xf>
    <xf numFmtId="0" fontId="9" fillId="2" borderId="8" xfId="1" applyNumberFormat="1" applyFont="1" applyFill="1" applyBorder="1" applyAlignment="1" applyProtection="1">
      <alignment horizontal="center" vertical="center" shrinkToFit="1"/>
      <protection locked="0"/>
    </xf>
    <xf numFmtId="0" fontId="9" fillId="3" borderId="2" xfId="1" applyFont="1" applyFill="1" applyBorder="1" applyAlignment="1">
      <alignment vertical="center"/>
    </xf>
    <xf numFmtId="0" fontId="9" fillId="4" borderId="8" xfId="1" applyFont="1" applyFill="1" applyBorder="1" applyAlignment="1" applyProtection="1">
      <alignment vertical="center"/>
      <protection locked="0"/>
    </xf>
    <xf numFmtId="178" fontId="9" fillId="3" borderId="8" xfId="1" applyNumberFormat="1" applyFont="1" applyFill="1" applyBorder="1" applyAlignment="1">
      <alignment vertical="center" wrapText="1"/>
    </xf>
    <xf numFmtId="0" fontId="9" fillId="3" borderId="10" xfId="1" applyFont="1" applyFill="1" applyBorder="1" applyAlignment="1">
      <alignment horizontal="justify" vertical="center" wrapText="1"/>
    </xf>
    <xf numFmtId="0" fontId="9" fillId="4" borderId="8" xfId="1" applyFont="1" applyFill="1" applyBorder="1" applyAlignment="1">
      <alignment horizontal="center" vertical="center" wrapText="1"/>
    </xf>
    <xf numFmtId="0" fontId="9" fillId="4" borderId="8" xfId="1" applyNumberFormat="1" applyFont="1" applyFill="1" applyBorder="1" applyAlignment="1">
      <alignment horizontal="center" vertical="center" wrapText="1"/>
    </xf>
    <xf numFmtId="0" fontId="9" fillId="4" borderId="8" xfId="1" applyFont="1" applyFill="1" applyBorder="1" applyAlignment="1">
      <alignment vertical="center"/>
    </xf>
    <xf numFmtId="0" fontId="9" fillId="0" borderId="11"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2" xfId="1" applyFont="1" applyFill="1" applyBorder="1" applyAlignment="1">
      <alignment horizontal="center" vertical="center" wrapText="1"/>
    </xf>
    <xf numFmtId="0" fontId="9" fillId="0" borderId="12" xfId="1" applyFont="1" applyFill="1" applyBorder="1" applyAlignment="1">
      <alignment vertical="center"/>
    </xf>
    <xf numFmtId="178" fontId="9" fillId="0" borderId="13" xfId="1" applyNumberFormat="1" applyFont="1" applyFill="1" applyBorder="1" applyAlignment="1">
      <alignment vertical="center" wrapText="1"/>
    </xf>
    <xf numFmtId="0" fontId="9" fillId="0" borderId="0" xfId="1" applyFont="1" applyFill="1" applyBorder="1" applyAlignment="1">
      <alignment vertical="center"/>
    </xf>
    <xf numFmtId="0" fontId="9" fillId="0" borderId="0" xfId="1" applyFont="1" applyFill="1" applyBorder="1" applyAlignment="1">
      <alignment horizontal="justify"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right" vertical="center"/>
    </xf>
    <xf numFmtId="178" fontId="9" fillId="0" borderId="15" xfId="1" applyNumberFormat="1" applyFont="1" applyFill="1" applyBorder="1" applyAlignment="1">
      <alignment vertical="center" wrapText="1"/>
    </xf>
    <xf numFmtId="0" fontId="14" fillId="0" borderId="0" xfId="1" applyFont="1" applyFill="1" applyBorder="1" applyAlignment="1">
      <alignment vertical="center"/>
    </xf>
    <xf numFmtId="0" fontId="9" fillId="0" borderId="15" xfId="1" applyFont="1" applyFill="1" applyBorder="1" applyAlignment="1">
      <alignment vertical="center"/>
    </xf>
    <xf numFmtId="0" fontId="9" fillId="0" borderId="0" xfId="1" applyFont="1" applyFill="1" applyBorder="1" applyAlignment="1">
      <alignment vertical="center" wrapText="1"/>
    </xf>
    <xf numFmtId="178" fontId="9" fillId="0" borderId="0" xfId="1" applyNumberFormat="1" applyFont="1" applyFill="1" applyBorder="1" applyAlignment="1">
      <alignment vertical="center"/>
    </xf>
    <xf numFmtId="178" fontId="9" fillId="0" borderId="15" xfId="1" applyNumberFormat="1" applyFont="1" applyFill="1" applyBorder="1" applyAlignment="1">
      <alignment vertical="center"/>
    </xf>
    <xf numFmtId="0" fontId="9" fillId="0" borderId="0" xfId="1" applyNumberFormat="1" applyFont="1" applyFill="1" applyBorder="1" applyAlignment="1">
      <alignment vertical="center"/>
    </xf>
    <xf numFmtId="0" fontId="9" fillId="0" borderId="0" xfId="1" applyFont="1" applyFill="1" applyBorder="1" applyAlignment="1">
      <alignment horizontal="center" vertical="center"/>
    </xf>
    <xf numFmtId="9" fontId="9" fillId="0" borderId="0" xfId="1" applyNumberFormat="1" applyFont="1" applyFill="1" applyBorder="1" applyAlignment="1">
      <alignment horizontal="left" vertical="center"/>
    </xf>
    <xf numFmtId="9" fontId="9" fillId="0" borderId="0" xfId="1" applyNumberFormat="1" applyFont="1" applyFill="1" applyBorder="1" applyAlignment="1">
      <alignment horizontal="center" vertical="center"/>
    </xf>
    <xf numFmtId="179" fontId="9" fillId="0" borderId="0" xfId="1" applyNumberFormat="1" applyFont="1" applyFill="1" applyBorder="1" applyAlignment="1">
      <alignment vertical="center"/>
    </xf>
    <xf numFmtId="0" fontId="9" fillId="0" borderId="7" xfId="1" applyFont="1" applyFill="1" applyBorder="1" applyAlignment="1">
      <alignment vertical="center"/>
    </xf>
    <xf numFmtId="0" fontId="9" fillId="0" borderId="1" xfId="1" applyFont="1" applyFill="1" applyBorder="1" applyAlignment="1">
      <alignment vertical="center"/>
    </xf>
    <xf numFmtId="0" fontId="9" fillId="0" borderId="1" xfId="1" applyFont="1" applyFill="1" applyBorder="1" applyAlignment="1">
      <alignment horizontal="right" vertical="center"/>
    </xf>
    <xf numFmtId="178" fontId="9" fillId="0" borderId="1" xfId="1" applyNumberFormat="1" applyFont="1" applyFill="1" applyBorder="1" applyAlignment="1">
      <alignment vertical="center"/>
    </xf>
    <xf numFmtId="0" fontId="14" fillId="0" borderId="1" xfId="1" applyFont="1" applyFill="1" applyBorder="1" applyAlignment="1">
      <alignment vertical="center"/>
    </xf>
    <xf numFmtId="179" fontId="9" fillId="0" borderId="1" xfId="1" applyNumberFormat="1" applyFont="1" applyFill="1" applyBorder="1" applyAlignment="1">
      <alignment vertical="center"/>
    </xf>
    <xf numFmtId="0" fontId="9" fillId="0" borderId="1" xfId="1" applyNumberFormat="1" applyFont="1" applyFill="1" applyBorder="1" applyAlignment="1">
      <alignment vertical="center"/>
    </xf>
    <xf numFmtId="0" fontId="9" fillId="0" borderId="8" xfId="1" applyFont="1" applyFill="1" applyBorder="1" applyAlignment="1">
      <alignment vertical="center"/>
    </xf>
    <xf numFmtId="0" fontId="9" fillId="0" borderId="0" xfId="1" applyFont="1" applyFill="1" applyAlignment="1">
      <alignment horizontal="center" vertical="center"/>
    </xf>
    <xf numFmtId="0" fontId="9" fillId="4" borderId="2" xfId="1" applyFont="1" applyFill="1" applyBorder="1" applyAlignment="1" applyProtection="1">
      <alignment vertical="center"/>
      <protection locked="0"/>
    </xf>
    <xf numFmtId="0" fontId="9" fillId="4" borderId="8" xfId="1" applyNumberFormat="1" applyFont="1" applyFill="1" applyBorder="1" applyAlignment="1" applyProtection="1">
      <alignment horizontal="center" vertical="center" wrapText="1"/>
      <protection locked="0"/>
    </xf>
    <xf numFmtId="178" fontId="9" fillId="0" borderId="0" xfId="1" applyNumberFormat="1" applyFont="1" applyFill="1" applyBorder="1" applyAlignment="1" applyProtection="1">
      <alignment horizontal="right" vertical="center"/>
      <protection locked="0"/>
    </xf>
    <xf numFmtId="0" fontId="18" fillId="0" borderId="0" xfId="2" applyFont="1">
      <alignment vertical="center"/>
    </xf>
    <xf numFmtId="0" fontId="19" fillId="0" borderId="0" xfId="2" applyFont="1">
      <alignment vertical="center"/>
    </xf>
    <xf numFmtId="0" fontId="19" fillId="6" borderId="19" xfId="2" applyFont="1" applyFill="1" applyBorder="1" applyAlignment="1">
      <alignment horizontal="right" vertical="center"/>
    </xf>
    <xf numFmtId="0" fontId="19" fillId="7" borderId="5" xfId="2" applyFont="1" applyFill="1" applyBorder="1" applyAlignment="1">
      <alignment horizontal="left" vertical="center"/>
    </xf>
    <xf numFmtId="0" fontId="19" fillId="5" borderId="35" xfId="2" applyFont="1" applyFill="1" applyBorder="1" applyAlignment="1">
      <alignment horizontal="center" vertical="center"/>
    </xf>
    <xf numFmtId="0" fontId="19" fillId="5" borderId="36" xfId="2" applyFont="1" applyFill="1" applyBorder="1" applyAlignment="1">
      <alignment horizontal="center" vertical="center"/>
    </xf>
    <xf numFmtId="0" fontId="19" fillId="5" borderId="37" xfId="2" applyFont="1" applyFill="1" applyBorder="1" applyAlignment="1">
      <alignment horizontal="center" vertical="center"/>
    </xf>
    <xf numFmtId="0" fontId="19" fillId="5" borderId="38" xfId="2" applyFont="1" applyFill="1" applyBorder="1" applyAlignment="1">
      <alignment horizontal="center" vertical="center"/>
    </xf>
    <xf numFmtId="0" fontId="19" fillId="5" borderId="39" xfId="2" applyFont="1" applyFill="1" applyBorder="1" applyAlignment="1">
      <alignment horizontal="center" vertical="center"/>
    </xf>
    <xf numFmtId="0" fontId="19" fillId="6" borderId="44" xfId="2" applyFont="1" applyFill="1" applyBorder="1" applyAlignment="1" applyProtection="1">
      <alignment horizontal="center" vertical="center"/>
    </xf>
    <xf numFmtId="0" fontId="19" fillId="6" borderId="45" xfId="2" applyFont="1" applyFill="1" applyBorder="1" applyAlignment="1" applyProtection="1">
      <alignment horizontal="center" vertical="center"/>
      <protection locked="0"/>
    </xf>
    <xf numFmtId="0" fontId="19" fillId="6" borderId="45" xfId="2" applyFont="1" applyFill="1" applyBorder="1" applyAlignment="1" applyProtection="1">
      <alignment horizontal="center" vertical="center"/>
    </xf>
    <xf numFmtId="0" fontId="19" fillId="6" borderId="46" xfId="2" applyFont="1" applyFill="1" applyBorder="1" applyAlignment="1" applyProtection="1">
      <alignment horizontal="center" vertical="center"/>
    </xf>
    <xf numFmtId="0" fontId="19" fillId="0" borderId="49" xfId="2" applyFont="1" applyFill="1" applyBorder="1" applyAlignment="1">
      <alignment vertical="center" shrinkToFit="1"/>
    </xf>
    <xf numFmtId="0" fontId="19" fillId="0" borderId="29" xfId="2" applyFont="1" applyFill="1" applyBorder="1" applyAlignment="1">
      <alignment vertical="center" shrinkToFit="1"/>
    </xf>
    <xf numFmtId="0" fontId="19" fillId="0" borderId="50" xfId="2" applyFont="1" applyFill="1" applyBorder="1" applyAlignment="1">
      <alignment horizontal="center" vertical="center"/>
    </xf>
    <xf numFmtId="0" fontId="19" fillId="0" borderId="51" xfId="2" applyFont="1" applyFill="1" applyBorder="1" applyAlignment="1">
      <alignment horizontal="center" vertical="center"/>
    </xf>
    <xf numFmtId="0" fontId="19" fillId="0" borderId="49" xfId="2" applyFont="1" applyFill="1" applyBorder="1" applyAlignment="1">
      <alignment horizontal="center" vertical="center"/>
    </xf>
    <xf numFmtId="0" fontId="19" fillId="0" borderId="52" xfId="2" applyFont="1" applyBorder="1" applyAlignment="1">
      <alignment horizontal="center" vertical="center"/>
    </xf>
    <xf numFmtId="0" fontId="19" fillId="0" borderId="53" xfId="2" applyFont="1" applyBorder="1" applyAlignment="1">
      <alignment horizontal="center" vertical="center"/>
    </xf>
    <xf numFmtId="0" fontId="19" fillId="0" borderId="54" xfId="2" applyFont="1" applyBorder="1" applyAlignment="1">
      <alignment horizontal="center" vertical="center"/>
    </xf>
    <xf numFmtId="0" fontId="19" fillId="0" borderId="55" xfId="2" applyFont="1" applyBorder="1" applyAlignment="1">
      <alignment horizontal="center" vertical="center"/>
    </xf>
    <xf numFmtId="2" fontId="19" fillId="7" borderId="24" xfId="2" applyNumberFormat="1" applyFont="1" applyFill="1" applyBorder="1" applyAlignment="1">
      <alignment horizontal="center" vertical="center"/>
    </xf>
    <xf numFmtId="2" fontId="19" fillId="7" borderId="22" xfId="4" applyNumberFormat="1" applyFont="1" applyFill="1" applyBorder="1" applyAlignment="1">
      <alignment horizontal="center" vertical="center"/>
    </xf>
    <xf numFmtId="2" fontId="19" fillId="7" borderId="25" xfId="2" applyNumberFormat="1" applyFont="1" applyFill="1" applyBorder="1" applyAlignment="1">
      <alignment horizontal="center" vertical="center"/>
    </xf>
    <xf numFmtId="0" fontId="19" fillId="0" borderId="31" xfId="2" applyFont="1" applyFill="1" applyBorder="1" applyAlignment="1">
      <alignment vertical="center" shrinkToFit="1"/>
    </xf>
    <xf numFmtId="0" fontId="19" fillId="0" borderId="29" xfId="2" applyFont="1" applyFill="1" applyBorder="1" applyAlignment="1">
      <alignment horizontal="center" vertical="center"/>
    </xf>
    <xf numFmtId="0" fontId="19" fillId="0" borderId="30" xfId="2" applyFont="1" applyFill="1" applyBorder="1" applyAlignment="1">
      <alignment horizontal="center" vertical="center"/>
    </xf>
    <xf numFmtId="0" fontId="19" fillId="0" borderId="31" xfId="2" applyFont="1" applyFill="1" applyBorder="1" applyAlignment="1">
      <alignment horizontal="center" vertical="center"/>
    </xf>
    <xf numFmtId="0" fontId="19" fillId="0" borderId="35" xfId="2" applyFont="1" applyBorder="1" applyAlignment="1">
      <alignment horizontal="center" vertical="center"/>
    </xf>
    <xf numFmtId="0" fontId="19" fillId="0" borderId="36" xfId="2" applyFont="1" applyBorder="1" applyAlignment="1">
      <alignment horizontal="center" vertical="center"/>
    </xf>
    <xf numFmtId="0" fontId="19" fillId="0" borderId="37" xfId="2" applyFont="1" applyBorder="1" applyAlignment="1">
      <alignment horizontal="center" vertical="center"/>
    </xf>
    <xf numFmtId="0" fontId="19" fillId="0" borderId="38" xfId="2" applyFont="1" applyBorder="1" applyAlignment="1">
      <alignment horizontal="center" vertical="center"/>
    </xf>
    <xf numFmtId="0" fontId="19" fillId="0" borderId="39" xfId="2" applyFont="1" applyBorder="1" applyAlignment="1">
      <alignment horizontal="center" vertical="center"/>
    </xf>
    <xf numFmtId="2" fontId="19" fillId="7" borderId="31" xfId="2" applyNumberFormat="1" applyFont="1" applyFill="1" applyBorder="1" applyAlignment="1">
      <alignment horizontal="center" vertical="center"/>
    </xf>
    <xf numFmtId="2" fontId="19" fillId="7" borderId="29" xfId="4" applyNumberFormat="1" applyFont="1" applyFill="1" applyBorder="1" applyAlignment="1">
      <alignment horizontal="center" vertical="center"/>
    </xf>
    <xf numFmtId="2" fontId="19" fillId="7" borderId="32" xfId="2" applyNumberFormat="1" applyFont="1" applyFill="1" applyBorder="1" applyAlignment="1">
      <alignment horizontal="center" vertical="center"/>
    </xf>
    <xf numFmtId="0" fontId="19" fillId="0" borderId="36" xfId="2" applyFont="1" applyBorder="1" applyAlignment="1" applyProtection="1">
      <alignment horizontal="center" vertical="center"/>
      <protection locked="0"/>
    </xf>
    <xf numFmtId="0" fontId="19" fillId="0" borderId="56" xfId="2" applyFont="1" applyFill="1" applyBorder="1" applyAlignment="1">
      <alignment vertical="center" shrinkToFit="1"/>
    </xf>
    <xf numFmtId="0" fontId="19" fillId="0" borderId="57" xfId="2" applyFont="1" applyFill="1" applyBorder="1" applyAlignment="1">
      <alignment vertical="center" shrinkToFit="1"/>
    </xf>
    <xf numFmtId="0" fontId="19" fillId="0" borderId="57" xfId="2" applyFont="1" applyFill="1" applyBorder="1" applyAlignment="1">
      <alignment horizontal="center" vertical="center"/>
    </xf>
    <xf numFmtId="0" fontId="19" fillId="0" borderId="58" xfId="2" applyFont="1" applyFill="1" applyBorder="1" applyAlignment="1">
      <alignment horizontal="center" vertical="center"/>
    </xf>
    <xf numFmtId="0" fontId="19" fillId="0" borderId="59" xfId="2" applyFont="1" applyFill="1" applyBorder="1" applyAlignment="1">
      <alignment horizontal="center" vertical="center"/>
    </xf>
    <xf numFmtId="0" fontId="19" fillId="0" borderId="60" xfId="2" applyFont="1" applyBorder="1" applyAlignment="1">
      <alignment horizontal="center" vertical="center"/>
    </xf>
    <xf numFmtId="0" fontId="19" fillId="0" borderId="61" xfId="2" applyFont="1" applyBorder="1" applyAlignment="1">
      <alignment horizontal="center" vertical="center"/>
    </xf>
    <xf numFmtId="0" fontId="19" fillId="0" borderId="62" xfId="2" applyFont="1" applyBorder="1" applyAlignment="1">
      <alignment horizontal="center" vertical="center"/>
    </xf>
    <xf numFmtId="0" fontId="19" fillId="0" borderId="63" xfId="2" applyFont="1" applyBorder="1" applyAlignment="1">
      <alignment horizontal="center" vertical="center"/>
    </xf>
    <xf numFmtId="0" fontId="19" fillId="0" borderId="64" xfId="2" applyFont="1" applyBorder="1" applyAlignment="1">
      <alignment horizontal="center" vertical="center"/>
    </xf>
    <xf numFmtId="2" fontId="19" fillId="7" borderId="56" xfId="2" applyNumberFormat="1" applyFont="1" applyFill="1" applyBorder="1" applyAlignment="1">
      <alignment horizontal="center" vertical="center"/>
    </xf>
    <xf numFmtId="2" fontId="19" fillId="7" borderId="57" xfId="4" applyNumberFormat="1" applyFont="1" applyFill="1" applyBorder="1" applyAlignment="1">
      <alignment horizontal="center" vertical="center"/>
    </xf>
    <xf numFmtId="0" fontId="19" fillId="7" borderId="69" xfId="2" applyFont="1" applyFill="1" applyBorder="1" applyAlignment="1">
      <alignment horizontal="center" vertical="center"/>
    </xf>
    <xf numFmtId="0" fontId="19" fillId="7" borderId="70" xfId="2" applyFont="1" applyFill="1" applyBorder="1" applyAlignment="1">
      <alignment horizontal="center" vertical="center"/>
    </xf>
    <xf numFmtId="0" fontId="19" fillId="7" borderId="71" xfId="2" applyFont="1" applyFill="1" applyBorder="1" applyAlignment="1">
      <alignment horizontal="center" vertical="center"/>
    </xf>
    <xf numFmtId="0" fontId="19" fillId="7" borderId="72" xfId="2" applyFont="1" applyFill="1" applyBorder="1" applyAlignment="1">
      <alignment horizontal="center" vertical="center"/>
    </xf>
    <xf numFmtId="0" fontId="19" fillId="7" borderId="73" xfId="2" applyFont="1" applyFill="1" applyBorder="1" applyAlignment="1">
      <alignment horizontal="center" vertical="center"/>
    </xf>
    <xf numFmtId="2" fontId="19" fillId="7" borderId="74" xfId="2" applyNumberFormat="1" applyFont="1" applyFill="1" applyBorder="1" applyAlignment="1">
      <alignment horizontal="center" vertical="center"/>
    </xf>
    <xf numFmtId="2" fontId="19" fillId="7" borderId="75" xfId="2" applyNumberFormat="1" applyFont="1" applyFill="1" applyBorder="1" applyAlignment="1">
      <alignment horizontal="center" vertical="center"/>
    </xf>
    <xf numFmtId="2" fontId="19" fillId="7" borderId="76" xfId="2" applyNumberFormat="1" applyFont="1" applyFill="1" applyBorder="1" applyAlignment="1">
      <alignment horizontal="center" vertical="center"/>
    </xf>
    <xf numFmtId="0" fontId="20" fillId="0" borderId="0" xfId="2" applyFont="1">
      <alignment vertical="center"/>
    </xf>
    <xf numFmtId="0" fontId="19" fillId="0" borderId="77" xfId="2" applyFont="1" applyBorder="1" applyAlignment="1">
      <alignment vertical="center"/>
    </xf>
    <xf numFmtId="20" fontId="19" fillId="9" borderId="30" xfId="2" applyNumberFormat="1" applyFont="1" applyFill="1" applyBorder="1" applyAlignment="1">
      <alignment horizontal="center" vertical="center"/>
    </xf>
    <xf numFmtId="20" fontId="19" fillId="0" borderId="79" xfId="2" applyNumberFormat="1" applyFont="1" applyFill="1" applyBorder="1" applyAlignment="1">
      <alignment horizontal="center" vertical="center"/>
    </xf>
    <xf numFmtId="181" fontId="19" fillId="0" borderId="30" xfId="2" applyNumberFormat="1" applyFont="1" applyFill="1" applyBorder="1" applyAlignment="1">
      <alignment vertical="center"/>
    </xf>
    <xf numFmtId="0" fontId="19" fillId="9" borderId="79" xfId="2" applyNumberFormat="1" applyFont="1" applyFill="1" applyBorder="1" applyAlignment="1">
      <alignment vertical="center"/>
    </xf>
    <xf numFmtId="0" fontId="4" fillId="0" borderId="0" xfId="3">
      <alignment vertical="center"/>
    </xf>
    <xf numFmtId="0" fontId="23" fillId="0" borderId="0" xfId="1" applyFont="1" applyFill="1" applyBorder="1" applyAlignment="1">
      <alignment vertical="center"/>
    </xf>
    <xf numFmtId="0" fontId="14" fillId="0" borderId="0" xfId="1" applyFont="1" applyFill="1" applyBorder="1" applyAlignment="1">
      <alignment horizontal="justify" vertical="center" wrapText="1"/>
    </xf>
    <xf numFmtId="0" fontId="14" fillId="0" borderId="0" xfId="1" applyFont="1" applyFill="1" applyBorder="1" applyAlignment="1">
      <alignment vertical="center" wrapText="1"/>
    </xf>
    <xf numFmtId="0" fontId="18" fillId="0" borderId="0" xfId="1" applyFont="1">
      <alignment vertical="center"/>
    </xf>
    <xf numFmtId="0" fontId="19" fillId="0" borderId="0" xfId="1" applyFont="1">
      <alignment vertical="center"/>
    </xf>
    <xf numFmtId="0" fontId="11" fillId="0" borderId="1" xfId="5" applyFont="1" applyFill="1" applyBorder="1" applyAlignment="1">
      <alignment vertical="center"/>
    </xf>
    <xf numFmtId="0" fontId="19" fillId="10" borderId="35" xfId="1" applyFont="1" applyFill="1" applyBorder="1" applyAlignment="1">
      <alignment horizontal="center" vertical="center"/>
    </xf>
    <xf numFmtId="0" fontId="19" fillId="10" borderId="36" xfId="1" applyFont="1" applyFill="1" applyBorder="1" applyAlignment="1">
      <alignment horizontal="center" vertical="center"/>
    </xf>
    <xf numFmtId="0" fontId="19" fillId="10" borderId="37" xfId="1" applyFont="1" applyFill="1" applyBorder="1" applyAlignment="1">
      <alignment horizontal="center" vertical="center"/>
    </xf>
    <xf numFmtId="0" fontId="19" fillId="10" borderId="38" xfId="1" applyFont="1" applyFill="1" applyBorder="1" applyAlignment="1">
      <alignment horizontal="center" vertical="center"/>
    </xf>
    <xf numFmtId="0" fontId="19" fillId="10" borderId="39" xfId="1" applyFont="1" applyFill="1" applyBorder="1" applyAlignment="1">
      <alignment horizontal="center" vertical="center"/>
    </xf>
    <xf numFmtId="0" fontId="19" fillId="11" borderId="44" xfId="1" applyFont="1" applyFill="1" applyBorder="1" applyAlignment="1">
      <alignment horizontal="center" vertical="center"/>
    </xf>
    <xf numFmtId="0" fontId="19" fillId="11" borderId="45" xfId="1" applyFont="1" applyFill="1" applyBorder="1" applyAlignment="1">
      <alignment horizontal="center" vertical="center"/>
    </xf>
    <xf numFmtId="0" fontId="19" fillId="11" borderId="46" xfId="1" applyFont="1" applyFill="1" applyBorder="1" applyAlignment="1">
      <alignment horizontal="center" vertical="center"/>
    </xf>
    <xf numFmtId="0" fontId="19" fillId="11" borderId="90" xfId="1" applyFont="1" applyFill="1" applyBorder="1" applyAlignment="1">
      <alignment horizontal="center" vertical="center"/>
    </xf>
    <xf numFmtId="0" fontId="19" fillId="11" borderId="91" xfId="1" applyFont="1" applyFill="1" applyBorder="1" applyAlignment="1">
      <alignment horizontal="center" vertical="center"/>
    </xf>
    <xf numFmtId="0" fontId="19" fillId="11" borderId="49" xfId="1" applyFont="1" applyFill="1" applyBorder="1" applyAlignment="1">
      <alignment vertical="center" shrinkToFit="1"/>
    </xf>
    <xf numFmtId="0" fontId="19" fillId="11" borderId="50" xfId="1" applyFont="1" applyFill="1" applyBorder="1" applyAlignment="1">
      <alignment vertical="center" shrinkToFit="1"/>
    </xf>
    <xf numFmtId="0" fontId="19" fillId="11" borderId="50" xfId="1" applyFont="1" applyFill="1" applyBorder="1" applyAlignment="1">
      <alignment horizontal="center" vertical="center" shrinkToFit="1"/>
    </xf>
    <xf numFmtId="0" fontId="19" fillId="11" borderId="50" xfId="1" applyFont="1" applyFill="1" applyBorder="1" applyAlignment="1">
      <alignment horizontal="center" vertical="center"/>
    </xf>
    <xf numFmtId="0" fontId="19" fillId="11" borderId="32" xfId="1" applyFont="1" applyFill="1" applyBorder="1" applyAlignment="1">
      <alignment horizontal="center" vertical="center"/>
    </xf>
    <xf numFmtId="0" fontId="19" fillId="0" borderId="52" xfId="1" applyFont="1" applyBorder="1">
      <alignment vertical="center"/>
    </xf>
    <xf numFmtId="0" fontId="19" fillId="0" borderId="53" xfId="1" applyFont="1" applyBorder="1">
      <alignment vertical="center"/>
    </xf>
    <xf numFmtId="0" fontId="19" fillId="0" borderId="54" xfId="1" applyFont="1" applyBorder="1">
      <alignment vertical="center"/>
    </xf>
    <xf numFmtId="0" fontId="19" fillId="0" borderId="55" xfId="1" applyFont="1" applyBorder="1">
      <alignment vertical="center"/>
    </xf>
    <xf numFmtId="0" fontId="19" fillId="11" borderId="31" xfId="1" applyFont="1" applyFill="1" applyBorder="1" applyAlignment="1">
      <alignment vertical="center" shrinkToFit="1"/>
    </xf>
    <xf numFmtId="0" fontId="19" fillId="11" borderId="29" xfId="1" applyFont="1" applyFill="1" applyBorder="1" applyAlignment="1">
      <alignment vertical="center" shrinkToFit="1"/>
    </xf>
    <xf numFmtId="0" fontId="19" fillId="11" borderId="29" xfId="1" applyFont="1" applyFill="1" applyBorder="1" applyAlignment="1">
      <alignment horizontal="center" vertical="center" shrinkToFit="1"/>
    </xf>
    <xf numFmtId="0" fontId="19" fillId="11" borderId="29" xfId="1" applyFont="1" applyFill="1" applyBorder="1" applyAlignment="1">
      <alignment horizontal="center" vertical="center"/>
    </xf>
    <xf numFmtId="0" fontId="19" fillId="0" borderId="35" xfId="1" applyFont="1" applyBorder="1">
      <alignment vertical="center"/>
    </xf>
    <xf numFmtId="0" fontId="19" fillId="0" borderId="36" xfId="1" applyFont="1" applyBorder="1">
      <alignment vertical="center"/>
    </xf>
    <xf numFmtId="0" fontId="19" fillId="0" borderId="37" xfId="1" applyFont="1" applyBorder="1">
      <alignment vertical="center"/>
    </xf>
    <xf numFmtId="0" fontId="19" fillId="0" borderId="38" xfId="1" applyFont="1" applyBorder="1">
      <alignment vertical="center"/>
    </xf>
    <xf numFmtId="0" fontId="19" fillId="0" borderId="39" xfId="1" applyFont="1" applyBorder="1">
      <alignment vertical="center"/>
    </xf>
    <xf numFmtId="0" fontId="19" fillId="11" borderId="43" xfId="1" applyFont="1" applyFill="1" applyBorder="1" applyAlignment="1">
      <alignment vertical="center" shrinkToFit="1"/>
    </xf>
    <xf numFmtId="0" fontId="19" fillId="11" borderId="41" xfId="1" applyFont="1" applyFill="1" applyBorder="1" applyAlignment="1">
      <alignment vertical="center" shrinkToFit="1"/>
    </xf>
    <xf numFmtId="0" fontId="19" fillId="11" borderId="41" xfId="1" applyFont="1" applyFill="1" applyBorder="1" applyAlignment="1">
      <alignment horizontal="center" vertical="center" shrinkToFit="1"/>
    </xf>
    <xf numFmtId="0" fontId="19" fillId="11" borderId="41" xfId="1" applyFont="1" applyFill="1" applyBorder="1" applyAlignment="1">
      <alignment horizontal="center" vertical="center"/>
    </xf>
    <xf numFmtId="0" fontId="19" fillId="11" borderId="89" xfId="1" applyFont="1" applyFill="1" applyBorder="1" applyAlignment="1">
      <alignment horizontal="center" vertical="center"/>
    </xf>
    <xf numFmtId="0" fontId="19" fillId="0" borderId="44" xfId="1" applyFont="1" applyBorder="1">
      <alignment vertical="center"/>
    </xf>
    <xf numFmtId="0" fontId="19" fillId="0" borderId="45" xfId="1" applyFont="1" applyBorder="1">
      <alignment vertical="center"/>
    </xf>
    <xf numFmtId="0" fontId="19" fillId="0" borderId="46" xfId="1" applyFont="1" applyBorder="1">
      <alignment vertical="center"/>
    </xf>
    <xf numFmtId="0" fontId="19" fillId="0" borderId="90" xfId="1" applyFont="1" applyBorder="1">
      <alignment vertical="center"/>
    </xf>
    <xf numFmtId="0" fontId="19" fillId="0" borderId="91" xfId="1" applyFont="1" applyBorder="1">
      <alignment vertical="center"/>
    </xf>
    <xf numFmtId="0" fontId="24" fillId="0" borderId="0" xfId="1" applyFont="1">
      <alignment vertical="center"/>
    </xf>
    <xf numFmtId="0" fontId="19" fillId="11" borderId="100" xfId="1" applyFont="1" applyFill="1" applyBorder="1" applyAlignment="1">
      <alignment horizontal="center" vertical="center" shrinkToFit="1"/>
    </xf>
    <xf numFmtId="0" fontId="19" fillId="11" borderId="102" xfId="1" applyFont="1" applyFill="1" applyBorder="1" applyAlignment="1">
      <alignment horizontal="center" vertical="center" shrinkToFit="1"/>
    </xf>
    <xf numFmtId="0" fontId="19" fillId="11" borderId="105" xfId="1" applyFont="1" applyFill="1" applyBorder="1" applyAlignment="1">
      <alignment horizontal="center" vertical="center" shrinkToFit="1"/>
    </xf>
    <xf numFmtId="0" fontId="19" fillId="7" borderId="19" xfId="2" applyFont="1" applyFill="1" applyBorder="1" applyAlignment="1">
      <alignment horizontal="right" vertical="center"/>
    </xf>
    <xf numFmtId="0" fontId="19" fillId="7" borderId="44" xfId="2" applyFont="1" applyFill="1" applyBorder="1" applyAlignment="1">
      <alignment horizontal="center" vertical="center"/>
    </xf>
    <xf numFmtId="0" fontId="19" fillId="7" borderId="45" xfId="2" applyFont="1" applyFill="1" applyBorder="1" applyAlignment="1">
      <alignment horizontal="center" vertical="center"/>
    </xf>
    <xf numFmtId="0" fontId="19" fillId="7" borderId="46" xfId="2" applyFont="1" applyFill="1" applyBorder="1" applyAlignment="1">
      <alignment horizontal="center" vertical="center"/>
    </xf>
    <xf numFmtId="0" fontId="19" fillId="7" borderId="49" xfId="2" applyFont="1" applyFill="1" applyBorder="1" applyAlignment="1">
      <alignment vertical="center" shrinkToFit="1"/>
    </xf>
    <xf numFmtId="0" fontId="19" fillId="7" borderId="50" xfId="2" applyFont="1" applyFill="1" applyBorder="1" applyAlignment="1">
      <alignment vertical="center" shrinkToFit="1"/>
    </xf>
    <xf numFmtId="0" fontId="19" fillId="7" borderId="50" xfId="2" applyFont="1" applyFill="1" applyBorder="1" applyAlignment="1">
      <alignment horizontal="center" vertical="center"/>
    </xf>
    <xf numFmtId="0" fontId="19" fillId="0" borderId="52" xfId="2" applyFont="1" applyBorder="1">
      <alignment vertical="center"/>
    </xf>
    <xf numFmtId="0" fontId="19" fillId="0" borderId="53" xfId="2" applyFont="1" applyBorder="1">
      <alignment vertical="center"/>
    </xf>
    <xf numFmtId="0" fontId="19" fillId="0" borderId="54" xfId="2" applyFont="1" applyBorder="1">
      <alignment vertical="center"/>
    </xf>
    <xf numFmtId="0" fontId="19" fillId="0" borderId="55" xfId="2" applyFont="1" applyBorder="1">
      <alignment vertical="center"/>
    </xf>
    <xf numFmtId="0" fontId="19" fillId="0" borderId="106" xfId="2" applyFont="1" applyBorder="1">
      <alignment vertical="center"/>
    </xf>
    <xf numFmtId="182" fontId="19" fillId="7" borderId="24" xfId="2" applyNumberFormat="1" applyFont="1" applyFill="1" applyBorder="1" applyAlignment="1">
      <alignment horizontal="right" vertical="center"/>
    </xf>
    <xf numFmtId="183" fontId="19" fillId="7" borderId="22" xfId="7" applyNumberFormat="1" applyFont="1" applyFill="1" applyBorder="1" applyAlignment="1">
      <alignment horizontal="right" vertical="center"/>
    </xf>
    <xf numFmtId="2" fontId="19" fillId="7" borderId="25" xfId="2" applyNumberFormat="1" applyFont="1" applyFill="1" applyBorder="1" applyAlignment="1">
      <alignment horizontal="right" vertical="center"/>
    </xf>
    <xf numFmtId="0" fontId="19" fillId="7" borderId="29" xfId="2" applyFont="1" applyFill="1" applyBorder="1" applyAlignment="1">
      <alignment vertical="center" shrinkToFit="1"/>
    </xf>
    <xf numFmtId="0" fontId="19" fillId="7" borderId="29" xfId="2" applyFont="1" applyFill="1" applyBorder="1" applyAlignment="1">
      <alignment horizontal="center" vertical="center"/>
    </xf>
    <xf numFmtId="0" fontId="19" fillId="0" borderId="35" xfId="2" applyFont="1" applyBorder="1">
      <alignment vertical="center"/>
    </xf>
    <xf numFmtId="0" fontId="19" fillId="0" borderId="36" xfId="2" applyFont="1" applyBorder="1">
      <alignment vertical="center"/>
    </xf>
    <xf numFmtId="0" fontId="19" fillId="0" borderId="37" xfId="2" applyFont="1" applyBorder="1">
      <alignment vertical="center"/>
    </xf>
    <xf numFmtId="0" fontId="19" fillId="0" borderId="38" xfId="2" applyFont="1" applyBorder="1">
      <alignment vertical="center"/>
    </xf>
    <xf numFmtId="0" fontId="19" fillId="0" borderId="39" xfId="2" applyFont="1" applyBorder="1">
      <alignment vertical="center"/>
    </xf>
    <xf numFmtId="182" fontId="19" fillId="7" borderId="31" xfId="2" applyNumberFormat="1" applyFont="1" applyFill="1" applyBorder="1" applyAlignment="1">
      <alignment horizontal="right" vertical="center"/>
    </xf>
    <xf numFmtId="183" fontId="19" fillId="7" borderId="29" xfId="7" applyNumberFormat="1" applyFont="1" applyFill="1" applyBorder="1" applyAlignment="1">
      <alignment horizontal="right" vertical="center"/>
    </xf>
    <xf numFmtId="2" fontId="19" fillId="7" borderId="32" xfId="2" applyNumberFormat="1" applyFont="1" applyFill="1" applyBorder="1" applyAlignment="1">
      <alignment horizontal="right" vertical="center"/>
    </xf>
    <xf numFmtId="0" fontId="19" fillId="7" borderId="57" xfId="2" applyFont="1" applyFill="1" applyBorder="1" applyAlignment="1">
      <alignment vertical="center" shrinkToFit="1"/>
    </xf>
    <xf numFmtId="0" fontId="19" fillId="7" borderId="57" xfId="2" applyFont="1" applyFill="1" applyBorder="1" applyAlignment="1">
      <alignment horizontal="center" vertical="center"/>
    </xf>
    <xf numFmtId="0" fontId="19" fillId="0" borderId="60" xfId="2" applyFont="1" applyBorder="1">
      <alignment vertical="center"/>
    </xf>
    <xf numFmtId="0" fontId="19" fillId="0" borderId="61" xfId="2" applyFont="1" applyBorder="1">
      <alignment vertical="center"/>
    </xf>
    <xf numFmtId="0" fontId="19" fillId="0" borderId="62" xfId="2" applyFont="1" applyBorder="1">
      <alignment vertical="center"/>
    </xf>
    <xf numFmtId="0" fontId="19" fillId="0" borderId="63" xfId="2" applyFont="1" applyBorder="1">
      <alignment vertical="center"/>
    </xf>
    <xf numFmtId="0" fontId="19" fillId="0" borderId="64" xfId="2" applyFont="1" applyBorder="1">
      <alignment vertical="center"/>
    </xf>
    <xf numFmtId="182" fontId="19" fillId="7" borderId="56" xfId="2" applyNumberFormat="1" applyFont="1" applyFill="1" applyBorder="1" applyAlignment="1">
      <alignment horizontal="right" vertical="center"/>
    </xf>
    <xf numFmtId="183" fontId="19" fillId="7" borderId="57" xfId="7" applyNumberFormat="1" applyFont="1" applyFill="1" applyBorder="1" applyAlignment="1">
      <alignment horizontal="right" vertical="center"/>
    </xf>
    <xf numFmtId="2" fontId="19" fillId="7" borderId="65" xfId="2" applyNumberFormat="1" applyFont="1" applyFill="1" applyBorder="1" applyAlignment="1">
      <alignment horizontal="right" vertical="center"/>
    </xf>
    <xf numFmtId="0" fontId="19" fillId="7" borderId="69" xfId="2" applyFont="1" applyFill="1" applyBorder="1">
      <alignment vertical="center"/>
    </xf>
    <xf numFmtId="0" fontId="19" fillId="7" borderId="70" xfId="2" applyFont="1" applyFill="1" applyBorder="1">
      <alignment vertical="center"/>
    </xf>
    <xf numFmtId="0" fontId="19" fillId="7" borderId="71" xfId="2" applyFont="1" applyFill="1" applyBorder="1">
      <alignment vertical="center"/>
    </xf>
    <xf numFmtId="0" fontId="19" fillId="7" borderId="72" xfId="2" applyFont="1" applyFill="1" applyBorder="1">
      <alignment vertical="center"/>
    </xf>
    <xf numFmtId="0" fontId="19" fillId="7" borderId="73" xfId="2" applyFont="1" applyFill="1" applyBorder="1">
      <alignment vertical="center"/>
    </xf>
    <xf numFmtId="182" fontId="19" fillId="7" borderId="74" xfId="2" applyNumberFormat="1" applyFont="1" applyFill="1" applyBorder="1" applyAlignment="1">
      <alignment horizontal="right" vertical="center"/>
    </xf>
    <xf numFmtId="177" fontId="19" fillId="7" borderId="75" xfId="2" applyNumberFormat="1" applyFont="1" applyFill="1" applyBorder="1" applyAlignment="1">
      <alignment horizontal="right" vertical="center"/>
    </xf>
    <xf numFmtId="2" fontId="19" fillId="7" borderId="76" xfId="2" applyNumberFormat="1" applyFont="1" applyFill="1" applyBorder="1" applyAlignment="1">
      <alignment horizontal="right" vertical="center"/>
    </xf>
    <xf numFmtId="0" fontId="24" fillId="0" borderId="0" xfId="2" applyFont="1">
      <alignment vertical="center"/>
    </xf>
    <xf numFmtId="178" fontId="9" fillId="0" borderId="0" xfId="1" applyNumberFormat="1" applyFont="1" applyFill="1" applyBorder="1" applyAlignment="1">
      <alignment vertical="center"/>
    </xf>
    <xf numFmtId="0" fontId="19" fillId="12" borderId="29" xfId="2" applyFont="1" applyFill="1" applyBorder="1">
      <alignment vertical="center"/>
    </xf>
    <xf numFmtId="2" fontId="19" fillId="7" borderId="107" xfId="2" applyNumberFormat="1" applyFont="1" applyFill="1" applyBorder="1" applyAlignment="1">
      <alignment horizontal="center" vertical="center"/>
    </xf>
    <xf numFmtId="178" fontId="9" fillId="0" borderId="0" xfId="1" applyNumberFormat="1" applyFont="1" applyFill="1" applyBorder="1" applyAlignment="1" applyProtection="1">
      <alignment vertical="center"/>
      <protection locked="0"/>
    </xf>
    <xf numFmtId="0" fontId="9" fillId="0" borderId="14" xfId="1" applyFont="1" applyFill="1" applyBorder="1" applyAlignment="1">
      <alignment horizontal="right" vertical="center" wrapText="1"/>
    </xf>
    <xf numFmtId="0" fontId="9" fillId="0" borderId="14" xfId="1" applyFont="1" applyFill="1" applyBorder="1" applyAlignment="1">
      <alignment horizontal="right" vertical="center"/>
    </xf>
    <xf numFmtId="0" fontId="28" fillId="0" borderId="0" xfId="3" applyFont="1" applyBorder="1" applyAlignment="1">
      <alignment vertical="center"/>
    </xf>
    <xf numFmtId="0" fontId="29" fillId="0" borderId="0" xfId="0" applyFont="1" applyBorder="1" applyAlignment="1">
      <alignment horizontal="justify" vertical="center"/>
    </xf>
    <xf numFmtId="0" fontId="1" fillId="0" borderId="0" xfId="3" applyFont="1">
      <alignment vertical="center"/>
    </xf>
    <xf numFmtId="0" fontId="11" fillId="0" borderId="1" xfId="5" applyFont="1" applyFill="1" applyBorder="1" applyAlignment="1">
      <alignment horizontal="center" vertical="center"/>
    </xf>
    <xf numFmtId="0" fontId="19" fillId="10" borderId="16" xfId="1" applyFont="1" applyFill="1" applyBorder="1" applyAlignment="1">
      <alignment horizontal="center" vertical="center"/>
    </xf>
    <xf numFmtId="0" fontId="19" fillId="10" borderId="17" xfId="1" applyFont="1" applyFill="1" applyBorder="1" applyAlignment="1">
      <alignment horizontal="center" vertical="center"/>
    </xf>
    <xf numFmtId="0" fontId="19" fillId="11" borderId="17" xfId="1" applyFont="1" applyFill="1" applyBorder="1" applyAlignment="1">
      <alignment horizontal="center" vertical="center"/>
    </xf>
    <xf numFmtId="0" fontId="19" fillId="11" borderId="18" xfId="1" applyFont="1" applyFill="1" applyBorder="1" applyAlignment="1">
      <alignment horizontal="center" vertical="center"/>
    </xf>
    <xf numFmtId="0" fontId="19" fillId="10" borderId="21" xfId="1" applyFont="1" applyFill="1" applyBorder="1" applyAlignment="1">
      <alignment horizontal="center" vertical="center"/>
    </xf>
    <xf numFmtId="0" fontId="19" fillId="10" borderId="28" xfId="1" applyFont="1" applyFill="1" applyBorder="1" applyAlignment="1">
      <alignment horizontal="center" vertical="center"/>
    </xf>
    <xf numFmtId="0" fontId="19" fillId="10" borderId="40" xfId="1" applyFont="1" applyFill="1" applyBorder="1" applyAlignment="1">
      <alignment horizontal="center" vertical="center"/>
    </xf>
    <xf numFmtId="0" fontId="19" fillId="10" borderId="22" xfId="1" applyFont="1" applyFill="1" applyBorder="1" applyAlignment="1">
      <alignment horizontal="center" vertical="center"/>
    </xf>
    <xf numFmtId="0" fontId="19" fillId="10" borderId="29" xfId="1" applyFont="1" applyFill="1" applyBorder="1" applyAlignment="1">
      <alignment horizontal="center" vertical="center"/>
    </xf>
    <xf numFmtId="0" fontId="19" fillId="10" borderId="41" xfId="1" applyFont="1" applyFill="1" applyBorder="1" applyAlignment="1">
      <alignment horizontal="center" vertical="center"/>
    </xf>
    <xf numFmtId="0" fontId="19" fillId="10" borderId="22" xfId="1" applyFont="1" applyFill="1" applyBorder="1" applyAlignment="1">
      <alignment horizontal="center" vertical="center" textRotation="255"/>
    </xf>
    <xf numFmtId="0" fontId="19" fillId="10" borderId="29" xfId="1" applyFont="1" applyFill="1" applyBorder="1" applyAlignment="1">
      <alignment horizontal="center" vertical="center" textRotation="255"/>
    </xf>
    <xf numFmtId="0" fontId="19" fillId="10" borderId="41" xfId="1" applyFont="1" applyFill="1" applyBorder="1" applyAlignment="1">
      <alignment horizontal="center" vertical="center" textRotation="255"/>
    </xf>
    <xf numFmtId="0" fontId="19" fillId="10" borderId="25" xfId="1" applyFont="1" applyFill="1" applyBorder="1" applyAlignment="1">
      <alignment horizontal="center" vertical="center" textRotation="255" shrinkToFit="1"/>
    </xf>
    <xf numFmtId="0" fontId="19" fillId="10" borderId="32" xfId="1" applyFont="1" applyFill="1" applyBorder="1" applyAlignment="1">
      <alignment horizontal="center" vertical="center" textRotation="255" shrinkToFit="1"/>
    </xf>
    <xf numFmtId="0" fontId="19" fillId="10" borderId="89" xfId="1" applyFont="1" applyFill="1" applyBorder="1" applyAlignment="1">
      <alignment horizontal="center" vertical="center" textRotation="255" shrinkToFit="1"/>
    </xf>
    <xf numFmtId="0" fontId="19" fillId="10" borderId="24" xfId="1" applyFont="1" applyFill="1" applyBorder="1" applyAlignment="1">
      <alignment horizontal="center" vertical="center"/>
    </xf>
    <xf numFmtId="0" fontId="19" fillId="10" borderId="25" xfId="1" applyFont="1" applyFill="1" applyBorder="1" applyAlignment="1">
      <alignment horizontal="center" vertical="center"/>
    </xf>
    <xf numFmtId="0" fontId="19" fillId="10" borderId="26" xfId="1" applyFont="1" applyFill="1" applyBorder="1" applyAlignment="1">
      <alignment horizontal="center" vertical="center"/>
    </xf>
    <xf numFmtId="0" fontId="19" fillId="10" borderId="33" xfId="1" applyFont="1" applyFill="1" applyBorder="1" applyAlignment="1">
      <alignment horizontal="center" vertical="center"/>
    </xf>
    <xf numFmtId="0" fontId="19" fillId="10" borderId="47" xfId="1" applyFont="1" applyFill="1" applyBorder="1" applyAlignment="1">
      <alignment horizontal="center" vertical="center"/>
    </xf>
    <xf numFmtId="0" fontId="19" fillId="10" borderId="26" xfId="1" applyFont="1" applyFill="1" applyBorder="1" applyAlignment="1">
      <alignment horizontal="center" vertical="center" wrapText="1"/>
    </xf>
    <xf numFmtId="0" fontId="19" fillId="10" borderId="27" xfId="1" applyFont="1" applyFill="1" applyBorder="1" applyAlignment="1">
      <alignment horizontal="center" vertical="center"/>
    </xf>
    <xf numFmtId="0" fontId="19" fillId="10" borderId="34" xfId="1" applyFont="1" applyFill="1" applyBorder="1" applyAlignment="1">
      <alignment horizontal="center" vertical="center"/>
    </xf>
    <xf numFmtId="0" fontId="19" fillId="10" borderId="48" xfId="1" applyFont="1" applyFill="1" applyBorder="1" applyAlignment="1">
      <alignment horizontal="center" vertical="center"/>
    </xf>
    <xf numFmtId="0" fontId="19" fillId="10" borderId="31" xfId="1" applyFont="1" applyFill="1" applyBorder="1" applyAlignment="1">
      <alignment horizontal="center" vertical="center"/>
    </xf>
    <xf numFmtId="0" fontId="19" fillId="10" borderId="32" xfId="1" applyFont="1" applyFill="1" applyBorder="1" applyAlignment="1">
      <alignment horizontal="center" vertical="center"/>
    </xf>
    <xf numFmtId="182" fontId="19" fillId="11" borderId="31" xfId="1" applyNumberFormat="1" applyFont="1" applyFill="1" applyBorder="1" applyAlignment="1">
      <alignment horizontal="right" vertical="center"/>
    </xf>
    <xf numFmtId="182" fontId="19" fillId="11" borderId="29" xfId="1" applyNumberFormat="1" applyFont="1" applyFill="1" applyBorder="1" applyAlignment="1">
      <alignment horizontal="right" vertical="center"/>
    </xf>
    <xf numFmtId="2" fontId="19" fillId="11" borderId="29" xfId="1" applyNumberFormat="1" applyFont="1" applyFill="1" applyBorder="1" applyAlignment="1">
      <alignment horizontal="right" vertical="center"/>
    </xf>
    <xf numFmtId="2" fontId="19" fillId="11" borderId="32" xfId="1" applyNumberFormat="1" applyFont="1" applyFill="1" applyBorder="1" applyAlignment="1">
      <alignment horizontal="right" vertical="center"/>
    </xf>
    <xf numFmtId="182" fontId="19" fillId="11" borderId="24" xfId="1" applyNumberFormat="1" applyFont="1" applyFill="1" applyBorder="1" applyAlignment="1">
      <alignment horizontal="right" vertical="center"/>
    </xf>
    <xf numFmtId="182" fontId="19" fillId="11" borderId="22" xfId="1" applyNumberFormat="1" applyFont="1" applyFill="1" applyBorder="1" applyAlignment="1">
      <alignment horizontal="right" vertical="center"/>
    </xf>
    <xf numFmtId="2" fontId="19" fillId="11" borderId="23" xfId="1" applyNumberFormat="1" applyFont="1" applyFill="1" applyBorder="1" applyAlignment="1">
      <alignment horizontal="right" vertical="center"/>
    </xf>
    <xf numFmtId="2" fontId="19" fillId="11" borderId="92" xfId="1" applyNumberFormat="1" applyFont="1" applyFill="1" applyBorder="1" applyAlignment="1">
      <alignment horizontal="right" vertical="center"/>
    </xf>
    <xf numFmtId="182" fontId="19" fillId="11" borderId="43" xfId="1" applyNumberFormat="1" applyFont="1" applyFill="1" applyBorder="1" applyAlignment="1">
      <alignment horizontal="right" vertical="center"/>
    </xf>
    <xf numFmtId="182" fontId="19" fillId="11" borderId="41" xfId="1" applyNumberFormat="1" applyFont="1" applyFill="1" applyBorder="1" applyAlignment="1">
      <alignment horizontal="right" vertical="center"/>
    </xf>
    <xf numFmtId="2" fontId="19" fillId="11" borderId="41" xfId="1" applyNumberFormat="1" applyFont="1" applyFill="1" applyBorder="1" applyAlignment="1">
      <alignment horizontal="right" vertical="center"/>
    </xf>
    <xf numFmtId="2" fontId="19" fillId="11" borderId="89" xfId="1" applyNumberFormat="1" applyFont="1" applyFill="1" applyBorder="1" applyAlignment="1">
      <alignment horizontal="right" vertical="center"/>
    </xf>
    <xf numFmtId="0" fontId="19" fillId="0" borderId="0" xfId="1" applyFont="1" applyAlignment="1">
      <alignment horizontal="center" vertical="center"/>
    </xf>
    <xf numFmtId="0" fontId="19" fillId="0" borderId="15" xfId="1" applyFont="1" applyBorder="1" applyAlignment="1">
      <alignment horizontal="center" vertical="center"/>
    </xf>
    <xf numFmtId="0" fontId="19" fillId="11" borderId="3" xfId="1" applyFont="1" applyFill="1" applyBorder="1" applyAlignment="1">
      <alignment horizontal="center" vertical="center"/>
    </xf>
    <xf numFmtId="0" fontId="19" fillId="11" borderId="5" xfId="1" applyFont="1" applyFill="1" applyBorder="1" applyAlignment="1">
      <alignment horizontal="center" vertical="center"/>
    </xf>
    <xf numFmtId="0" fontId="19" fillId="0" borderId="14" xfId="1" applyFont="1" applyBorder="1" applyAlignment="1">
      <alignment horizontal="left" vertical="center"/>
    </xf>
    <xf numFmtId="0" fontId="5" fillId="0" borderId="0" xfId="1" applyAlignment="1">
      <alignment horizontal="left" vertical="center"/>
    </xf>
    <xf numFmtId="0" fontId="19" fillId="10" borderId="93" xfId="1" applyFont="1" applyFill="1" applyBorder="1" applyAlignment="1">
      <alignment horizontal="center" vertical="center"/>
    </xf>
    <xf numFmtId="0" fontId="19" fillId="10" borderId="96" xfId="1" applyFont="1" applyFill="1" applyBorder="1" applyAlignment="1">
      <alignment horizontal="center" vertical="center"/>
    </xf>
    <xf numFmtId="0" fontId="19" fillId="10" borderId="94" xfId="1" applyFont="1" applyFill="1" applyBorder="1" applyAlignment="1">
      <alignment horizontal="center" vertical="center"/>
    </xf>
    <xf numFmtId="0" fontId="19" fillId="10" borderId="95" xfId="1" applyFont="1" applyFill="1" applyBorder="1" applyAlignment="1">
      <alignment horizontal="center" vertical="center"/>
    </xf>
    <xf numFmtId="0" fontId="19" fillId="10" borderId="92" xfId="1" applyFont="1" applyFill="1" applyBorder="1" applyAlignment="1">
      <alignment horizontal="center" vertical="center"/>
    </xf>
    <xf numFmtId="0" fontId="19" fillId="10" borderId="11" xfId="1" applyFont="1" applyFill="1" applyBorder="1" applyAlignment="1">
      <alignment horizontal="center" vertical="center"/>
    </xf>
    <xf numFmtId="0" fontId="19" fillId="10" borderId="13" xfId="1" applyFont="1" applyFill="1" applyBorder="1" applyAlignment="1">
      <alignment horizontal="center" vertical="center"/>
    </xf>
    <xf numFmtId="0" fontId="19" fillId="10" borderId="7" xfId="1" applyFont="1" applyFill="1" applyBorder="1" applyAlignment="1">
      <alignment horizontal="center" vertical="center"/>
    </xf>
    <xf numFmtId="0" fontId="19" fillId="10" borderId="8" xfId="1" applyFont="1" applyFill="1" applyBorder="1" applyAlignment="1">
      <alignment horizontal="center" vertical="center"/>
    </xf>
    <xf numFmtId="0" fontId="19" fillId="10" borderId="97" xfId="1" applyFont="1" applyFill="1" applyBorder="1" applyAlignment="1">
      <alignment horizontal="center" vertical="center"/>
    </xf>
    <xf numFmtId="0" fontId="19" fillId="10" borderId="98" xfId="1" applyFont="1" applyFill="1" applyBorder="1" applyAlignment="1">
      <alignment horizontal="center" vertical="center"/>
    </xf>
    <xf numFmtId="0" fontId="19" fillId="10" borderId="42" xfId="1" applyFont="1" applyFill="1" applyBorder="1" applyAlignment="1">
      <alignment horizontal="center" vertical="center" shrinkToFit="1"/>
    </xf>
    <xf numFmtId="0" fontId="19" fillId="10" borderId="98" xfId="1" applyFont="1" applyFill="1" applyBorder="1" applyAlignment="1">
      <alignment horizontal="center" vertical="center" shrinkToFit="1"/>
    </xf>
    <xf numFmtId="0" fontId="19" fillId="10" borderId="99" xfId="1" applyFont="1" applyFill="1" applyBorder="1" applyAlignment="1">
      <alignment horizontal="center" vertical="center" shrinkToFit="1"/>
    </xf>
    <xf numFmtId="0" fontId="19" fillId="0" borderId="97" xfId="1" applyFont="1" applyBorder="1" applyAlignment="1">
      <alignment horizontal="right" vertical="center"/>
    </xf>
    <xf numFmtId="0" fontId="19" fillId="0" borderId="98" xfId="1" applyFont="1" applyBorder="1" applyAlignment="1">
      <alignment horizontal="right" vertical="center"/>
    </xf>
    <xf numFmtId="0" fontId="19" fillId="0" borderId="42" xfId="1" applyFont="1" applyBorder="1" applyAlignment="1">
      <alignment horizontal="right" vertical="center"/>
    </xf>
    <xf numFmtId="2" fontId="19" fillId="0" borderId="42" xfId="1" applyNumberFormat="1" applyFont="1" applyBorder="1" applyAlignment="1">
      <alignment horizontal="right" vertical="center"/>
    </xf>
    <xf numFmtId="2" fontId="19" fillId="0" borderId="99" xfId="1" applyNumberFormat="1" applyFont="1" applyBorder="1" applyAlignment="1">
      <alignment horizontal="right" vertical="center"/>
    </xf>
    <xf numFmtId="2" fontId="19" fillId="0" borderId="42" xfId="1" applyNumberFormat="1" applyFont="1" applyBorder="1" applyAlignment="1">
      <alignment horizontal="center" vertical="center"/>
    </xf>
    <xf numFmtId="2" fontId="19" fillId="0" borderId="99" xfId="1" applyNumberFormat="1" applyFont="1" applyBorder="1" applyAlignment="1">
      <alignment horizontal="center" vertical="center"/>
    </xf>
    <xf numFmtId="0" fontId="19" fillId="0" borderId="94" xfId="1" applyFont="1" applyBorder="1" applyAlignment="1">
      <alignment horizontal="right" vertical="center"/>
    </xf>
    <xf numFmtId="0" fontId="19" fillId="0" borderId="101" xfId="1" applyFont="1" applyBorder="1" applyAlignment="1">
      <alignment horizontal="right" vertical="center"/>
    </xf>
    <xf numFmtId="0" fontId="19" fillId="0" borderId="23" xfId="1" applyFont="1" applyBorder="1" applyAlignment="1">
      <alignment horizontal="right" vertical="center"/>
    </xf>
    <xf numFmtId="2" fontId="19" fillId="0" borderId="23" xfId="1" applyNumberFormat="1" applyFont="1" applyBorder="1" applyAlignment="1">
      <alignment horizontal="right" vertical="center"/>
    </xf>
    <xf numFmtId="2" fontId="19" fillId="0" borderId="92" xfId="1" applyNumberFormat="1" applyFont="1" applyBorder="1" applyAlignment="1">
      <alignment horizontal="right" vertical="center"/>
    </xf>
    <xf numFmtId="2" fontId="19" fillId="0" borderId="23" xfId="1" applyNumberFormat="1" applyFont="1" applyBorder="1" applyAlignment="1">
      <alignment horizontal="center" vertical="center"/>
    </xf>
    <xf numFmtId="2" fontId="19" fillId="0" borderId="92" xfId="1" applyNumberFormat="1" applyFont="1" applyBorder="1" applyAlignment="1">
      <alignment horizontal="center" vertical="center"/>
    </xf>
    <xf numFmtId="0" fontId="19" fillId="0" borderId="103" xfId="1" applyFont="1" applyBorder="1" applyAlignment="1">
      <alignment horizontal="right" vertical="center"/>
    </xf>
    <xf numFmtId="0" fontId="19" fillId="0" borderId="79" xfId="1" applyFont="1" applyBorder="1" applyAlignment="1">
      <alignment horizontal="right" vertical="center"/>
    </xf>
    <xf numFmtId="0" fontId="19" fillId="0" borderId="30" xfId="1" applyFont="1" applyBorder="1" applyAlignment="1">
      <alignment horizontal="right" vertical="center"/>
    </xf>
    <xf numFmtId="2" fontId="19" fillId="0" borderId="30" xfId="1" applyNumberFormat="1" applyFont="1" applyBorder="1" applyAlignment="1">
      <alignment horizontal="right" vertical="center"/>
    </xf>
    <xf numFmtId="2" fontId="19" fillId="0" borderId="104" xfId="1" applyNumberFormat="1" applyFont="1" applyBorder="1" applyAlignment="1">
      <alignment horizontal="right" vertical="center"/>
    </xf>
    <xf numFmtId="2" fontId="19" fillId="0" borderId="30" xfId="1" applyNumberFormat="1" applyFont="1" applyBorder="1" applyAlignment="1">
      <alignment horizontal="center" vertical="center"/>
    </xf>
    <xf numFmtId="2" fontId="19" fillId="0" borderId="104" xfId="1" applyNumberFormat="1" applyFont="1" applyBorder="1" applyAlignment="1">
      <alignment horizontal="center" vertical="center"/>
    </xf>
    <xf numFmtId="178" fontId="9" fillId="3" borderId="0" xfId="1" applyNumberFormat="1" applyFont="1" applyFill="1" applyBorder="1" applyAlignment="1">
      <alignment vertical="center"/>
    </xf>
    <xf numFmtId="178" fontId="9" fillId="0" borderId="0" xfId="1" applyNumberFormat="1" applyFont="1" applyFill="1" applyBorder="1" applyAlignment="1">
      <alignment horizontal="right" vertical="center"/>
    </xf>
    <xf numFmtId="179" fontId="9" fillId="0" borderId="0" xfId="1" applyNumberFormat="1" applyFont="1" applyFill="1" applyBorder="1" applyAlignment="1">
      <alignment horizontal="right" vertical="center"/>
    </xf>
    <xf numFmtId="178" fontId="9" fillId="0" borderId="0" xfId="1" applyNumberFormat="1" applyFont="1" applyFill="1" applyBorder="1" applyAlignment="1" applyProtection="1">
      <alignment horizontal="right" vertical="center"/>
      <protection locked="0"/>
    </xf>
    <xf numFmtId="178" fontId="9" fillId="3" borderId="3" xfId="1" applyNumberFormat="1" applyFont="1" applyFill="1" applyBorder="1" applyAlignment="1">
      <alignment horizontal="right" vertical="center"/>
    </xf>
    <xf numFmtId="178" fontId="9" fillId="3" borderId="5" xfId="1" applyNumberFormat="1" applyFont="1" applyFill="1" applyBorder="1" applyAlignment="1">
      <alignment horizontal="right" vertical="center"/>
    </xf>
    <xf numFmtId="178" fontId="9" fillId="0" borderId="0" xfId="1" applyNumberFormat="1" applyFont="1" applyFill="1" applyBorder="1" applyAlignment="1">
      <alignment vertical="center"/>
    </xf>
    <xf numFmtId="178" fontId="9" fillId="3" borderId="3" xfId="1" applyNumberFormat="1" applyFont="1" applyFill="1" applyBorder="1" applyAlignment="1">
      <alignment vertical="center"/>
    </xf>
    <xf numFmtId="178" fontId="9" fillId="3" borderId="5" xfId="1" applyNumberFormat="1" applyFont="1" applyFill="1" applyBorder="1" applyAlignment="1">
      <alignment vertical="center"/>
    </xf>
    <xf numFmtId="0" fontId="9" fillId="0" borderId="6" xfId="1" applyFont="1" applyFill="1" applyBorder="1" applyAlignment="1">
      <alignment horizontal="distributed" vertical="center" wrapText="1"/>
    </xf>
    <xf numFmtId="0" fontId="9" fillId="0" borderId="9" xfId="1" applyFont="1" applyFill="1" applyBorder="1" applyAlignment="1">
      <alignment horizontal="distributed" vertical="center" wrapText="1"/>
    </xf>
    <xf numFmtId="0" fontId="9" fillId="0" borderId="10" xfId="1" applyFont="1" applyFill="1" applyBorder="1" applyAlignment="1">
      <alignment horizontal="distributed" vertical="center" wrapText="1"/>
    </xf>
    <xf numFmtId="0" fontId="14" fillId="0" borderId="0" xfId="1" applyFont="1" applyFill="1" applyBorder="1" applyAlignment="1">
      <alignment horizontal="center" vertical="center"/>
    </xf>
    <xf numFmtId="0" fontId="14" fillId="0" borderId="15" xfId="1" applyFont="1" applyFill="1" applyBorder="1" applyAlignment="1">
      <alignment horizontal="center" vertical="center"/>
    </xf>
    <xf numFmtId="0" fontId="9" fillId="4" borderId="3" xfId="1" applyNumberFormat="1" applyFont="1" applyFill="1" applyBorder="1" applyAlignment="1" applyProtection="1">
      <alignment vertical="center"/>
      <protection locked="0"/>
    </xf>
    <xf numFmtId="0" fontId="9" fillId="4" borderId="5" xfId="1" applyNumberFormat="1" applyFont="1" applyFill="1" applyBorder="1" applyAlignment="1" applyProtection="1">
      <alignment vertical="center"/>
      <protection locked="0"/>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14" fillId="0" borderId="6" xfId="1" applyFont="1" applyFill="1" applyBorder="1" applyAlignment="1">
      <alignment horizontal="center" vertical="distributed" textRotation="255" shrinkToFit="1"/>
    </xf>
    <xf numFmtId="0" fontId="14" fillId="0" borderId="9" xfId="1" applyFont="1" applyFill="1" applyBorder="1" applyAlignment="1">
      <alignment horizontal="center" vertical="distributed" textRotation="255" shrinkToFit="1"/>
    </xf>
    <xf numFmtId="0" fontId="14" fillId="0" borderId="10" xfId="1" applyFont="1" applyFill="1" applyBorder="1" applyAlignment="1">
      <alignment horizontal="center" vertical="distributed" textRotation="255" shrinkToFit="1"/>
    </xf>
    <xf numFmtId="0" fontId="9" fillId="0" borderId="6"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12" fillId="0" borderId="6" xfId="1" applyFont="1" applyFill="1" applyBorder="1" applyAlignment="1">
      <alignment horizontal="center" vertical="distributed" textRotation="255" shrinkToFit="1"/>
    </xf>
    <xf numFmtId="0" fontId="12" fillId="0" borderId="9" xfId="1" applyFont="1" applyFill="1" applyBorder="1" applyAlignment="1">
      <alignment horizontal="center" vertical="distributed" textRotation="255" shrinkToFit="1"/>
    </xf>
    <xf numFmtId="0" fontId="12" fillId="0" borderId="10" xfId="1" applyFont="1" applyFill="1" applyBorder="1" applyAlignment="1">
      <alignment horizontal="center" vertical="distributed" textRotation="255" shrinkToFit="1"/>
    </xf>
    <xf numFmtId="176" fontId="9" fillId="3" borderId="3" xfId="1" applyNumberFormat="1" applyFont="1" applyFill="1" applyBorder="1" applyAlignment="1">
      <alignment horizontal="center" vertical="center"/>
    </xf>
    <xf numFmtId="176" fontId="9" fillId="3" borderId="4" xfId="1" applyNumberFormat="1" applyFont="1" applyFill="1" applyBorder="1" applyAlignment="1">
      <alignment horizontal="center" vertical="center"/>
    </xf>
    <xf numFmtId="0" fontId="5" fillId="0" borderId="4" xfId="1" applyBorder="1" applyAlignment="1">
      <alignment horizontal="center" vertical="center" wrapText="1"/>
    </xf>
    <xf numFmtId="178" fontId="9" fillId="3" borderId="4" xfId="1" applyNumberFormat="1" applyFont="1" applyFill="1" applyBorder="1" applyAlignment="1">
      <alignment vertical="center"/>
    </xf>
    <xf numFmtId="0" fontId="5" fillId="0" borderId="5" xfId="1" applyBorder="1" applyAlignment="1">
      <alignment horizontal="center" vertical="center" wrapText="1"/>
    </xf>
    <xf numFmtId="0" fontId="9" fillId="4" borderId="3" xfId="1" applyFont="1" applyFill="1" applyBorder="1" applyAlignment="1" applyProtection="1">
      <alignment vertical="center"/>
      <protection locked="0"/>
    </xf>
    <xf numFmtId="0" fontId="9" fillId="4" borderId="4" xfId="1" applyFont="1" applyFill="1" applyBorder="1" applyAlignment="1" applyProtection="1">
      <alignment vertical="center"/>
      <protection locked="0"/>
    </xf>
    <xf numFmtId="0" fontId="9" fillId="4" borderId="5" xfId="1" applyFont="1" applyFill="1" applyBorder="1" applyAlignment="1" applyProtection="1">
      <alignment vertical="center"/>
      <protection locked="0"/>
    </xf>
    <xf numFmtId="178" fontId="9" fillId="3" borderId="7" xfId="1" applyNumberFormat="1" applyFont="1" applyFill="1" applyBorder="1" applyAlignment="1">
      <alignment vertical="center"/>
    </xf>
    <xf numFmtId="0" fontId="9" fillId="3" borderId="1" xfId="1" applyFont="1" applyFill="1" applyBorder="1" applyAlignment="1">
      <alignment vertical="center"/>
    </xf>
    <xf numFmtId="0" fontId="9" fillId="3" borderId="8" xfId="1" applyFont="1" applyFill="1" applyBorder="1" applyAlignment="1">
      <alignment vertical="center"/>
    </xf>
    <xf numFmtId="0" fontId="5" fillId="0" borderId="4" xfId="1" applyFill="1" applyBorder="1">
      <alignment vertical="center"/>
    </xf>
    <xf numFmtId="0" fontId="5" fillId="0" borderId="5" xfId="1" applyFill="1" applyBorder="1">
      <alignment vertical="center"/>
    </xf>
    <xf numFmtId="0" fontId="9" fillId="2" borderId="3" xfId="1" applyFont="1" applyFill="1" applyBorder="1" applyAlignment="1" applyProtection="1">
      <alignment horizontal="center" vertical="center"/>
      <protection locked="0"/>
    </xf>
    <xf numFmtId="0" fontId="5" fillId="2" borderId="4" xfId="1" applyFill="1" applyBorder="1" applyAlignment="1" applyProtection="1">
      <alignment horizontal="center" vertical="center"/>
      <protection locked="0"/>
    </xf>
    <xf numFmtId="0" fontId="5" fillId="2" borderId="5" xfId="1" applyFill="1" applyBorder="1" applyAlignment="1" applyProtection="1">
      <alignment horizontal="center" vertical="center"/>
      <protection locked="0"/>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5" xfId="1" applyFont="1" applyFill="1" applyBorder="1" applyAlignment="1">
      <alignment horizontal="center" vertical="center"/>
    </xf>
    <xf numFmtId="0" fontId="11" fillId="0" borderId="1" xfId="0" applyFont="1" applyFill="1" applyBorder="1" applyAlignment="1">
      <alignment horizontal="right" vertical="center"/>
    </xf>
    <xf numFmtId="0" fontId="9"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176" fontId="9" fillId="4" borderId="3" xfId="1" applyNumberFormat="1" applyFont="1" applyFill="1" applyBorder="1" applyAlignment="1" applyProtection="1">
      <alignment vertical="center"/>
      <protection locked="0"/>
    </xf>
    <xf numFmtId="176" fontId="9" fillId="4" borderId="5" xfId="1" applyNumberFormat="1" applyFont="1" applyFill="1" applyBorder="1" applyAlignment="1" applyProtection="1">
      <alignment vertical="center"/>
      <protection locked="0"/>
    </xf>
    <xf numFmtId="0" fontId="9" fillId="0" borderId="7"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8" xfId="1" applyFont="1" applyFill="1" applyBorder="1" applyAlignment="1">
      <alignment horizontal="center" vertical="center"/>
    </xf>
    <xf numFmtId="0" fontId="19" fillId="9" borderId="30" xfId="2" applyFont="1" applyFill="1" applyBorder="1" applyAlignment="1">
      <alignment horizontal="center" vertical="center"/>
    </xf>
    <xf numFmtId="0" fontId="19" fillId="9" borderId="78" xfId="2" applyFont="1" applyFill="1" applyBorder="1" applyAlignment="1">
      <alignment horizontal="center" vertical="center"/>
    </xf>
    <xf numFmtId="0" fontId="19" fillId="9" borderId="79" xfId="2" applyFont="1" applyFill="1" applyBorder="1" applyAlignment="1">
      <alignment horizontal="center" vertical="center"/>
    </xf>
    <xf numFmtId="0" fontId="19" fillId="7" borderId="86" xfId="2" applyFont="1" applyFill="1" applyBorder="1" applyAlignment="1">
      <alignment horizontal="center" vertical="center"/>
    </xf>
    <xf numFmtId="0" fontId="19" fillId="7" borderId="87" xfId="2" applyFont="1" applyFill="1" applyBorder="1" applyAlignment="1">
      <alignment horizontal="center" vertical="center"/>
    </xf>
    <xf numFmtId="0" fontId="19" fillId="7" borderId="86" xfId="2" applyFont="1" applyFill="1" applyBorder="1" applyAlignment="1">
      <alignment horizontal="right" vertical="center" indent="1"/>
    </xf>
    <xf numFmtId="0" fontId="19" fillId="7" borderId="88" xfId="2" applyFont="1" applyFill="1" applyBorder="1" applyAlignment="1">
      <alignment horizontal="right" vertical="center" indent="1"/>
    </xf>
    <xf numFmtId="180" fontId="19" fillId="7" borderId="86" xfId="2" applyNumberFormat="1" applyFont="1" applyFill="1" applyBorder="1" applyAlignment="1">
      <alignment horizontal="right" vertical="center" indent="1"/>
    </xf>
    <xf numFmtId="180" fontId="19" fillId="7" borderId="88" xfId="2" applyNumberFormat="1" applyFont="1" applyFill="1" applyBorder="1" applyAlignment="1">
      <alignment horizontal="right" vertical="center" indent="1"/>
    </xf>
    <xf numFmtId="0" fontId="19" fillId="8" borderId="30" xfId="2" applyFont="1" applyFill="1" applyBorder="1" applyAlignment="1">
      <alignment horizontal="center" vertical="center"/>
    </xf>
    <xf numFmtId="0" fontId="19" fillId="8" borderId="78" xfId="2" applyFont="1" applyFill="1" applyBorder="1" applyAlignment="1">
      <alignment horizontal="center" vertical="center"/>
    </xf>
    <xf numFmtId="0" fontId="19" fillId="8" borderId="79" xfId="2" applyFont="1" applyFill="1" applyBorder="1" applyAlignment="1">
      <alignment horizontal="center" vertical="center"/>
    </xf>
    <xf numFmtId="0" fontId="21" fillId="8" borderId="30" xfId="2" applyFont="1" applyFill="1" applyBorder="1" applyAlignment="1">
      <alignment horizontal="center" vertical="center"/>
    </xf>
    <xf numFmtId="0" fontId="21" fillId="8" borderId="79" xfId="2" applyFont="1" applyFill="1" applyBorder="1" applyAlignment="1">
      <alignment horizontal="center" vertical="center"/>
    </xf>
    <xf numFmtId="0" fontId="19" fillId="9" borderId="30" xfId="2" applyFont="1" applyFill="1" applyBorder="1" applyAlignment="1">
      <alignment horizontal="right" vertical="center" indent="1"/>
    </xf>
    <xf numFmtId="0" fontId="19" fillId="9" borderId="79" xfId="2" applyFont="1" applyFill="1" applyBorder="1" applyAlignment="1">
      <alignment horizontal="right" vertical="center" indent="1"/>
    </xf>
    <xf numFmtId="180" fontId="19" fillId="9" borderId="30" xfId="2" applyNumberFormat="1" applyFont="1" applyFill="1" applyBorder="1" applyAlignment="1">
      <alignment horizontal="right" vertical="center" indent="1"/>
    </xf>
    <xf numFmtId="180" fontId="19" fillId="9" borderId="79" xfId="2" applyNumberFormat="1" applyFont="1" applyFill="1" applyBorder="1" applyAlignment="1">
      <alignment horizontal="right" vertical="center" indent="1"/>
    </xf>
    <xf numFmtId="0" fontId="19" fillId="7" borderId="83" xfId="2" applyFont="1" applyFill="1" applyBorder="1" applyAlignment="1">
      <alignment horizontal="center" vertical="center"/>
    </xf>
    <xf numFmtId="0" fontId="19" fillId="7" borderId="84" xfId="2" applyFont="1" applyFill="1" applyBorder="1" applyAlignment="1">
      <alignment horizontal="center" vertical="center"/>
    </xf>
    <xf numFmtId="0" fontId="19" fillId="7" borderId="83" xfId="2" applyFont="1" applyFill="1" applyBorder="1" applyAlignment="1">
      <alignment horizontal="right" vertical="center" indent="1"/>
    </xf>
    <xf numFmtId="0" fontId="19" fillId="7" borderId="85" xfId="2" applyFont="1" applyFill="1" applyBorder="1" applyAlignment="1">
      <alignment horizontal="right" vertical="center" indent="1"/>
    </xf>
    <xf numFmtId="180" fontId="19" fillId="7" borderId="83" xfId="2" applyNumberFormat="1" applyFont="1" applyFill="1" applyBorder="1" applyAlignment="1">
      <alignment horizontal="right" vertical="center" indent="1"/>
    </xf>
    <xf numFmtId="180" fontId="19" fillId="7" borderId="85" xfId="2" applyNumberFormat="1" applyFont="1" applyFill="1" applyBorder="1" applyAlignment="1">
      <alignment horizontal="right" vertical="center" indent="1"/>
    </xf>
    <xf numFmtId="0" fontId="19" fillId="7" borderId="80" xfId="2" applyFont="1" applyFill="1" applyBorder="1" applyAlignment="1">
      <alignment horizontal="center" vertical="center"/>
    </xf>
    <xf numFmtId="0" fontId="19" fillId="7" borderId="81" xfId="2" applyFont="1" applyFill="1" applyBorder="1" applyAlignment="1">
      <alignment horizontal="center" vertical="center"/>
    </xf>
    <xf numFmtId="0" fontId="19" fillId="7" borderId="80" xfId="2" applyFont="1" applyFill="1" applyBorder="1" applyAlignment="1">
      <alignment horizontal="right" vertical="center" indent="1"/>
    </xf>
    <xf numFmtId="0" fontId="19" fillId="7" borderId="82" xfId="2" applyFont="1" applyFill="1" applyBorder="1" applyAlignment="1">
      <alignment horizontal="right" vertical="center" indent="1"/>
    </xf>
    <xf numFmtId="180" fontId="19" fillId="7" borderId="80" xfId="2" applyNumberFormat="1" applyFont="1" applyFill="1" applyBorder="1" applyAlignment="1">
      <alignment horizontal="right" vertical="center" indent="1"/>
    </xf>
    <xf numFmtId="180" fontId="19" fillId="7" borderId="82" xfId="2" applyNumberFormat="1" applyFont="1" applyFill="1" applyBorder="1" applyAlignment="1">
      <alignment horizontal="right" vertical="center" indent="1"/>
    </xf>
    <xf numFmtId="0" fontId="19" fillId="5" borderId="24" xfId="2" applyFont="1" applyFill="1" applyBorder="1" applyAlignment="1">
      <alignment horizontal="center" vertical="center"/>
    </xf>
    <xf numFmtId="0" fontId="19" fillId="5" borderId="22" xfId="2" applyFont="1" applyFill="1" applyBorder="1" applyAlignment="1">
      <alignment horizontal="center" vertical="center"/>
    </xf>
    <xf numFmtId="0" fontId="19" fillId="5" borderId="25" xfId="2" applyFont="1" applyFill="1" applyBorder="1" applyAlignment="1">
      <alignment horizontal="center" vertical="center"/>
    </xf>
    <xf numFmtId="0" fontId="19" fillId="5" borderId="22" xfId="2" applyFont="1" applyFill="1" applyBorder="1" applyAlignment="1">
      <alignment horizontal="center" vertical="center" textRotation="255"/>
    </xf>
    <xf numFmtId="0" fontId="19" fillId="5" borderId="29" xfId="2" applyFont="1" applyFill="1" applyBorder="1" applyAlignment="1">
      <alignment horizontal="center" vertical="center" textRotation="255"/>
    </xf>
    <xf numFmtId="0" fontId="19" fillId="5" borderId="41" xfId="2" applyFont="1" applyFill="1" applyBorder="1" applyAlignment="1">
      <alignment horizontal="center" vertical="center" textRotation="255"/>
    </xf>
    <xf numFmtId="0" fontId="19" fillId="5" borderId="66" xfId="2" applyFont="1" applyFill="1" applyBorder="1" applyAlignment="1">
      <alignment horizontal="center" vertical="center" shrinkToFit="1"/>
    </xf>
    <xf numFmtId="0" fontId="19" fillId="5" borderId="67" xfId="2" applyFont="1" applyFill="1" applyBorder="1" applyAlignment="1">
      <alignment horizontal="center" vertical="center" shrinkToFit="1"/>
    </xf>
    <xf numFmtId="0" fontId="19" fillId="5" borderId="68" xfId="2" applyFont="1" applyFill="1" applyBorder="1" applyAlignment="1">
      <alignment horizontal="center" vertical="center" shrinkToFit="1"/>
    </xf>
    <xf numFmtId="0" fontId="19" fillId="5" borderId="30" xfId="2" applyFont="1" applyFill="1" applyBorder="1" applyAlignment="1">
      <alignment horizontal="center" vertical="center"/>
    </xf>
    <xf numFmtId="0" fontId="19" fillId="5" borderId="78" xfId="2" applyFont="1" applyFill="1" applyBorder="1" applyAlignment="1">
      <alignment horizontal="center" vertical="center"/>
    </xf>
    <xf numFmtId="0" fontId="19" fillId="5" borderId="79" xfId="2" applyFont="1" applyFill="1" applyBorder="1" applyAlignment="1">
      <alignment horizontal="center" vertical="center"/>
    </xf>
    <xf numFmtId="0" fontId="21" fillId="5" borderId="30" xfId="2" applyFont="1" applyFill="1" applyBorder="1" applyAlignment="1">
      <alignment horizontal="center" vertical="center"/>
    </xf>
    <xf numFmtId="0" fontId="21" fillId="5" borderId="79" xfId="2" applyFont="1" applyFill="1" applyBorder="1" applyAlignment="1">
      <alignment horizontal="center" vertical="center"/>
    </xf>
    <xf numFmtId="0" fontId="19" fillId="5" borderId="21" xfId="2" applyFont="1" applyFill="1" applyBorder="1" applyAlignment="1">
      <alignment horizontal="center" vertical="center"/>
    </xf>
    <xf numFmtId="0" fontId="19" fillId="5" borderId="28" xfId="2" applyFont="1" applyFill="1" applyBorder="1" applyAlignment="1">
      <alignment horizontal="center" vertical="center"/>
    </xf>
    <xf numFmtId="0" fontId="19" fillId="5" borderId="40" xfId="2" applyFont="1" applyFill="1" applyBorder="1" applyAlignment="1">
      <alignment horizontal="center" vertical="center"/>
    </xf>
    <xf numFmtId="0" fontId="19" fillId="5" borderId="29" xfId="2" applyFont="1" applyFill="1" applyBorder="1" applyAlignment="1">
      <alignment horizontal="center" vertical="center"/>
    </xf>
    <xf numFmtId="0" fontId="19" fillId="5" borderId="41" xfId="2" applyFont="1" applyFill="1" applyBorder="1" applyAlignment="1">
      <alignment horizontal="center" vertical="center"/>
    </xf>
    <xf numFmtId="0" fontId="19" fillId="5" borderId="23" xfId="2" applyFont="1" applyFill="1" applyBorder="1" applyAlignment="1">
      <alignment horizontal="center" vertical="center" textRotation="255"/>
    </xf>
    <xf numFmtId="0" fontId="19" fillId="5" borderId="30" xfId="2" applyFont="1" applyFill="1" applyBorder="1" applyAlignment="1">
      <alignment horizontal="center" vertical="center" textRotation="255"/>
    </xf>
    <xf numFmtId="0" fontId="19" fillId="5" borderId="42" xfId="2" applyFont="1" applyFill="1" applyBorder="1" applyAlignment="1">
      <alignment horizontal="center" vertical="center" textRotation="255"/>
    </xf>
    <xf numFmtId="0" fontId="19" fillId="5" borderId="24" xfId="2" applyFont="1" applyFill="1" applyBorder="1" applyAlignment="1">
      <alignment horizontal="center" vertical="center" textRotation="255"/>
    </xf>
    <xf numFmtId="0" fontId="19" fillId="5" borderId="31" xfId="2" applyFont="1" applyFill="1" applyBorder="1" applyAlignment="1">
      <alignment horizontal="center" vertical="center" textRotation="255"/>
    </xf>
    <xf numFmtId="0" fontId="19" fillId="5" borderId="43" xfId="2" applyFont="1" applyFill="1" applyBorder="1" applyAlignment="1">
      <alignment horizontal="center" vertical="center" textRotation="255"/>
    </xf>
    <xf numFmtId="0" fontId="19" fillId="5" borderId="26" xfId="2" applyFont="1" applyFill="1" applyBorder="1" applyAlignment="1">
      <alignment horizontal="center" vertical="center" wrapText="1"/>
    </xf>
    <xf numFmtId="0" fontId="19" fillId="5" borderId="33" xfId="2" applyFont="1" applyFill="1" applyBorder="1" applyAlignment="1">
      <alignment horizontal="center" vertical="center"/>
    </xf>
    <xf numFmtId="0" fontId="19" fillId="5" borderId="47" xfId="2" applyFont="1" applyFill="1" applyBorder="1" applyAlignment="1">
      <alignment horizontal="center" vertical="center"/>
    </xf>
    <xf numFmtId="0" fontId="19" fillId="5" borderId="27" xfId="2" applyFont="1" applyFill="1" applyBorder="1" applyAlignment="1">
      <alignment horizontal="center" vertical="center" wrapText="1"/>
    </xf>
    <xf numFmtId="0" fontId="19" fillId="5" borderId="34" xfId="2" applyFont="1" applyFill="1" applyBorder="1" applyAlignment="1">
      <alignment horizontal="center" vertical="center"/>
    </xf>
    <xf numFmtId="0" fontId="19" fillId="5" borderId="48" xfId="2" applyFont="1" applyFill="1" applyBorder="1" applyAlignment="1">
      <alignment horizontal="center" vertical="center"/>
    </xf>
    <xf numFmtId="0" fontId="19" fillId="5" borderId="31" xfId="2" applyFont="1" applyFill="1" applyBorder="1" applyAlignment="1">
      <alignment horizontal="center" vertical="center"/>
    </xf>
    <xf numFmtId="0" fontId="19" fillId="5" borderId="32" xfId="2" applyFont="1" applyFill="1" applyBorder="1" applyAlignment="1">
      <alignment horizontal="center" vertical="center"/>
    </xf>
    <xf numFmtId="0" fontId="11" fillId="0" borderId="1" xfId="3" applyFont="1" applyFill="1" applyBorder="1" applyAlignment="1">
      <alignment horizontal="center" vertical="center"/>
    </xf>
    <xf numFmtId="0" fontId="19" fillId="5" borderId="16" xfId="2" applyFont="1" applyFill="1" applyBorder="1" applyAlignment="1">
      <alignment horizontal="center" vertical="center"/>
    </xf>
    <xf numFmtId="0" fontId="19" fillId="5" borderId="17" xfId="2" applyFont="1" applyFill="1" applyBorder="1" applyAlignment="1">
      <alignment horizontal="center" vertical="center"/>
    </xf>
    <xf numFmtId="0" fontId="19" fillId="6" borderId="17" xfId="2" applyFont="1" applyFill="1" applyBorder="1" applyAlignment="1">
      <alignment horizontal="center" vertical="center"/>
    </xf>
    <xf numFmtId="0" fontId="19" fillId="6" borderId="18" xfId="2" applyFont="1" applyFill="1" applyBorder="1" applyAlignment="1">
      <alignment horizontal="center" vertical="center"/>
    </xf>
    <xf numFmtId="0" fontId="19" fillId="6" borderId="19" xfId="2" applyFont="1" applyFill="1" applyBorder="1" applyAlignment="1">
      <alignment horizontal="center" vertical="center"/>
    </xf>
    <xf numFmtId="0" fontId="19" fillId="6" borderId="4"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4" xfId="2" applyFont="1" applyFill="1" applyBorder="1" applyAlignment="1">
      <alignment horizontal="center" vertical="center"/>
    </xf>
    <xf numFmtId="0" fontId="19" fillId="5" borderId="20" xfId="2" applyFont="1" applyFill="1" applyBorder="1" applyAlignment="1">
      <alignment horizontal="center" vertical="center"/>
    </xf>
    <xf numFmtId="0" fontId="19" fillId="13" borderId="29" xfId="2" applyFont="1" applyFill="1" applyBorder="1" applyAlignment="1">
      <alignment horizontal="center" vertical="center" shrinkToFit="1"/>
    </xf>
    <xf numFmtId="0" fontId="19" fillId="0" borderId="80" xfId="2" applyFont="1" applyBorder="1" applyAlignment="1">
      <alignment horizontal="center" vertical="center"/>
    </xf>
    <xf numFmtId="0" fontId="19" fillId="0" borderId="82" xfId="2" applyFont="1" applyBorder="1" applyAlignment="1">
      <alignment horizontal="center" vertical="center"/>
    </xf>
    <xf numFmtId="0" fontId="19" fillId="12" borderId="80" xfId="2" applyFont="1" applyFill="1" applyBorder="1" applyAlignment="1">
      <alignment horizontal="center" vertical="center"/>
    </xf>
    <xf numFmtId="0" fontId="19" fillId="12" borderId="82" xfId="2" applyFont="1" applyFill="1" applyBorder="1" applyAlignment="1">
      <alignment horizontal="center" vertical="center"/>
    </xf>
    <xf numFmtId="0" fontId="19" fillId="0" borderId="83" xfId="2" applyFont="1" applyBorder="1" applyAlignment="1">
      <alignment horizontal="center" vertical="center"/>
    </xf>
    <xf numFmtId="0" fontId="19" fillId="0" borderId="85" xfId="2" applyFont="1" applyBorder="1" applyAlignment="1">
      <alignment horizontal="center" vertical="center"/>
    </xf>
    <xf numFmtId="0" fontId="19" fillId="12" borderId="83" xfId="2" applyFont="1" applyFill="1" applyBorder="1" applyAlignment="1">
      <alignment horizontal="center" vertical="center"/>
    </xf>
    <xf numFmtId="0" fontId="19" fillId="12" borderId="85" xfId="2" applyFont="1" applyFill="1" applyBorder="1" applyAlignment="1">
      <alignment horizontal="center" vertical="center"/>
    </xf>
    <xf numFmtId="0" fontId="19" fillId="12" borderId="108" xfId="2" applyFont="1" applyFill="1" applyBorder="1" applyAlignment="1">
      <alignment horizontal="center" vertical="center"/>
    </xf>
    <xf numFmtId="0" fontId="19" fillId="12" borderId="109" xfId="2" applyFont="1" applyFill="1" applyBorder="1" applyAlignment="1">
      <alignment horizontal="center" vertical="center"/>
    </xf>
    <xf numFmtId="0" fontId="19" fillId="0" borderId="86" xfId="2" applyFont="1" applyBorder="1" applyAlignment="1">
      <alignment horizontal="center" vertical="center"/>
    </xf>
    <xf numFmtId="0" fontId="19" fillId="0" borderId="88" xfId="2" applyFont="1" applyBorder="1" applyAlignment="1">
      <alignment horizontal="center" vertical="center"/>
    </xf>
    <xf numFmtId="0" fontId="19" fillId="12" borderId="86" xfId="2" applyFont="1" applyFill="1" applyBorder="1" applyAlignment="1">
      <alignment horizontal="center" vertical="center"/>
    </xf>
    <xf numFmtId="0" fontId="19" fillId="12" borderId="88" xfId="2" applyFont="1" applyFill="1" applyBorder="1" applyAlignment="1">
      <alignment horizontal="center" vertical="center"/>
    </xf>
    <xf numFmtId="0" fontId="19" fillId="12" borderId="110" xfId="2" applyFont="1" applyFill="1" applyBorder="1" applyAlignment="1">
      <alignment horizontal="center" vertical="center"/>
    </xf>
    <xf numFmtId="0" fontId="19" fillId="12" borderId="111" xfId="2" applyFont="1" applyFill="1" applyBorder="1" applyAlignment="1">
      <alignment horizontal="center" vertical="center"/>
    </xf>
    <xf numFmtId="0" fontId="19" fillId="9" borderId="29" xfId="2" applyFont="1" applyFill="1" applyBorder="1" applyAlignment="1">
      <alignment horizontal="center" vertical="center"/>
    </xf>
    <xf numFmtId="0" fontId="19" fillId="13" borderId="29" xfId="2" applyFont="1" applyFill="1" applyBorder="1" applyAlignment="1">
      <alignment horizontal="center" vertical="center"/>
    </xf>
    <xf numFmtId="0" fontId="19" fillId="12" borderId="29" xfId="2" applyFont="1" applyFill="1" applyBorder="1" applyAlignment="1">
      <alignment horizontal="center" vertical="center" textRotation="255"/>
    </xf>
    <xf numFmtId="0" fontId="19" fillId="0" borderId="29" xfId="2" applyFont="1" applyBorder="1" applyAlignment="1">
      <alignment horizontal="center" vertical="center"/>
    </xf>
    <xf numFmtId="0" fontId="11" fillId="0" borderId="1" xfId="6" applyFont="1" applyBorder="1" applyAlignment="1">
      <alignment horizontal="center" vertical="center"/>
    </xf>
    <xf numFmtId="0" fontId="19" fillId="7" borderId="17" xfId="2" applyFont="1" applyFill="1" applyBorder="1" applyAlignment="1">
      <alignment horizontal="center" vertical="center"/>
    </xf>
    <xf numFmtId="0" fontId="19" fillId="7" borderId="18" xfId="2" applyFont="1" applyFill="1" applyBorder="1" applyAlignment="1">
      <alignment horizontal="center" vertical="center"/>
    </xf>
    <xf numFmtId="0" fontId="19" fillId="7" borderId="19" xfId="2" applyFont="1" applyFill="1" applyBorder="1" applyAlignment="1">
      <alignment horizontal="center" vertical="center"/>
    </xf>
    <xf numFmtId="0" fontId="19" fillId="7" borderId="4" xfId="2" applyFont="1" applyFill="1" applyBorder="1" applyAlignment="1">
      <alignment horizontal="center" vertical="center"/>
    </xf>
  </cellXfs>
  <cellStyles count="8">
    <cellStyle name="桁区切り 2" xfId="4" xr:uid="{00000000-0005-0000-0000-000000000000}"/>
    <cellStyle name="桁区切り 3" xfId="7" xr:uid="{31245A82-3109-48EA-8EF4-E90CBFD03717}"/>
    <cellStyle name="標準" xfId="0" builtinId="0"/>
    <cellStyle name="標準 2" xfId="3" xr:uid="{00000000-0005-0000-0000-000002000000}"/>
    <cellStyle name="標準 3" xfId="5" xr:uid="{00000000-0005-0000-0000-000003000000}"/>
    <cellStyle name="標準 4" xfId="6" xr:uid="{8A6E3916-7F4C-4AB1-95DD-AD96CEB848E3}"/>
    <cellStyle name="標準 4 2" xfId="1" xr:uid="{00000000-0005-0000-0000-000004000000}"/>
    <cellStyle name="標準_指定申請書改定案" xfId="2" xr:uid="{00000000-0005-0000-0000-000005000000}"/>
  </cellStyles>
  <dxfs count="0"/>
  <tableStyles count="0" defaultTableStyle="TableStyleMedium2" defaultPivotStyle="PivotStyleLight16"/>
  <colors>
    <mruColors>
      <color rgb="FF00FF00"/>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AO48"/>
  <sheetViews>
    <sheetView tabSelected="1" view="pageBreakPreview" zoomScale="70" zoomScaleNormal="85" zoomScaleSheetLayoutView="70" workbookViewId="0">
      <selection activeCell="Y2" sqref="Y2:AO2"/>
    </sheetView>
  </sheetViews>
  <sheetFormatPr defaultColWidth="4.375" defaultRowHeight="24.95" customHeight="1"/>
  <cols>
    <col min="1" max="1" width="14.5" style="124" customWidth="1"/>
    <col min="2" max="2" width="17.625" style="124" customWidth="1"/>
    <col min="3" max="3" width="17.5" style="124" customWidth="1"/>
    <col min="4" max="256" width="4.375" style="124"/>
    <col min="257" max="257" width="14.5" style="124" customWidth="1"/>
    <col min="258" max="258" width="17.625" style="124" customWidth="1"/>
    <col min="259" max="259" width="17.5" style="124" customWidth="1"/>
    <col min="260" max="512" width="4.375" style="124"/>
    <col min="513" max="513" width="14.5" style="124" customWidth="1"/>
    <col min="514" max="514" width="17.625" style="124" customWidth="1"/>
    <col min="515" max="515" width="17.5" style="124" customWidth="1"/>
    <col min="516" max="768" width="4.375" style="124"/>
    <col min="769" max="769" width="14.5" style="124" customWidth="1"/>
    <col min="770" max="770" width="17.625" style="124" customWidth="1"/>
    <col min="771" max="771" width="17.5" style="124" customWidth="1"/>
    <col min="772" max="1024" width="4.375" style="124"/>
    <col min="1025" max="1025" width="14.5" style="124" customWidth="1"/>
    <col min="1026" max="1026" width="17.625" style="124" customWidth="1"/>
    <col min="1027" max="1027" width="17.5" style="124" customWidth="1"/>
    <col min="1028" max="1280" width="4.375" style="124"/>
    <col min="1281" max="1281" width="14.5" style="124" customWidth="1"/>
    <col min="1282" max="1282" width="17.625" style="124" customWidth="1"/>
    <col min="1283" max="1283" width="17.5" style="124" customWidth="1"/>
    <col min="1284" max="1536" width="4.375" style="124"/>
    <col min="1537" max="1537" width="14.5" style="124" customWidth="1"/>
    <col min="1538" max="1538" width="17.625" style="124" customWidth="1"/>
    <col min="1539" max="1539" width="17.5" style="124" customWidth="1"/>
    <col min="1540" max="1792" width="4.375" style="124"/>
    <col min="1793" max="1793" width="14.5" style="124" customWidth="1"/>
    <col min="1794" max="1794" width="17.625" style="124" customWidth="1"/>
    <col min="1795" max="1795" width="17.5" style="124" customWidth="1"/>
    <col min="1796" max="2048" width="4.375" style="124"/>
    <col min="2049" max="2049" width="14.5" style="124" customWidth="1"/>
    <col min="2050" max="2050" width="17.625" style="124" customWidth="1"/>
    <col min="2051" max="2051" width="17.5" style="124" customWidth="1"/>
    <col min="2052" max="2304" width="4.375" style="124"/>
    <col min="2305" max="2305" width="14.5" style="124" customWidth="1"/>
    <col min="2306" max="2306" width="17.625" style="124" customWidth="1"/>
    <col min="2307" max="2307" width="17.5" style="124" customWidth="1"/>
    <col min="2308" max="2560" width="4.375" style="124"/>
    <col min="2561" max="2561" width="14.5" style="124" customWidth="1"/>
    <col min="2562" max="2562" width="17.625" style="124" customWidth="1"/>
    <col min="2563" max="2563" width="17.5" style="124" customWidth="1"/>
    <col min="2564" max="2816" width="4.375" style="124"/>
    <col min="2817" max="2817" width="14.5" style="124" customWidth="1"/>
    <col min="2818" max="2818" width="17.625" style="124" customWidth="1"/>
    <col min="2819" max="2819" width="17.5" style="124" customWidth="1"/>
    <col min="2820" max="3072" width="4.375" style="124"/>
    <col min="3073" max="3073" width="14.5" style="124" customWidth="1"/>
    <col min="3074" max="3074" width="17.625" style="124" customWidth="1"/>
    <col min="3075" max="3075" width="17.5" style="124" customWidth="1"/>
    <col min="3076" max="3328" width="4.375" style="124"/>
    <col min="3329" max="3329" width="14.5" style="124" customWidth="1"/>
    <col min="3330" max="3330" width="17.625" style="124" customWidth="1"/>
    <col min="3331" max="3331" width="17.5" style="124" customWidth="1"/>
    <col min="3332" max="3584" width="4.375" style="124"/>
    <col min="3585" max="3585" width="14.5" style="124" customWidth="1"/>
    <col min="3586" max="3586" width="17.625" style="124" customWidth="1"/>
    <col min="3587" max="3587" width="17.5" style="124" customWidth="1"/>
    <col min="3588" max="3840" width="4.375" style="124"/>
    <col min="3841" max="3841" width="14.5" style="124" customWidth="1"/>
    <col min="3842" max="3842" width="17.625" style="124" customWidth="1"/>
    <col min="3843" max="3843" width="17.5" style="124" customWidth="1"/>
    <col min="3844" max="4096" width="4.375" style="124"/>
    <col min="4097" max="4097" width="14.5" style="124" customWidth="1"/>
    <col min="4098" max="4098" width="17.625" style="124" customWidth="1"/>
    <col min="4099" max="4099" width="17.5" style="124" customWidth="1"/>
    <col min="4100" max="4352" width="4.375" style="124"/>
    <col min="4353" max="4353" width="14.5" style="124" customWidth="1"/>
    <col min="4354" max="4354" width="17.625" style="124" customWidth="1"/>
    <col min="4355" max="4355" width="17.5" style="124" customWidth="1"/>
    <col min="4356" max="4608" width="4.375" style="124"/>
    <col min="4609" max="4609" width="14.5" style="124" customWidth="1"/>
    <col min="4610" max="4610" width="17.625" style="124" customWidth="1"/>
    <col min="4611" max="4611" width="17.5" style="124" customWidth="1"/>
    <col min="4612" max="4864" width="4.375" style="124"/>
    <col min="4865" max="4865" width="14.5" style="124" customWidth="1"/>
    <col min="4866" max="4866" width="17.625" style="124" customWidth="1"/>
    <col min="4867" max="4867" width="17.5" style="124" customWidth="1"/>
    <col min="4868" max="5120" width="4.375" style="124"/>
    <col min="5121" max="5121" width="14.5" style="124" customWidth="1"/>
    <col min="5122" max="5122" width="17.625" style="124" customWidth="1"/>
    <col min="5123" max="5123" width="17.5" style="124" customWidth="1"/>
    <col min="5124" max="5376" width="4.375" style="124"/>
    <col min="5377" max="5377" width="14.5" style="124" customWidth="1"/>
    <col min="5378" max="5378" width="17.625" style="124" customWidth="1"/>
    <col min="5379" max="5379" width="17.5" style="124" customWidth="1"/>
    <col min="5380" max="5632" width="4.375" style="124"/>
    <col min="5633" max="5633" width="14.5" style="124" customWidth="1"/>
    <col min="5634" max="5634" width="17.625" style="124" customWidth="1"/>
    <col min="5635" max="5635" width="17.5" style="124" customWidth="1"/>
    <col min="5636" max="5888" width="4.375" style="124"/>
    <col min="5889" max="5889" width="14.5" style="124" customWidth="1"/>
    <col min="5890" max="5890" width="17.625" style="124" customWidth="1"/>
    <col min="5891" max="5891" width="17.5" style="124" customWidth="1"/>
    <col min="5892" max="6144" width="4.375" style="124"/>
    <col min="6145" max="6145" width="14.5" style="124" customWidth="1"/>
    <col min="6146" max="6146" width="17.625" style="124" customWidth="1"/>
    <col min="6147" max="6147" width="17.5" style="124" customWidth="1"/>
    <col min="6148" max="6400" width="4.375" style="124"/>
    <col min="6401" max="6401" width="14.5" style="124" customWidth="1"/>
    <col min="6402" max="6402" width="17.625" style="124" customWidth="1"/>
    <col min="6403" max="6403" width="17.5" style="124" customWidth="1"/>
    <col min="6404" max="6656" width="4.375" style="124"/>
    <col min="6657" max="6657" width="14.5" style="124" customWidth="1"/>
    <col min="6658" max="6658" width="17.625" style="124" customWidth="1"/>
    <col min="6659" max="6659" width="17.5" style="124" customWidth="1"/>
    <col min="6660" max="6912" width="4.375" style="124"/>
    <col min="6913" max="6913" width="14.5" style="124" customWidth="1"/>
    <col min="6914" max="6914" width="17.625" style="124" customWidth="1"/>
    <col min="6915" max="6915" width="17.5" style="124" customWidth="1"/>
    <col min="6916" max="7168" width="4.375" style="124"/>
    <col min="7169" max="7169" width="14.5" style="124" customWidth="1"/>
    <col min="7170" max="7170" width="17.625" style="124" customWidth="1"/>
    <col min="7171" max="7171" width="17.5" style="124" customWidth="1"/>
    <col min="7172" max="7424" width="4.375" style="124"/>
    <col min="7425" max="7425" width="14.5" style="124" customWidth="1"/>
    <col min="7426" max="7426" width="17.625" style="124" customWidth="1"/>
    <col min="7427" max="7427" width="17.5" style="124" customWidth="1"/>
    <col min="7428" max="7680" width="4.375" style="124"/>
    <col min="7681" max="7681" width="14.5" style="124" customWidth="1"/>
    <col min="7682" max="7682" width="17.625" style="124" customWidth="1"/>
    <col min="7683" max="7683" width="17.5" style="124" customWidth="1"/>
    <col min="7684" max="7936" width="4.375" style="124"/>
    <col min="7937" max="7937" width="14.5" style="124" customWidth="1"/>
    <col min="7938" max="7938" width="17.625" style="124" customWidth="1"/>
    <col min="7939" max="7939" width="17.5" style="124" customWidth="1"/>
    <col min="7940" max="8192" width="4.375" style="124"/>
    <col min="8193" max="8193" width="14.5" style="124" customWidth="1"/>
    <col min="8194" max="8194" width="17.625" style="124" customWidth="1"/>
    <col min="8195" max="8195" width="17.5" style="124" customWidth="1"/>
    <col min="8196" max="8448" width="4.375" style="124"/>
    <col min="8449" max="8449" width="14.5" style="124" customWidth="1"/>
    <col min="8450" max="8450" width="17.625" style="124" customWidth="1"/>
    <col min="8451" max="8451" width="17.5" style="124" customWidth="1"/>
    <col min="8452" max="8704" width="4.375" style="124"/>
    <col min="8705" max="8705" width="14.5" style="124" customWidth="1"/>
    <col min="8706" max="8706" width="17.625" style="124" customWidth="1"/>
    <col min="8707" max="8707" width="17.5" style="124" customWidth="1"/>
    <col min="8708" max="8960" width="4.375" style="124"/>
    <col min="8961" max="8961" width="14.5" style="124" customWidth="1"/>
    <col min="8962" max="8962" width="17.625" style="124" customWidth="1"/>
    <col min="8963" max="8963" width="17.5" style="124" customWidth="1"/>
    <col min="8964" max="9216" width="4.375" style="124"/>
    <col min="9217" max="9217" width="14.5" style="124" customWidth="1"/>
    <col min="9218" max="9218" width="17.625" style="124" customWidth="1"/>
    <col min="9219" max="9219" width="17.5" style="124" customWidth="1"/>
    <col min="9220" max="9472" width="4.375" style="124"/>
    <col min="9473" max="9473" width="14.5" style="124" customWidth="1"/>
    <col min="9474" max="9474" width="17.625" style="124" customWidth="1"/>
    <col min="9475" max="9475" width="17.5" style="124" customWidth="1"/>
    <col min="9476" max="9728" width="4.375" style="124"/>
    <col min="9729" max="9729" width="14.5" style="124" customWidth="1"/>
    <col min="9730" max="9730" width="17.625" style="124" customWidth="1"/>
    <col min="9731" max="9731" width="17.5" style="124" customWidth="1"/>
    <col min="9732" max="9984" width="4.375" style="124"/>
    <col min="9985" max="9985" width="14.5" style="124" customWidth="1"/>
    <col min="9986" max="9986" width="17.625" style="124" customWidth="1"/>
    <col min="9987" max="9987" width="17.5" style="124" customWidth="1"/>
    <col min="9988" max="10240" width="4.375" style="124"/>
    <col min="10241" max="10241" width="14.5" style="124" customWidth="1"/>
    <col min="10242" max="10242" width="17.625" style="124" customWidth="1"/>
    <col min="10243" max="10243" width="17.5" style="124" customWidth="1"/>
    <col min="10244" max="10496" width="4.375" style="124"/>
    <col min="10497" max="10497" width="14.5" style="124" customWidth="1"/>
    <col min="10498" max="10498" width="17.625" style="124" customWidth="1"/>
    <col min="10499" max="10499" width="17.5" style="124" customWidth="1"/>
    <col min="10500" max="10752" width="4.375" style="124"/>
    <col min="10753" max="10753" width="14.5" style="124" customWidth="1"/>
    <col min="10754" max="10754" width="17.625" style="124" customWidth="1"/>
    <col min="10755" max="10755" width="17.5" style="124" customWidth="1"/>
    <col min="10756" max="11008" width="4.375" style="124"/>
    <col min="11009" max="11009" width="14.5" style="124" customWidth="1"/>
    <col min="11010" max="11010" width="17.625" style="124" customWidth="1"/>
    <col min="11011" max="11011" width="17.5" style="124" customWidth="1"/>
    <col min="11012" max="11264" width="4.375" style="124"/>
    <col min="11265" max="11265" width="14.5" style="124" customWidth="1"/>
    <col min="11266" max="11266" width="17.625" style="124" customWidth="1"/>
    <col min="11267" max="11267" width="17.5" style="124" customWidth="1"/>
    <col min="11268" max="11520" width="4.375" style="124"/>
    <col min="11521" max="11521" width="14.5" style="124" customWidth="1"/>
    <col min="11522" max="11522" width="17.625" style="124" customWidth="1"/>
    <col min="11523" max="11523" width="17.5" style="124" customWidth="1"/>
    <col min="11524" max="11776" width="4.375" style="124"/>
    <col min="11777" max="11777" width="14.5" style="124" customWidth="1"/>
    <col min="11778" max="11778" width="17.625" style="124" customWidth="1"/>
    <col min="11779" max="11779" width="17.5" style="124" customWidth="1"/>
    <col min="11780" max="12032" width="4.375" style="124"/>
    <col min="12033" max="12033" width="14.5" style="124" customWidth="1"/>
    <col min="12034" max="12034" width="17.625" style="124" customWidth="1"/>
    <col min="12035" max="12035" width="17.5" style="124" customWidth="1"/>
    <col min="12036" max="12288" width="4.375" style="124"/>
    <col min="12289" max="12289" width="14.5" style="124" customWidth="1"/>
    <col min="12290" max="12290" width="17.625" style="124" customWidth="1"/>
    <col min="12291" max="12291" width="17.5" style="124" customWidth="1"/>
    <col min="12292" max="12544" width="4.375" style="124"/>
    <col min="12545" max="12545" width="14.5" style="124" customWidth="1"/>
    <col min="12546" max="12546" width="17.625" style="124" customWidth="1"/>
    <col min="12547" max="12547" width="17.5" style="124" customWidth="1"/>
    <col min="12548" max="12800" width="4.375" style="124"/>
    <col min="12801" max="12801" width="14.5" style="124" customWidth="1"/>
    <col min="12802" max="12802" width="17.625" style="124" customWidth="1"/>
    <col min="12803" max="12803" width="17.5" style="124" customWidth="1"/>
    <col min="12804" max="13056" width="4.375" style="124"/>
    <col min="13057" max="13057" width="14.5" style="124" customWidth="1"/>
    <col min="13058" max="13058" width="17.625" style="124" customWidth="1"/>
    <col min="13059" max="13059" width="17.5" style="124" customWidth="1"/>
    <col min="13060" max="13312" width="4.375" style="124"/>
    <col min="13313" max="13313" width="14.5" style="124" customWidth="1"/>
    <col min="13314" max="13314" width="17.625" style="124" customWidth="1"/>
    <col min="13315" max="13315" width="17.5" style="124" customWidth="1"/>
    <col min="13316" max="13568" width="4.375" style="124"/>
    <col min="13569" max="13569" width="14.5" style="124" customWidth="1"/>
    <col min="13570" max="13570" width="17.625" style="124" customWidth="1"/>
    <col min="13571" max="13571" width="17.5" style="124" customWidth="1"/>
    <col min="13572" max="13824" width="4.375" style="124"/>
    <col min="13825" max="13825" width="14.5" style="124" customWidth="1"/>
    <col min="13826" max="13826" width="17.625" style="124" customWidth="1"/>
    <col min="13827" max="13827" width="17.5" style="124" customWidth="1"/>
    <col min="13828" max="14080" width="4.375" style="124"/>
    <col min="14081" max="14081" width="14.5" style="124" customWidth="1"/>
    <col min="14082" max="14082" width="17.625" style="124" customWidth="1"/>
    <col min="14083" max="14083" width="17.5" style="124" customWidth="1"/>
    <col min="14084" max="14336" width="4.375" style="124"/>
    <col min="14337" max="14337" width="14.5" style="124" customWidth="1"/>
    <col min="14338" max="14338" width="17.625" style="124" customWidth="1"/>
    <col min="14339" max="14339" width="17.5" style="124" customWidth="1"/>
    <col min="14340" max="14592" width="4.375" style="124"/>
    <col min="14593" max="14593" width="14.5" style="124" customWidth="1"/>
    <col min="14594" max="14594" width="17.625" style="124" customWidth="1"/>
    <col min="14595" max="14595" width="17.5" style="124" customWidth="1"/>
    <col min="14596" max="14848" width="4.375" style="124"/>
    <col min="14849" max="14849" width="14.5" style="124" customWidth="1"/>
    <col min="14850" max="14850" width="17.625" style="124" customWidth="1"/>
    <col min="14851" max="14851" width="17.5" style="124" customWidth="1"/>
    <col min="14852" max="15104" width="4.375" style="124"/>
    <col min="15105" max="15105" width="14.5" style="124" customWidth="1"/>
    <col min="15106" max="15106" width="17.625" style="124" customWidth="1"/>
    <col min="15107" max="15107" width="17.5" style="124" customWidth="1"/>
    <col min="15108" max="15360" width="4.375" style="124"/>
    <col min="15361" max="15361" width="14.5" style="124" customWidth="1"/>
    <col min="15362" max="15362" width="17.625" style="124" customWidth="1"/>
    <col min="15363" max="15363" width="17.5" style="124" customWidth="1"/>
    <col min="15364" max="15616" width="4.375" style="124"/>
    <col min="15617" max="15617" width="14.5" style="124" customWidth="1"/>
    <col min="15618" max="15618" width="17.625" style="124" customWidth="1"/>
    <col min="15619" max="15619" width="17.5" style="124" customWidth="1"/>
    <col min="15620" max="15872" width="4.375" style="124"/>
    <col min="15873" max="15873" width="14.5" style="124" customWidth="1"/>
    <col min="15874" max="15874" width="17.625" style="124" customWidth="1"/>
    <col min="15875" max="15875" width="17.5" style="124" customWidth="1"/>
    <col min="15876" max="16128" width="4.375" style="124"/>
    <col min="16129" max="16129" width="14.5" style="124" customWidth="1"/>
    <col min="16130" max="16130" width="17.625" style="124" customWidth="1"/>
    <col min="16131" max="16131" width="17.5" style="124" customWidth="1"/>
    <col min="16132" max="16384" width="4.375" style="124"/>
  </cols>
  <sheetData>
    <row r="1" spans="1:41" ht="39.75" customHeight="1" thickBot="1">
      <c r="A1" s="123" t="s">
        <v>142</v>
      </c>
      <c r="AJ1" s="125"/>
      <c r="AK1" s="125"/>
      <c r="AL1" s="125"/>
      <c r="AM1" s="221" t="s">
        <v>1</v>
      </c>
      <c r="AN1" s="221"/>
      <c r="AO1" s="221"/>
    </row>
    <row r="2" spans="1:41" ht="24.95" customHeight="1" thickBot="1">
      <c r="A2" s="222" t="s">
        <v>89</v>
      </c>
      <c r="B2" s="223"/>
      <c r="C2" s="224" t="s">
        <v>143</v>
      </c>
      <c r="D2" s="224"/>
      <c r="E2" s="224"/>
      <c r="F2" s="224"/>
      <c r="G2" s="224"/>
      <c r="H2" s="224"/>
      <c r="I2" s="224"/>
      <c r="J2" s="224"/>
      <c r="K2" s="224"/>
      <c r="L2" s="224"/>
      <c r="M2" s="224"/>
      <c r="N2" s="224"/>
      <c r="O2" s="224"/>
      <c r="P2" s="224"/>
      <c r="Q2" s="224"/>
      <c r="R2" s="224"/>
      <c r="S2" s="225"/>
      <c r="T2" s="222" t="s">
        <v>90</v>
      </c>
      <c r="U2" s="223"/>
      <c r="V2" s="223"/>
      <c r="W2" s="223"/>
      <c r="X2" s="223"/>
      <c r="Y2" s="224" t="s">
        <v>144</v>
      </c>
      <c r="Z2" s="224"/>
      <c r="AA2" s="224"/>
      <c r="AB2" s="224"/>
      <c r="AC2" s="224"/>
      <c r="AD2" s="224"/>
      <c r="AE2" s="224"/>
      <c r="AF2" s="224"/>
      <c r="AG2" s="224"/>
      <c r="AH2" s="224"/>
      <c r="AI2" s="224"/>
      <c r="AJ2" s="224"/>
      <c r="AK2" s="224"/>
      <c r="AL2" s="224"/>
      <c r="AM2" s="224"/>
      <c r="AN2" s="224"/>
      <c r="AO2" s="225"/>
    </row>
    <row r="3" spans="1:41" ht="24.95" customHeight="1">
      <c r="A3" s="226" t="s">
        <v>93</v>
      </c>
      <c r="B3" s="229" t="s">
        <v>94</v>
      </c>
      <c r="C3" s="229" t="s">
        <v>145</v>
      </c>
      <c r="D3" s="232" t="s">
        <v>22</v>
      </c>
      <c r="E3" s="232" t="s">
        <v>24</v>
      </c>
      <c r="F3" s="232" t="s">
        <v>146</v>
      </c>
      <c r="G3" s="235" t="s">
        <v>147</v>
      </c>
      <c r="H3" s="238" t="s">
        <v>96</v>
      </c>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39"/>
      <c r="AJ3" s="226" t="s">
        <v>97</v>
      </c>
      <c r="AK3" s="240"/>
      <c r="AL3" s="243" t="s">
        <v>98</v>
      </c>
      <c r="AM3" s="240"/>
      <c r="AN3" s="243" t="s">
        <v>31</v>
      </c>
      <c r="AO3" s="244"/>
    </row>
    <row r="4" spans="1:41" ht="24.95" customHeight="1">
      <c r="A4" s="227"/>
      <c r="B4" s="230"/>
      <c r="C4" s="230"/>
      <c r="D4" s="233"/>
      <c r="E4" s="233"/>
      <c r="F4" s="233"/>
      <c r="G4" s="236"/>
      <c r="H4" s="247" t="s">
        <v>99</v>
      </c>
      <c r="I4" s="230"/>
      <c r="J4" s="230"/>
      <c r="K4" s="230"/>
      <c r="L4" s="230"/>
      <c r="M4" s="230"/>
      <c r="N4" s="230"/>
      <c r="O4" s="230" t="s">
        <v>100</v>
      </c>
      <c r="P4" s="230"/>
      <c r="Q4" s="230"/>
      <c r="R4" s="230"/>
      <c r="S4" s="230"/>
      <c r="T4" s="230"/>
      <c r="U4" s="230"/>
      <c r="V4" s="230" t="s">
        <v>101</v>
      </c>
      <c r="W4" s="230"/>
      <c r="X4" s="230"/>
      <c r="Y4" s="230"/>
      <c r="Z4" s="230"/>
      <c r="AA4" s="230"/>
      <c r="AB4" s="230"/>
      <c r="AC4" s="230" t="s">
        <v>102</v>
      </c>
      <c r="AD4" s="230"/>
      <c r="AE4" s="230"/>
      <c r="AF4" s="230"/>
      <c r="AG4" s="230"/>
      <c r="AH4" s="230"/>
      <c r="AI4" s="248"/>
      <c r="AJ4" s="227"/>
      <c r="AK4" s="241"/>
      <c r="AL4" s="241"/>
      <c r="AM4" s="241"/>
      <c r="AN4" s="241"/>
      <c r="AO4" s="245"/>
    </row>
    <row r="5" spans="1:41" ht="24.95" customHeight="1">
      <c r="A5" s="227"/>
      <c r="B5" s="230"/>
      <c r="C5" s="230"/>
      <c r="D5" s="233"/>
      <c r="E5" s="233"/>
      <c r="F5" s="233"/>
      <c r="G5" s="236"/>
      <c r="H5" s="126">
        <v>1</v>
      </c>
      <c r="I5" s="127">
        <v>2</v>
      </c>
      <c r="J5" s="127">
        <v>3</v>
      </c>
      <c r="K5" s="127">
        <v>4</v>
      </c>
      <c r="L5" s="127">
        <v>5</v>
      </c>
      <c r="M5" s="127">
        <v>6</v>
      </c>
      <c r="N5" s="128">
        <v>7</v>
      </c>
      <c r="O5" s="129">
        <v>8</v>
      </c>
      <c r="P5" s="127">
        <v>9</v>
      </c>
      <c r="Q5" s="127">
        <v>10</v>
      </c>
      <c r="R5" s="127">
        <v>11</v>
      </c>
      <c r="S5" s="127">
        <v>12</v>
      </c>
      <c r="T5" s="127">
        <v>13</v>
      </c>
      <c r="U5" s="128">
        <v>14</v>
      </c>
      <c r="V5" s="129">
        <v>15</v>
      </c>
      <c r="W5" s="127">
        <v>16</v>
      </c>
      <c r="X5" s="127">
        <v>17</v>
      </c>
      <c r="Y5" s="127">
        <v>18</v>
      </c>
      <c r="Z5" s="127">
        <v>19</v>
      </c>
      <c r="AA5" s="127">
        <v>20</v>
      </c>
      <c r="AB5" s="128">
        <v>21</v>
      </c>
      <c r="AC5" s="129">
        <v>22</v>
      </c>
      <c r="AD5" s="127">
        <v>23</v>
      </c>
      <c r="AE5" s="127">
        <v>24</v>
      </c>
      <c r="AF5" s="127">
        <v>25</v>
      </c>
      <c r="AG5" s="127">
        <v>26</v>
      </c>
      <c r="AH5" s="127">
        <v>27</v>
      </c>
      <c r="AI5" s="130">
        <v>28</v>
      </c>
      <c r="AJ5" s="227"/>
      <c r="AK5" s="241"/>
      <c r="AL5" s="241"/>
      <c r="AM5" s="241"/>
      <c r="AN5" s="241"/>
      <c r="AO5" s="245"/>
    </row>
    <row r="6" spans="1:41" ht="24.95" customHeight="1" thickBot="1">
      <c r="A6" s="228"/>
      <c r="B6" s="231"/>
      <c r="C6" s="231"/>
      <c r="D6" s="234"/>
      <c r="E6" s="234"/>
      <c r="F6" s="234"/>
      <c r="G6" s="237"/>
      <c r="H6" s="131" t="s">
        <v>46</v>
      </c>
      <c r="I6" s="132" t="s">
        <v>148</v>
      </c>
      <c r="J6" s="132" t="s">
        <v>149</v>
      </c>
      <c r="K6" s="132" t="s">
        <v>32</v>
      </c>
      <c r="L6" s="132" t="s">
        <v>33</v>
      </c>
      <c r="M6" s="132" t="s">
        <v>34</v>
      </c>
      <c r="N6" s="133" t="s">
        <v>150</v>
      </c>
      <c r="O6" s="134" t="s">
        <v>46</v>
      </c>
      <c r="P6" s="132" t="s">
        <v>148</v>
      </c>
      <c r="Q6" s="132" t="s">
        <v>149</v>
      </c>
      <c r="R6" s="132" t="s">
        <v>32</v>
      </c>
      <c r="S6" s="132" t="s">
        <v>33</v>
      </c>
      <c r="T6" s="132" t="s">
        <v>34</v>
      </c>
      <c r="U6" s="133" t="s">
        <v>150</v>
      </c>
      <c r="V6" s="134" t="s">
        <v>46</v>
      </c>
      <c r="W6" s="132" t="s">
        <v>148</v>
      </c>
      <c r="X6" s="132" t="s">
        <v>149</v>
      </c>
      <c r="Y6" s="132" t="s">
        <v>32</v>
      </c>
      <c r="Z6" s="132" t="s">
        <v>33</v>
      </c>
      <c r="AA6" s="132" t="s">
        <v>34</v>
      </c>
      <c r="AB6" s="133" t="s">
        <v>150</v>
      </c>
      <c r="AC6" s="134" t="s">
        <v>46</v>
      </c>
      <c r="AD6" s="132" t="s">
        <v>148</v>
      </c>
      <c r="AE6" s="132" t="s">
        <v>149</v>
      </c>
      <c r="AF6" s="132" t="s">
        <v>32</v>
      </c>
      <c r="AG6" s="132" t="s">
        <v>33</v>
      </c>
      <c r="AH6" s="132" t="s">
        <v>34</v>
      </c>
      <c r="AI6" s="135" t="s">
        <v>150</v>
      </c>
      <c r="AJ6" s="228"/>
      <c r="AK6" s="242"/>
      <c r="AL6" s="242"/>
      <c r="AM6" s="242"/>
      <c r="AN6" s="242"/>
      <c r="AO6" s="246"/>
    </row>
    <row r="7" spans="1:41" ht="24.95" customHeight="1">
      <c r="A7" s="136" t="s">
        <v>109</v>
      </c>
      <c r="B7" s="137" t="s">
        <v>151</v>
      </c>
      <c r="C7" s="138"/>
      <c r="D7" s="139" t="s">
        <v>152</v>
      </c>
      <c r="E7" s="139"/>
      <c r="F7" s="139" t="str">
        <f t="shared" ref="F7:F38" si="0">IF(OR(C7="介護福祉士",C7="介護職員基礎研修課程",C7="1級課程")=TRUE,"○","")</f>
        <v/>
      </c>
      <c r="G7" s="140" t="s">
        <v>152</v>
      </c>
      <c r="H7" s="141"/>
      <c r="I7" s="142"/>
      <c r="J7" s="142">
        <v>8</v>
      </c>
      <c r="K7" s="142">
        <v>8</v>
      </c>
      <c r="L7" s="142">
        <v>8</v>
      </c>
      <c r="M7" s="142">
        <v>8</v>
      </c>
      <c r="N7" s="143">
        <v>8</v>
      </c>
      <c r="O7" s="144"/>
      <c r="P7" s="142"/>
      <c r="Q7" s="142">
        <v>8</v>
      </c>
      <c r="R7" s="142">
        <v>8</v>
      </c>
      <c r="S7" s="142">
        <v>8</v>
      </c>
      <c r="T7" s="142">
        <v>8</v>
      </c>
      <c r="U7" s="143">
        <v>8</v>
      </c>
      <c r="V7" s="144"/>
      <c r="W7" s="142"/>
      <c r="X7" s="142">
        <v>8</v>
      </c>
      <c r="Y7" s="142">
        <v>8</v>
      </c>
      <c r="Z7" s="142">
        <v>8</v>
      </c>
      <c r="AA7" s="142">
        <v>8</v>
      </c>
      <c r="AB7" s="143">
        <v>8</v>
      </c>
      <c r="AC7" s="144"/>
      <c r="AD7" s="142"/>
      <c r="AE7" s="142">
        <v>8</v>
      </c>
      <c r="AF7" s="142">
        <v>8</v>
      </c>
      <c r="AG7" s="142">
        <v>8</v>
      </c>
      <c r="AH7" s="142">
        <v>8</v>
      </c>
      <c r="AI7" s="143">
        <v>8</v>
      </c>
      <c r="AJ7" s="253">
        <f t="shared" ref="AJ7:AJ38" si="1">SUM(H7:AI7)</f>
        <v>160</v>
      </c>
      <c r="AK7" s="254"/>
      <c r="AL7" s="254">
        <v>40</v>
      </c>
      <c r="AM7" s="254"/>
      <c r="AN7" s="255">
        <f t="shared" ref="AN7:AN38" si="2">IF(ISERROR(AL7/$AJ$40)=TRUE,0,AL7/$AJ$40)</f>
        <v>1</v>
      </c>
      <c r="AO7" s="256"/>
    </row>
    <row r="8" spans="1:41" ht="24.95" customHeight="1">
      <c r="A8" s="145" t="s">
        <v>153</v>
      </c>
      <c r="B8" s="146" t="s">
        <v>154</v>
      </c>
      <c r="C8" s="147" t="s">
        <v>155</v>
      </c>
      <c r="D8" s="148" t="s">
        <v>156</v>
      </c>
      <c r="E8" s="148" t="s">
        <v>157</v>
      </c>
      <c r="F8" s="148" t="str">
        <f t="shared" si="0"/>
        <v>○</v>
      </c>
      <c r="G8" s="140" t="s">
        <v>158</v>
      </c>
      <c r="H8" s="149"/>
      <c r="I8" s="150"/>
      <c r="J8" s="150">
        <v>8</v>
      </c>
      <c r="K8" s="150">
        <v>8</v>
      </c>
      <c r="L8" s="150">
        <v>8</v>
      </c>
      <c r="M8" s="150">
        <v>8</v>
      </c>
      <c r="N8" s="151">
        <v>8</v>
      </c>
      <c r="O8" s="152"/>
      <c r="P8" s="150"/>
      <c r="Q8" s="150">
        <v>8</v>
      </c>
      <c r="R8" s="150">
        <v>8</v>
      </c>
      <c r="S8" s="150">
        <v>8</v>
      </c>
      <c r="T8" s="150">
        <v>8</v>
      </c>
      <c r="U8" s="151">
        <v>8</v>
      </c>
      <c r="V8" s="152"/>
      <c r="W8" s="150"/>
      <c r="X8" s="150">
        <v>8</v>
      </c>
      <c r="Y8" s="150">
        <v>8</v>
      </c>
      <c r="Z8" s="150">
        <v>8</v>
      </c>
      <c r="AA8" s="150">
        <v>8</v>
      </c>
      <c r="AB8" s="151">
        <v>8</v>
      </c>
      <c r="AC8" s="152"/>
      <c r="AD8" s="150"/>
      <c r="AE8" s="150">
        <v>8</v>
      </c>
      <c r="AF8" s="150">
        <v>8</v>
      </c>
      <c r="AG8" s="150">
        <v>8</v>
      </c>
      <c r="AH8" s="150">
        <v>8</v>
      </c>
      <c r="AI8" s="151">
        <v>8</v>
      </c>
      <c r="AJ8" s="249">
        <f t="shared" si="1"/>
        <v>160</v>
      </c>
      <c r="AK8" s="250"/>
      <c r="AL8" s="250">
        <v>40</v>
      </c>
      <c r="AM8" s="250"/>
      <c r="AN8" s="251">
        <f t="shared" si="2"/>
        <v>1</v>
      </c>
      <c r="AO8" s="252"/>
    </row>
    <row r="9" spans="1:41" ht="24.95" customHeight="1">
      <c r="A9" s="145" t="s">
        <v>159</v>
      </c>
      <c r="B9" s="146" t="s">
        <v>160</v>
      </c>
      <c r="C9" s="147" t="s">
        <v>161</v>
      </c>
      <c r="D9" s="148" t="s">
        <v>157</v>
      </c>
      <c r="E9" s="148" t="s">
        <v>152</v>
      </c>
      <c r="F9" s="148" t="str">
        <f t="shared" si="0"/>
        <v>○</v>
      </c>
      <c r="G9" s="140" t="s">
        <v>152</v>
      </c>
      <c r="H9" s="149"/>
      <c r="I9" s="150"/>
      <c r="J9" s="150">
        <v>8</v>
      </c>
      <c r="K9" s="150">
        <v>8</v>
      </c>
      <c r="L9" s="150">
        <v>8</v>
      </c>
      <c r="M9" s="150">
        <v>8</v>
      </c>
      <c r="N9" s="151">
        <v>8</v>
      </c>
      <c r="O9" s="152"/>
      <c r="P9" s="150"/>
      <c r="Q9" s="150">
        <v>8</v>
      </c>
      <c r="R9" s="150">
        <v>8</v>
      </c>
      <c r="S9" s="150">
        <v>8</v>
      </c>
      <c r="T9" s="150">
        <v>8</v>
      </c>
      <c r="U9" s="151">
        <v>8</v>
      </c>
      <c r="V9" s="152"/>
      <c r="W9" s="150"/>
      <c r="X9" s="150">
        <v>8</v>
      </c>
      <c r="Y9" s="150">
        <v>8</v>
      </c>
      <c r="Z9" s="150">
        <v>8</v>
      </c>
      <c r="AA9" s="150">
        <v>8</v>
      </c>
      <c r="AB9" s="151">
        <v>8</v>
      </c>
      <c r="AC9" s="152"/>
      <c r="AD9" s="150"/>
      <c r="AE9" s="150">
        <v>8</v>
      </c>
      <c r="AF9" s="150">
        <v>8</v>
      </c>
      <c r="AG9" s="150">
        <v>8</v>
      </c>
      <c r="AH9" s="150">
        <v>8</v>
      </c>
      <c r="AI9" s="151">
        <v>8</v>
      </c>
      <c r="AJ9" s="249">
        <f t="shared" si="1"/>
        <v>160</v>
      </c>
      <c r="AK9" s="250"/>
      <c r="AL9" s="250">
        <v>40</v>
      </c>
      <c r="AM9" s="250"/>
      <c r="AN9" s="251">
        <f t="shared" si="2"/>
        <v>1</v>
      </c>
      <c r="AO9" s="252"/>
    </row>
    <row r="10" spans="1:41" ht="24.95" customHeight="1">
      <c r="A10" s="145" t="s">
        <v>159</v>
      </c>
      <c r="B10" s="146" t="s">
        <v>162</v>
      </c>
      <c r="C10" s="147" t="s">
        <v>163</v>
      </c>
      <c r="D10" s="148" t="s">
        <v>152</v>
      </c>
      <c r="E10" s="148" t="s">
        <v>152</v>
      </c>
      <c r="F10" s="148" t="str">
        <f t="shared" si="0"/>
        <v/>
      </c>
      <c r="G10" s="140" t="s">
        <v>164</v>
      </c>
      <c r="H10" s="149"/>
      <c r="I10" s="150"/>
      <c r="J10" s="150">
        <v>8</v>
      </c>
      <c r="K10" s="150">
        <v>8</v>
      </c>
      <c r="L10" s="150">
        <v>8</v>
      </c>
      <c r="M10" s="150">
        <v>8</v>
      </c>
      <c r="N10" s="151">
        <v>8</v>
      </c>
      <c r="O10" s="152"/>
      <c r="P10" s="150"/>
      <c r="Q10" s="150">
        <v>8</v>
      </c>
      <c r="R10" s="150">
        <v>8</v>
      </c>
      <c r="S10" s="150">
        <v>8</v>
      </c>
      <c r="T10" s="150">
        <v>8</v>
      </c>
      <c r="U10" s="151">
        <v>8</v>
      </c>
      <c r="V10" s="152"/>
      <c r="W10" s="150"/>
      <c r="X10" s="150">
        <v>8</v>
      </c>
      <c r="Y10" s="150">
        <v>8</v>
      </c>
      <c r="Z10" s="150">
        <v>8</v>
      </c>
      <c r="AA10" s="150">
        <v>8</v>
      </c>
      <c r="AB10" s="151">
        <v>8</v>
      </c>
      <c r="AC10" s="152"/>
      <c r="AD10" s="150"/>
      <c r="AE10" s="150">
        <v>8</v>
      </c>
      <c r="AF10" s="150">
        <v>8</v>
      </c>
      <c r="AG10" s="150">
        <v>8</v>
      </c>
      <c r="AH10" s="150">
        <v>8</v>
      </c>
      <c r="AI10" s="151">
        <v>8</v>
      </c>
      <c r="AJ10" s="249">
        <f t="shared" si="1"/>
        <v>160</v>
      </c>
      <c r="AK10" s="250"/>
      <c r="AL10" s="250">
        <v>40</v>
      </c>
      <c r="AM10" s="250"/>
      <c r="AN10" s="251">
        <f t="shared" si="2"/>
        <v>1</v>
      </c>
      <c r="AO10" s="252"/>
    </row>
    <row r="11" spans="1:41" ht="24.95" customHeight="1">
      <c r="A11" s="145" t="s">
        <v>159</v>
      </c>
      <c r="B11" s="146" t="s">
        <v>165</v>
      </c>
      <c r="C11" s="147" t="s">
        <v>163</v>
      </c>
      <c r="D11" s="148"/>
      <c r="E11" s="148"/>
      <c r="F11" s="148" t="str">
        <f t="shared" si="0"/>
        <v/>
      </c>
      <c r="G11" s="140"/>
      <c r="H11" s="149"/>
      <c r="I11" s="150"/>
      <c r="J11" s="150">
        <v>4</v>
      </c>
      <c r="K11" s="150"/>
      <c r="L11" s="150">
        <v>4</v>
      </c>
      <c r="M11" s="150"/>
      <c r="N11" s="151"/>
      <c r="O11" s="152"/>
      <c r="P11" s="150"/>
      <c r="Q11" s="150">
        <v>4</v>
      </c>
      <c r="R11" s="150"/>
      <c r="S11" s="150">
        <v>4</v>
      </c>
      <c r="T11" s="150"/>
      <c r="U11" s="151"/>
      <c r="V11" s="152"/>
      <c r="W11" s="150"/>
      <c r="X11" s="150">
        <v>4</v>
      </c>
      <c r="Y11" s="150"/>
      <c r="Z11" s="150">
        <v>4</v>
      </c>
      <c r="AA11" s="150"/>
      <c r="AB11" s="151"/>
      <c r="AC11" s="152"/>
      <c r="AD11" s="150"/>
      <c r="AE11" s="150">
        <v>4</v>
      </c>
      <c r="AF11" s="150"/>
      <c r="AG11" s="150">
        <v>4</v>
      </c>
      <c r="AH11" s="150"/>
      <c r="AI11" s="151"/>
      <c r="AJ11" s="249">
        <f t="shared" si="1"/>
        <v>32</v>
      </c>
      <c r="AK11" s="250"/>
      <c r="AL11" s="250">
        <v>8</v>
      </c>
      <c r="AM11" s="250"/>
      <c r="AN11" s="251">
        <f t="shared" si="2"/>
        <v>0.2</v>
      </c>
      <c r="AO11" s="252"/>
    </row>
    <row r="12" spans="1:41" ht="24.95" customHeight="1">
      <c r="A12" s="145" t="s">
        <v>159</v>
      </c>
      <c r="B12" s="146" t="s">
        <v>166</v>
      </c>
      <c r="C12" s="147" t="s">
        <v>163</v>
      </c>
      <c r="D12" s="148"/>
      <c r="E12" s="148"/>
      <c r="F12" s="148" t="str">
        <f t="shared" si="0"/>
        <v/>
      </c>
      <c r="G12" s="140"/>
      <c r="H12" s="149"/>
      <c r="I12" s="150"/>
      <c r="J12" s="150">
        <v>4</v>
      </c>
      <c r="K12" s="150"/>
      <c r="L12" s="150"/>
      <c r="M12" s="150"/>
      <c r="N12" s="151">
        <v>4</v>
      </c>
      <c r="O12" s="152"/>
      <c r="P12" s="150"/>
      <c r="Q12" s="150">
        <v>4</v>
      </c>
      <c r="R12" s="150"/>
      <c r="S12" s="150"/>
      <c r="T12" s="150"/>
      <c r="U12" s="151">
        <v>4</v>
      </c>
      <c r="V12" s="152"/>
      <c r="W12" s="150"/>
      <c r="X12" s="150">
        <v>4</v>
      </c>
      <c r="Y12" s="150"/>
      <c r="Z12" s="150"/>
      <c r="AA12" s="150"/>
      <c r="AB12" s="151">
        <v>4</v>
      </c>
      <c r="AC12" s="152"/>
      <c r="AD12" s="150"/>
      <c r="AE12" s="150">
        <v>4</v>
      </c>
      <c r="AF12" s="150"/>
      <c r="AG12" s="150"/>
      <c r="AH12" s="150"/>
      <c r="AI12" s="151">
        <v>4</v>
      </c>
      <c r="AJ12" s="249">
        <f t="shared" si="1"/>
        <v>32</v>
      </c>
      <c r="AK12" s="250"/>
      <c r="AL12" s="250">
        <v>8</v>
      </c>
      <c r="AM12" s="250"/>
      <c r="AN12" s="251">
        <f t="shared" si="2"/>
        <v>0.2</v>
      </c>
      <c r="AO12" s="252"/>
    </row>
    <row r="13" spans="1:41" ht="24.95" customHeight="1">
      <c r="A13" s="145" t="s">
        <v>159</v>
      </c>
      <c r="B13" s="146" t="s">
        <v>167</v>
      </c>
      <c r="C13" s="147" t="s">
        <v>155</v>
      </c>
      <c r="D13" s="148"/>
      <c r="E13" s="148"/>
      <c r="F13" s="148" t="str">
        <f t="shared" si="0"/>
        <v>○</v>
      </c>
      <c r="G13" s="140"/>
      <c r="H13" s="149"/>
      <c r="I13" s="150"/>
      <c r="J13" s="150"/>
      <c r="K13" s="150"/>
      <c r="L13" s="150">
        <v>4</v>
      </c>
      <c r="M13" s="150"/>
      <c r="N13" s="151">
        <v>4</v>
      </c>
      <c r="O13" s="152"/>
      <c r="P13" s="150"/>
      <c r="Q13" s="150"/>
      <c r="R13" s="150"/>
      <c r="S13" s="150">
        <v>4</v>
      </c>
      <c r="T13" s="150"/>
      <c r="U13" s="151">
        <v>4</v>
      </c>
      <c r="V13" s="152"/>
      <c r="W13" s="150"/>
      <c r="X13" s="150"/>
      <c r="Y13" s="150"/>
      <c r="Z13" s="150">
        <v>4</v>
      </c>
      <c r="AA13" s="150"/>
      <c r="AB13" s="151">
        <v>4</v>
      </c>
      <c r="AC13" s="152"/>
      <c r="AD13" s="150"/>
      <c r="AE13" s="150"/>
      <c r="AF13" s="150"/>
      <c r="AG13" s="150">
        <v>4</v>
      </c>
      <c r="AH13" s="150"/>
      <c r="AI13" s="153">
        <v>4</v>
      </c>
      <c r="AJ13" s="249">
        <f t="shared" si="1"/>
        <v>32</v>
      </c>
      <c r="AK13" s="250"/>
      <c r="AL13" s="250">
        <v>8</v>
      </c>
      <c r="AM13" s="250"/>
      <c r="AN13" s="251">
        <f t="shared" si="2"/>
        <v>0.2</v>
      </c>
      <c r="AO13" s="252"/>
    </row>
    <row r="14" spans="1:41" ht="24.95" customHeight="1">
      <c r="A14" s="145" t="s">
        <v>168</v>
      </c>
      <c r="B14" s="146" t="s">
        <v>169</v>
      </c>
      <c r="C14" s="147"/>
      <c r="D14" s="148" t="s">
        <v>170</v>
      </c>
      <c r="E14" s="148"/>
      <c r="F14" s="148" t="str">
        <f t="shared" si="0"/>
        <v/>
      </c>
      <c r="G14" s="140" t="s">
        <v>152</v>
      </c>
      <c r="H14" s="149"/>
      <c r="I14" s="150"/>
      <c r="J14" s="150">
        <v>8</v>
      </c>
      <c r="K14" s="150">
        <v>8</v>
      </c>
      <c r="L14" s="150">
        <v>8</v>
      </c>
      <c r="M14" s="150">
        <v>8</v>
      </c>
      <c r="N14" s="151">
        <v>8</v>
      </c>
      <c r="O14" s="152"/>
      <c r="P14" s="150"/>
      <c r="Q14" s="150">
        <v>8</v>
      </c>
      <c r="R14" s="150">
        <v>8</v>
      </c>
      <c r="S14" s="150">
        <v>8</v>
      </c>
      <c r="T14" s="150">
        <v>8</v>
      </c>
      <c r="U14" s="151">
        <v>8</v>
      </c>
      <c r="V14" s="152"/>
      <c r="W14" s="150"/>
      <c r="X14" s="150">
        <v>8</v>
      </c>
      <c r="Y14" s="150">
        <v>8</v>
      </c>
      <c r="Z14" s="150">
        <v>8</v>
      </c>
      <c r="AA14" s="150">
        <v>8</v>
      </c>
      <c r="AB14" s="151">
        <v>8</v>
      </c>
      <c r="AC14" s="152"/>
      <c r="AD14" s="150"/>
      <c r="AE14" s="150">
        <v>8</v>
      </c>
      <c r="AF14" s="150">
        <v>8</v>
      </c>
      <c r="AG14" s="150">
        <v>8</v>
      </c>
      <c r="AH14" s="150">
        <v>8</v>
      </c>
      <c r="AI14" s="151">
        <v>8</v>
      </c>
      <c r="AJ14" s="249">
        <f t="shared" si="1"/>
        <v>160</v>
      </c>
      <c r="AK14" s="250"/>
      <c r="AL14" s="250">
        <v>40</v>
      </c>
      <c r="AM14" s="250"/>
      <c r="AN14" s="251">
        <f t="shared" si="2"/>
        <v>1</v>
      </c>
      <c r="AO14" s="252"/>
    </row>
    <row r="15" spans="1:41" ht="24.95" customHeight="1">
      <c r="A15" s="145"/>
      <c r="B15" s="146"/>
      <c r="C15" s="147"/>
      <c r="D15" s="148"/>
      <c r="E15" s="148"/>
      <c r="F15" s="148" t="str">
        <f t="shared" si="0"/>
        <v/>
      </c>
      <c r="G15" s="140"/>
      <c r="H15" s="149"/>
      <c r="I15" s="150"/>
      <c r="J15" s="150"/>
      <c r="K15" s="150"/>
      <c r="L15" s="150"/>
      <c r="M15" s="150"/>
      <c r="N15" s="151"/>
      <c r="O15" s="152"/>
      <c r="P15" s="150"/>
      <c r="Q15" s="150"/>
      <c r="R15" s="150"/>
      <c r="S15" s="150"/>
      <c r="T15" s="150"/>
      <c r="U15" s="151"/>
      <c r="V15" s="152"/>
      <c r="W15" s="150"/>
      <c r="X15" s="150"/>
      <c r="Y15" s="150"/>
      <c r="Z15" s="150"/>
      <c r="AA15" s="150"/>
      <c r="AB15" s="151"/>
      <c r="AC15" s="152"/>
      <c r="AD15" s="150"/>
      <c r="AE15" s="150"/>
      <c r="AF15" s="150"/>
      <c r="AG15" s="150"/>
      <c r="AH15" s="150"/>
      <c r="AI15" s="153"/>
      <c r="AJ15" s="249">
        <f t="shared" si="1"/>
        <v>0</v>
      </c>
      <c r="AK15" s="250"/>
      <c r="AL15" s="250"/>
      <c r="AM15" s="250"/>
      <c r="AN15" s="251">
        <f t="shared" si="2"/>
        <v>0</v>
      </c>
      <c r="AO15" s="252"/>
    </row>
    <row r="16" spans="1:41" ht="24.95" customHeight="1">
      <c r="A16" s="145"/>
      <c r="B16" s="146"/>
      <c r="C16" s="147"/>
      <c r="D16" s="148"/>
      <c r="E16" s="148"/>
      <c r="F16" s="148" t="str">
        <f t="shared" si="0"/>
        <v/>
      </c>
      <c r="G16" s="140"/>
      <c r="H16" s="149"/>
      <c r="I16" s="150"/>
      <c r="J16" s="150"/>
      <c r="K16" s="150"/>
      <c r="L16" s="150"/>
      <c r="M16" s="150"/>
      <c r="N16" s="151"/>
      <c r="O16" s="152"/>
      <c r="P16" s="150"/>
      <c r="Q16" s="150"/>
      <c r="R16" s="150"/>
      <c r="S16" s="150"/>
      <c r="T16" s="150"/>
      <c r="U16" s="151"/>
      <c r="V16" s="152"/>
      <c r="W16" s="150"/>
      <c r="X16" s="150"/>
      <c r="Y16" s="150"/>
      <c r="Z16" s="150"/>
      <c r="AA16" s="150"/>
      <c r="AB16" s="151"/>
      <c r="AC16" s="152"/>
      <c r="AD16" s="150"/>
      <c r="AE16" s="150"/>
      <c r="AF16" s="150"/>
      <c r="AG16" s="150"/>
      <c r="AH16" s="150"/>
      <c r="AI16" s="153"/>
      <c r="AJ16" s="249">
        <f t="shared" si="1"/>
        <v>0</v>
      </c>
      <c r="AK16" s="250"/>
      <c r="AL16" s="250"/>
      <c r="AM16" s="250"/>
      <c r="AN16" s="251">
        <f t="shared" si="2"/>
        <v>0</v>
      </c>
      <c r="AO16" s="252"/>
    </row>
    <row r="17" spans="1:41" ht="24.95" customHeight="1">
      <c r="A17" s="145"/>
      <c r="B17" s="146"/>
      <c r="C17" s="147"/>
      <c r="D17" s="148"/>
      <c r="E17" s="148"/>
      <c r="F17" s="148" t="str">
        <f t="shared" si="0"/>
        <v/>
      </c>
      <c r="G17" s="140"/>
      <c r="H17" s="149"/>
      <c r="I17" s="150"/>
      <c r="J17" s="150"/>
      <c r="K17" s="150"/>
      <c r="L17" s="150"/>
      <c r="M17" s="150"/>
      <c r="N17" s="151"/>
      <c r="O17" s="152"/>
      <c r="P17" s="150"/>
      <c r="Q17" s="150"/>
      <c r="R17" s="150"/>
      <c r="S17" s="150"/>
      <c r="T17" s="150"/>
      <c r="U17" s="151"/>
      <c r="V17" s="152"/>
      <c r="W17" s="150"/>
      <c r="X17" s="150"/>
      <c r="Y17" s="150"/>
      <c r="Z17" s="150"/>
      <c r="AA17" s="150"/>
      <c r="AB17" s="151"/>
      <c r="AC17" s="152"/>
      <c r="AD17" s="150"/>
      <c r="AE17" s="150"/>
      <c r="AF17" s="150"/>
      <c r="AG17" s="150"/>
      <c r="AH17" s="150"/>
      <c r="AI17" s="153"/>
      <c r="AJ17" s="249">
        <f t="shared" si="1"/>
        <v>0</v>
      </c>
      <c r="AK17" s="250"/>
      <c r="AL17" s="250"/>
      <c r="AM17" s="250"/>
      <c r="AN17" s="251">
        <f t="shared" si="2"/>
        <v>0</v>
      </c>
      <c r="AO17" s="252"/>
    </row>
    <row r="18" spans="1:41" ht="24.95" hidden="1" customHeight="1">
      <c r="A18" s="145"/>
      <c r="B18" s="146"/>
      <c r="C18" s="147"/>
      <c r="D18" s="148"/>
      <c r="E18" s="148"/>
      <c r="F18" s="148" t="str">
        <f t="shared" si="0"/>
        <v/>
      </c>
      <c r="G18" s="140"/>
      <c r="H18" s="149"/>
      <c r="I18" s="150"/>
      <c r="J18" s="150"/>
      <c r="K18" s="150"/>
      <c r="L18" s="150"/>
      <c r="M18" s="150"/>
      <c r="N18" s="151"/>
      <c r="O18" s="152"/>
      <c r="P18" s="150"/>
      <c r="Q18" s="150"/>
      <c r="R18" s="150"/>
      <c r="S18" s="150"/>
      <c r="T18" s="150"/>
      <c r="U18" s="151"/>
      <c r="V18" s="152"/>
      <c r="W18" s="150"/>
      <c r="X18" s="150"/>
      <c r="Y18" s="150"/>
      <c r="Z18" s="150"/>
      <c r="AA18" s="150"/>
      <c r="AB18" s="151"/>
      <c r="AC18" s="152"/>
      <c r="AD18" s="150"/>
      <c r="AE18" s="150"/>
      <c r="AF18" s="150"/>
      <c r="AG18" s="150"/>
      <c r="AH18" s="150"/>
      <c r="AI18" s="153"/>
      <c r="AJ18" s="249">
        <f t="shared" si="1"/>
        <v>0</v>
      </c>
      <c r="AK18" s="250"/>
      <c r="AL18" s="250"/>
      <c r="AM18" s="250"/>
      <c r="AN18" s="251">
        <f t="shared" si="2"/>
        <v>0</v>
      </c>
      <c r="AO18" s="252"/>
    </row>
    <row r="19" spans="1:41" ht="24.95" hidden="1" customHeight="1">
      <c r="A19" s="145"/>
      <c r="B19" s="146"/>
      <c r="C19" s="147"/>
      <c r="D19" s="148"/>
      <c r="E19" s="148"/>
      <c r="F19" s="148" t="str">
        <f t="shared" si="0"/>
        <v/>
      </c>
      <c r="G19" s="140"/>
      <c r="H19" s="149"/>
      <c r="I19" s="150"/>
      <c r="J19" s="150"/>
      <c r="K19" s="150"/>
      <c r="L19" s="150"/>
      <c r="M19" s="150"/>
      <c r="N19" s="151"/>
      <c r="O19" s="152"/>
      <c r="P19" s="150"/>
      <c r="Q19" s="150"/>
      <c r="R19" s="150"/>
      <c r="S19" s="150"/>
      <c r="T19" s="150"/>
      <c r="U19" s="151"/>
      <c r="V19" s="152"/>
      <c r="W19" s="150"/>
      <c r="X19" s="150"/>
      <c r="Y19" s="150"/>
      <c r="Z19" s="150"/>
      <c r="AA19" s="150"/>
      <c r="AB19" s="151"/>
      <c r="AC19" s="152"/>
      <c r="AD19" s="150"/>
      <c r="AE19" s="150"/>
      <c r="AF19" s="150"/>
      <c r="AG19" s="150"/>
      <c r="AH19" s="150"/>
      <c r="AI19" s="153"/>
      <c r="AJ19" s="249">
        <f t="shared" si="1"/>
        <v>0</v>
      </c>
      <c r="AK19" s="250"/>
      <c r="AL19" s="250"/>
      <c r="AM19" s="250"/>
      <c r="AN19" s="251">
        <f t="shared" si="2"/>
        <v>0</v>
      </c>
      <c r="AO19" s="252"/>
    </row>
    <row r="20" spans="1:41" ht="24.95" hidden="1" customHeight="1">
      <c r="A20" s="145"/>
      <c r="B20" s="146"/>
      <c r="C20" s="147"/>
      <c r="D20" s="148"/>
      <c r="E20" s="148"/>
      <c r="F20" s="148" t="str">
        <f t="shared" si="0"/>
        <v/>
      </c>
      <c r="G20" s="140"/>
      <c r="H20" s="149"/>
      <c r="I20" s="150"/>
      <c r="J20" s="150"/>
      <c r="K20" s="150"/>
      <c r="L20" s="150"/>
      <c r="M20" s="150"/>
      <c r="N20" s="151"/>
      <c r="O20" s="152"/>
      <c r="P20" s="150"/>
      <c r="Q20" s="150"/>
      <c r="R20" s="150"/>
      <c r="S20" s="150"/>
      <c r="T20" s="150"/>
      <c r="U20" s="151"/>
      <c r="V20" s="152"/>
      <c r="W20" s="150"/>
      <c r="X20" s="150"/>
      <c r="Y20" s="150"/>
      <c r="Z20" s="150"/>
      <c r="AA20" s="150"/>
      <c r="AB20" s="151"/>
      <c r="AC20" s="152"/>
      <c r="AD20" s="150"/>
      <c r="AE20" s="150"/>
      <c r="AF20" s="150"/>
      <c r="AG20" s="150"/>
      <c r="AH20" s="150"/>
      <c r="AI20" s="153"/>
      <c r="AJ20" s="249">
        <f t="shared" si="1"/>
        <v>0</v>
      </c>
      <c r="AK20" s="250"/>
      <c r="AL20" s="250"/>
      <c r="AM20" s="250"/>
      <c r="AN20" s="251">
        <f t="shared" si="2"/>
        <v>0</v>
      </c>
      <c r="AO20" s="252"/>
    </row>
    <row r="21" spans="1:41" ht="24.95" hidden="1" customHeight="1">
      <c r="A21" s="145"/>
      <c r="B21" s="146"/>
      <c r="C21" s="147"/>
      <c r="D21" s="148"/>
      <c r="E21" s="148"/>
      <c r="F21" s="148" t="str">
        <f t="shared" si="0"/>
        <v/>
      </c>
      <c r="G21" s="140"/>
      <c r="H21" s="149"/>
      <c r="I21" s="150"/>
      <c r="J21" s="150"/>
      <c r="K21" s="150"/>
      <c r="L21" s="150"/>
      <c r="M21" s="150"/>
      <c r="N21" s="151"/>
      <c r="O21" s="152"/>
      <c r="P21" s="150"/>
      <c r="Q21" s="150"/>
      <c r="R21" s="150"/>
      <c r="S21" s="150"/>
      <c r="T21" s="150"/>
      <c r="U21" s="151"/>
      <c r="V21" s="152"/>
      <c r="W21" s="150"/>
      <c r="X21" s="150"/>
      <c r="Y21" s="150"/>
      <c r="Z21" s="150"/>
      <c r="AA21" s="150"/>
      <c r="AB21" s="151"/>
      <c r="AC21" s="152"/>
      <c r="AD21" s="150"/>
      <c r="AE21" s="150"/>
      <c r="AF21" s="150"/>
      <c r="AG21" s="150"/>
      <c r="AH21" s="150"/>
      <c r="AI21" s="153"/>
      <c r="AJ21" s="249">
        <f t="shared" si="1"/>
        <v>0</v>
      </c>
      <c r="AK21" s="250"/>
      <c r="AL21" s="250"/>
      <c r="AM21" s="250"/>
      <c r="AN21" s="251">
        <f t="shared" si="2"/>
        <v>0</v>
      </c>
      <c r="AO21" s="252"/>
    </row>
    <row r="22" spans="1:41" ht="24.95" hidden="1" customHeight="1">
      <c r="A22" s="145"/>
      <c r="B22" s="146"/>
      <c r="C22" s="147"/>
      <c r="D22" s="148"/>
      <c r="E22" s="148"/>
      <c r="F22" s="148" t="str">
        <f t="shared" si="0"/>
        <v/>
      </c>
      <c r="G22" s="140"/>
      <c r="H22" s="149"/>
      <c r="I22" s="150"/>
      <c r="J22" s="150"/>
      <c r="K22" s="150"/>
      <c r="L22" s="150"/>
      <c r="M22" s="150"/>
      <c r="N22" s="151"/>
      <c r="O22" s="152"/>
      <c r="P22" s="150"/>
      <c r="Q22" s="150"/>
      <c r="R22" s="150"/>
      <c r="S22" s="150"/>
      <c r="T22" s="150"/>
      <c r="U22" s="151"/>
      <c r="V22" s="152"/>
      <c r="W22" s="150"/>
      <c r="X22" s="150"/>
      <c r="Y22" s="150"/>
      <c r="Z22" s="150"/>
      <c r="AA22" s="150"/>
      <c r="AB22" s="151"/>
      <c r="AC22" s="152"/>
      <c r="AD22" s="150"/>
      <c r="AE22" s="150"/>
      <c r="AF22" s="150"/>
      <c r="AG22" s="150"/>
      <c r="AH22" s="150"/>
      <c r="AI22" s="153"/>
      <c r="AJ22" s="249">
        <f t="shared" si="1"/>
        <v>0</v>
      </c>
      <c r="AK22" s="250"/>
      <c r="AL22" s="250"/>
      <c r="AM22" s="250"/>
      <c r="AN22" s="251">
        <f t="shared" si="2"/>
        <v>0</v>
      </c>
      <c r="AO22" s="252"/>
    </row>
    <row r="23" spans="1:41" ht="24.95" hidden="1" customHeight="1">
      <c r="A23" s="145"/>
      <c r="B23" s="146"/>
      <c r="C23" s="147"/>
      <c r="D23" s="148"/>
      <c r="E23" s="148"/>
      <c r="F23" s="148" t="str">
        <f t="shared" si="0"/>
        <v/>
      </c>
      <c r="G23" s="140"/>
      <c r="H23" s="149"/>
      <c r="I23" s="150"/>
      <c r="J23" s="150"/>
      <c r="K23" s="150"/>
      <c r="L23" s="150"/>
      <c r="M23" s="150"/>
      <c r="N23" s="151"/>
      <c r="O23" s="152"/>
      <c r="P23" s="150"/>
      <c r="Q23" s="150"/>
      <c r="R23" s="150"/>
      <c r="S23" s="150"/>
      <c r="T23" s="150"/>
      <c r="U23" s="151"/>
      <c r="V23" s="152"/>
      <c r="W23" s="150"/>
      <c r="X23" s="150"/>
      <c r="Y23" s="150"/>
      <c r="Z23" s="150"/>
      <c r="AA23" s="150"/>
      <c r="AB23" s="151"/>
      <c r="AC23" s="152"/>
      <c r="AD23" s="150"/>
      <c r="AE23" s="150"/>
      <c r="AF23" s="150"/>
      <c r="AG23" s="150"/>
      <c r="AH23" s="150"/>
      <c r="AI23" s="153"/>
      <c r="AJ23" s="249">
        <f t="shared" si="1"/>
        <v>0</v>
      </c>
      <c r="AK23" s="250"/>
      <c r="AL23" s="250"/>
      <c r="AM23" s="250"/>
      <c r="AN23" s="251">
        <f t="shared" si="2"/>
        <v>0</v>
      </c>
      <c r="AO23" s="252"/>
    </row>
    <row r="24" spans="1:41" ht="24.95" hidden="1" customHeight="1">
      <c r="A24" s="145"/>
      <c r="B24" s="146"/>
      <c r="C24" s="147"/>
      <c r="D24" s="148"/>
      <c r="E24" s="148"/>
      <c r="F24" s="148" t="str">
        <f t="shared" si="0"/>
        <v/>
      </c>
      <c r="G24" s="140"/>
      <c r="H24" s="149"/>
      <c r="I24" s="150"/>
      <c r="J24" s="150"/>
      <c r="K24" s="150"/>
      <c r="L24" s="150"/>
      <c r="M24" s="150"/>
      <c r="N24" s="151"/>
      <c r="O24" s="152"/>
      <c r="P24" s="150"/>
      <c r="Q24" s="150"/>
      <c r="R24" s="150"/>
      <c r="S24" s="150"/>
      <c r="T24" s="150"/>
      <c r="U24" s="151"/>
      <c r="V24" s="152"/>
      <c r="W24" s="150"/>
      <c r="X24" s="150"/>
      <c r="Y24" s="150"/>
      <c r="Z24" s="150"/>
      <c r="AA24" s="150"/>
      <c r="AB24" s="151"/>
      <c r="AC24" s="152"/>
      <c r="AD24" s="150"/>
      <c r="AE24" s="150"/>
      <c r="AF24" s="150"/>
      <c r="AG24" s="150"/>
      <c r="AH24" s="150"/>
      <c r="AI24" s="153"/>
      <c r="AJ24" s="249">
        <f t="shared" si="1"/>
        <v>0</v>
      </c>
      <c r="AK24" s="250"/>
      <c r="AL24" s="250"/>
      <c r="AM24" s="250"/>
      <c r="AN24" s="251">
        <f t="shared" si="2"/>
        <v>0</v>
      </c>
      <c r="AO24" s="252"/>
    </row>
    <row r="25" spans="1:41" ht="24.95" hidden="1" customHeight="1">
      <c r="A25" s="145"/>
      <c r="B25" s="146"/>
      <c r="C25" s="147"/>
      <c r="D25" s="148"/>
      <c r="E25" s="148"/>
      <c r="F25" s="148" t="str">
        <f t="shared" si="0"/>
        <v/>
      </c>
      <c r="G25" s="140"/>
      <c r="H25" s="149"/>
      <c r="I25" s="150"/>
      <c r="J25" s="150"/>
      <c r="K25" s="150"/>
      <c r="L25" s="150"/>
      <c r="M25" s="150"/>
      <c r="N25" s="151"/>
      <c r="O25" s="152"/>
      <c r="P25" s="150"/>
      <c r="Q25" s="150"/>
      <c r="R25" s="150"/>
      <c r="S25" s="150"/>
      <c r="T25" s="150"/>
      <c r="U25" s="151"/>
      <c r="V25" s="152"/>
      <c r="W25" s="150"/>
      <c r="X25" s="150"/>
      <c r="Y25" s="150"/>
      <c r="Z25" s="150"/>
      <c r="AA25" s="150"/>
      <c r="AB25" s="151"/>
      <c r="AC25" s="152"/>
      <c r="AD25" s="150"/>
      <c r="AE25" s="150"/>
      <c r="AF25" s="150"/>
      <c r="AG25" s="150"/>
      <c r="AH25" s="150"/>
      <c r="AI25" s="153"/>
      <c r="AJ25" s="249">
        <f t="shared" si="1"/>
        <v>0</v>
      </c>
      <c r="AK25" s="250"/>
      <c r="AL25" s="250"/>
      <c r="AM25" s="250"/>
      <c r="AN25" s="251">
        <f t="shared" si="2"/>
        <v>0</v>
      </c>
      <c r="AO25" s="252"/>
    </row>
    <row r="26" spans="1:41" ht="24.95" hidden="1" customHeight="1">
      <c r="A26" s="145"/>
      <c r="B26" s="146"/>
      <c r="C26" s="147"/>
      <c r="D26" s="148"/>
      <c r="E26" s="148"/>
      <c r="F26" s="148" t="str">
        <f t="shared" si="0"/>
        <v/>
      </c>
      <c r="G26" s="140"/>
      <c r="H26" s="149"/>
      <c r="I26" s="150"/>
      <c r="J26" s="150"/>
      <c r="K26" s="150"/>
      <c r="L26" s="150"/>
      <c r="M26" s="150"/>
      <c r="N26" s="151"/>
      <c r="O26" s="152"/>
      <c r="P26" s="150"/>
      <c r="Q26" s="150"/>
      <c r="R26" s="150"/>
      <c r="S26" s="150"/>
      <c r="T26" s="150"/>
      <c r="U26" s="151"/>
      <c r="V26" s="152"/>
      <c r="W26" s="150"/>
      <c r="X26" s="150"/>
      <c r="Y26" s="150"/>
      <c r="Z26" s="150"/>
      <c r="AA26" s="150"/>
      <c r="AB26" s="151"/>
      <c r="AC26" s="152"/>
      <c r="AD26" s="150"/>
      <c r="AE26" s="150"/>
      <c r="AF26" s="150"/>
      <c r="AG26" s="150"/>
      <c r="AH26" s="150"/>
      <c r="AI26" s="153"/>
      <c r="AJ26" s="249">
        <f t="shared" si="1"/>
        <v>0</v>
      </c>
      <c r="AK26" s="250"/>
      <c r="AL26" s="250"/>
      <c r="AM26" s="250"/>
      <c r="AN26" s="251">
        <f t="shared" si="2"/>
        <v>0</v>
      </c>
      <c r="AO26" s="252"/>
    </row>
    <row r="27" spans="1:41" ht="24.95" hidden="1" customHeight="1">
      <c r="A27" s="145"/>
      <c r="B27" s="146"/>
      <c r="C27" s="147"/>
      <c r="D27" s="148"/>
      <c r="E27" s="148"/>
      <c r="F27" s="148" t="str">
        <f t="shared" si="0"/>
        <v/>
      </c>
      <c r="G27" s="140"/>
      <c r="H27" s="149"/>
      <c r="I27" s="150"/>
      <c r="J27" s="150"/>
      <c r="K27" s="150"/>
      <c r="L27" s="150"/>
      <c r="M27" s="150"/>
      <c r="N27" s="151"/>
      <c r="O27" s="152"/>
      <c r="P27" s="150"/>
      <c r="Q27" s="150"/>
      <c r="R27" s="150"/>
      <c r="S27" s="150"/>
      <c r="T27" s="150"/>
      <c r="U27" s="151"/>
      <c r="V27" s="152"/>
      <c r="W27" s="150"/>
      <c r="X27" s="150"/>
      <c r="Y27" s="150"/>
      <c r="Z27" s="150"/>
      <c r="AA27" s="150"/>
      <c r="AB27" s="151"/>
      <c r="AC27" s="152"/>
      <c r="AD27" s="150"/>
      <c r="AE27" s="150"/>
      <c r="AF27" s="150"/>
      <c r="AG27" s="150"/>
      <c r="AH27" s="150"/>
      <c r="AI27" s="153"/>
      <c r="AJ27" s="249">
        <f t="shared" si="1"/>
        <v>0</v>
      </c>
      <c r="AK27" s="250"/>
      <c r="AL27" s="250"/>
      <c r="AM27" s="250"/>
      <c r="AN27" s="251">
        <f t="shared" si="2"/>
        <v>0</v>
      </c>
      <c r="AO27" s="252"/>
    </row>
    <row r="28" spans="1:41" ht="24.95" hidden="1" customHeight="1">
      <c r="A28" s="145"/>
      <c r="B28" s="146"/>
      <c r="C28" s="147"/>
      <c r="D28" s="148"/>
      <c r="E28" s="148"/>
      <c r="F28" s="148" t="str">
        <f t="shared" si="0"/>
        <v/>
      </c>
      <c r="G28" s="140"/>
      <c r="H28" s="149"/>
      <c r="I28" s="150"/>
      <c r="J28" s="150"/>
      <c r="K28" s="150"/>
      <c r="L28" s="150"/>
      <c r="M28" s="150"/>
      <c r="N28" s="151"/>
      <c r="O28" s="152"/>
      <c r="P28" s="150"/>
      <c r="Q28" s="150"/>
      <c r="R28" s="150"/>
      <c r="S28" s="150"/>
      <c r="T28" s="150"/>
      <c r="U28" s="151"/>
      <c r="V28" s="152"/>
      <c r="W28" s="150"/>
      <c r="X28" s="150"/>
      <c r="Y28" s="150"/>
      <c r="Z28" s="150"/>
      <c r="AA28" s="150"/>
      <c r="AB28" s="151"/>
      <c r="AC28" s="152"/>
      <c r="AD28" s="150"/>
      <c r="AE28" s="150"/>
      <c r="AF28" s="150"/>
      <c r="AG28" s="150"/>
      <c r="AH28" s="150"/>
      <c r="AI28" s="153"/>
      <c r="AJ28" s="249">
        <f t="shared" si="1"/>
        <v>0</v>
      </c>
      <c r="AK28" s="250"/>
      <c r="AL28" s="250"/>
      <c r="AM28" s="250"/>
      <c r="AN28" s="251">
        <f t="shared" si="2"/>
        <v>0</v>
      </c>
      <c r="AO28" s="252"/>
    </row>
    <row r="29" spans="1:41" ht="24.95" hidden="1" customHeight="1">
      <c r="A29" s="145"/>
      <c r="B29" s="146"/>
      <c r="C29" s="147"/>
      <c r="D29" s="148"/>
      <c r="E29" s="148"/>
      <c r="F29" s="148" t="str">
        <f t="shared" si="0"/>
        <v/>
      </c>
      <c r="G29" s="140"/>
      <c r="H29" s="149"/>
      <c r="I29" s="150"/>
      <c r="J29" s="150"/>
      <c r="K29" s="150"/>
      <c r="L29" s="150"/>
      <c r="M29" s="150"/>
      <c r="N29" s="151"/>
      <c r="O29" s="152"/>
      <c r="P29" s="150"/>
      <c r="Q29" s="150"/>
      <c r="R29" s="150"/>
      <c r="S29" s="150"/>
      <c r="T29" s="150"/>
      <c r="U29" s="151"/>
      <c r="V29" s="152"/>
      <c r="W29" s="150"/>
      <c r="X29" s="150"/>
      <c r="Y29" s="150"/>
      <c r="Z29" s="150"/>
      <c r="AA29" s="150"/>
      <c r="AB29" s="151"/>
      <c r="AC29" s="152"/>
      <c r="AD29" s="150"/>
      <c r="AE29" s="150"/>
      <c r="AF29" s="150"/>
      <c r="AG29" s="150"/>
      <c r="AH29" s="150"/>
      <c r="AI29" s="153"/>
      <c r="AJ29" s="249">
        <f t="shared" si="1"/>
        <v>0</v>
      </c>
      <c r="AK29" s="250"/>
      <c r="AL29" s="250"/>
      <c r="AM29" s="250"/>
      <c r="AN29" s="251">
        <f t="shared" si="2"/>
        <v>0</v>
      </c>
      <c r="AO29" s="252"/>
    </row>
    <row r="30" spans="1:41" ht="24.95" hidden="1" customHeight="1">
      <c r="A30" s="145"/>
      <c r="B30" s="146"/>
      <c r="C30" s="147"/>
      <c r="D30" s="148"/>
      <c r="E30" s="148"/>
      <c r="F30" s="148" t="str">
        <f t="shared" si="0"/>
        <v/>
      </c>
      <c r="G30" s="140"/>
      <c r="H30" s="149"/>
      <c r="I30" s="150"/>
      <c r="J30" s="150"/>
      <c r="K30" s="150"/>
      <c r="L30" s="150"/>
      <c r="M30" s="150"/>
      <c r="N30" s="151"/>
      <c r="O30" s="152"/>
      <c r="P30" s="150"/>
      <c r="Q30" s="150"/>
      <c r="R30" s="150"/>
      <c r="S30" s="150"/>
      <c r="T30" s="150"/>
      <c r="U30" s="151"/>
      <c r="V30" s="152"/>
      <c r="W30" s="150"/>
      <c r="X30" s="150"/>
      <c r="Y30" s="150"/>
      <c r="Z30" s="150"/>
      <c r="AA30" s="150"/>
      <c r="AB30" s="151"/>
      <c r="AC30" s="152"/>
      <c r="AD30" s="150"/>
      <c r="AE30" s="150"/>
      <c r="AF30" s="150"/>
      <c r="AG30" s="150"/>
      <c r="AH30" s="150"/>
      <c r="AI30" s="153"/>
      <c r="AJ30" s="249">
        <f t="shared" si="1"/>
        <v>0</v>
      </c>
      <c r="AK30" s="250"/>
      <c r="AL30" s="250"/>
      <c r="AM30" s="250"/>
      <c r="AN30" s="251">
        <f t="shared" si="2"/>
        <v>0</v>
      </c>
      <c r="AO30" s="252"/>
    </row>
    <row r="31" spans="1:41" ht="24.95" hidden="1" customHeight="1">
      <c r="A31" s="145"/>
      <c r="B31" s="146"/>
      <c r="C31" s="147"/>
      <c r="D31" s="148"/>
      <c r="E31" s="148"/>
      <c r="F31" s="148" t="str">
        <f t="shared" si="0"/>
        <v/>
      </c>
      <c r="G31" s="140"/>
      <c r="H31" s="149"/>
      <c r="I31" s="150"/>
      <c r="J31" s="150"/>
      <c r="K31" s="150"/>
      <c r="L31" s="150"/>
      <c r="M31" s="150"/>
      <c r="N31" s="151"/>
      <c r="O31" s="152"/>
      <c r="P31" s="150"/>
      <c r="Q31" s="150"/>
      <c r="R31" s="150"/>
      <c r="S31" s="150"/>
      <c r="T31" s="150"/>
      <c r="U31" s="151"/>
      <c r="V31" s="152"/>
      <c r="W31" s="150"/>
      <c r="X31" s="150"/>
      <c r="Y31" s="150"/>
      <c r="Z31" s="150"/>
      <c r="AA31" s="150"/>
      <c r="AB31" s="151"/>
      <c r="AC31" s="152"/>
      <c r="AD31" s="150"/>
      <c r="AE31" s="150"/>
      <c r="AF31" s="150"/>
      <c r="AG31" s="150"/>
      <c r="AH31" s="150"/>
      <c r="AI31" s="153"/>
      <c r="AJ31" s="249">
        <f t="shared" si="1"/>
        <v>0</v>
      </c>
      <c r="AK31" s="250"/>
      <c r="AL31" s="250"/>
      <c r="AM31" s="250"/>
      <c r="AN31" s="251">
        <f t="shared" si="2"/>
        <v>0</v>
      </c>
      <c r="AO31" s="252"/>
    </row>
    <row r="32" spans="1:41" ht="24.95" hidden="1" customHeight="1">
      <c r="A32" s="145"/>
      <c r="B32" s="146"/>
      <c r="C32" s="147"/>
      <c r="D32" s="148"/>
      <c r="E32" s="148"/>
      <c r="F32" s="148" t="str">
        <f t="shared" si="0"/>
        <v/>
      </c>
      <c r="G32" s="140"/>
      <c r="H32" s="149"/>
      <c r="I32" s="150"/>
      <c r="J32" s="150"/>
      <c r="K32" s="150"/>
      <c r="L32" s="150"/>
      <c r="M32" s="150"/>
      <c r="N32" s="151"/>
      <c r="O32" s="152"/>
      <c r="P32" s="150"/>
      <c r="Q32" s="150"/>
      <c r="R32" s="150"/>
      <c r="S32" s="150"/>
      <c r="T32" s="150"/>
      <c r="U32" s="151"/>
      <c r="V32" s="152"/>
      <c r="W32" s="150"/>
      <c r="X32" s="150"/>
      <c r="Y32" s="150"/>
      <c r="Z32" s="150"/>
      <c r="AA32" s="150"/>
      <c r="AB32" s="151"/>
      <c r="AC32" s="152"/>
      <c r="AD32" s="150"/>
      <c r="AE32" s="150"/>
      <c r="AF32" s="150"/>
      <c r="AG32" s="150"/>
      <c r="AH32" s="150"/>
      <c r="AI32" s="153"/>
      <c r="AJ32" s="249">
        <f t="shared" si="1"/>
        <v>0</v>
      </c>
      <c r="AK32" s="250"/>
      <c r="AL32" s="250"/>
      <c r="AM32" s="250"/>
      <c r="AN32" s="251">
        <f t="shared" si="2"/>
        <v>0</v>
      </c>
      <c r="AO32" s="252"/>
    </row>
    <row r="33" spans="1:41" ht="24.95" hidden="1" customHeight="1">
      <c r="A33" s="145"/>
      <c r="B33" s="146"/>
      <c r="C33" s="147"/>
      <c r="D33" s="148"/>
      <c r="E33" s="148"/>
      <c r="F33" s="148" t="str">
        <f t="shared" si="0"/>
        <v/>
      </c>
      <c r="G33" s="140"/>
      <c r="H33" s="149"/>
      <c r="I33" s="150"/>
      <c r="J33" s="150"/>
      <c r="K33" s="150"/>
      <c r="L33" s="150"/>
      <c r="M33" s="150"/>
      <c r="N33" s="151"/>
      <c r="O33" s="152"/>
      <c r="P33" s="150"/>
      <c r="Q33" s="150"/>
      <c r="R33" s="150"/>
      <c r="S33" s="150"/>
      <c r="T33" s="150"/>
      <c r="U33" s="151"/>
      <c r="V33" s="152"/>
      <c r="W33" s="150"/>
      <c r="X33" s="150"/>
      <c r="Y33" s="150"/>
      <c r="Z33" s="150"/>
      <c r="AA33" s="150"/>
      <c r="AB33" s="151"/>
      <c r="AC33" s="152"/>
      <c r="AD33" s="150"/>
      <c r="AE33" s="150"/>
      <c r="AF33" s="150"/>
      <c r="AG33" s="150"/>
      <c r="AH33" s="150"/>
      <c r="AI33" s="153"/>
      <c r="AJ33" s="249">
        <f t="shared" si="1"/>
        <v>0</v>
      </c>
      <c r="AK33" s="250"/>
      <c r="AL33" s="250"/>
      <c r="AM33" s="250"/>
      <c r="AN33" s="251">
        <f t="shared" si="2"/>
        <v>0</v>
      </c>
      <c r="AO33" s="252"/>
    </row>
    <row r="34" spans="1:41" ht="24.95" hidden="1" customHeight="1">
      <c r="A34" s="145"/>
      <c r="B34" s="146"/>
      <c r="C34" s="147"/>
      <c r="D34" s="148"/>
      <c r="E34" s="148"/>
      <c r="F34" s="148" t="str">
        <f t="shared" si="0"/>
        <v/>
      </c>
      <c r="G34" s="140"/>
      <c r="H34" s="149"/>
      <c r="I34" s="150"/>
      <c r="J34" s="150"/>
      <c r="K34" s="150"/>
      <c r="L34" s="150"/>
      <c r="M34" s="150"/>
      <c r="N34" s="151"/>
      <c r="O34" s="152"/>
      <c r="P34" s="150"/>
      <c r="Q34" s="150"/>
      <c r="R34" s="150"/>
      <c r="S34" s="150"/>
      <c r="T34" s="150"/>
      <c r="U34" s="151"/>
      <c r="V34" s="152"/>
      <c r="W34" s="150"/>
      <c r="X34" s="150"/>
      <c r="Y34" s="150"/>
      <c r="Z34" s="150"/>
      <c r="AA34" s="150"/>
      <c r="AB34" s="151"/>
      <c r="AC34" s="152"/>
      <c r="AD34" s="150"/>
      <c r="AE34" s="150"/>
      <c r="AF34" s="150"/>
      <c r="AG34" s="150"/>
      <c r="AH34" s="150"/>
      <c r="AI34" s="153"/>
      <c r="AJ34" s="249">
        <f t="shared" si="1"/>
        <v>0</v>
      </c>
      <c r="AK34" s="250"/>
      <c r="AL34" s="250"/>
      <c r="AM34" s="250"/>
      <c r="AN34" s="251">
        <f t="shared" si="2"/>
        <v>0</v>
      </c>
      <c r="AO34" s="252"/>
    </row>
    <row r="35" spans="1:41" ht="24.95" hidden="1" customHeight="1">
      <c r="A35" s="145"/>
      <c r="B35" s="146"/>
      <c r="C35" s="147"/>
      <c r="D35" s="148"/>
      <c r="E35" s="148"/>
      <c r="F35" s="148" t="str">
        <f t="shared" si="0"/>
        <v/>
      </c>
      <c r="G35" s="140"/>
      <c r="H35" s="149"/>
      <c r="I35" s="150"/>
      <c r="J35" s="150"/>
      <c r="K35" s="150"/>
      <c r="L35" s="150"/>
      <c r="M35" s="150"/>
      <c r="N35" s="151"/>
      <c r="O35" s="152"/>
      <c r="P35" s="150"/>
      <c r="Q35" s="150"/>
      <c r="R35" s="150"/>
      <c r="S35" s="150"/>
      <c r="T35" s="150"/>
      <c r="U35" s="151"/>
      <c r="V35" s="152"/>
      <c r="W35" s="150"/>
      <c r="X35" s="150"/>
      <c r="Y35" s="150"/>
      <c r="Z35" s="150"/>
      <c r="AA35" s="150"/>
      <c r="AB35" s="151"/>
      <c r="AC35" s="152"/>
      <c r="AD35" s="150"/>
      <c r="AE35" s="150"/>
      <c r="AF35" s="150"/>
      <c r="AG35" s="150"/>
      <c r="AH35" s="150"/>
      <c r="AI35" s="153"/>
      <c r="AJ35" s="249">
        <f t="shared" si="1"/>
        <v>0</v>
      </c>
      <c r="AK35" s="250"/>
      <c r="AL35" s="250"/>
      <c r="AM35" s="250"/>
      <c r="AN35" s="251">
        <f t="shared" si="2"/>
        <v>0</v>
      </c>
      <c r="AO35" s="252"/>
    </row>
    <row r="36" spans="1:41" ht="24.95" hidden="1" customHeight="1">
      <c r="A36" s="145"/>
      <c r="B36" s="146"/>
      <c r="C36" s="147"/>
      <c r="D36" s="148"/>
      <c r="E36" s="148"/>
      <c r="F36" s="148" t="str">
        <f t="shared" si="0"/>
        <v/>
      </c>
      <c r="G36" s="140"/>
      <c r="H36" s="149"/>
      <c r="I36" s="150"/>
      <c r="J36" s="150"/>
      <c r="K36" s="150"/>
      <c r="L36" s="150"/>
      <c r="M36" s="150"/>
      <c r="N36" s="151"/>
      <c r="O36" s="152"/>
      <c r="P36" s="150"/>
      <c r="Q36" s="150"/>
      <c r="R36" s="150"/>
      <c r="S36" s="150"/>
      <c r="T36" s="150"/>
      <c r="U36" s="151"/>
      <c r="V36" s="152"/>
      <c r="W36" s="150"/>
      <c r="X36" s="150"/>
      <c r="Y36" s="150"/>
      <c r="Z36" s="150"/>
      <c r="AA36" s="150"/>
      <c r="AB36" s="151"/>
      <c r="AC36" s="152"/>
      <c r="AD36" s="150"/>
      <c r="AE36" s="150"/>
      <c r="AF36" s="150"/>
      <c r="AG36" s="150"/>
      <c r="AH36" s="150"/>
      <c r="AI36" s="153"/>
      <c r="AJ36" s="249">
        <f t="shared" si="1"/>
        <v>0</v>
      </c>
      <c r="AK36" s="250"/>
      <c r="AL36" s="250"/>
      <c r="AM36" s="250"/>
      <c r="AN36" s="251">
        <f t="shared" si="2"/>
        <v>0</v>
      </c>
      <c r="AO36" s="252"/>
    </row>
    <row r="37" spans="1:41" ht="24.95" hidden="1" customHeight="1">
      <c r="A37" s="145"/>
      <c r="B37" s="146"/>
      <c r="C37" s="147"/>
      <c r="D37" s="148"/>
      <c r="E37" s="148"/>
      <c r="F37" s="148" t="str">
        <f t="shared" si="0"/>
        <v/>
      </c>
      <c r="G37" s="140"/>
      <c r="H37" s="149"/>
      <c r="I37" s="150"/>
      <c r="J37" s="150"/>
      <c r="K37" s="150"/>
      <c r="L37" s="150"/>
      <c r="M37" s="150"/>
      <c r="N37" s="151"/>
      <c r="O37" s="152"/>
      <c r="P37" s="150"/>
      <c r="Q37" s="150"/>
      <c r="R37" s="150"/>
      <c r="S37" s="150"/>
      <c r="T37" s="150"/>
      <c r="U37" s="151"/>
      <c r="V37" s="152"/>
      <c r="W37" s="150"/>
      <c r="X37" s="150"/>
      <c r="Y37" s="150"/>
      <c r="Z37" s="150"/>
      <c r="AA37" s="150"/>
      <c r="AB37" s="151"/>
      <c r="AC37" s="152"/>
      <c r="AD37" s="150"/>
      <c r="AE37" s="150"/>
      <c r="AF37" s="150"/>
      <c r="AG37" s="150"/>
      <c r="AH37" s="150"/>
      <c r="AI37" s="153"/>
      <c r="AJ37" s="249">
        <f t="shared" si="1"/>
        <v>0</v>
      </c>
      <c r="AK37" s="250"/>
      <c r="AL37" s="250"/>
      <c r="AM37" s="250"/>
      <c r="AN37" s="251">
        <f t="shared" si="2"/>
        <v>0</v>
      </c>
      <c r="AO37" s="252"/>
    </row>
    <row r="38" spans="1:41" ht="24.95" customHeight="1" thickBot="1">
      <c r="A38" s="154"/>
      <c r="B38" s="155"/>
      <c r="C38" s="156"/>
      <c r="D38" s="157"/>
      <c r="E38" s="157"/>
      <c r="F38" s="157" t="str">
        <f t="shared" si="0"/>
        <v/>
      </c>
      <c r="G38" s="158"/>
      <c r="H38" s="159"/>
      <c r="I38" s="160"/>
      <c r="J38" s="160"/>
      <c r="K38" s="160"/>
      <c r="L38" s="160"/>
      <c r="M38" s="160"/>
      <c r="N38" s="161"/>
      <c r="O38" s="162"/>
      <c r="P38" s="160"/>
      <c r="Q38" s="160"/>
      <c r="R38" s="160"/>
      <c r="S38" s="160"/>
      <c r="T38" s="160"/>
      <c r="U38" s="161"/>
      <c r="V38" s="162"/>
      <c r="W38" s="160"/>
      <c r="X38" s="160"/>
      <c r="Y38" s="160"/>
      <c r="Z38" s="160"/>
      <c r="AA38" s="160"/>
      <c r="AB38" s="161"/>
      <c r="AC38" s="162"/>
      <c r="AD38" s="160"/>
      <c r="AE38" s="160"/>
      <c r="AF38" s="160"/>
      <c r="AG38" s="160"/>
      <c r="AH38" s="160"/>
      <c r="AI38" s="163"/>
      <c r="AJ38" s="257">
        <f t="shared" si="1"/>
        <v>0</v>
      </c>
      <c r="AK38" s="258"/>
      <c r="AL38" s="258"/>
      <c r="AM38" s="258"/>
      <c r="AN38" s="259">
        <f t="shared" si="2"/>
        <v>0</v>
      </c>
      <c r="AO38" s="260"/>
    </row>
    <row r="39" spans="1:41" ht="24.95" customHeight="1" thickBot="1">
      <c r="A39" s="164" t="s">
        <v>171</v>
      </c>
    </row>
    <row r="40" spans="1:41" ht="24.95" customHeight="1" thickBot="1">
      <c r="A40" s="164" t="s">
        <v>172</v>
      </c>
      <c r="AC40" s="261" t="s">
        <v>173</v>
      </c>
      <c r="AD40" s="261"/>
      <c r="AE40" s="261"/>
      <c r="AF40" s="261"/>
      <c r="AG40" s="261"/>
      <c r="AH40" s="261"/>
      <c r="AI40" s="262"/>
      <c r="AJ40" s="263">
        <v>40</v>
      </c>
      <c r="AK40" s="264"/>
      <c r="AL40" s="265" t="s">
        <v>174</v>
      </c>
      <c r="AM40" s="266"/>
    </row>
    <row r="41" spans="1:41" ht="24.95" customHeight="1">
      <c r="A41" s="164" t="s">
        <v>175</v>
      </c>
    </row>
    <row r="43" spans="1:41" ht="24.95" customHeight="1" thickBot="1">
      <c r="C43" s="124" t="s">
        <v>176</v>
      </c>
    </row>
    <row r="44" spans="1:41" ht="24.95" customHeight="1">
      <c r="C44" s="267"/>
      <c r="D44" s="269" t="s">
        <v>177</v>
      </c>
      <c r="E44" s="270"/>
      <c r="F44" s="270"/>
      <c r="G44" s="270"/>
      <c r="H44" s="270"/>
      <c r="I44" s="271"/>
      <c r="J44" s="272" t="s">
        <v>178</v>
      </c>
      <c r="K44" s="273"/>
    </row>
    <row r="45" spans="1:41" ht="24.95" customHeight="1" thickBot="1">
      <c r="C45" s="268"/>
      <c r="D45" s="276" t="s">
        <v>179</v>
      </c>
      <c r="E45" s="277"/>
      <c r="F45" s="278" t="s">
        <v>180</v>
      </c>
      <c r="G45" s="279"/>
      <c r="H45" s="278" t="s">
        <v>41</v>
      </c>
      <c r="I45" s="280"/>
      <c r="J45" s="274"/>
      <c r="K45" s="275"/>
    </row>
    <row r="46" spans="1:41" ht="24.95" customHeight="1">
      <c r="C46" s="165" t="s">
        <v>122</v>
      </c>
      <c r="D46" s="288">
        <f>COUNTIF($A7:$A38,C46)</f>
        <v>1</v>
      </c>
      <c r="E46" s="289"/>
      <c r="F46" s="290">
        <f>SUMPRODUCT((A7:A38=C46)*(D7:D38="○"))</f>
        <v>1</v>
      </c>
      <c r="G46" s="289"/>
      <c r="H46" s="291">
        <f>SUMIF(A7:A38,C46,AN7:AO38)</f>
        <v>1</v>
      </c>
      <c r="I46" s="292"/>
      <c r="J46" s="293"/>
      <c r="K46" s="294"/>
    </row>
    <row r="47" spans="1:41" ht="24.95" customHeight="1">
      <c r="C47" s="166" t="s">
        <v>181</v>
      </c>
      <c r="D47" s="295">
        <f>COUNTIF($A7:$A38,C47)</f>
        <v>1</v>
      </c>
      <c r="E47" s="296"/>
      <c r="F47" s="297">
        <f>SUMPRODUCT((A7:A38=C47)*(D7:D38="○"))</f>
        <v>1</v>
      </c>
      <c r="G47" s="296"/>
      <c r="H47" s="298">
        <f>SUMIF(A7:A38,C47,AN7:AO38)</f>
        <v>1</v>
      </c>
      <c r="I47" s="299"/>
      <c r="J47" s="300"/>
      <c r="K47" s="301"/>
    </row>
    <row r="48" spans="1:41" ht="24.95" customHeight="1" thickBot="1">
      <c r="C48" s="167" t="s">
        <v>182</v>
      </c>
      <c r="D48" s="281">
        <f>COUNTIF($A7:$A38,C48)</f>
        <v>5</v>
      </c>
      <c r="E48" s="282"/>
      <c r="F48" s="283">
        <f>SUMPRODUCT((A7:A38=C48)*(D7:D38="○"))</f>
        <v>2</v>
      </c>
      <c r="G48" s="282"/>
      <c r="H48" s="284">
        <f>SUMIF(A7:A38,C48,AN7:AO38)</f>
        <v>2.6000000000000005</v>
      </c>
      <c r="I48" s="285"/>
      <c r="J48" s="286"/>
      <c r="K48" s="287"/>
    </row>
  </sheetData>
  <mergeCells count="137">
    <mergeCell ref="D48:E48"/>
    <mergeCell ref="F48:G48"/>
    <mergeCell ref="H48:I48"/>
    <mergeCell ref="J48:K48"/>
    <mergeCell ref="D46:E46"/>
    <mergeCell ref="F46:G46"/>
    <mergeCell ref="H46:I46"/>
    <mergeCell ref="J46:K46"/>
    <mergeCell ref="D47:E47"/>
    <mergeCell ref="F47:G47"/>
    <mergeCell ref="H47:I47"/>
    <mergeCell ref="J47:K47"/>
    <mergeCell ref="AC40:AI40"/>
    <mergeCell ref="AJ40:AK40"/>
    <mergeCell ref="AL40:AM40"/>
    <mergeCell ref="C44:C45"/>
    <mergeCell ref="D44:I44"/>
    <mergeCell ref="J44:K45"/>
    <mergeCell ref="D45:E45"/>
    <mergeCell ref="F45:G45"/>
    <mergeCell ref="H45:I45"/>
    <mergeCell ref="AJ37:AK37"/>
    <mergeCell ref="AL37:AM37"/>
    <mergeCell ref="AN37:AO37"/>
    <mergeCell ref="AJ38:AK38"/>
    <mergeCell ref="AL38:AM38"/>
    <mergeCell ref="AN38:AO38"/>
    <mergeCell ref="AJ35:AK35"/>
    <mergeCell ref="AL35:AM35"/>
    <mergeCell ref="AN35:AO35"/>
    <mergeCell ref="AJ36:AK36"/>
    <mergeCell ref="AL36:AM36"/>
    <mergeCell ref="AN36:AO36"/>
    <mergeCell ref="AJ33:AK33"/>
    <mergeCell ref="AL33:AM33"/>
    <mergeCell ref="AN33:AO33"/>
    <mergeCell ref="AJ34:AK34"/>
    <mergeCell ref="AL34:AM34"/>
    <mergeCell ref="AN34:AO34"/>
    <mergeCell ref="AJ31:AK31"/>
    <mergeCell ref="AL31:AM31"/>
    <mergeCell ref="AN31:AO31"/>
    <mergeCell ref="AJ32:AK32"/>
    <mergeCell ref="AL32:AM32"/>
    <mergeCell ref="AN32:AO32"/>
    <mergeCell ref="AJ29:AK29"/>
    <mergeCell ref="AL29:AM29"/>
    <mergeCell ref="AN29:AO29"/>
    <mergeCell ref="AJ30:AK30"/>
    <mergeCell ref="AL30:AM30"/>
    <mergeCell ref="AN30:AO30"/>
    <mergeCell ref="AJ27:AK27"/>
    <mergeCell ref="AL27:AM27"/>
    <mergeCell ref="AN27:AO27"/>
    <mergeCell ref="AJ28:AK28"/>
    <mergeCell ref="AL28:AM28"/>
    <mergeCell ref="AN28:AO28"/>
    <mergeCell ref="AJ25:AK25"/>
    <mergeCell ref="AL25:AM25"/>
    <mergeCell ref="AN25:AO25"/>
    <mergeCell ref="AJ26:AK26"/>
    <mergeCell ref="AL26:AM26"/>
    <mergeCell ref="AN26:AO26"/>
    <mergeCell ref="AJ23:AK23"/>
    <mergeCell ref="AL23:AM23"/>
    <mergeCell ref="AN23:AO23"/>
    <mergeCell ref="AJ24:AK24"/>
    <mergeCell ref="AL24:AM24"/>
    <mergeCell ref="AN24:AO24"/>
    <mergeCell ref="AJ21:AK21"/>
    <mergeCell ref="AL21:AM21"/>
    <mergeCell ref="AN21:AO21"/>
    <mergeCell ref="AJ22:AK22"/>
    <mergeCell ref="AL22:AM22"/>
    <mergeCell ref="AN22:AO22"/>
    <mergeCell ref="AJ19:AK19"/>
    <mergeCell ref="AL19:AM19"/>
    <mergeCell ref="AN19:AO19"/>
    <mergeCell ref="AJ20:AK20"/>
    <mergeCell ref="AL20:AM20"/>
    <mergeCell ref="AN20:AO20"/>
    <mergeCell ref="AJ17:AK17"/>
    <mergeCell ref="AL17:AM17"/>
    <mergeCell ref="AN17:AO17"/>
    <mergeCell ref="AJ18:AK18"/>
    <mergeCell ref="AL18:AM18"/>
    <mergeCell ref="AN18:AO18"/>
    <mergeCell ref="AJ15:AK15"/>
    <mergeCell ref="AL15:AM15"/>
    <mergeCell ref="AN15:AO15"/>
    <mergeCell ref="AJ16:AK16"/>
    <mergeCell ref="AL16:AM16"/>
    <mergeCell ref="AN16:AO16"/>
    <mergeCell ref="AJ13:AK13"/>
    <mergeCell ref="AL13:AM13"/>
    <mergeCell ref="AN13:AO13"/>
    <mergeCell ref="AJ14:AK14"/>
    <mergeCell ref="AL14:AM14"/>
    <mergeCell ref="AN14:AO14"/>
    <mergeCell ref="AJ11:AK11"/>
    <mergeCell ref="AL11:AM11"/>
    <mergeCell ref="AN11:AO11"/>
    <mergeCell ref="AJ12:AK12"/>
    <mergeCell ref="AL12:AM12"/>
    <mergeCell ref="AN12:AO12"/>
    <mergeCell ref="AJ9:AK9"/>
    <mergeCell ref="AL9:AM9"/>
    <mergeCell ref="AN9:AO9"/>
    <mergeCell ref="AJ10:AK10"/>
    <mergeCell ref="AL10:AM10"/>
    <mergeCell ref="AN10:AO10"/>
    <mergeCell ref="AJ7:AK7"/>
    <mergeCell ref="AL7:AM7"/>
    <mergeCell ref="AN7:AO7"/>
    <mergeCell ref="AJ8:AK8"/>
    <mergeCell ref="AL8:AM8"/>
    <mergeCell ref="AN8:AO8"/>
    <mergeCell ref="AM1:AO1"/>
    <mergeCell ref="A2:B2"/>
    <mergeCell ref="C2:S2"/>
    <mergeCell ref="T2:X2"/>
    <mergeCell ref="Y2:AO2"/>
    <mergeCell ref="A3:A6"/>
    <mergeCell ref="B3:B6"/>
    <mergeCell ref="C3:C6"/>
    <mergeCell ref="D3:D6"/>
    <mergeCell ref="E3:E6"/>
    <mergeCell ref="F3:F6"/>
    <mergeCell ref="G3:G6"/>
    <mergeCell ref="H3:AI3"/>
    <mergeCell ref="AJ3:AK6"/>
    <mergeCell ref="AL3:AM6"/>
    <mergeCell ref="AN3:AO6"/>
    <mergeCell ref="H4:N4"/>
    <mergeCell ref="O4:U4"/>
    <mergeCell ref="V4:AB4"/>
    <mergeCell ref="AC4:AI4"/>
  </mergeCells>
  <phoneticPr fontId="13"/>
  <dataValidations count="2">
    <dataValidation type="list" allowBlank="1" showInputMessage="1" showErrorMessage="1" sqref="C7:C38 IY7:IY38 SU7:SU38 ACQ7:ACQ38 AMM7:AMM38 AWI7:AWI38 BGE7:BGE38 BQA7:BQA38 BZW7:BZW38 CJS7:CJS38 CTO7:CTO38 DDK7:DDK38 DNG7:DNG38 DXC7:DXC38 EGY7:EGY38 EQU7:EQU38 FAQ7:FAQ38 FKM7:FKM38 FUI7:FUI38 GEE7:GEE38 GOA7:GOA38 GXW7:GXW38 HHS7:HHS38 HRO7:HRO38 IBK7:IBK38 ILG7:ILG38 IVC7:IVC38 JEY7:JEY38 JOU7:JOU38 JYQ7:JYQ38 KIM7:KIM38 KSI7:KSI38 LCE7:LCE38 LMA7:LMA38 LVW7:LVW38 MFS7:MFS38 MPO7:MPO38 MZK7:MZK38 NJG7:NJG38 NTC7:NTC38 OCY7:OCY38 OMU7:OMU38 OWQ7:OWQ38 PGM7:PGM38 PQI7:PQI38 QAE7:QAE38 QKA7:QKA38 QTW7:QTW38 RDS7:RDS38 RNO7:RNO38 RXK7:RXK38 SHG7:SHG38 SRC7:SRC38 TAY7:TAY38 TKU7:TKU38 TUQ7:TUQ38 UEM7:UEM38 UOI7:UOI38 UYE7:UYE38 VIA7:VIA38 VRW7:VRW38 WBS7:WBS38 WLO7:WLO38 WVK7:WVK38 C65543:C65574 IY65543:IY65574 SU65543:SU65574 ACQ65543:ACQ65574 AMM65543:AMM65574 AWI65543:AWI65574 BGE65543:BGE65574 BQA65543:BQA65574 BZW65543:BZW65574 CJS65543:CJS65574 CTO65543:CTO65574 DDK65543:DDK65574 DNG65543:DNG65574 DXC65543:DXC65574 EGY65543:EGY65574 EQU65543:EQU65574 FAQ65543:FAQ65574 FKM65543:FKM65574 FUI65543:FUI65574 GEE65543:GEE65574 GOA65543:GOA65574 GXW65543:GXW65574 HHS65543:HHS65574 HRO65543:HRO65574 IBK65543:IBK65574 ILG65543:ILG65574 IVC65543:IVC65574 JEY65543:JEY65574 JOU65543:JOU65574 JYQ65543:JYQ65574 KIM65543:KIM65574 KSI65543:KSI65574 LCE65543:LCE65574 LMA65543:LMA65574 LVW65543:LVW65574 MFS65543:MFS65574 MPO65543:MPO65574 MZK65543:MZK65574 NJG65543:NJG65574 NTC65543:NTC65574 OCY65543:OCY65574 OMU65543:OMU65574 OWQ65543:OWQ65574 PGM65543:PGM65574 PQI65543:PQI65574 QAE65543:QAE65574 QKA65543:QKA65574 QTW65543:QTW65574 RDS65543:RDS65574 RNO65543:RNO65574 RXK65543:RXK65574 SHG65543:SHG65574 SRC65543:SRC65574 TAY65543:TAY65574 TKU65543:TKU65574 TUQ65543:TUQ65574 UEM65543:UEM65574 UOI65543:UOI65574 UYE65543:UYE65574 VIA65543:VIA65574 VRW65543:VRW65574 WBS65543:WBS65574 WLO65543:WLO65574 WVK65543:WVK65574 C131079:C131110 IY131079:IY131110 SU131079:SU131110 ACQ131079:ACQ131110 AMM131079:AMM131110 AWI131079:AWI131110 BGE131079:BGE131110 BQA131079:BQA131110 BZW131079:BZW131110 CJS131079:CJS131110 CTO131079:CTO131110 DDK131079:DDK131110 DNG131079:DNG131110 DXC131079:DXC131110 EGY131079:EGY131110 EQU131079:EQU131110 FAQ131079:FAQ131110 FKM131079:FKM131110 FUI131079:FUI131110 GEE131079:GEE131110 GOA131079:GOA131110 GXW131079:GXW131110 HHS131079:HHS131110 HRO131079:HRO131110 IBK131079:IBK131110 ILG131079:ILG131110 IVC131079:IVC131110 JEY131079:JEY131110 JOU131079:JOU131110 JYQ131079:JYQ131110 KIM131079:KIM131110 KSI131079:KSI131110 LCE131079:LCE131110 LMA131079:LMA131110 LVW131079:LVW131110 MFS131079:MFS131110 MPO131079:MPO131110 MZK131079:MZK131110 NJG131079:NJG131110 NTC131079:NTC131110 OCY131079:OCY131110 OMU131079:OMU131110 OWQ131079:OWQ131110 PGM131079:PGM131110 PQI131079:PQI131110 QAE131079:QAE131110 QKA131079:QKA131110 QTW131079:QTW131110 RDS131079:RDS131110 RNO131079:RNO131110 RXK131079:RXK131110 SHG131079:SHG131110 SRC131079:SRC131110 TAY131079:TAY131110 TKU131079:TKU131110 TUQ131079:TUQ131110 UEM131079:UEM131110 UOI131079:UOI131110 UYE131079:UYE131110 VIA131079:VIA131110 VRW131079:VRW131110 WBS131079:WBS131110 WLO131079:WLO131110 WVK131079:WVK131110 C196615:C196646 IY196615:IY196646 SU196615:SU196646 ACQ196615:ACQ196646 AMM196615:AMM196646 AWI196615:AWI196646 BGE196615:BGE196646 BQA196615:BQA196646 BZW196615:BZW196646 CJS196615:CJS196646 CTO196615:CTO196646 DDK196615:DDK196646 DNG196615:DNG196646 DXC196615:DXC196646 EGY196615:EGY196646 EQU196615:EQU196646 FAQ196615:FAQ196646 FKM196615:FKM196646 FUI196615:FUI196646 GEE196615:GEE196646 GOA196615:GOA196646 GXW196615:GXW196646 HHS196615:HHS196646 HRO196615:HRO196646 IBK196615:IBK196646 ILG196615:ILG196646 IVC196615:IVC196646 JEY196615:JEY196646 JOU196615:JOU196646 JYQ196615:JYQ196646 KIM196615:KIM196646 KSI196615:KSI196646 LCE196615:LCE196646 LMA196615:LMA196646 LVW196615:LVW196646 MFS196615:MFS196646 MPO196615:MPO196646 MZK196615:MZK196646 NJG196615:NJG196646 NTC196615:NTC196646 OCY196615:OCY196646 OMU196615:OMU196646 OWQ196615:OWQ196646 PGM196615:PGM196646 PQI196615:PQI196646 QAE196615:QAE196646 QKA196615:QKA196646 QTW196615:QTW196646 RDS196615:RDS196646 RNO196615:RNO196646 RXK196615:RXK196646 SHG196615:SHG196646 SRC196615:SRC196646 TAY196615:TAY196646 TKU196615:TKU196646 TUQ196615:TUQ196646 UEM196615:UEM196646 UOI196615:UOI196646 UYE196615:UYE196646 VIA196615:VIA196646 VRW196615:VRW196646 WBS196615:WBS196646 WLO196615:WLO196646 WVK196615:WVK196646 C262151:C262182 IY262151:IY262182 SU262151:SU262182 ACQ262151:ACQ262182 AMM262151:AMM262182 AWI262151:AWI262182 BGE262151:BGE262182 BQA262151:BQA262182 BZW262151:BZW262182 CJS262151:CJS262182 CTO262151:CTO262182 DDK262151:DDK262182 DNG262151:DNG262182 DXC262151:DXC262182 EGY262151:EGY262182 EQU262151:EQU262182 FAQ262151:FAQ262182 FKM262151:FKM262182 FUI262151:FUI262182 GEE262151:GEE262182 GOA262151:GOA262182 GXW262151:GXW262182 HHS262151:HHS262182 HRO262151:HRO262182 IBK262151:IBK262182 ILG262151:ILG262182 IVC262151:IVC262182 JEY262151:JEY262182 JOU262151:JOU262182 JYQ262151:JYQ262182 KIM262151:KIM262182 KSI262151:KSI262182 LCE262151:LCE262182 LMA262151:LMA262182 LVW262151:LVW262182 MFS262151:MFS262182 MPO262151:MPO262182 MZK262151:MZK262182 NJG262151:NJG262182 NTC262151:NTC262182 OCY262151:OCY262182 OMU262151:OMU262182 OWQ262151:OWQ262182 PGM262151:PGM262182 PQI262151:PQI262182 QAE262151:QAE262182 QKA262151:QKA262182 QTW262151:QTW262182 RDS262151:RDS262182 RNO262151:RNO262182 RXK262151:RXK262182 SHG262151:SHG262182 SRC262151:SRC262182 TAY262151:TAY262182 TKU262151:TKU262182 TUQ262151:TUQ262182 UEM262151:UEM262182 UOI262151:UOI262182 UYE262151:UYE262182 VIA262151:VIA262182 VRW262151:VRW262182 WBS262151:WBS262182 WLO262151:WLO262182 WVK262151:WVK262182 C327687:C327718 IY327687:IY327718 SU327687:SU327718 ACQ327687:ACQ327718 AMM327687:AMM327718 AWI327687:AWI327718 BGE327687:BGE327718 BQA327687:BQA327718 BZW327687:BZW327718 CJS327687:CJS327718 CTO327687:CTO327718 DDK327687:DDK327718 DNG327687:DNG327718 DXC327687:DXC327718 EGY327687:EGY327718 EQU327687:EQU327718 FAQ327687:FAQ327718 FKM327687:FKM327718 FUI327687:FUI327718 GEE327687:GEE327718 GOA327687:GOA327718 GXW327687:GXW327718 HHS327687:HHS327718 HRO327687:HRO327718 IBK327687:IBK327718 ILG327687:ILG327718 IVC327687:IVC327718 JEY327687:JEY327718 JOU327687:JOU327718 JYQ327687:JYQ327718 KIM327687:KIM327718 KSI327687:KSI327718 LCE327687:LCE327718 LMA327687:LMA327718 LVW327687:LVW327718 MFS327687:MFS327718 MPO327687:MPO327718 MZK327687:MZK327718 NJG327687:NJG327718 NTC327687:NTC327718 OCY327687:OCY327718 OMU327687:OMU327718 OWQ327687:OWQ327718 PGM327687:PGM327718 PQI327687:PQI327718 QAE327687:QAE327718 QKA327687:QKA327718 QTW327687:QTW327718 RDS327687:RDS327718 RNO327687:RNO327718 RXK327687:RXK327718 SHG327687:SHG327718 SRC327687:SRC327718 TAY327687:TAY327718 TKU327687:TKU327718 TUQ327687:TUQ327718 UEM327687:UEM327718 UOI327687:UOI327718 UYE327687:UYE327718 VIA327687:VIA327718 VRW327687:VRW327718 WBS327687:WBS327718 WLO327687:WLO327718 WVK327687:WVK327718 C393223:C393254 IY393223:IY393254 SU393223:SU393254 ACQ393223:ACQ393254 AMM393223:AMM393254 AWI393223:AWI393254 BGE393223:BGE393254 BQA393223:BQA393254 BZW393223:BZW393254 CJS393223:CJS393254 CTO393223:CTO393254 DDK393223:DDK393254 DNG393223:DNG393254 DXC393223:DXC393254 EGY393223:EGY393254 EQU393223:EQU393254 FAQ393223:FAQ393254 FKM393223:FKM393254 FUI393223:FUI393254 GEE393223:GEE393254 GOA393223:GOA393254 GXW393223:GXW393254 HHS393223:HHS393254 HRO393223:HRO393254 IBK393223:IBK393254 ILG393223:ILG393254 IVC393223:IVC393254 JEY393223:JEY393254 JOU393223:JOU393254 JYQ393223:JYQ393254 KIM393223:KIM393254 KSI393223:KSI393254 LCE393223:LCE393254 LMA393223:LMA393254 LVW393223:LVW393254 MFS393223:MFS393254 MPO393223:MPO393254 MZK393223:MZK393254 NJG393223:NJG393254 NTC393223:NTC393254 OCY393223:OCY393254 OMU393223:OMU393254 OWQ393223:OWQ393254 PGM393223:PGM393254 PQI393223:PQI393254 QAE393223:QAE393254 QKA393223:QKA393254 QTW393223:QTW393254 RDS393223:RDS393254 RNO393223:RNO393254 RXK393223:RXK393254 SHG393223:SHG393254 SRC393223:SRC393254 TAY393223:TAY393254 TKU393223:TKU393254 TUQ393223:TUQ393254 UEM393223:UEM393254 UOI393223:UOI393254 UYE393223:UYE393254 VIA393223:VIA393254 VRW393223:VRW393254 WBS393223:WBS393254 WLO393223:WLO393254 WVK393223:WVK393254 C458759:C458790 IY458759:IY458790 SU458759:SU458790 ACQ458759:ACQ458790 AMM458759:AMM458790 AWI458759:AWI458790 BGE458759:BGE458790 BQA458759:BQA458790 BZW458759:BZW458790 CJS458759:CJS458790 CTO458759:CTO458790 DDK458759:DDK458790 DNG458759:DNG458790 DXC458759:DXC458790 EGY458759:EGY458790 EQU458759:EQU458790 FAQ458759:FAQ458790 FKM458759:FKM458790 FUI458759:FUI458790 GEE458759:GEE458790 GOA458759:GOA458790 GXW458759:GXW458790 HHS458759:HHS458790 HRO458759:HRO458790 IBK458759:IBK458790 ILG458759:ILG458790 IVC458759:IVC458790 JEY458759:JEY458790 JOU458759:JOU458790 JYQ458759:JYQ458790 KIM458759:KIM458790 KSI458759:KSI458790 LCE458759:LCE458790 LMA458759:LMA458790 LVW458759:LVW458790 MFS458759:MFS458790 MPO458759:MPO458790 MZK458759:MZK458790 NJG458759:NJG458790 NTC458759:NTC458790 OCY458759:OCY458790 OMU458759:OMU458790 OWQ458759:OWQ458790 PGM458759:PGM458790 PQI458759:PQI458790 QAE458759:QAE458790 QKA458759:QKA458790 QTW458759:QTW458790 RDS458759:RDS458790 RNO458759:RNO458790 RXK458759:RXK458790 SHG458759:SHG458790 SRC458759:SRC458790 TAY458759:TAY458790 TKU458759:TKU458790 TUQ458759:TUQ458790 UEM458759:UEM458790 UOI458759:UOI458790 UYE458759:UYE458790 VIA458759:VIA458790 VRW458759:VRW458790 WBS458759:WBS458790 WLO458759:WLO458790 WVK458759:WVK458790 C524295:C524326 IY524295:IY524326 SU524295:SU524326 ACQ524295:ACQ524326 AMM524295:AMM524326 AWI524295:AWI524326 BGE524295:BGE524326 BQA524295:BQA524326 BZW524295:BZW524326 CJS524295:CJS524326 CTO524295:CTO524326 DDK524295:DDK524326 DNG524295:DNG524326 DXC524295:DXC524326 EGY524295:EGY524326 EQU524295:EQU524326 FAQ524295:FAQ524326 FKM524295:FKM524326 FUI524295:FUI524326 GEE524295:GEE524326 GOA524295:GOA524326 GXW524295:GXW524326 HHS524295:HHS524326 HRO524295:HRO524326 IBK524295:IBK524326 ILG524295:ILG524326 IVC524295:IVC524326 JEY524295:JEY524326 JOU524295:JOU524326 JYQ524295:JYQ524326 KIM524295:KIM524326 KSI524295:KSI524326 LCE524295:LCE524326 LMA524295:LMA524326 LVW524295:LVW524326 MFS524295:MFS524326 MPO524295:MPO524326 MZK524295:MZK524326 NJG524295:NJG524326 NTC524295:NTC524326 OCY524295:OCY524326 OMU524295:OMU524326 OWQ524295:OWQ524326 PGM524295:PGM524326 PQI524295:PQI524326 QAE524295:QAE524326 QKA524295:QKA524326 QTW524295:QTW524326 RDS524295:RDS524326 RNO524295:RNO524326 RXK524295:RXK524326 SHG524295:SHG524326 SRC524295:SRC524326 TAY524295:TAY524326 TKU524295:TKU524326 TUQ524295:TUQ524326 UEM524295:UEM524326 UOI524295:UOI524326 UYE524295:UYE524326 VIA524295:VIA524326 VRW524295:VRW524326 WBS524295:WBS524326 WLO524295:WLO524326 WVK524295:WVK524326 C589831:C589862 IY589831:IY589862 SU589831:SU589862 ACQ589831:ACQ589862 AMM589831:AMM589862 AWI589831:AWI589862 BGE589831:BGE589862 BQA589831:BQA589862 BZW589831:BZW589862 CJS589831:CJS589862 CTO589831:CTO589862 DDK589831:DDK589862 DNG589831:DNG589862 DXC589831:DXC589862 EGY589831:EGY589862 EQU589831:EQU589862 FAQ589831:FAQ589862 FKM589831:FKM589862 FUI589831:FUI589862 GEE589831:GEE589862 GOA589831:GOA589862 GXW589831:GXW589862 HHS589831:HHS589862 HRO589831:HRO589862 IBK589831:IBK589862 ILG589831:ILG589862 IVC589831:IVC589862 JEY589831:JEY589862 JOU589831:JOU589862 JYQ589831:JYQ589862 KIM589831:KIM589862 KSI589831:KSI589862 LCE589831:LCE589862 LMA589831:LMA589862 LVW589831:LVW589862 MFS589831:MFS589862 MPO589831:MPO589862 MZK589831:MZK589862 NJG589831:NJG589862 NTC589831:NTC589862 OCY589831:OCY589862 OMU589831:OMU589862 OWQ589831:OWQ589862 PGM589831:PGM589862 PQI589831:PQI589862 QAE589831:QAE589862 QKA589831:QKA589862 QTW589831:QTW589862 RDS589831:RDS589862 RNO589831:RNO589862 RXK589831:RXK589862 SHG589831:SHG589862 SRC589831:SRC589862 TAY589831:TAY589862 TKU589831:TKU589862 TUQ589831:TUQ589862 UEM589831:UEM589862 UOI589831:UOI589862 UYE589831:UYE589862 VIA589831:VIA589862 VRW589831:VRW589862 WBS589831:WBS589862 WLO589831:WLO589862 WVK589831:WVK589862 C655367:C655398 IY655367:IY655398 SU655367:SU655398 ACQ655367:ACQ655398 AMM655367:AMM655398 AWI655367:AWI655398 BGE655367:BGE655398 BQA655367:BQA655398 BZW655367:BZW655398 CJS655367:CJS655398 CTO655367:CTO655398 DDK655367:DDK655398 DNG655367:DNG655398 DXC655367:DXC655398 EGY655367:EGY655398 EQU655367:EQU655398 FAQ655367:FAQ655398 FKM655367:FKM655398 FUI655367:FUI655398 GEE655367:GEE655398 GOA655367:GOA655398 GXW655367:GXW655398 HHS655367:HHS655398 HRO655367:HRO655398 IBK655367:IBK655398 ILG655367:ILG655398 IVC655367:IVC655398 JEY655367:JEY655398 JOU655367:JOU655398 JYQ655367:JYQ655398 KIM655367:KIM655398 KSI655367:KSI655398 LCE655367:LCE655398 LMA655367:LMA655398 LVW655367:LVW655398 MFS655367:MFS655398 MPO655367:MPO655398 MZK655367:MZK655398 NJG655367:NJG655398 NTC655367:NTC655398 OCY655367:OCY655398 OMU655367:OMU655398 OWQ655367:OWQ655398 PGM655367:PGM655398 PQI655367:PQI655398 QAE655367:QAE655398 QKA655367:QKA655398 QTW655367:QTW655398 RDS655367:RDS655398 RNO655367:RNO655398 RXK655367:RXK655398 SHG655367:SHG655398 SRC655367:SRC655398 TAY655367:TAY655398 TKU655367:TKU655398 TUQ655367:TUQ655398 UEM655367:UEM655398 UOI655367:UOI655398 UYE655367:UYE655398 VIA655367:VIA655398 VRW655367:VRW655398 WBS655367:WBS655398 WLO655367:WLO655398 WVK655367:WVK655398 C720903:C720934 IY720903:IY720934 SU720903:SU720934 ACQ720903:ACQ720934 AMM720903:AMM720934 AWI720903:AWI720934 BGE720903:BGE720934 BQA720903:BQA720934 BZW720903:BZW720934 CJS720903:CJS720934 CTO720903:CTO720934 DDK720903:DDK720934 DNG720903:DNG720934 DXC720903:DXC720934 EGY720903:EGY720934 EQU720903:EQU720934 FAQ720903:FAQ720934 FKM720903:FKM720934 FUI720903:FUI720934 GEE720903:GEE720934 GOA720903:GOA720934 GXW720903:GXW720934 HHS720903:HHS720934 HRO720903:HRO720934 IBK720903:IBK720934 ILG720903:ILG720934 IVC720903:IVC720934 JEY720903:JEY720934 JOU720903:JOU720934 JYQ720903:JYQ720934 KIM720903:KIM720934 KSI720903:KSI720934 LCE720903:LCE720934 LMA720903:LMA720934 LVW720903:LVW720934 MFS720903:MFS720934 MPO720903:MPO720934 MZK720903:MZK720934 NJG720903:NJG720934 NTC720903:NTC720934 OCY720903:OCY720934 OMU720903:OMU720934 OWQ720903:OWQ720934 PGM720903:PGM720934 PQI720903:PQI720934 QAE720903:QAE720934 QKA720903:QKA720934 QTW720903:QTW720934 RDS720903:RDS720934 RNO720903:RNO720934 RXK720903:RXK720934 SHG720903:SHG720934 SRC720903:SRC720934 TAY720903:TAY720934 TKU720903:TKU720934 TUQ720903:TUQ720934 UEM720903:UEM720934 UOI720903:UOI720934 UYE720903:UYE720934 VIA720903:VIA720934 VRW720903:VRW720934 WBS720903:WBS720934 WLO720903:WLO720934 WVK720903:WVK720934 C786439:C786470 IY786439:IY786470 SU786439:SU786470 ACQ786439:ACQ786470 AMM786439:AMM786470 AWI786439:AWI786470 BGE786439:BGE786470 BQA786439:BQA786470 BZW786439:BZW786470 CJS786439:CJS786470 CTO786439:CTO786470 DDK786439:DDK786470 DNG786439:DNG786470 DXC786439:DXC786470 EGY786439:EGY786470 EQU786439:EQU786470 FAQ786439:FAQ786470 FKM786439:FKM786470 FUI786439:FUI786470 GEE786439:GEE786470 GOA786439:GOA786470 GXW786439:GXW786470 HHS786439:HHS786470 HRO786439:HRO786470 IBK786439:IBK786470 ILG786439:ILG786470 IVC786439:IVC786470 JEY786439:JEY786470 JOU786439:JOU786470 JYQ786439:JYQ786470 KIM786439:KIM786470 KSI786439:KSI786470 LCE786439:LCE786470 LMA786439:LMA786470 LVW786439:LVW786470 MFS786439:MFS786470 MPO786439:MPO786470 MZK786439:MZK786470 NJG786439:NJG786470 NTC786439:NTC786470 OCY786439:OCY786470 OMU786439:OMU786470 OWQ786439:OWQ786470 PGM786439:PGM786470 PQI786439:PQI786470 QAE786439:QAE786470 QKA786439:QKA786470 QTW786439:QTW786470 RDS786439:RDS786470 RNO786439:RNO786470 RXK786439:RXK786470 SHG786439:SHG786470 SRC786439:SRC786470 TAY786439:TAY786470 TKU786439:TKU786470 TUQ786439:TUQ786470 UEM786439:UEM786470 UOI786439:UOI786470 UYE786439:UYE786470 VIA786439:VIA786470 VRW786439:VRW786470 WBS786439:WBS786470 WLO786439:WLO786470 WVK786439:WVK786470 C851975:C852006 IY851975:IY852006 SU851975:SU852006 ACQ851975:ACQ852006 AMM851975:AMM852006 AWI851975:AWI852006 BGE851975:BGE852006 BQA851975:BQA852006 BZW851975:BZW852006 CJS851975:CJS852006 CTO851975:CTO852006 DDK851975:DDK852006 DNG851975:DNG852006 DXC851975:DXC852006 EGY851975:EGY852006 EQU851975:EQU852006 FAQ851975:FAQ852006 FKM851975:FKM852006 FUI851975:FUI852006 GEE851975:GEE852006 GOA851975:GOA852006 GXW851975:GXW852006 HHS851975:HHS852006 HRO851975:HRO852006 IBK851975:IBK852006 ILG851975:ILG852006 IVC851975:IVC852006 JEY851975:JEY852006 JOU851975:JOU852006 JYQ851975:JYQ852006 KIM851975:KIM852006 KSI851975:KSI852006 LCE851975:LCE852006 LMA851975:LMA852006 LVW851975:LVW852006 MFS851975:MFS852006 MPO851975:MPO852006 MZK851975:MZK852006 NJG851975:NJG852006 NTC851975:NTC852006 OCY851975:OCY852006 OMU851975:OMU852006 OWQ851975:OWQ852006 PGM851975:PGM852006 PQI851975:PQI852006 QAE851975:QAE852006 QKA851975:QKA852006 QTW851975:QTW852006 RDS851975:RDS852006 RNO851975:RNO852006 RXK851975:RXK852006 SHG851975:SHG852006 SRC851975:SRC852006 TAY851975:TAY852006 TKU851975:TKU852006 TUQ851975:TUQ852006 UEM851975:UEM852006 UOI851975:UOI852006 UYE851975:UYE852006 VIA851975:VIA852006 VRW851975:VRW852006 WBS851975:WBS852006 WLO851975:WLO852006 WVK851975:WVK852006 C917511:C917542 IY917511:IY917542 SU917511:SU917542 ACQ917511:ACQ917542 AMM917511:AMM917542 AWI917511:AWI917542 BGE917511:BGE917542 BQA917511:BQA917542 BZW917511:BZW917542 CJS917511:CJS917542 CTO917511:CTO917542 DDK917511:DDK917542 DNG917511:DNG917542 DXC917511:DXC917542 EGY917511:EGY917542 EQU917511:EQU917542 FAQ917511:FAQ917542 FKM917511:FKM917542 FUI917511:FUI917542 GEE917511:GEE917542 GOA917511:GOA917542 GXW917511:GXW917542 HHS917511:HHS917542 HRO917511:HRO917542 IBK917511:IBK917542 ILG917511:ILG917542 IVC917511:IVC917542 JEY917511:JEY917542 JOU917511:JOU917542 JYQ917511:JYQ917542 KIM917511:KIM917542 KSI917511:KSI917542 LCE917511:LCE917542 LMA917511:LMA917542 LVW917511:LVW917542 MFS917511:MFS917542 MPO917511:MPO917542 MZK917511:MZK917542 NJG917511:NJG917542 NTC917511:NTC917542 OCY917511:OCY917542 OMU917511:OMU917542 OWQ917511:OWQ917542 PGM917511:PGM917542 PQI917511:PQI917542 QAE917511:QAE917542 QKA917511:QKA917542 QTW917511:QTW917542 RDS917511:RDS917542 RNO917511:RNO917542 RXK917511:RXK917542 SHG917511:SHG917542 SRC917511:SRC917542 TAY917511:TAY917542 TKU917511:TKU917542 TUQ917511:TUQ917542 UEM917511:UEM917542 UOI917511:UOI917542 UYE917511:UYE917542 VIA917511:VIA917542 VRW917511:VRW917542 WBS917511:WBS917542 WLO917511:WLO917542 WVK917511:WVK917542 C983047:C983078 IY983047:IY983078 SU983047:SU983078 ACQ983047:ACQ983078 AMM983047:AMM983078 AWI983047:AWI983078 BGE983047:BGE983078 BQA983047:BQA983078 BZW983047:BZW983078 CJS983047:CJS983078 CTO983047:CTO983078 DDK983047:DDK983078 DNG983047:DNG983078 DXC983047:DXC983078 EGY983047:EGY983078 EQU983047:EQU983078 FAQ983047:FAQ983078 FKM983047:FKM983078 FUI983047:FUI983078 GEE983047:GEE983078 GOA983047:GOA983078 GXW983047:GXW983078 HHS983047:HHS983078 HRO983047:HRO983078 IBK983047:IBK983078 ILG983047:ILG983078 IVC983047:IVC983078 JEY983047:JEY983078 JOU983047:JOU983078 JYQ983047:JYQ983078 KIM983047:KIM983078 KSI983047:KSI983078 LCE983047:LCE983078 LMA983047:LMA983078 LVW983047:LVW983078 MFS983047:MFS983078 MPO983047:MPO983078 MZK983047:MZK983078 NJG983047:NJG983078 NTC983047:NTC983078 OCY983047:OCY983078 OMU983047:OMU983078 OWQ983047:OWQ983078 PGM983047:PGM983078 PQI983047:PQI983078 QAE983047:QAE983078 QKA983047:QKA983078 QTW983047:QTW983078 RDS983047:RDS983078 RNO983047:RNO983078 RXK983047:RXK983078 SHG983047:SHG983078 SRC983047:SRC983078 TAY983047:TAY983078 TKU983047:TKU983078 TUQ983047:TUQ983078 UEM983047:UEM983078 UOI983047:UOI983078 UYE983047:UYE983078 VIA983047:VIA983078 VRW983047:VRW983078 WBS983047:WBS983078 WLO983047:WLO983078 WVK983047:WVK983078" xr:uid="{00000000-0002-0000-0000-000000000000}">
      <formula1>"介護福祉士,介護職員基礎研修,1級課程,2級課程,3級課程,重度訪問研修,行動援護研修,同行援護研修"</formula1>
    </dataValidation>
    <dataValidation type="list" allowBlank="1" showInputMessage="1" showErrorMessage="1" sqref="A7:A38 IW7:IW38 SS7:SS38 ACO7:ACO38 AMK7:AMK38 AWG7:AWG38 BGC7:BGC38 BPY7:BPY38 BZU7:BZU38 CJQ7:CJQ38 CTM7:CTM38 DDI7:DDI38 DNE7:DNE38 DXA7:DXA38 EGW7:EGW38 EQS7:EQS38 FAO7:FAO38 FKK7:FKK38 FUG7:FUG38 GEC7:GEC38 GNY7:GNY38 GXU7:GXU38 HHQ7:HHQ38 HRM7:HRM38 IBI7:IBI38 ILE7:ILE38 IVA7:IVA38 JEW7:JEW38 JOS7:JOS38 JYO7:JYO38 KIK7:KIK38 KSG7:KSG38 LCC7:LCC38 LLY7:LLY38 LVU7:LVU38 MFQ7:MFQ38 MPM7:MPM38 MZI7:MZI38 NJE7:NJE38 NTA7:NTA38 OCW7:OCW38 OMS7:OMS38 OWO7:OWO38 PGK7:PGK38 PQG7:PQG38 QAC7:QAC38 QJY7:QJY38 QTU7:QTU38 RDQ7:RDQ38 RNM7:RNM38 RXI7:RXI38 SHE7:SHE38 SRA7:SRA38 TAW7:TAW38 TKS7:TKS38 TUO7:TUO38 UEK7:UEK38 UOG7:UOG38 UYC7:UYC38 VHY7:VHY38 VRU7:VRU38 WBQ7:WBQ38 WLM7:WLM38 WVI7:WVI38 A65543:A65574 IW65543:IW65574 SS65543:SS65574 ACO65543:ACO65574 AMK65543:AMK65574 AWG65543:AWG65574 BGC65543:BGC65574 BPY65543:BPY65574 BZU65543:BZU65574 CJQ65543:CJQ65574 CTM65543:CTM65574 DDI65543:DDI65574 DNE65543:DNE65574 DXA65543:DXA65574 EGW65543:EGW65574 EQS65543:EQS65574 FAO65543:FAO65574 FKK65543:FKK65574 FUG65543:FUG65574 GEC65543:GEC65574 GNY65543:GNY65574 GXU65543:GXU65574 HHQ65543:HHQ65574 HRM65543:HRM65574 IBI65543:IBI65574 ILE65543:ILE65574 IVA65543:IVA65574 JEW65543:JEW65574 JOS65543:JOS65574 JYO65543:JYO65574 KIK65543:KIK65574 KSG65543:KSG65574 LCC65543:LCC65574 LLY65543:LLY65574 LVU65543:LVU65574 MFQ65543:MFQ65574 MPM65543:MPM65574 MZI65543:MZI65574 NJE65543:NJE65574 NTA65543:NTA65574 OCW65543:OCW65574 OMS65543:OMS65574 OWO65543:OWO65574 PGK65543:PGK65574 PQG65543:PQG65574 QAC65543:QAC65574 QJY65543:QJY65574 QTU65543:QTU65574 RDQ65543:RDQ65574 RNM65543:RNM65574 RXI65543:RXI65574 SHE65543:SHE65574 SRA65543:SRA65574 TAW65543:TAW65574 TKS65543:TKS65574 TUO65543:TUO65574 UEK65543:UEK65574 UOG65543:UOG65574 UYC65543:UYC65574 VHY65543:VHY65574 VRU65543:VRU65574 WBQ65543:WBQ65574 WLM65543:WLM65574 WVI65543:WVI65574 A131079:A131110 IW131079:IW131110 SS131079:SS131110 ACO131079:ACO131110 AMK131079:AMK131110 AWG131079:AWG131110 BGC131079:BGC131110 BPY131079:BPY131110 BZU131079:BZU131110 CJQ131079:CJQ131110 CTM131079:CTM131110 DDI131079:DDI131110 DNE131079:DNE131110 DXA131079:DXA131110 EGW131079:EGW131110 EQS131079:EQS131110 FAO131079:FAO131110 FKK131079:FKK131110 FUG131079:FUG131110 GEC131079:GEC131110 GNY131079:GNY131110 GXU131079:GXU131110 HHQ131079:HHQ131110 HRM131079:HRM131110 IBI131079:IBI131110 ILE131079:ILE131110 IVA131079:IVA131110 JEW131079:JEW131110 JOS131079:JOS131110 JYO131079:JYO131110 KIK131079:KIK131110 KSG131079:KSG131110 LCC131079:LCC131110 LLY131079:LLY131110 LVU131079:LVU131110 MFQ131079:MFQ131110 MPM131079:MPM131110 MZI131079:MZI131110 NJE131079:NJE131110 NTA131079:NTA131110 OCW131079:OCW131110 OMS131079:OMS131110 OWO131079:OWO131110 PGK131079:PGK131110 PQG131079:PQG131110 QAC131079:QAC131110 QJY131079:QJY131110 QTU131079:QTU131110 RDQ131079:RDQ131110 RNM131079:RNM131110 RXI131079:RXI131110 SHE131079:SHE131110 SRA131079:SRA131110 TAW131079:TAW131110 TKS131079:TKS131110 TUO131079:TUO131110 UEK131079:UEK131110 UOG131079:UOG131110 UYC131079:UYC131110 VHY131079:VHY131110 VRU131079:VRU131110 WBQ131079:WBQ131110 WLM131079:WLM131110 WVI131079:WVI131110 A196615:A196646 IW196615:IW196646 SS196615:SS196646 ACO196615:ACO196646 AMK196615:AMK196646 AWG196615:AWG196646 BGC196615:BGC196646 BPY196615:BPY196646 BZU196615:BZU196646 CJQ196615:CJQ196646 CTM196615:CTM196646 DDI196615:DDI196646 DNE196615:DNE196646 DXA196615:DXA196646 EGW196615:EGW196646 EQS196615:EQS196646 FAO196615:FAO196646 FKK196615:FKK196646 FUG196615:FUG196646 GEC196615:GEC196646 GNY196615:GNY196646 GXU196615:GXU196646 HHQ196615:HHQ196646 HRM196615:HRM196646 IBI196615:IBI196646 ILE196615:ILE196646 IVA196615:IVA196646 JEW196615:JEW196646 JOS196615:JOS196646 JYO196615:JYO196646 KIK196615:KIK196646 KSG196615:KSG196646 LCC196615:LCC196646 LLY196615:LLY196646 LVU196615:LVU196646 MFQ196615:MFQ196646 MPM196615:MPM196646 MZI196615:MZI196646 NJE196615:NJE196646 NTA196615:NTA196646 OCW196615:OCW196646 OMS196615:OMS196646 OWO196615:OWO196646 PGK196615:PGK196646 PQG196615:PQG196646 QAC196615:QAC196646 QJY196615:QJY196646 QTU196615:QTU196646 RDQ196615:RDQ196646 RNM196615:RNM196646 RXI196615:RXI196646 SHE196615:SHE196646 SRA196615:SRA196646 TAW196615:TAW196646 TKS196615:TKS196646 TUO196615:TUO196646 UEK196615:UEK196646 UOG196615:UOG196646 UYC196615:UYC196646 VHY196615:VHY196646 VRU196615:VRU196646 WBQ196615:WBQ196646 WLM196615:WLM196646 WVI196615:WVI196646 A262151:A262182 IW262151:IW262182 SS262151:SS262182 ACO262151:ACO262182 AMK262151:AMK262182 AWG262151:AWG262182 BGC262151:BGC262182 BPY262151:BPY262182 BZU262151:BZU262182 CJQ262151:CJQ262182 CTM262151:CTM262182 DDI262151:DDI262182 DNE262151:DNE262182 DXA262151:DXA262182 EGW262151:EGW262182 EQS262151:EQS262182 FAO262151:FAO262182 FKK262151:FKK262182 FUG262151:FUG262182 GEC262151:GEC262182 GNY262151:GNY262182 GXU262151:GXU262182 HHQ262151:HHQ262182 HRM262151:HRM262182 IBI262151:IBI262182 ILE262151:ILE262182 IVA262151:IVA262182 JEW262151:JEW262182 JOS262151:JOS262182 JYO262151:JYO262182 KIK262151:KIK262182 KSG262151:KSG262182 LCC262151:LCC262182 LLY262151:LLY262182 LVU262151:LVU262182 MFQ262151:MFQ262182 MPM262151:MPM262182 MZI262151:MZI262182 NJE262151:NJE262182 NTA262151:NTA262182 OCW262151:OCW262182 OMS262151:OMS262182 OWO262151:OWO262182 PGK262151:PGK262182 PQG262151:PQG262182 QAC262151:QAC262182 QJY262151:QJY262182 QTU262151:QTU262182 RDQ262151:RDQ262182 RNM262151:RNM262182 RXI262151:RXI262182 SHE262151:SHE262182 SRA262151:SRA262182 TAW262151:TAW262182 TKS262151:TKS262182 TUO262151:TUO262182 UEK262151:UEK262182 UOG262151:UOG262182 UYC262151:UYC262182 VHY262151:VHY262182 VRU262151:VRU262182 WBQ262151:WBQ262182 WLM262151:WLM262182 WVI262151:WVI262182 A327687:A327718 IW327687:IW327718 SS327687:SS327718 ACO327687:ACO327718 AMK327687:AMK327718 AWG327687:AWG327718 BGC327687:BGC327718 BPY327687:BPY327718 BZU327687:BZU327718 CJQ327687:CJQ327718 CTM327687:CTM327718 DDI327687:DDI327718 DNE327687:DNE327718 DXA327687:DXA327718 EGW327687:EGW327718 EQS327687:EQS327718 FAO327687:FAO327718 FKK327687:FKK327718 FUG327687:FUG327718 GEC327687:GEC327718 GNY327687:GNY327718 GXU327687:GXU327718 HHQ327687:HHQ327718 HRM327687:HRM327718 IBI327687:IBI327718 ILE327687:ILE327718 IVA327687:IVA327718 JEW327687:JEW327718 JOS327687:JOS327718 JYO327687:JYO327718 KIK327687:KIK327718 KSG327687:KSG327718 LCC327687:LCC327718 LLY327687:LLY327718 LVU327687:LVU327718 MFQ327687:MFQ327718 MPM327687:MPM327718 MZI327687:MZI327718 NJE327687:NJE327718 NTA327687:NTA327718 OCW327687:OCW327718 OMS327687:OMS327718 OWO327687:OWO327718 PGK327687:PGK327718 PQG327687:PQG327718 QAC327687:QAC327718 QJY327687:QJY327718 QTU327687:QTU327718 RDQ327687:RDQ327718 RNM327687:RNM327718 RXI327687:RXI327718 SHE327687:SHE327718 SRA327687:SRA327718 TAW327687:TAW327718 TKS327687:TKS327718 TUO327687:TUO327718 UEK327687:UEK327718 UOG327687:UOG327718 UYC327687:UYC327718 VHY327687:VHY327718 VRU327687:VRU327718 WBQ327687:WBQ327718 WLM327687:WLM327718 WVI327687:WVI327718 A393223:A393254 IW393223:IW393254 SS393223:SS393254 ACO393223:ACO393254 AMK393223:AMK393254 AWG393223:AWG393254 BGC393223:BGC393254 BPY393223:BPY393254 BZU393223:BZU393254 CJQ393223:CJQ393254 CTM393223:CTM393254 DDI393223:DDI393254 DNE393223:DNE393254 DXA393223:DXA393254 EGW393223:EGW393254 EQS393223:EQS393254 FAO393223:FAO393254 FKK393223:FKK393254 FUG393223:FUG393254 GEC393223:GEC393254 GNY393223:GNY393254 GXU393223:GXU393254 HHQ393223:HHQ393254 HRM393223:HRM393254 IBI393223:IBI393254 ILE393223:ILE393254 IVA393223:IVA393254 JEW393223:JEW393254 JOS393223:JOS393254 JYO393223:JYO393254 KIK393223:KIK393254 KSG393223:KSG393254 LCC393223:LCC393254 LLY393223:LLY393254 LVU393223:LVU393254 MFQ393223:MFQ393254 MPM393223:MPM393254 MZI393223:MZI393254 NJE393223:NJE393254 NTA393223:NTA393254 OCW393223:OCW393254 OMS393223:OMS393254 OWO393223:OWO393254 PGK393223:PGK393254 PQG393223:PQG393254 QAC393223:QAC393254 QJY393223:QJY393254 QTU393223:QTU393254 RDQ393223:RDQ393254 RNM393223:RNM393254 RXI393223:RXI393254 SHE393223:SHE393254 SRA393223:SRA393254 TAW393223:TAW393254 TKS393223:TKS393254 TUO393223:TUO393254 UEK393223:UEK393254 UOG393223:UOG393254 UYC393223:UYC393254 VHY393223:VHY393254 VRU393223:VRU393254 WBQ393223:WBQ393254 WLM393223:WLM393254 WVI393223:WVI393254 A458759:A458790 IW458759:IW458790 SS458759:SS458790 ACO458759:ACO458790 AMK458759:AMK458790 AWG458759:AWG458790 BGC458759:BGC458790 BPY458759:BPY458790 BZU458759:BZU458790 CJQ458759:CJQ458790 CTM458759:CTM458790 DDI458759:DDI458790 DNE458759:DNE458790 DXA458759:DXA458790 EGW458759:EGW458790 EQS458759:EQS458790 FAO458759:FAO458790 FKK458759:FKK458790 FUG458759:FUG458790 GEC458759:GEC458790 GNY458759:GNY458790 GXU458759:GXU458790 HHQ458759:HHQ458790 HRM458759:HRM458790 IBI458759:IBI458790 ILE458759:ILE458790 IVA458759:IVA458790 JEW458759:JEW458790 JOS458759:JOS458790 JYO458759:JYO458790 KIK458759:KIK458790 KSG458759:KSG458790 LCC458759:LCC458790 LLY458759:LLY458790 LVU458759:LVU458790 MFQ458759:MFQ458790 MPM458759:MPM458790 MZI458759:MZI458790 NJE458759:NJE458790 NTA458759:NTA458790 OCW458759:OCW458790 OMS458759:OMS458790 OWO458759:OWO458790 PGK458759:PGK458790 PQG458759:PQG458790 QAC458759:QAC458790 QJY458759:QJY458790 QTU458759:QTU458790 RDQ458759:RDQ458790 RNM458759:RNM458790 RXI458759:RXI458790 SHE458759:SHE458790 SRA458759:SRA458790 TAW458759:TAW458790 TKS458759:TKS458790 TUO458759:TUO458790 UEK458759:UEK458790 UOG458759:UOG458790 UYC458759:UYC458790 VHY458759:VHY458790 VRU458759:VRU458790 WBQ458759:WBQ458790 WLM458759:WLM458790 WVI458759:WVI458790 A524295:A524326 IW524295:IW524326 SS524295:SS524326 ACO524295:ACO524326 AMK524295:AMK524326 AWG524295:AWG524326 BGC524295:BGC524326 BPY524295:BPY524326 BZU524295:BZU524326 CJQ524295:CJQ524326 CTM524295:CTM524326 DDI524295:DDI524326 DNE524295:DNE524326 DXA524295:DXA524326 EGW524295:EGW524326 EQS524295:EQS524326 FAO524295:FAO524326 FKK524295:FKK524326 FUG524295:FUG524326 GEC524295:GEC524326 GNY524295:GNY524326 GXU524295:GXU524326 HHQ524295:HHQ524326 HRM524295:HRM524326 IBI524295:IBI524326 ILE524295:ILE524326 IVA524295:IVA524326 JEW524295:JEW524326 JOS524295:JOS524326 JYO524295:JYO524326 KIK524295:KIK524326 KSG524295:KSG524326 LCC524295:LCC524326 LLY524295:LLY524326 LVU524295:LVU524326 MFQ524295:MFQ524326 MPM524295:MPM524326 MZI524295:MZI524326 NJE524295:NJE524326 NTA524295:NTA524326 OCW524295:OCW524326 OMS524295:OMS524326 OWO524295:OWO524326 PGK524295:PGK524326 PQG524295:PQG524326 QAC524295:QAC524326 QJY524295:QJY524326 QTU524295:QTU524326 RDQ524295:RDQ524326 RNM524295:RNM524326 RXI524295:RXI524326 SHE524295:SHE524326 SRA524295:SRA524326 TAW524295:TAW524326 TKS524295:TKS524326 TUO524295:TUO524326 UEK524295:UEK524326 UOG524295:UOG524326 UYC524295:UYC524326 VHY524295:VHY524326 VRU524295:VRU524326 WBQ524295:WBQ524326 WLM524295:WLM524326 WVI524295:WVI524326 A589831:A589862 IW589831:IW589862 SS589831:SS589862 ACO589831:ACO589862 AMK589831:AMK589862 AWG589831:AWG589862 BGC589831:BGC589862 BPY589831:BPY589862 BZU589831:BZU589862 CJQ589831:CJQ589862 CTM589831:CTM589862 DDI589831:DDI589862 DNE589831:DNE589862 DXA589831:DXA589862 EGW589831:EGW589862 EQS589831:EQS589862 FAO589831:FAO589862 FKK589831:FKK589862 FUG589831:FUG589862 GEC589831:GEC589862 GNY589831:GNY589862 GXU589831:GXU589862 HHQ589831:HHQ589862 HRM589831:HRM589862 IBI589831:IBI589862 ILE589831:ILE589862 IVA589831:IVA589862 JEW589831:JEW589862 JOS589831:JOS589862 JYO589831:JYO589862 KIK589831:KIK589862 KSG589831:KSG589862 LCC589831:LCC589862 LLY589831:LLY589862 LVU589831:LVU589862 MFQ589831:MFQ589862 MPM589831:MPM589862 MZI589831:MZI589862 NJE589831:NJE589862 NTA589831:NTA589862 OCW589831:OCW589862 OMS589831:OMS589862 OWO589831:OWO589862 PGK589831:PGK589862 PQG589831:PQG589862 QAC589831:QAC589862 QJY589831:QJY589862 QTU589831:QTU589862 RDQ589831:RDQ589862 RNM589831:RNM589862 RXI589831:RXI589862 SHE589831:SHE589862 SRA589831:SRA589862 TAW589831:TAW589862 TKS589831:TKS589862 TUO589831:TUO589862 UEK589831:UEK589862 UOG589831:UOG589862 UYC589831:UYC589862 VHY589831:VHY589862 VRU589831:VRU589862 WBQ589831:WBQ589862 WLM589831:WLM589862 WVI589831:WVI589862 A655367:A655398 IW655367:IW655398 SS655367:SS655398 ACO655367:ACO655398 AMK655367:AMK655398 AWG655367:AWG655398 BGC655367:BGC655398 BPY655367:BPY655398 BZU655367:BZU655398 CJQ655367:CJQ655398 CTM655367:CTM655398 DDI655367:DDI655398 DNE655367:DNE655398 DXA655367:DXA655398 EGW655367:EGW655398 EQS655367:EQS655398 FAO655367:FAO655398 FKK655367:FKK655398 FUG655367:FUG655398 GEC655367:GEC655398 GNY655367:GNY655398 GXU655367:GXU655398 HHQ655367:HHQ655398 HRM655367:HRM655398 IBI655367:IBI655398 ILE655367:ILE655398 IVA655367:IVA655398 JEW655367:JEW655398 JOS655367:JOS655398 JYO655367:JYO655398 KIK655367:KIK655398 KSG655367:KSG655398 LCC655367:LCC655398 LLY655367:LLY655398 LVU655367:LVU655398 MFQ655367:MFQ655398 MPM655367:MPM655398 MZI655367:MZI655398 NJE655367:NJE655398 NTA655367:NTA655398 OCW655367:OCW655398 OMS655367:OMS655398 OWO655367:OWO655398 PGK655367:PGK655398 PQG655367:PQG655398 QAC655367:QAC655398 QJY655367:QJY655398 QTU655367:QTU655398 RDQ655367:RDQ655398 RNM655367:RNM655398 RXI655367:RXI655398 SHE655367:SHE655398 SRA655367:SRA655398 TAW655367:TAW655398 TKS655367:TKS655398 TUO655367:TUO655398 UEK655367:UEK655398 UOG655367:UOG655398 UYC655367:UYC655398 VHY655367:VHY655398 VRU655367:VRU655398 WBQ655367:WBQ655398 WLM655367:WLM655398 WVI655367:WVI655398 A720903:A720934 IW720903:IW720934 SS720903:SS720934 ACO720903:ACO720934 AMK720903:AMK720934 AWG720903:AWG720934 BGC720903:BGC720934 BPY720903:BPY720934 BZU720903:BZU720934 CJQ720903:CJQ720934 CTM720903:CTM720934 DDI720903:DDI720934 DNE720903:DNE720934 DXA720903:DXA720934 EGW720903:EGW720934 EQS720903:EQS720934 FAO720903:FAO720934 FKK720903:FKK720934 FUG720903:FUG720934 GEC720903:GEC720934 GNY720903:GNY720934 GXU720903:GXU720934 HHQ720903:HHQ720934 HRM720903:HRM720934 IBI720903:IBI720934 ILE720903:ILE720934 IVA720903:IVA720934 JEW720903:JEW720934 JOS720903:JOS720934 JYO720903:JYO720934 KIK720903:KIK720934 KSG720903:KSG720934 LCC720903:LCC720934 LLY720903:LLY720934 LVU720903:LVU720934 MFQ720903:MFQ720934 MPM720903:MPM720934 MZI720903:MZI720934 NJE720903:NJE720934 NTA720903:NTA720934 OCW720903:OCW720934 OMS720903:OMS720934 OWO720903:OWO720934 PGK720903:PGK720934 PQG720903:PQG720934 QAC720903:QAC720934 QJY720903:QJY720934 QTU720903:QTU720934 RDQ720903:RDQ720934 RNM720903:RNM720934 RXI720903:RXI720934 SHE720903:SHE720934 SRA720903:SRA720934 TAW720903:TAW720934 TKS720903:TKS720934 TUO720903:TUO720934 UEK720903:UEK720934 UOG720903:UOG720934 UYC720903:UYC720934 VHY720903:VHY720934 VRU720903:VRU720934 WBQ720903:WBQ720934 WLM720903:WLM720934 WVI720903:WVI720934 A786439:A786470 IW786439:IW786470 SS786439:SS786470 ACO786439:ACO786470 AMK786439:AMK786470 AWG786439:AWG786470 BGC786439:BGC786470 BPY786439:BPY786470 BZU786439:BZU786470 CJQ786439:CJQ786470 CTM786439:CTM786470 DDI786439:DDI786470 DNE786439:DNE786470 DXA786439:DXA786470 EGW786439:EGW786470 EQS786439:EQS786470 FAO786439:FAO786470 FKK786439:FKK786470 FUG786439:FUG786470 GEC786439:GEC786470 GNY786439:GNY786470 GXU786439:GXU786470 HHQ786439:HHQ786470 HRM786439:HRM786470 IBI786439:IBI786470 ILE786439:ILE786470 IVA786439:IVA786470 JEW786439:JEW786470 JOS786439:JOS786470 JYO786439:JYO786470 KIK786439:KIK786470 KSG786439:KSG786470 LCC786439:LCC786470 LLY786439:LLY786470 LVU786439:LVU786470 MFQ786439:MFQ786470 MPM786439:MPM786470 MZI786439:MZI786470 NJE786439:NJE786470 NTA786439:NTA786470 OCW786439:OCW786470 OMS786439:OMS786470 OWO786439:OWO786470 PGK786439:PGK786470 PQG786439:PQG786470 QAC786439:QAC786470 QJY786439:QJY786470 QTU786439:QTU786470 RDQ786439:RDQ786470 RNM786439:RNM786470 RXI786439:RXI786470 SHE786439:SHE786470 SRA786439:SRA786470 TAW786439:TAW786470 TKS786439:TKS786470 TUO786439:TUO786470 UEK786439:UEK786470 UOG786439:UOG786470 UYC786439:UYC786470 VHY786439:VHY786470 VRU786439:VRU786470 WBQ786439:WBQ786470 WLM786439:WLM786470 WVI786439:WVI786470 A851975:A852006 IW851975:IW852006 SS851975:SS852006 ACO851975:ACO852006 AMK851975:AMK852006 AWG851975:AWG852006 BGC851975:BGC852006 BPY851975:BPY852006 BZU851975:BZU852006 CJQ851975:CJQ852006 CTM851975:CTM852006 DDI851975:DDI852006 DNE851975:DNE852006 DXA851975:DXA852006 EGW851975:EGW852006 EQS851975:EQS852006 FAO851975:FAO852006 FKK851975:FKK852006 FUG851975:FUG852006 GEC851975:GEC852006 GNY851975:GNY852006 GXU851975:GXU852006 HHQ851975:HHQ852006 HRM851975:HRM852006 IBI851975:IBI852006 ILE851975:ILE852006 IVA851975:IVA852006 JEW851975:JEW852006 JOS851975:JOS852006 JYO851975:JYO852006 KIK851975:KIK852006 KSG851975:KSG852006 LCC851975:LCC852006 LLY851975:LLY852006 LVU851975:LVU852006 MFQ851975:MFQ852006 MPM851975:MPM852006 MZI851975:MZI852006 NJE851975:NJE852006 NTA851975:NTA852006 OCW851975:OCW852006 OMS851975:OMS852006 OWO851975:OWO852006 PGK851975:PGK852006 PQG851975:PQG852006 QAC851975:QAC852006 QJY851975:QJY852006 QTU851975:QTU852006 RDQ851975:RDQ852006 RNM851975:RNM852006 RXI851975:RXI852006 SHE851975:SHE852006 SRA851975:SRA852006 TAW851975:TAW852006 TKS851975:TKS852006 TUO851975:TUO852006 UEK851975:UEK852006 UOG851975:UOG852006 UYC851975:UYC852006 VHY851975:VHY852006 VRU851975:VRU852006 WBQ851975:WBQ852006 WLM851975:WLM852006 WVI851975:WVI852006 A917511:A917542 IW917511:IW917542 SS917511:SS917542 ACO917511:ACO917542 AMK917511:AMK917542 AWG917511:AWG917542 BGC917511:BGC917542 BPY917511:BPY917542 BZU917511:BZU917542 CJQ917511:CJQ917542 CTM917511:CTM917542 DDI917511:DDI917542 DNE917511:DNE917542 DXA917511:DXA917542 EGW917511:EGW917542 EQS917511:EQS917542 FAO917511:FAO917542 FKK917511:FKK917542 FUG917511:FUG917542 GEC917511:GEC917542 GNY917511:GNY917542 GXU917511:GXU917542 HHQ917511:HHQ917542 HRM917511:HRM917542 IBI917511:IBI917542 ILE917511:ILE917542 IVA917511:IVA917542 JEW917511:JEW917542 JOS917511:JOS917542 JYO917511:JYO917542 KIK917511:KIK917542 KSG917511:KSG917542 LCC917511:LCC917542 LLY917511:LLY917542 LVU917511:LVU917542 MFQ917511:MFQ917542 MPM917511:MPM917542 MZI917511:MZI917542 NJE917511:NJE917542 NTA917511:NTA917542 OCW917511:OCW917542 OMS917511:OMS917542 OWO917511:OWO917542 PGK917511:PGK917542 PQG917511:PQG917542 QAC917511:QAC917542 QJY917511:QJY917542 QTU917511:QTU917542 RDQ917511:RDQ917542 RNM917511:RNM917542 RXI917511:RXI917542 SHE917511:SHE917542 SRA917511:SRA917542 TAW917511:TAW917542 TKS917511:TKS917542 TUO917511:TUO917542 UEK917511:UEK917542 UOG917511:UOG917542 UYC917511:UYC917542 VHY917511:VHY917542 VRU917511:VRU917542 WBQ917511:WBQ917542 WLM917511:WLM917542 WVI917511:WVI917542 A983047:A983078 IW983047:IW983078 SS983047:SS983078 ACO983047:ACO983078 AMK983047:AMK983078 AWG983047:AWG983078 BGC983047:BGC983078 BPY983047:BPY983078 BZU983047:BZU983078 CJQ983047:CJQ983078 CTM983047:CTM983078 DDI983047:DDI983078 DNE983047:DNE983078 DXA983047:DXA983078 EGW983047:EGW983078 EQS983047:EQS983078 FAO983047:FAO983078 FKK983047:FKK983078 FUG983047:FUG983078 GEC983047:GEC983078 GNY983047:GNY983078 GXU983047:GXU983078 HHQ983047:HHQ983078 HRM983047:HRM983078 IBI983047:IBI983078 ILE983047:ILE983078 IVA983047:IVA983078 JEW983047:JEW983078 JOS983047:JOS983078 JYO983047:JYO983078 KIK983047:KIK983078 KSG983047:KSG983078 LCC983047:LCC983078 LLY983047:LLY983078 LVU983047:LVU983078 MFQ983047:MFQ983078 MPM983047:MPM983078 MZI983047:MZI983078 NJE983047:NJE983078 NTA983047:NTA983078 OCW983047:OCW983078 OMS983047:OMS983078 OWO983047:OWO983078 PGK983047:PGK983078 PQG983047:PQG983078 QAC983047:QAC983078 QJY983047:QJY983078 QTU983047:QTU983078 RDQ983047:RDQ983078 RNM983047:RNM983078 RXI983047:RXI983078 SHE983047:SHE983078 SRA983047:SRA983078 TAW983047:TAW983078 TKS983047:TKS983078 TUO983047:TUO983078 UEK983047:UEK983078 UOG983047:UOG983078 UYC983047:UYC983078 VHY983047:VHY983078 VRU983047:VRU983078 WBQ983047:WBQ983078 WLM983047:WLM983078 WVI983047:WVI983078" xr:uid="{00000000-0002-0000-0000-000001000000}">
      <formula1>"管理者,サービス提供責任者,従業者,その他（事務員等）"</formula1>
    </dataValidation>
  </dataValidations>
  <pageMargins left="0.46" right="0.38" top="1" bottom="1" header="0.51200000000000001" footer="0.51200000000000001"/>
  <pageSetup paperSize="9" scale="65"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5C1B86-B65C-4DD0-ACE0-AC91BEC68026}">
          <x14:formula1>
            <xm:f>削除厳禁!$G$1:$G$6</xm:f>
          </x14:formula1>
          <xm:sqref>Y2:AO2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K242"/>
  <sheetViews>
    <sheetView showZeros="0" view="pageBreakPreview" zoomScale="85" zoomScaleNormal="70" zoomScaleSheetLayoutView="85" workbookViewId="0">
      <selection activeCell="V2" sqref="V2:AB2"/>
    </sheetView>
  </sheetViews>
  <sheetFormatPr defaultColWidth="9" defaultRowHeight="24.95" customHeight="1"/>
  <cols>
    <col min="1" max="2" width="15.625" style="2" customWidth="1"/>
    <col min="3" max="34" width="5.125" style="2" customWidth="1"/>
    <col min="35" max="37" width="8.625" style="2" customWidth="1"/>
    <col min="38" max="16384" width="9" style="2"/>
  </cols>
  <sheetData>
    <row r="1" spans="1:37" ht="26.25" thickBot="1">
      <c r="A1" s="1" t="s">
        <v>0</v>
      </c>
      <c r="AJ1" s="349" t="s">
        <v>1</v>
      </c>
      <c r="AK1" s="349"/>
    </row>
    <row r="2" spans="1:37" ht="30" customHeight="1" thickBot="1">
      <c r="A2" s="3" t="s">
        <v>2</v>
      </c>
      <c r="B2" s="350">
        <v>0</v>
      </c>
      <c r="C2" s="351"/>
      <c r="D2" s="351"/>
      <c r="E2" s="351"/>
      <c r="F2" s="351"/>
      <c r="G2" s="351"/>
      <c r="H2" s="351"/>
      <c r="I2" s="351"/>
      <c r="J2" s="351"/>
      <c r="K2" s="351"/>
      <c r="L2" s="351"/>
      <c r="M2" s="351"/>
      <c r="N2" s="351"/>
      <c r="O2" s="352"/>
      <c r="P2" s="353" t="s">
        <v>3</v>
      </c>
      <c r="Q2" s="354"/>
      <c r="R2" s="354"/>
      <c r="S2" s="354"/>
      <c r="T2" s="354"/>
      <c r="U2" s="355"/>
      <c r="V2" s="350"/>
      <c r="W2" s="351"/>
      <c r="X2" s="351"/>
      <c r="Y2" s="351"/>
      <c r="Z2" s="351"/>
      <c r="AA2" s="351"/>
      <c r="AB2" s="351"/>
      <c r="AC2" s="318" t="s">
        <v>4</v>
      </c>
      <c r="AD2" s="319"/>
      <c r="AE2" s="319"/>
      <c r="AF2" s="319"/>
      <c r="AG2" s="320"/>
      <c r="AH2" s="330" t="e">
        <f>B4/W213</f>
        <v>#DIV/0!</v>
      </c>
      <c r="AI2" s="331"/>
      <c r="AJ2" s="4" t="s">
        <v>5</v>
      </c>
      <c r="AK2" s="5">
        <v>1</v>
      </c>
    </row>
    <row r="3" spans="1:37" ht="30" customHeight="1" thickBot="1">
      <c r="A3" s="3" t="s">
        <v>6</v>
      </c>
      <c r="B3" s="6"/>
      <c r="C3" s="318" t="s">
        <v>7</v>
      </c>
      <c r="D3" s="332"/>
      <c r="E3" s="332"/>
      <c r="F3" s="7"/>
      <c r="G3" s="4" t="s">
        <v>5</v>
      </c>
      <c r="H3" s="5">
        <v>1</v>
      </c>
      <c r="I3" s="318" t="s">
        <v>8</v>
      </c>
      <c r="J3" s="332"/>
      <c r="K3" s="332"/>
      <c r="L3" s="8"/>
      <c r="M3" s="4" t="s">
        <v>9</v>
      </c>
      <c r="N3" s="5">
        <v>1</v>
      </c>
      <c r="O3" s="318" t="s">
        <v>10</v>
      </c>
      <c r="P3" s="332"/>
      <c r="Q3" s="332"/>
      <c r="R3" s="332"/>
      <c r="S3" s="332"/>
      <c r="T3" s="343"/>
      <c r="U3" s="344"/>
      <c r="V3" s="345"/>
      <c r="W3" s="346" t="s">
        <v>11</v>
      </c>
      <c r="X3" s="347"/>
      <c r="Y3" s="347"/>
      <c r="Z3" s="347"/>
      <c r="AA3" s="347"/>
      <c r="AB3" s="348"/>
      <c r="AC3" s="318" t="s">
        <v>12</v>
      </c>
      <c r="AD3" s="319"/>
      <c r="AE3" s="319"/>
      <c r="AF3" s="319"/>
      <c r="AG3" s="319"/>
      <c r="AH3" s="330" t="e">
        <f>B4/(W213+F218)</f>
        <v>#DIV/0!</v>
      </c>
      <c r="AI3" s="331"/>
      <c r="AJ3" s="4" t="s">
        <v>5</v>
      </c>
      <c r="AK3" s="5">
        <v>1</v>
      </c>
    </row>
    <row r="4" spans="1:37" ht="30" customHeight="1" thickBot="1">
      <c r="A4" s="9" t="s">
        <v>13</v>
      </c>
      <c r="B4" s="10"/>
      <c r="C4" s="318" t="s">
        <v>14</v>
      </c>
      <c r="D4" s="332"/>
      <c r="E4" s="332"/>
      <c r="F4" s="309" t="e">
        <f>B4/F3</f>
        <v>#DIV/0!</v>
      </c>
      <c r="G4" s="333"/>
      <c r="H4" s="310"/>
      <c r="I4" s="318" t="s">
        <v>15</v>
      </c>
      <c r="J4" s="332"/>
      <c r="K4" s="332"/>
      <c r="L4" s="309" t="e">
        <f>B4/L3</f>
        <v>#DIV/0!</v>
      </c>
      <c r="M4" s="333"/>
      <c r="N4" s="310"/>
      <c r="O4" s="318" t="s">
        <v>16</v>
      </c>
      <c r="P4" s="332"/>
      <c r="Q4" s="332"/>
      <c r="R4" s="332"/>
      <c r="S4" s="334"/>
      <c r="T4" s="335"/>
      <c r="U4" s="336"/>
      <c r="V4" s="337"/>
      <c r="W4" s="338" t="e">
        <f>L4+T3+T4</f>
        <v>#DIV/0!</v>
      </c>
      <c r="X4" s="339"/>
      <c r="Y4" s="339"/>
      <c r="Z4" s="339"/>
      <c r="AA4" s="339"/>
      <c r="AB4" s="340"/>
      <c r="AC4" s="318" t="s">
        <v>17</v>
      </c>
      <c r="AD4" s="341"/>
      <c r="AE4" s="341"/>
      <c r="AF4" s="341"/>
      <c r="AG4" s="342"/>
      <c r="AH4" s="330" t="e">
        <f>B4/F219</f>
        <v>#DIV/0!</v>
      </c>
      <c r="AI4" s="331"/>
      <c r="AJ4" s="4" t="s">
        <v>18</v>
      </c>
      <c r="AK4" s="5">
        <v>1</v>
      </c>
    </row>
    <row r="5" spans="1:37" ht="24.95" customHeight="1" thickBot="1">
      <c r="A5" s="324" t="s">
        <v>19</v>
      </c>
      <c r="B5" s="324" t="s">
        <v>20</v>
      </c>
      <c r="C5" s="327" t="s">
        <v>21</v>
      </c>
      <c r="D5" s="321" t="s">
        <v>22</v>
      </c>
      <c r="E5" s="327" t="s">
        <v>23</v>
      </c>
      <c r="F5" s="321" t="s">
        <v>24</v>
      </c>
      <c r="G5" s="318" t="s">
        <v>25</v>
      </c>
      <c r="H5" s="319"/>
      <c r="I5" s="319"/>
      <c r="J5" s="319"/>
      <c r="K5" s="319"/>
      <c r="L5" s="319"/>
      <c r="M5" s="320"/>
      <c r="N5" s="318" t="s">
        <v>26</v>
      </c>
      <c r="O5" s="319"/>
      <c r="P5" s="319"/>
      <c r="Q5" s="319"/>
      <c r="R5" s="319"/>
      <c r="S5" s="319"/>
      <c r="T5" s="320"/>
      <c r="U5" s="318" t="s">
        <v>27</v>
      </c>
      <c r="V5" s="319"/>
      <c r="W5" s="319"/>
      <c r="X5" s="319"/>
      <c r="Y5" s="319"/>
      <c r="Z5" s="319"/>
      <c r="AA5" s="320"/>
      <c r="AB5" s="318" t="s">
        <v>28</v>
      </c>
      <c r="AC5" s="319"/>
      <c r="AD5" s="319"/>
      <c r="AE5" s="319"/>
      <c r="AF5" s="319"/>
      <c r="AG5" s="319"/>
      <c r="AH5" s="320"/>
      <c r="AI5" s="311" t="s">
        <v>29</v>
      </c>
      <c r="AJ5" s="311" t="s">
        <v>30</v>
      </c>
      <c r="AK5" s="311" t="s">
        <v>31</v>
      </c>
    </row>
    <row r="6" spans="1:37" ht="24.95" customHeight="1" thickBot="1">
      <c r="A6" s="325"/>
      <c r="B6" s="325"/>
      <c r="C6" s="328"/>
      <c r="D6" s="322"/>
      <c r="E6" s="328"/>
      <c r="F6" s="322"/>
      <c r="G6" s="11">
        <v>1</v>
      </c>
      <c r="H6" s="11">
        <v>2</v>
      </c>
      <c r="I6" s="11">
        <v>3</v>
      </c>
      <c r="J6" s="11">
        <v>4</v>
      </c>
      <c r="K6" s="11">
        <v>5</v>
      </c>
      <c r="L6" s="11">
        <v>6</v>
      </c>
      <c r="M6" s="11">
        <v>7</v>
      </c>
      <c r="N6" s="11">
        <v>8</v>
      </c>
      <c r="O6" s="11">
        <v>9</v>
      </c>
      <c r="P6" s="11">
        <v>10</v>
      </c>
      <c r="Q6" s="11">
        <v>11</v>
      </c>
      <c r="R6" s="11">
        <v>12</v>
      </c>
      <c r="S6" s="11">
        <v>13</v>
      </c>
      <c r="T6" s="11">
        <v>14</v>
      </c>
      <c r="U6" s="11">
        <v>15</v>
      </c>
      <c r="V6" s="11">
        <v>16</v>
      </c>
      <c r="W6" s="11">
        <v>17</v>
      </c>
      <c r="X6" s="11">
        <v>18</v>
      </c>
      <c r="Y6" s="11">
        <v>19</v>
      </c>
      <c r="Z6" s="11">
        <v>20</v>
      </c>
      <c r="AA6" s="11">
        <v>21</v>
      </c>
      <c r="AB6" s="11">
        <v>22</v>
      </c>
      <c r="AC6" s="11">
        <v>23</v>
      </c>
      <c r="AD6" s="11">
        <v>24</v>
      </c>
      <c r="AE6" s="11">
        <v>25</v>
      </c>
      <c r="AF6" s="11">
        <v>26</v>
      </c>
      <c r="AG6" s="11">
        <v>27</v>
      </c>
      <c r="AH6" s="11">
        <v>28</v>
      </c>
      <c r="AI6" s="312"/>
      <c r="AJ6" s="312"/>
      <c r="AK6" s="312"/>
    </row>
    <row r="7" spans="1:37" ht="24.95" customHeight="1" thickBot="1">
      <c r="A7" s="326"/>
      <c r="B7" s="326"/>
      <c r="C7" s="329"/>
      <c r="D7" s="323"/>
      <c r="E7" s="329"/>
      <c r="F7" s="323"/>
      <c r="G7" s="12" t="s">
        <v>32</v>
      </c>
      <c r="H7" s="12" t="s">
        <v>33</v>
      </c>
      <c r="I7" s="12" t="s">
        <v>34</v>
      </c>
      <c r="J7" s="12" t="s">
        <v>35</v>
      </c>
      <c r="K7" s="12" t="s">
        <v>36</v>
      </c>
      <c r="L7" s="12" t="s">
        <v>37</v>
      </c>
      <c r="M7" s="12" t="s">
        <v>38</v>
      </c>
      <c r="N7" s="12" t="s">
        <v>32</v>
      </c>
      <c r="O7" s="12" t="s">
        <v>33</v>
      </c>
      <c r="P7" s="12" t="s">
        <v>34</v>
      </c>
      <c r="Q7" s="12" t="s">
        <v>35</v>
      </c>
      <c r="R7" s="12" t="s">
        <v>36</v>
      </c>
      <c r="S7" s="12" t="s">
        <v>37</v>
      </c>
      <c r="T7" s="12" t="s">
        <v>38</v>
      </c>
      <c r="U7" s="12" t="s">
        <v>32</v>
      </c>
      <c r="V7" s="12" t="s">
        <v>33</v>
      </c>
      <c r="W7" s="12" t="s">
        <v>34</v>
      </c>
      <c r="X7" s="12" t="s">
        <v>35</v>
      </c>
      <c r="Y7" s="12" t="s">
        <v>36</v>
      </c>
      <c r="Z7" s="12" t="s">
        <v>37</v>
      </c>
      <c r="AA7" s="12" t="s">
        <v>38</v>
      </c>
      <c r="AB7" s="12" t="s">
        <v>32</v>
      </c>
      <c r="AC7" s="12" t="s">
        <v>33</v>
      </c>
      <c r="AD7" s="12" t="s">
        <v>34</v>
      </c>
      <c r="AE7" s="12" t="s">
        <v>35</v>
      </c>
      <c r="AF7" s="12" t="s">
        <v>36</v>
      </c>
      <c r="AG7" s="12" t="s">
        <v>37</v>
      </c>
      <c r="AH7" s="12" t="s">
        <v>38</v>
      </c>
      <c r="AI7" s="313"/>
      <c r="AJ7" s="313"/>
      <c r="AK7" s="313"/>
    </row>
    <row r="8" spans="1:37" ht="30" customHeight="1" thickBot="1">
      <c r="A8" s="13" t="s">
        <v>40</v>
      </c>
      <c r="B8" s="13"/>
      <c r="C8" s="14"/>
      <c r="D8" s="14"/>
      <c r="E8" s="14"/>
      <c r="F8" s="14"/>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6">
        <f t="shared" ref="AI8:AI207" si="0">SUM(G8:AH8)</f>
        <v>0</v>
      </c>
      <c r="AJ8" s="17"/>
      <c r="AK8" s="18">
        <f>ROUNDDOWN(AJ8/AG209,2)</f>
        <v>0</v>
      </c>
    </row>
    <row r="9" spans="1:37" ht="30" customHeight="1" thickBot="1">
      <c r="A9" s="13" t="s">
        <v>48</v>
      </c>
      <c r="B9" s="13"/>
      <c r="C9" s="14"/>
      <c r="D9" s="14"/>
      <c r="E9" s="14"/>
      <c r="F9" s="14"/>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f t="shared" si="0"/>
        <v>0</v>
      </c>
      <c r="AJ9" s="17"/>
      <c r="AK9" s="18">
        <f>ROUNDDOWN(AJ9/AG209,2)</f>
        <v>0</v>
      </c>
    </row>
    <row r="10" spans="1:37" ht="30" customHeight="1" thickBot="1">
      <c r="A10" s="13"/>
      <c r="B10" s="13"/>
      <c r="C10" s="14"/>
      <c r="D10" s="14"/>
      <c r="E10" s="14"/>
      <c r="F10" s="14"/>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6">
        <f t="shared" si="0"/>
        <v>0</v>
      </c>
      <c r="AJ10" s="17"/>
      <c r="AK10" s="18">
        <f>ROUNDDOWN(AJ10/AG209,2)</f>
        <v>0</v>
      </c>
    </row>
    <row r="11" spans="1:37" ht="30" customHeight="1" thickBot="1">
      <c r="A11" s="13"/>
      <c r="B11" s="13"/>
      <c r="C11" s="14"/>
      <c r="D11" s="14"/>
      <c r="E11" s="14"/>
      <c r="F11" s="14"/>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6">
        <f t="shared" si="0"/>
        <v>0</v>
      </c>
      <c r="AJ11" s="17"/>
      <c r="AK11" s="18">
        <f>ROUNDDOWN(AJ11/AG209,2)</f>
        <v>0</v>
      </c>
    </row>
    <row r="12" spans="1:37" ht="30" customHeight="1" thickBot="1">
      <c r="A12" s="13"/>
      <c r="B12" s="13"/>
      <c r="C12" s="14"/>
      <c r="D12" s="14"/>
      <c r="E12" s="14"/>
      <c r="F12" s="14"/>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f t="shared" si="0"/>
        <v>0</v>
      </c>
      <c r="AJ12" s="17"/>
      <c r="AK12" s="18">
        <f>ROUNDDOWN(AJ12/AG209,2)</f>
        <v>0</v>
      </c>
    </row>
    <row r="13" spans="1:37" ht="30" customHeight="1" thickBot="1">
      <c r="A13" s="13"/>
      <c r="B13" s="13"/>
      <c r="C13" s="14"/>
      <c r="D13" s="14"/>
      <c r="E13" s="14"/>
      <c r="F13" s="14"/>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6">
        <f t="shared" si="0"/>
        <v>0</v>
      </c>
      <c r="AJ13" s="17"/>
      <c r="AK13" s="18">
        <f>ROUNDDOWN(AJ13/AG209,2)</f>
        <v>0</v>
      </c>
    </row>
    <row r="14" spans="1:37" ht="30" customHeight="1" thickBot="1">
      <c r="A14" s="13"/>
      <c r="B14" s="13"/>
      <c r="C14" s="14"/>
      <c r="D14" s="14"/>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f t="shared" si="0"/>
        <v>0</v>
      </c>
      <c r="AJ14" s="17"/>
      <c r="AK14" s="18">
        <f>ROUNDDOWN(AJ14/AG209,2)</f>
        <v>0</v>
      </c>
    </row>
    <row r="15" spans="1:37" ht="30" customHeight="1" thickBot="1">
      <c r="A15" s="13"/>
      <c r="B15" s="13"/>
      <c r="C15" s="14"/>
      <c r="D15" s="14"/>
      <c r="E15" s="14"/>
      <c r="F15" s="14"/>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6">
        <f t="shared" si="0"/>
        <v>0</v>
      </c>
      <c r="AJ15" s="17"/>
      <c r="AK15" s="18">
        <f>ROUNDDOWN(AJ15/AG209,2)</f>
        <v>0</v>
      </c>
    </row>
    <row r="16" spans="1:37" ht="30" customHeight="1" thickBot="1">
      <c r="A16" s="13"/>
      <c r="B16" s="13"/>
      <c r="C16" s="14"/>
      <c r="D16" s="14"/>
      <c r="E16" s="14"/>
      <c r="F16" s="14"/>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6">
        <f t="shared" si="0"/>
        <v>0</v>
      </c>
      <c r="AJ16" s="17"/>
      <c r="AK16" s="18">
        <f>ROUNDDOWN(AJ16/AG209,2)</f>
        <v>0</v>
      </c>
    </row>
    <row r="17" spans="1:37" ht="30" customHeight="1" thickBot="1">
      <c r="A17" s="13"/>
      <c r="B17" s="13"/>
      <c r="C17" s="14"/>
      <c r="D17" s="14"/>
      <c r="E17" s="14"/>
      <c r="F17" s="14"/>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6">
        <f t="shared" si="0"/>
        <v>0</v>
      </c>
      <c r="AJ17" s="17"/>
      <c r="AK17" s="18">
        <f>ROUNDDOWN(AJ17/AG209,2)</f>
        <v>0</v>
      </c>
    </row>
    <row r="18" spans="1:37" ht="30" customHeight="1" thickBot="1">
      <c r="A18" s="13"/>
      <c r="B18" s="13"/>
      <c r="C18" s="14"/>
      <c r="D18" s="14"/>
      <c r="E18" s="14"/>
      <c r="F18" s="14"/>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f t="shared" si="0"/>
        <v>0</v>
      </c>
      <c r="AJ18" s="17"/>
      <c r="AK18" s="18">
        <f>ROUNDDOWN(AJ18/AG209,2)</f>
        <v>0</v>
      </c>
    </row>
    <row r="19" spans="1:37" ht="30" customHeight="1" thickBot="1">
      <c r="A19" s="13"/>
      <c r="B19" s="13"/>
      <c r="C19" s="14"/>
      <c r="D19" s="14"/>
      <c r="E19" s="14"/>
      <c r="F19" s="14"/>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6">
        <f t="shared" si="0"/>
        <v>0</v>
      </c>
      <c r="AJ19" s="17"/>
      <c r="AK19" s="18">
        <f>ROUNDDOWN(AJ19/AG209,2)</f>
        <v>0</v>
      </c>
    </row>
    <row r="20" spans="1:37" ht="30" customHeight="1" thickBot="1">
      <c r="A20" s="13"/>
      <c r="B20" s="13"/>
      <c r="C20" s="14"/>
      <c r="D20" s="14"/>
      <c r="E20" s="14"/>
      <c r="F20" s="14"/>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6">
        <f t="shared" si="0"/>
        <v>0</v>
      </c>
      <c r="AJ20" s="17"/>
      <c r="AK20" s="18">
        <f>ROUNDDOWN(AJ20/AG209,2)</f>
        <v>0</v>
      </c>
    </row>
    <row r="21" spans="1:37" ht="30" customHeight="1" thickBot="1">
      <c r="A21" s="13"/>
      <c r="B21" s="13"/>
      <c r="C21" s="14"/>
      <c r="D21" s="14"/>
      <c r="E21" s="14"/>
      <c r="F21" s="14"/>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6">
        <f t="shared" si="0"/>
        <v>0</v>
      </c>
      <c r="AJ21" s="17"/>
      <c r="AK21" s="18">
        <f>ROUNDDOWN(AJ21/AG209,2)</f>
        <v>0</v>
      </c>
    </row>
    <row r="22" spans="1:37" ht="30" hidden="1" customHeight="1">
      <c r="A22" s="19">
        <v>0</v>
      </c>
      <c r="B22" s="19">
        <v>0</v>
      </c>
      <c r="C22" s="20" t="s">
        <v>39</v>
      </c>
      <c r="D22" s="20" t="s">
        <v>39</v>
      </c>
      <c r="E22" s="20" t="s">
        <v>39</v>
      </c>
      <c r="F22" s="20" t="s">
        <v>39</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16">
        <f t="shared" si="0"/>
        <v>0</v>
      </c>
      <c r="AJ22" s="22"/>
      <c r="AK22" s="18">
        <f>ROUNDDOWN(AJ22/AG209,2)</f>
        <v>0</v>
      </c>
    </row>
    <row r="23" spans="1:37" ht="30" hidden="1" customHeight="1">
      <c r="A23" s="19">
        <v>0</v>
      </c>
      <c r="B23" s="19">
        <v>0</v>
      </c>
      <c r="C23" s="20" t="s">
        <v>39</v>
      </c>
      <c r="D23" s="20" t="s">
        <v>39</v>
      </c>
      <c r="E23" s="20" t="s">
        <v>39</v>
      </c>
      <c r="F23" s="20" t="s">
        <v>39</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16">
        <f t="shared" si="0"/>
        <v>0</v>
      </c>
      <c r="AJ23" s="22"/>
      <c r="AK23" s="18">
        <f>ROUNDDOWN(AJ23/AG209,2)</f>
        <v>0</v>
      </c>
    </row>
    <row r="24" spans="1:37" ht="30" hidden="1" customHeight="1">
      <c r="A24" s="19">
        <v>0</v>
      </c>
      <c r="B24" s="19">
        <v>0</v>
      </c>
      <c r="C24" s="20" t="s">
        <v>39</v>
      </c>
      <c r="D24" s="20" t="s">
        <v>39</v>
      </c>
      <c r="E24" s="20" t="s">
        <v>39</v>
      </c>
      <c r="F24" s="20" t="s">
        <v>39</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6">
        <f t="shared" si="0"/>
        <v>0</v>
      </c>
      <c r="AJ24" s="22"/>
      <c r="AK24" s="18">
        <f>ROUNDDOWN(AJ24/AG209,2)</f>
        <v>0</v>
      </c>
    </row>
    <row r="25" spans="1:37" ht="30" hidden="1" customHeight="1">
      <c r="A25" s="19">
        <v>0</v>
      </c>
      <c r="B25" s="19">
        <v>0</v>
      </c>
      <c r="C25" s="20" t="s">
        <v>39</v>
      </c>
      <c r="D25" s="20" t="s">
        <v>39</v>
      </c>
      <c r="E25" s="20" t="s">
        <v>39</v>
      </c>
      <c r="F25" s="20" t="s">
        <v>39</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16">
        <f t="shared" si="0"/>
        <v>0</v>
      </c>
      <c r="AJ25" s="22"/>
      <c r="AK25" s="18">
        <f>ROUNDDOWN(AJ25/AG209,2)</f>
        <v>0</v>
      </c>
    </row>
    <row r="26" spans="1:37" ht="30" hidden="1" customHeight="1">
      <c r="A26" s="19">
        <v>0</v>
      </c>
      <c r="B26" s="19">
        <v>0</v>
      </c>
      <c r="C26" s="20" t="s">
        <v>39</v>
      </c>
      <c r="D26" s="20" t="s">
        <v>39</v>
      </c>
      <c r="E26" s="20" t="s">
        <v>39</v>
      </c>
      <c r="F26" s="20" t="s">
        <v>39</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16">
        <f t="shared" si="0"/>
        <v>0</v>
      </c>
      <c r="AJ26" s="22"/>
      <c r="AK26" s="18">
        <f>ROUNDDOWN(AJ26/AG209,2)</f>
        <v>0</v>
      </c>
    </row>
    <row r="27" spans="1:37" ht="30" hidden="1" customHeight="1">
      <c r="A27" s="19">
        <v>0</v>
      </c>
      <c r="B27" s="19">
        <v>0</v>
      </c>
      <c r="C27" s="20" t="s">
        <v>39</v>
      </c>
      <c r="D27" s="20" t="s">
        <v>39</v>
      </c>
      <c r="E27" s="20" t="s">
        <v>39</v>
      </c>
      <c r="F27" s="20" t="s">
        <v>39</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16">
        <f t="shared" si="0"/>
        <v>0</v>
      </c>
      <c r="AJ27" s="22"/>
      <c r="AK27" s="18">
        <f>ROUNDDOWN(AJ27/AG209,2)</f>
        <v>0</v>
      </c>
    </row>
    <row r="28" spans="1:37" ht="30" hidden="1" customHeight="1">
      <c r="A28" s="19">
        <v>0</v>
      </c>
      <c r="B28" s="19">
        <v>0</v>
      </c>
      <c r="C28" s="20" t="s">
        <v>39</v>
      </c>
      <c r="D28" s="20" t="s">
        <v>39</v>
      </c>
      <c r="E28" s="20" t="s">
        <v>39</v>
      </c>
      <c r="F28" s="20" t="s">
        <v>39</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16">
        <f t="shared" si="0"/>
        <v>0</v>
      </c>
      <c r="AJ28" s="22"/>
      <c r="AK28" s="18">
        <f>ROUNDDOWN(AJ28/AG209,2)</f>
        <v>0</v>
      </c>
    </row>
    <row r="29" spans="1:37" ht="30" hidden="1" customHeight="1">
      <c r="A29" s="19">
        <v>0</v>
      </c>
      <c r="B29" s="19">
        <v>0</v>
      </c>
      <c r="C29" s="20" t="s">
        <v>39</v>
      </c>
      <c r="D29" s="20" t="s">
        <v>39</v>
      </c>
      <c r="E29" s="20" t="s">
        <v>39</v>
      </c>
      <c r="F29" s="20" t="s">
        <v>39</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16">
        <f t="shared" si="0"/>
        <v>0</v>
      </c>
      <c r="AJ29" s="22"/>
      <c r="AK29" s="18">
        <f>ROUNDDOWN(AJ29/AG209,2)</f>
        <v>0</v>
      </c>
    </row>
    <row r="30" spans="1:37" ht="30" hidden="1" customHeight="1">
      <c r="A30" s="19">
        <v>0</v>
      </c>
      <c r="B30" s="19">
        <v>0</v>
      </c>
      <c r="C30" s="20" t="s">
        <v>39</v>
      </c>
      <c r="D30" s="20" t="s">
        <v>39</v>
      </c>
      <c r="E30" s="20" t="s">
        <v>39</v>
      </c>
      <c r="F30" s="20" t="s">
        <v>39</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16">
        <f t="shared" si="0"/>
        <v>0</v>
      </c>
      <c r="AJ30" s="22"/>
      <c r="AK30" s="18">
        <f>ROUNDDOWN(AJ30/AG209,2)</f>
        <v>0</v>
      </c>
    </row>
    <row r="31" spans="1:37" ht="30" hidden="1" customHeight="1">
      <c r="A31" s="19">
        <v>0</v>
      </c>
      <c r="B31" s="19">
        <v>0</v>
      </c>
      <c r="C31" s="20" t="s">
        <v>39</v>
      </c>
      <c r="D31" s="20" t="s">
        <v>39</v>
      </c>
      <c r="E31" s="20" t="s">
        <v>39</v>
      </c>
      <c r="F31" s="20" t="s">
        <v>39</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16">
        <f t="shared" si="0"/>
        <v>0</v>
      </c>
      <c r="AJ31" s="22"/>
      <c r="AK31" s="18">
        <f>ROUNDDOWN(AJ31/AG209,2)</f>
        <v>0</v>
      </c>
    </row>
    <row r="32" spans="1:37" ht="30" hidden="1" customHeight="1">
      <c r="A32" s="19">
        <v>0</v>
      </c>
      <c r="B32" s="19">
        <v>0</v>
      </c>
      <c r="C32" s="20" t="s">
        <v>39</v>
      </c>
      <c r="D32" s="20" t="s">
        <v>39</v>
      </c>
      <c r="E32" s="20" t="s">
        <v>39</v>
      </c>
      <c r="F32" s="20" t="s">
        <v>39</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16">
        <f t="shared" si="0"/>
        <v>0</v>
      </c>
      <c r="AJ32" s="22"/>
      <c r="AK32" s="18">
        <f>ROUNDDOWN(AJ32/AG209,2)</f>
        <v>0</v>
      </c>
    </row>
    <row r="33" spans="1:37" ht="30" hidden="1" customHeight="1">
      <c r="A33" s="19">
        <v>0</v>
      </c>
      <c r="B33" s="19">
        <v>0</v>
      </c>
      <c r="C33" s="20" t="s">
        <v>39</v>
      </c>
      <c r="D33" s="20" t="s">
        <v>39</v>
      </c>
      <c r="E33" s="20" t="s">
        <v>39</v>
      </c>
      <c r="F33" s="20" t="s">
        <v>39</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16">
        <f t="shared" si="0"/>
        <v>0</v>
      </c>
      <c r="AJ33" s="22"/>
      <c r="AK33" s="18">
        <f>ROUNDDOWN(AJ33/AG209,2)</f>
        <v>0</v>
      </c>
    </row>
    <row r="34" spans="1:37" ht="30" hidden="1" customHeight="1">
      <c r="A34" s="19">
        <v>0</v>
      </c>
      <c r="B34" s="19">
        <v>0</v>
      </c>
      <c r="C34" s="20" t="s">
        <v>39</v>
      </c>
      <c r="D34" s="20" t="s">
        <v>39</v>
      </c>
      <c r="E34" s="20" t="s">
        <v>39</v>
      </c>
      <c r="F34" s="20" t="s">
        <v>39</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6">
        <f t="shared" si="0"/>
        <v>0</v>
      </c>
      <c r="AJ34" s="22"/>
      <c r="AK34" s="18">
        <f>ROUNDDOWN(AJ34/AG209,2)</f>
        <v>0</v>
      </c>
    </row>
    <row r="35" spans="1:37" ht="30" hidden="1" customHeight="1">
      <c r="A35" s="19">
        <v>0</v>
      </c>
      <c r="B35" s="19">
        <v>0</v>
      </c>
      <c r="C35" s="20" t="s">
        <v>39</v>
      </c>
      <c r="D35" s="20" t="s">
        <v>39</v>
      </c>
      <c r="E35" s="20" t="s">
        <v>39</v>
      </c>
      <c r="F35" s="20" t="s">
        <v>39</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16">
        <f t="shared" si="0"/>
        <v>0</v>
      </c>
      <c r="AJ35" s="22"/>
      <c r="AK35" s="18">
        <f>ROUNDDOWN(AJ35/AG209,2)</f>
        <v>0</v>
      </c>
    </row>
    <row r="36" spans="1:37" ht="30" hidden="1" customHeight="1">
      <c r="A36" s="19">
        <v>0</v>
      </c>
      <c r="B36" s="19">
        <v>0</v>
      </c>
      <c r="C36" s="20" t="s">
        <v>39</v>
      </c>
      <c r="D36" s="20" t="s">
        <v>39</v>
      </c>
      <c r="E36" s="20" t="s">
        <v>39</v>
      </c>
      <c r="F36" s="20" t="s">
        <v>39</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16">
        <f t="shared" si="0"/>
        <v>0</v>
      </c>
      <c r="AJ36" s="22"/>
      <c r="AK36" s="18">
        <f>ROUNDDOWN(AJ36/AG209,2)</f>
        <v>0</v>
      </c>
    </row>
    <row r="37" spans="1:37" ht="30" hidden="1" customHeight="1">
      <c r="A37" s="19">
        <v>0</v>
      </c>
      <c r="B37" s="19">
        <v>0</v>
      </c>
      <c r="C37" s="20" t="s">
        <v>39</v>
      </c>
      <c r="D37" s="20" t="s">
        <v>39</v>
      </c>
      <c r="E37" s="20" t="s">
        <v>39</v>
      </c>
      <c r="F37" s="20" t="s">
        <v>39</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16">
        <f t="shared" si="0"/>
        <v>0</v>
      </c>
      <c r="AJ37" s="22"/>
      <c r="AK37" s="18">
        <f>ROUNDDOWN(AJ37/AG209,2)</f>
        <v>0</v>
      </c>
    </row>
    <row r="38" spans="1:37" ht="30" hidden="1" customHeight="1">
      <c r="A38" s="19">
        <v>0</v>
      </c>
      <c r="B38" s="19">
        <v>0</v>
      </c>
      <c r="C38" s="20" t="s">
        <v>39</v>
      </c>
      <c r="D38" s="20" t="s">
        <v>39</v>
      </c>
      <c r="E38" s="20" t="s">
        <v>39</v>
      </c>
      <c r="F38" s="20" t="s">
        <v>39</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16">
        <f t="shared" si="0"/>
        <v>0</v>
      </c>
      <c r="AJ38" s="22"/>
      <c r="AK38" s="18">
        <f>ROUNDDOWN(AJ38/AG209,2)</f>
        <v>0</v>
      </c>
    </row>
    <row r="39" spans="1:37" ht="30" hidden="1" customHeight="1">
      <c r="A39" s="19">
        <v>0</v>
      </c>
      <c r="B39" s="19">
        <v>0</v>
      </c>
      <c r="C39" s="20" t="s">
        <v>39</v>
      </c>
      <c r="D39" s="20" t="s">
        <v>39</v>
      </c>
      <c r="E39" s="20" t="s">
        <v>39</v>
      </c>
      <c r="F39" s="20" t="s">
        <v>39</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16">
        <f t="shared" si="0"/>
        <v>0</v>
      </c>
      <c r="AJ39" s="22"/>
      <c r="AK39" s="18">
        <f>ROUNDDOWN(AJ39/AG209,2)</f>
        <v>0</v>
      </c>
    </row>
    <row r="40" spans="1:37" ht="30" hidden="1" customHeight="1">
      <c r="A40" s="19">
        <v>0</v>
      </c>
      <c r="B40" s="19">
        <v>0</v>
      </c>
      <c r="C40" s="20" t="s">
        <v>39</v>
      </c>
      <c r="D40" s="20" t="s">
        <v>39</v>
      </c>
      <c r="E40" s="20" t="s">
        <v>39</v>
      </c>
      <c r="F40" s="20" t="s">
        <v>39</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16">
        <f t="shared" si="0"/>
        <v>0</v>
      </c>
      <c r="AJ40" s="22"/>
      <c r="AK40" s="18">
        <f>ROUNDDOWN(AJ40/AG209,2)</f>
        <v>0</v>
      </c>
    </row>
    <row r="41" spans="1:37" ht="30" hidden="1" customHeight="1">
      <c r="A41" s="19">
        <v>0</v>
      </c>
      <c r="B41" s="19">
        <v>0</v>
      </c>
      <c r="C41" s="20" t="s">
        <v>39</v>
      </c>
      <c r="D41" s="20" t="s">
        <v>39</v>
      </c>
      <c r="E41" s="20" t="s">
        <v>39</v>
      </c>
      <c r="F41" s="20" t="s">
        <v>39</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16">
        <f t="shared" si="0"/>
        <v>0</v>
      </c>
      <c r="AJ41" s="22"/>
      <c r="AK41" s="18">
        <f>ROUNDDOWN(AJ41/AG209,2)</f>
        <v>0</v>
      </c>
    </row>
    <row r="42" spans="1:37" ht="30" hidden="1" customHeight="1">
      <c r="A42" s="19">
        <v>0</v>
      </c>
      <c r="B42" s="19">
        <v>0</v>
      </c>
      <c r="C42" s="20" t="s">
        <v>39</v>
      </c>
      <c r="D42" s="20" t="s">
        <v>39</v>
      </c>
      <c r="E42" s="20" t="s">
        <v>39</v>
      </c>
      <c r="F42" s="20" t="s">
        <v>39</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16">
        <f t="shared" si="0"/>
        <v>0</v>
      </c>
      <c r="AJ42" s="22"/>
      <c r="AK42" s="18">
        <f>ROUNDDOWN(AJ42/AG209,2)</f>
        <v>0</v>
      </c>
    </row>
    <row r="43" spans="1:37" ht="30" hidden="1" customHeight="1">
      <c r="A43" s="19">
        <v>0</v>
      </c>
      <c r="B43" s="19">
        <v>0</v>
      </c>
      <c r="C43" s="20" t="s">
        <v>39</v>
      </c>
      <c r="D43" s="20" t="s">
        <v>39</v>
      </c>
      <c r="E43" s="20" t="s">
        <v>39</v>
      </c>
      <c r="F43" s="20" t="s">
        <v>39</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16">
        <f t="shared" si="0"/>
        <v>0</v>
      </c>
      <c r="AJ43" s="22"/>
      <c r="AK43" s="18">
        <f>ROUNDDOWN(AJ43/AG209,2)</f>
        <v>0</v>
      </c>
    </row>
    <row r="44" spans="1:37" ht="30" hidden="1" customHeight="1">
      <c r="A44" s="19">
        <v>0</v>
      </c>
      <c r="B44" s="19">
        <v>0</v>
      </c>
      <c r="C44" s="20" t="s">
        <v>39</v>
      </c>
      <c r="D44" s="20" t="s">
        <v>39</v>
      </c>
      <c r="E44" s="20" t="s">
        <v>39</v>
      </c>
      <c r="F44" s="20" t="s">
        <v>39</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16">
        <f t="shared" si="0"/>
        <v>0</v>
      </c>
      <c r="AJ44" s="22"/>
      <c r="AK44" s="18">
        <f>ROUNDDOWN(AJ44/AG209,2)</f>
        <v>0</v>
      </c>
    </row>
    <row r="45" spans="1:37" ht="30" hidden="1" customHeight="1">
      <c r="A45" s="19">
        <v>0</v>
      </c>
      <c r="B45" s="19">
        <v>0</v>
      </c>
      <c r="C45" s="20" t="s">
        <v>39</v>
      </c>
      <c r="D45" s="20" t="s">
        <v>39</v>
      </c>
      <c r="E45" s="20" t="s">
        <v>39</v>
      </c>
      <c r="F45" s="20" t="s">
        <v>39</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16">
        <f t="shared" si="0"/>
        <v>0</v>
      </c>
      <c r="AJ45" s="22"/>
      <c r="AK45" s="18">
        <f>ROUNDDOWN(AJ45/AG209,2)</f>
        <v>0</v>
      </c>
    </row>
    <row r="46" spans="1:37" ht="30" hidden="1" customHeight="1">
      <c r="A46" s="19">
        <v>0</v>
      </c>
      <c r="B46" s="19">
        <v>0</v>
      </c>
      <c r="C46" s="20" t="s">
        <v>39</v>
      </c>
      <c r="D46" s="20" t="s">
        <v>39</v>
      </c>
      <c r="E46" s="20" t="s">
        <v>39</v>
      </c>
      <c r="F46" s="20" t="s">
        <v>39</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16">
        <f t="shared" si="0"/>
        <v>0</v>
      </c>
      <c r="AJ46" s="22"/>
      <c r="AK46" s="18">
        <f>ROUNDDOWN(AJ46/AG209,2)</f>
        <v>0</v>
      </c>
    </row>
    <row r="47" spans="1:37" ht="30" hidden="1" customHeight="1">
      <c r="A47" s="19">
        <v>0</v>
      </c>
      <c r="B47" s="19">
        <v>0</v>
      </c>
      <c r="C47" s="20" t="s">
        <v>39</v>
      </c>
      <c r="D47" s="20" t="s">
        <v>39</v>
      </c>
      <c r="E47" s="20" t="s">
        <v>39</v>
      </c>
      <c r="F47" s="20" t="s">
        <v>39</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16">
        <f t="shared" si="0"/>
        <v>0</v>
      </c>
      <c r="AJ47" s="22"/>
      <c r="AK47" s="18">
        <f>ROUNDDOWN(AJ47/AG209,2)</f>
        <v>0</v>
      </c>
    </row>
    <row r="48" spans="1:37" ht="30" hidden="1" customHeight="1">
      <c r="A48" s="19">
        <v>0</v>
      </c>
      <c r="B48" s="19">
        <v>0</v>
      </c>
      <c r="C48" s="20" t="s">
        <v>39</v>
      </c>
      <c r="D48" s="20" t="s">
        <v>39</v>
      </c>
      <c r="E48" s="20" t="s">
        <v>39</v>
      </c>
      <c r="F48" s="20" t="s">
        <v>39</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16">
        <f t="shared" si="0"/>
        <v>0</v>
      </c>
      <c r="AJ48" s="22"/>
      <c r="AK48" s="18">
        <f>ROUNDDOWN(AJ48/AG209,2)</f>
        <v>0</v>
      </c>
    </row>
    <row r="49" spans="1:37" ht="30" hidden="1" customHeight="1">
      <c r="A49" s="19">
        <v>0</v>
      </c>
      <c r="B49" s="19">
        <v>0</v>
      </c>
      <c r="C49" s="20" t="s">
        <v>39</v>
      </c>
      <c r="D49" s="20" t="s">
        <v>39</v>
      </c>
      <c r="E49" s="20" t="s">
        <v>39</v>
      </c>
      <c r="F49" s="20" t="s">
        <v>39</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16">
        <f t="shared" si="0"/>
        <v>0</v>
      </c>
      <c r="AJ49" s="22"/>
      <c r="AK49" s="18">
        <f>ROUNDDOWN(AJ49/AG209,2)</f>
        <v>0</v>
      </c>
    </row>
    <row r="50" spans="1:37" ht="30" hidden="1" customHeight="1">
      <c r="A50" s="19">
        <v>0</v>
      </c>
      <c r="B50" s="19">
        <v>0</v>
      </c>
      <c r="C50" s="20" t="s">
        <v>39</v>
      </c>
      <c r="D50" s="20" t="s">
        <v>39</v>
      </c>
      <c r="E50" s="20" t="s">
        <v>39</v>
      </c>
      <c r="F50" s="20" t="s">
        <v>39</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16">
        <f t="shared" si="0"/>
        <v>0</v>
      </c>
      <c r="AJ50" s="22"/>
      <c r="AK50" s="18">
        <f>ROUNDDOWN(AJ50/AG209,2)</f>
        <v>0</v>
      </c>
    </row>
    <row r="51" spans="1:37" ht="30" hidden="1" customHeight="1">
      <c r="A51" s="19">
        <v>0</v>
      </c>
      <c r="B51" s="19">
        <v>0</v>
      </c>
      <c r="C51" s="20" t="s">
        <v>39</v>
      </c>
      <c r="D51" s="20" t="s">
        <v>39</v>
      </c>
      <c r="E51" s="20" t="s">
        <v>39</v>
      </c>
      <c r="F51" s="20" t="s">
        <v>39</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16">
        <f t="shared" si="0"/>
        <v>0</v>
      </c>
      <c r="AJ51" s="22"/>
      <c r="AK51" s="18">
        <f>ROUNDDOWN(AJ51/AG209,2)</f>
        <v>0</v>
      </c>
    </row>
    <row r="52" spans="1:37" ht="30" hidden="1" customHeight="1">
      <c r="A52" s="19">
        <v>0</v>
      </c>
      <c r="B52" s="19">
        <v>0</v>
      </c>
      <c r="C52" s="20" t="s">
        <v>39</v>
      </c>
      <c r="D52" s="20" t="s">
        <v>39</v>
      </c>
      <c r="E52" s="20" t="s">
        <v>39</v>
      </c>
      <c r="F52" s="20" t="s">
        <v>39</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16">
        <f t="shared" si="0"/>
        <v>0</v>
      </c>
      <c r="AJ52" s="22"/>
      <c r="AK52" s="18">
        <f>ROUNDDOWN(AJ52/AG209,2)</f>
        <v>0</v>
      </c>
    </row>
    <row r="53" spans="1:37" ht="30" hidden="1" customHeight="1">
      <c r="A53" s="19">
        <v>0</v>
      </c>
      <c r="B53" s="19">
        <v>0</v>
      </c>
      <c r="C53" s="20" t="s">
        <v>39</v>
      </c>
      <c r="D53" s="20" t="s">
        <v>39</v>
      </c>
      <c r="E53" s="20" t="s">
        <v>39</v>
      </c>
      <c r="F53" s="20" t="s">
        <v>39</v>
      </c>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16">
        <f t="shared" si="0"/>
        <v>0</v>
      </c>
      <c r="AJ53" s="22"/>
      <c r="AK53" s="18">
        <f>ROUNDDOWN(AJ53/AG209,2)</f>
        <v>0</v>
      </c>
    </row>
    <row r="54" spans="1:37" ht="30" hidden="1" customHeight="1">
      <c r="A54" s="19">
        <v>0</v>
      </c>
      <c r="B54" s="19">
        <v>0</v>
      </c>
      <c r="C54" s="20" t="s">
        <v>39</v>
      </c>
      <c r="D54" s="20" t="s">
        <v>39</v>
      </c>
      <c r="E54" s="20" t="s">
        <v>39</v>
      </c>
      <c r="F54" s="20" t="s">
        <v>39</v>
      </c>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16">
        <f t="shared" si="0"/>
        <v>0</v>
      </c>
      <c r="AJ54" s="22"/>
      <c r="AK54" s="18">
        <f>ROUNDDOWN(AJ54/AG209,2)</f>
        <v>0</v>
      </c>
    </row>
    <row r="55" spans="1:37" ht="30" hidden="1" customHeight="1">
      <c r="A55" s="19">
        <v>0</v>
      </c>
      <c r="B55" s="19">
        <v>0</v>
      </c>
      <c r="C55" s="20" t="s">
        <v>39</v>
      </c>
      <c r="D55" s="20" t="s">
        <v>39</v>
      </c>
      <c r="E55" s="20" t="s">
        <v>39</v>
      </c>
      <c r="F55" s="20" t="s">
        <v>39</v>
      </c>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16">
        <f t="shared" si="0"/>
        <v>0</v>
      </c>
      <c r="AJ55" s="22"/>
      <c r="AK55" s="18">
        <f>ROUNDDOWN(AJ55/AG209,2)</f>
        <v>0</v>
      </c>
    </row>
    <row r="56" spans="1:37" ht="30" hidden="1" customHeight="1">
      <c r="A56" s="19">
        <v>0</v>
      </c>
      <c r="B56" s="19">
        <v>0</v>
      </c>
      <c r="C56" s="20" t="s">
        <v>39</v>
      </c>
      <c r="D56" s="20" t="s">
        <v>39</v>
      </c>
      <c r="E56" s="20" t="s">
        <v>39</v>
      </c>
      <c r="F56" s="20" t="s">
        <v>39</v>
      </c>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16">
        <f t="shared" si="0"/>
        <v>0</v>
      </c>
      <c r="AJ56" s="22"/>
      <c r="AK56" s="18">
        <f>ROUNDDOWN(AJ56/AG209,2)</f>
        <v>0</v>
      </c>
    </row>
    <row r="57" spans="1:37" ht="30" hidden="1" customHeight="1">
      <c r="A57" s="19">
        <v>0</v>
      </c>
      <c r="B57" s="19">
        <v>0</v>
      </c>
      <c r="C57" s="20" t="s">
        <v>39</v>
      </c>
      <c r="D57" s="20" t="s">
        <v>39</v>
      </c>
      <c r="E57" s="20" t="s">
        <v>39</v>
      </c>
      <c r="F57" s="20" t="s">
        <v>39</v>
      </c>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16">
        <f t="shared" si="0"/>
        <v>0</v>
      </c>
      <c r="AJ57" s="22"/>
      <c r="AK57" s="18">
        <f>ROUNDDOWN(AJ57/AG209,2)</f>
        <v>0</v>
      </c>
    </row>
    <row r="58" spans="1:37" ht="30" hidden="1" customHeight="1">
      <c r="A58" s="19">
        <v>0</v>
      </c>
      <c r="B58" s="19">
        <v>0</v>
      </c>
      <c r="C58" s="20" t="s">
        <v>39</v>
      </c>
      <c r="D58" s="20" t="s">
        <v>39</v>
      </c>
      <c r="E58" s="20" t="s">
        <v>39</v>
      </c>
      <c r="F58" s="20" t="s">
        <v>39</v>
      </c>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16">
        <f t="shared" si="0"/>
        <v>0</v>
      </c>
      <c r="AJ58" s="22"/>
      <c r="AK58" s="18">
        <f>ROUNDDOWN(AJ58/AG209,2)</f>
        <v>0</v>
      </c>
    </row>
    <row r="59" spans="1:37" ht="30" hidden="1" customHeight="1">
      <c r="A59" s="19">
        <v>0</v>
      </c>
      <c r="B59" s="19">
        <v>0</v>
      </c>
      <c r="C59" s="20" t="s">
        <v>39</v>
      </c>
      <c r="D59" s="20" t="s">
        <v>39</v>
      </c>
      <c r="E59" s="20" t="s">
        <v>39</v>
      </c>
      <c r="F59" s="20" t="s">
        <v>39</v>
      </c>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16">
        <f t="shared" si="0"/>
        <v>0</v>
      </c>
      <c r="AJ59" s="22"/>
      <c r="AK59" s="18">
        <f>ROUNDDOWN(AJ59/AG209,2)</f>
        <v>0</v>
      </c>
    </row>
    <row r="60" spans="1:37" ht="30" hidden="1" customHeight="1">
      <c r="A60" s="19">
        <v>0</v>
      </c>
      <c r="B60" s="19">
        <v>0</v>
      </c>
      <c r="C60" s="20" t="s">
        <v>39</v>
      </c>
      <c r="D60" s="20" t="s">
        <v>39</v>
      </c>
      <c r="E60" s="20" t="s">
        <v>39</v>
      </c>
      <c r="F60" s="20" t="s">
        <v>39</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16">
        <f t="shared" si="0"/>
        <v>0</v>
      </c>
      <c r="AJ60" s="22"/>
      <c r="AK60" s="18">
        <f>ROUNDDOWN(AJ60/AG209,2)</f>
        <v>0</v>
      </c>
    </row>
    <row r="61" spans="1:37" ht="30" hidden="1" customHeight="1">
      <c r="A61" s="19">
        <v>0</v>
      </c>
      <c r="B61" s="19">
        <v>0</v>
      </c>
      <c r="C61" s="20" t="s">
        <v>39</v>
      </c>
      <c r="D61" s="20" t="s">
        <v>39</v>
      </c>
      <c r="E61" s="20" t="s">
        <v>39</v>
      </c>
      <c r="F61" s="20" t="s">
        <v>39</v>
      </c>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16">
        <f t="shared" si="0"/>
        <v>0</v>
      </c>
      <c r="AJ61" s="22"/>
      <c r="AK61" s="18">
        <f>ROUNDDOWN(AJ61/AG209,2)</f>
        <v>0</v>
      </c>
    </row>
    <row r="62" spans="1:37" ht="30" hidden="1" customHeight="1">
      <c r="A62" s="19">
        <v>0</v>
      </c>
      <c r="B62" s="19">
        <v>0</v>
      </c>
      <c r="C62" s="20" t="s">
        <v>39</v>
      </c>
      <c r="D62" s="20" t="s">
        <v>39</v>
      </c>
      <c r="E62" s="20" t="s">
        <v>39</v>
      </c>
      <c r="F62" s="20" t="s">
        <v>39</v>
      </c>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16">
        <f t="shared" si="0"/>
        <v>0</v>
      </c>
      <c r="AJ62" s="22"/>
      <c r="AK62" s="18">
        <f>ROUNDDOWN(AJ62/AG209,2)</f>
        <v>0</v>
      </c>
    </row>
    <row r="63" spans="1:37" ht="30" hidden="1" customHeight="1">
      <c r="A63" s="19">
        <v>0</v>
      </c>
      <c r="B63" s="19">
        <v>0</v>
      </c>
      <c r="C63" s="20" t="s">
        <v>39</v>
      </c>
      <c r="D63" s="20" t="s">
        <v>39</v>
      </c>
      <c r="E63" s="20" t="s">
        <v>39</v>
      </c>
      <c r="F63" s="20" t="s">
        <v>39</v>
      </c>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16">
        <f t="shared" si="0"/>
        <v>0</v>
      </c>
      <c r="AJ63" s="22"/>
      <c r="AK63" s="18">
        <f>ROUNDDOWN(AJ63/AG209,2)</f>
        <v>0</v>
      </c>
    </row>
    <row r="64" spans="1:37" ht="30" hidden="1" customHeight="1">
      <c r="A64" s="19">
        <v>0</v>
      </c>
      <c r="B64" s="19">
        <v>0</v>
      </c>
      <c r="C64" s="20" t="s">
        <v>39</v>
      </c>
      <c r="D64" s="20" t="s">
        <v>39</v>
      </c>
      <c r="E64" s="20" t="s">
        <v>39</v>
      </c>
      <c r="F64" s="20" t="s">
        <v>39</v>
      </c>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16">
        <f t="shared" si="0"/>
        <v>0</v>
      </c>
      <c r="AJ64" s="22"/>
      <c r="AK64" s="18">
        <f>ROUNDDOWN(AJ64/AG209,2)</f>
        <v>0</v>
      </c>
    </row>
    <row r="65" spans="1:37" ht="30" hidden="1" customHeight="1">
      <c r="A65" s="19">
        <v>0</v>
      </c>
      <c r="B65" s="19">
        <v>0</v>
      </c>
      <c r="C65" s="20" t="s">
        <v>39</v>
      </c>
      <c r="D65" s="20" t="s">
        <v>39</v>
      </c>
      <c r="E65" s="20" t="s">
        <v>39</v>
      </c>
      <c r="F65" s="20" t="s">
        <v>39</v>
      </c>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16">
        <f t="shared" si="0"/>
        <v>0</v>
      </c>
      <c r="AJ65" s="22"/>
      <c r="AK65" s="18">
        <f>ROUNDDOWN(AJ65/AG209,2)</f>
        <v>0</v>
      </c>
    </row>
    <row r="66" spans="1:37" ht="30" hidden="1" customHeight="1">
      <c r="A66" s="19">
        <v>0</v>
      </c>
      <c r="B66" s="19">
        <v>0</v>
      </c>
      <c r="C66" s="20" t="s">
        <v>39</v>
      </c>
      <c r="D66" s="20" t="s">
        <v>39</v>
      </c>
      <c r="E66" s="20" t="s">
        <v>39</v>
      </c>
      <c r="F66" s="20" t="s">
        <v>39</v>
      </c>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16">
        <f t="shared" si="0"/>
        <v>0</v>
      </c>
      <c r="AJ66" s="22"/>
      <c r="AK66" s="18">
        <f>ROUNDDOWN(AJ66/AG209,2)</f>
        <v>0</v>
      </c>
    </row>
    <row r="67" spans="1:37" ht="30" hidden="1" customHeight="1">
      <c r="A67" s="19">
        <v>0</v>
      </c>
      <c r="B67" s="19">
        <v>0</v>
      </c>
      <c r="C67" s="20" t="s">
        <v>39</v>
      </c>
      <c r="D67" s="20" t="s">
        <v>39</v>
      </c>
      <c r="E67" s="20" t="s">
        <v>39</v>
      </c>
      <c r="F67" s="20" t="s">
        <v>39</v>
      </c>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16">
        <f t="shared" si="0"/>
        <v>0</v>
      </c>
      <c r="AJ67" s="22"/>
      <c r="AK67" s="18">
        <f>ROUNDDOWN(AJ67/AG209,2)</f>
        <v>0</v>
      </c>
    </row>
    <row r="68" spans="1:37" ht="30" hidden="1" customHeight="1">
      <c r="A68" s="19">
        <v>0</v>
      </c>
      <c r="B68" s="19">
        <v>0</v>
      </c>
      <c r="C68" s="20" t="s">
        <v>39</v>
      </c>
      <c r="D68" s="20" t="s">
        <v>39</v>
      </c>
      <c r="E68" s="20" t="s">
        <v>39</v>
      </c>
      <c r="F68" s="20" t="s">
        <v>39</v>
      </c>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16">
        <f t="shared" si="0"/>
        <v>0</v>
      </c>
      <c r="AJ68" s="22"/>
      <c r="AK68" s="18">
        <f>ROUNDDOWN(AJ68/AG209,2)</f>
        <v>0</v>
      </c>
    </row>
    <row r="69" spans="1:37" ht="30" hidden="1" customHeight="1">
      <c r="A69" s="19">
        <v>0</v>
      </c>
      <c r="B69" s="19">
        <v>0</v>
      </c>
      <c r="C69" s="20" t="s">
        <v>39</v>
      </c>
      <c r="D69" s="20" t="s">
        <v>39</v>
      </c>
      <c r="E69" s="20" t="s">
        <v>39</v>
      </c>
      <c r="F69" s="20" t="s">
        <v>39</v>
      </c>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16">
        <f t="shared" si="0"/>
        <v>0</v>
      </c>
      <c r="AJ69" s="22"/>
      <c r="AK69" s="18">
        <f>ROUNDDOWN(AJ69/AG209,2)</f>
        <v>0</v>
      </c>
    </row>
    <row r="70" spans="1:37" ht="30" hidden="1" customHeight="1">
      <c r="A70" s="19">
        <v>0</v>
      </c>
      <c r="B70" s="19">
        <v>0</v>
      </c>
      <c r="C70" s="20" t="s">
        <v>39</v>
      </c>
      <c r="D70" s="20" t="s">
        <v>39</v>
      </c>
      <c r="E70" s="20" t="s">
        <v>39</v>
      </c>
      <c r="F70" s="20" t="s">
        <v>39</v>
      </c>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16">
        <f t="shared" si="0"/>
        <v>0</v>
      </c>
      <c r="AJ70" s="22"/>
      <c r="AK70" s="18">
        <f>ROUNDDOWN(AJ70/AG209,2)</f>
        <v>0</v>
      </c>
    </row>
    <row r="71" spans="1:37" ht="30" hidden="1" customHeight="1">
      <c r="A71" s="19">
        <v>0</v>
      </c>
      <c r="B71" s="19">
        <v>0</v>
      </c>
      <c r="C71" s="20" t="s">
        <v>39</v>
      </c>
      <c r="D71" s="20" t="s">
        <v>39</v>
      </c>
      <c r="E71" s="20" t="s">
        <v>39</v>
      </c>
      <c r="F71" s="20" t="s">
        <v>39</v>
      </c>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16">
        <f t="shared" si="0"/>
        <v>0</v>
      </c>
      <c r="AJ71" s="22"/>
      <c r="AK71" s="18">
        <f>ROUNDDOWN(AJ71/AG209,2)</f>
        <v>0</v>
      </c>
    </row>
    <row r="72" spans="1:37" ht="30" hidden="1" customHeight="1">
      <c r="A72" s="19">
        <v>0</v>
      </c>
      <c r="B72" s="19">
        <v>0</v>
      </c>
      <c r="C72" s="20" t="s">
        <v>39</v>
      </c>
      <c r="D72" s="20" t="s">
        <v>39</v>
      </c>
      <c r="E72" s="20" t="s">
        <v>39</v>
      </c>
      <c r="F72" s="20" t="s">
        <v>39</v>
      </c>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16">
        <f t="shared" si="0"/>
        <v>0</v>
      </c>
      <c r="AJ72" s="22"/>
      <c r="AK72" s="18">
        <f>ROUNDDOWN(AJ72/AG209,2)</f>
        <v>0</v>
      </c>
    </row>
    <row r="73" spans="1:37" ht="30" hidden="1" customHeight="1">
      <c r="A73" s="19">
        <v>0</v>
      </c>
      <c r="B73" s="19">
        <v>0</v>
      </c>
      <c r="C73" s="20" t="s">
        <v>39</v>
      </c>
      <c r="D73" s="20" t="s">
        <v>39</v>
      </c>
      <c r="E73" s="20" t="s">
        <v>39</v>
      </c>
      <c r="F73" s="20" t="s">
        <v>39</v>
      </c>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16">
        <f t="shared" si="0"/>
        <v>0</v>
      </c>
      <c r="AJ73" s="22"/>
      <c r="AK73" s="18">
        <f>ROUNDDOWN(AJ73/AG209,2)</f>
        <v>0</v>
      </c>
    </row>
    <row r="74" spans="1:37" ht="30" hidden="1" customHeight="1">
      <c r="A74" s="19">
        <v>0</v>
      </c>
      <c r="B74" s="19">
        <v>0</v>
      </c>
      <c r="C74" s="20" t="s">
        <v>39</v>
      </c>
      <c r="D74" s="20" t="s">
        <v>39</v>
      </c>
      <c r="E74" s="20" t="s">
        <v>39</v>
      </c>
      <c r="F74" s="20" t="s">
        <v>39</v>
      </c>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16">
        <f t="shared" si="0"/>
        <v>0</v>
      </c>
      <c r="AJ74" s="22"/>
      <c r="AK74" s="18">
        <f>ROUNDDOWN(AJ74/AG209,2)</f>
        <v>0</v>
      </c>
    </row>
    <row r="75" spans="1:37" ht="30" hidden="1" customHeight="1">
      <c r="A75" s="19">
        <v>0</v>
      </c>
      <c r="B75" s="19">
        <v>0</v>
      </c>
      <c r="C75" s="20" t="s">
        <v>39</v>
      </c>
      <c r="D75" s="20" t="s">
        <v>39</v>
      </c>
      <c r="E75" s="20" t="s">
        <v>39</v>
      </c>
      <c r="F75" s="20" t="s">
        <v>39</v>
      </c>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16">
        <f t="shared" si="0"/>
        <v>0</v>
      </c>
      <c r="AJ75" s="22"/>
      <c r="AK75" s="18">
        <f>ROUNDDOWN(AJ75/AG209,2)</f>
        <v>0</v>
      </c>
    </row>
    <row r="76" spans="1:37" ht="30" hidden="1" customHeight="1">
      <c r="A76" s="19">
        <v>0</v>
      </c>
      <c r="B76" s="19">
        <v>0</v>
      </c>
      <c r="C76" s="20" t="s">
        <v>39</v>
      </c>
      <c r="D76" s="20" t="s">
        <v>39</v>
      </c>
      <c r="E76" s="20" t="s">
        <v>39</v>
      </c>
      <c r="F76" s="20" t="s">
        <v>39</v>
      </c>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16">
        <f t="shared" si="0"/>
        <v>0</v>
      </c>
      <c r="AJ76" s="22"/>
      <c r="AK76" s="18">
        <f>ROUNDDOWN(AJ76/AG209,2)</f>
        <v>0</v>
      </c>
    </row>
    <row r="77" spans="1:37" ht="30" hidden="1" customHeight="1">
      <c r="A77" s="19">
        <v>0</v>
      </c>
      <c r="B77" s="19">
        <v>0</v>
      </c>
      <c r="C77" s="20" t="s">
        <v>39</v>
      </c>
      <c r="D77" s="20" t="s">
        <v>39</v>
      </c>
      <c r="E77" s="20" t="s">
        <v>39</v>
      </c>
      <c r="F77" s="20" t="s">
        <v>39</v>
      </c>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16">
        <f t="shared" si="0"/>
        <v>0</v>
      </c>
      <c r="AJ77" s="22"/>
      <c r="AK77" s="18">
        <f>ROUNDDOWN(AJ77/AG209,2)</f>
        <v>0</v>
      </c>
    </row>
    <row r="78" spans="1:37" ht="30" hidden="1" customHeight="1">
      <c r="A78" s="19">
        <v>0</v>
      </c>
      <c r="B78" s="19">
        <v>0</v>
      </c>
      <c r="C78" s="20" t="s">
        <v>39</v>
      </c>
      <c r="D78" s="20" t="s">
        <v>39</v>
      </c>
      <c r="E78" s="20" t="s">
        <v>39</v>
      </c>
      <c r="F78" s="20" t="s">
        <v>39</v>
      </c>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16">
        <f t="shared" si="0"/>
        <v>0</v>
      </c>
      <c r="AJ78" s="22"/>
      <c r="AK78" s="18">
        <f>ROUNDDOWN(AJ78/AG209,2)</f>
        <v>0</v>
      </c>
    </row>
    <row r="79" spans="1:37" ht="30" hidden="1" customHeight="1">
      <c r="A79" s="19">
        <v>0</v>
      </c>
      <c r="B79" s="19">
        <v>0</v>
      </c>
      <c r="C79" s="20" t="s">
        <v>39</v>
      </c>
      <c r="D79" s="20" t="s">
        <v>39</v>
      </c>
      <c r="E79" s="20" t="s">
        <v>39</v>
      </c>
      <c r="F79" s="20" t="s">
        <v>39</v>
      </c>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16">
        <f t="shared" si="0"/>
        <v>0</v>
      </c>
      <c r="AJ79" s="22"/>
      <c r="AK79" s="18">
        <f>ROUNDDOWN(AJ79/AG209,2)</f>
        <v>0</v>
      </c>
    </row>
    <row r="80" spans="1:37" ht="30" hidden="1" customHeight="1">
      <c r="A80" s="19">
        <v>0</v>
      </c>
      <c r="B80" s="19">
        <v>0</v>
      </c>
      <c r="C80" s="20" t="s">
        <v>39</v>
      </c>
      <c r="D80" s="20" t="s">
        <v>39</v>
      </c>
      <c r="E80" s="20" t="s">
        <v>39</v>
      </c>
      <c r="F80" s="20" t="s">
        <v>39</v>
      </c>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16">
        <f t="shared" si="0"/>
        <v>0</v>
      </c>
      <c r="AJ80" s="22"/>
      <c r="AK80" s="18">
        <f>ROUNDDOWN(AJ80/AG209,2)</f>
        <v>0</v>
      </c>
    </row>
    <row r="81" spans="1:37" ht="30" hidden="1" customHeight="1">
      <c r="A81" s="19">
        <v>0</v>
      </c>
      <c r="B81" s="19">
        <v>0</v>
      </c>
      <c r="C81" s="20" t="s">
        <v>39</v>
      </c>
      <c r="D81" s="20" t="s">
        <v>39</v>
      </c>
      <c r="E81" s="20" t="s">
        <v>39</v>
      </c>
      <c r="F81" s="20" t="s">
        <v>39</v>
      </c>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16">
        <f t="shared" si="0"/>
        <v>0</v>
      </c>
      <c r="AJ81" s="22"/>
      <c r="AK81" s="18">
        <f>ROUNDDOWN(AJ81/AG209,2)</f>
        <v>0</v>
      </c>
    </row>
    <row r="82" spans="1:37" ht="30" hidden="1" customHeight="1">
      <c r="A82" s="19">
        <v>0</v>
      </c>
      <c r="B82" s="19">
        <v>0</v>
      </c>
      <c r="C82" s="20" t="s">
        <v>39</v>
      </c>
      <c r="D82" s="20" t="s">
        <v>39</v>
      </c>
      <c r="E82" s="20" t="s">
        <v>39</v>
      </c>
      <c r="F82" s="20" t="s">
        <v>39</v>
      </c>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16">
        <f t="shared" si="0"/>
        <v>0</v>
      </c>
      <c r="AJ82" s="22"/>
      <c r="AK82" s="18">
        <f>ROUNDDOWN(AJ82/AG209,2)</f>
        <v>0</v>
      </c>
    </row>
    <row r="83" spans="1:37" ht="30" hidden="1" customHeight="1">
      <c r="A83" s="19">
        <v>0</v>
      </c>
      <c r="B83" s="19">
        <v>0</v>
      </c>
      <c r="C83" s="20" t="s">
        <v>39</v>
      </c>
      <c r="D83" s="20" t="s">
        <v>39</v>
      </c>
      <c r="E83" s="20" t="s">
        <v>39</v>
      </c>
      <c r="F83" s="20" t="s">
        <v>39</v>
      </c>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16">
        <f t="shared" si="0"/>
        <v>0</v>
      </c>
      <c r="AJ83" s="22"/>
      <c r="AK83" s="18">
        <f>ROUNDDOWN(AJ83/AG209,2)</f>
        <v>0</v>
      </c>
    </row>
    <row r="84" spans="1:37" ht="30" hidden="1" customHeight="1">
      <c r="A84" s="19">
        <v>0</v>
      </c>
      <c r="B84" s="19">
        <v>0</v>
      </c>
      <c r="C84" s="20" t="s">
        <v>39</v>
      </c>
      <c r="D84" s="20" t="s">
        <v>39</v>
      </c>
      <c r="E84" s="20" t="s">
        <v>39</v>
      </c>
      <c r="F84" s="20" t="s">
        <v>39</v>
      </c>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16">
        <f t="shared" si="0"/>
        <v>0</v>
      </c>
      <c r="AJ84" s="22"/>
      <c r="AK84" s="18">
        <f>ROUNDDOWN(AJ84/AG209,2)</f>
        <v>0</v>
      </c>
    </row>
    <row r="85" spans="1:37" ht="30" hidden="1" customHeight="1">
      <c r="A85" s="19">
        <v>0</v>
      </c>
      <c r="B85" s="19">
        <v>0</v>
      </c>
      <c r="C85" s="20" t="s">
        <v>39</v>
      </c>
      <c r="D85" s="20" t="s">
        <v>39</v>
      </c>
      <c r="E85" s="20" t="s">
        <v>39</v>
      </c>
      <c r="F85" s="20" t="s">
        <v>39</v>
      </c>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16">
        <f t="shared" si="0"/>
        <v>0</v>
      </c>
      <c r="AJ85" s="22"/>
      <c r="AK85" s="18">
        <f>ROUNDDOWN(AJ85/AG209,2)</f>
        <v>0</v>
      </c>
    </row>
    <row r="86" spans="1:37" ht="30" hidden="1" customHeight="1">
      <c r="A86" s="19">
        <v>0</v>
      </c>
      <c r="B86" s="19">
        <v>0</v>
      </c>
      <c r="C86" s="20" t="s">
        <v>39</v>
      </c>
      <c r="D86" s="20" t="s">
        <v>39</v>
      </c>
      <c r="E86" s="20" t="s">
        <v>39</v>
      </c>
      <c r="F86" s="20" t="s">
        <v>39</v>
      </c>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16">
        <f t="shared" si="0"/>
        <v>0</v>
      </c>
      <c r="AJ86" s="22"/>
      <c r="AK86" s="18">
        <f>ROUNDDOWN(AJ86/AG209,2)</f>
        <v>0</v>
      </c>
    </row>
    <row r="87" spans="1:37" ht="30" hidden="1" customHeight="1">
      <c r="A87" s="19">
        <v>0</v>
      </c>
      <c r="B87" s="19">
        <v>0</v>
      </c>
      <c r="C87" s="20" t="s">
        <v>39</v>
      </c>
      <c r="D87" s="20" t="s">
        <v>39</v>
      </c>
      <c r="E87" s="20" t="s">
        <v>39</v>
      </c>
      <c r="F87" s="20" t="s">
        <v>39</v>
      </c>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16">
        <f t="shared" si="0"/>
        <v>0</v>
      </c>
      <c r="AJ87" s="22"/>
      <c r="AK87" s="18">
        <f>ROUNDDOWN(AJ87/AG209,2)</f>
        <v>0</v>
      </c>
    </row>
    <row r="88" spans="1:37" ht="30" hidden="1" customHeight="1">
      <c r="A88" s="19">
        <v>0</v>
      </c>
      <c r="B88" s="19">
        <v>0</v>
      </c>
      <c r="C88" s="20" t="s">
        <v>39</v>
      </c>
      <c r="D88" s="20" t="s">
        <v>39</v>
      </c>
      <c r="E88" s="20" t="s">
        <v>39</v>
      </c>
      <c r="F88" s="20" t="s">
        <v>39</v>
      </c>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16">
        <f t="shared" si="0"/>
        <v>0</v>
      </c>
      <c r="AJ88" s="22"/>
      <c r="AK88" s="18">
        <f>ROUNDDOWN(AJ88/AG209,2)</f>
        <v>0</v>
      </c>
    </row>
    <row r="89" spans="1:37" ht="30" hidden="1" customHeight="1">
      <c r="A89" s="19">
        <v>0</v>
      </c>
      <c r="B89" s="19">
        <v>0</v>
      </c>
      <c r="C89" s="20" t="s">
        <v>39</v>
      </c>
      <c r="D89" s="20" t="s">
        <v>39</v>
      </c>
      <c r="E89" s="20" t="s">
        <v>39</v>
      </c>
      <c r="F89" s="20" t="s">
        <v>39</v>
      </c>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16">
        <f t="shared" si="0"/>
        <v>0</v>
      </c>
      <c r="AJ89" s="22"/>
      <c r="AK89" s="18">
        <f>ROUNDDOWN(AJ89/AG209,2)</f>
        <v>0</v>
      </c>
    </row>
    <row r="90" spans="1:37" ht="30" hidden="1" customHeight="1">
      <c r="A90" s="19">
        <v>0</v>
      </c>
      <c r="B90" s="19">
        <v>0</v>
      </c>
      <c r="C90" s="20" t="s">
        <v>39</v>
      </c>
      <c r="D90" s="20" t="s">
        <v>39</v>
      </c>
      <c r="E90" s="20" t="s">
        <v>39</v>
      </c>
      <c r="F90" s="20" t="s">
        <v>39</v>
      </c>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16">
        <f t="shared" si="0"/>
        <v>0</v>
      </c>
      <c r="AJ90" s="22"/>
      <c r="AK90" s="18">
        <f>ROUNDDOWN(AJ90/AG209,2)</f>
        <v>0</v>
      </c>
    </row>
    <row r="91" spans="1:37" ht="30" hidden="1" customHeight="1">
      <c r="A91" s="19">
        <v>0</v>
      </c>
      <c r="B91" s="19">
        <v>0</v>
      </c>
      <c r="C91" s="20" t="s">
        <v>39</v>
      </c>
      <c r="D91" s="20" t="s">
        <v>39</v>
      </c>
      <c r="E91" s="20" t="s">
        <v>39</v>
      </c>
      <c r="F91" s="20" t="s">
        <v>39</v>
      </c>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16">
        <f t="shared" si="0"/>
        <v>0</v>
      </c>
      <c r="AJ91" s="22"/>
      <c r="AK91" s="18">
        <f>ROUNDDOWN(AJ91/AG209,2)</f>
        <v>0</v>
      </c>
    </row>
    <row r="92" spans="1:37" ht="30" hidden="1" customHeight="1">
      <c r="A92" s="19">
        <v>0</v>
      </c>
      <c r="B92" s="19">
        <v>0</v>
      </c>
      <c r="C92" s="20" t="s">
        <v>39</v>
      </c>
      <c r="D92" s="20" t="s">
        <v>39</v>
      </c>
      <c r="E92" s="20" t="s">
        <v>39</v>
      </c>
      <c r="F92" s="20" t="s">
        <v>39</v>
      </c>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16">
        <f t="shared" si="0"/>
        <v>0</v>
      </c>
      <c r="AJ92" s="22"/>
      <c r="AK92" s="18">
        <f>ROUNDDOWN(AJ92/AG209,2)</f>
        <v>0</v>
      </c>
    </row>
    <row r="93" spans="1:37" ht="30" hidden="1" customHeight="1">
      <c r="A93" s="19">
        <v>0</v>
      </c>
      <c r="B93" s="19">
        <v>0</v>
      </c>
      <c r="C93" s="20" t="s">
        <v>39</v>
      </c>
      <c r="D93" s="20" t="s">
        <v>39</v>
      </c>
      <c r="E93" s="20" t="s">
        <v>39</v>
      </c>
      <c r="F93" s="20" t="s">
        <v>39</v>
      </c>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16">
        <f t="shared" si="0"/>
        <v>0</v>
      </c>
      <c r="AJ93" s="22"/>
      <c r="AK93" s="18">
        <f>ROUNDDOWN(AJ93/AG209,2)</f>
        <v>0</v>
      </c>
    </row>
    <row r="94" spans="1:37" ht="30" hidden="1" customHeight="1">
      <c r="A94" s="19">
        <v>0</v>
      </c>
      <c r="B94" s="19">
        <v>0</v>
      </c>
      <c r="C94" s="20" t="s">
        <v>39</v>
      </c>
      <c r="D94" s="20" t="s">
        <v>39</v>
      </c>
      <c r="E94" s="20" t="s">
        <v>39</v>
      </c>
      <c r="F94" s="20" t="s">
        <v>39</v>
      </c>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16">
        <f t="shared" si="0"/>
        <v>0</v>
      </c>
      <c r="AJ94" s="22"/>
      <c r="AK94" s="18">
        <f>ROUNDDOWN(AJ94/AG209,2)</f>
        <v>0</v>
      </c>
    </row>
    <row r="95" spans="1:37" ht="30" hidden="1" customHeight="1">
      <c r="A95" s="19">
        <v>0</v>
      </c>
      <c r="B95" s="19">
        <v>0</v>
      </c>
      <c r="C95" s="20" t="s">
        <v>39</v>
      </c>
      <c r="D95" s="20" t="s">
        <v>39</v>
      </c>
      <c r="E95" s="20" t="s">
        <v>39</v>
      </c>
      <c r="F95" s="20" t="s">
        <v>39</v>
      </c>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16">
        <f t="shared" si="0"/>
        <v>0</v>
      </c>
      <c r="AJ95" s="22"/>
      <c r="AK95" s="18">
        <f>ROUNDDOWN(AJ95/AG209,2)</f>
        <v>0</v>
      </c>
    </row>
    <row r="96" spans="1:37" ht="30" hidden="1" customHeight="1">
      <c r="A96" s="19">
        <v>0</v>
      </c>
      <c r="B96" s="19">
        <v>0</v>
      </c>
      <c r="C96" s="20" t="s">
        <v>39</v>
      </c>
      <c r="D96" s="20" t="s">
        <v>39</v>
      </c>
      <c r="E96" s="20" t="s">
        <v>39</v>
      </c>
      <c r="F96" s="20" t="s">
        <v>39</v>
      </c>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16">
        <f t="shared" si="0"/>
        <v>0</v>
      </c>
      <c r="AJ96" s="22"/>
      <c r="AK96" s="18">
        <f>ROUNDDOWN(AJ96/AG209,2)</f>
        <v>0</v>
      </c>
    </row>
    <row r="97" spans="1:37" ht="30" hidden="1" customHeight="1">
      <c r="A97" s="19">
        <v>0</v>
      </c>
      <c r="B97" s="19">
        <v>0</v>
      </c>
      <c r="C97" s="20" t="s">
        <v>39</v>
      </c>
      <c r="D97" s="20" t="s">
        <v>39</v>
      </c>
      <c r="E97" s="20" t="s">
        <v>39</v>
      </c>
      <c r="F97" s="20" t="s">
        <v>39</v>
      </c>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16">
        <f t="shared" si="0"/>
        <v>0</v>
      </c>
      <c r="AJ97" s="22"/>
      <c r="AK97" s="18">
        <f>ROUNDDOWN(AJ97/AG209,2)</f>
        <v>0</v>
      </c>
    </row>
    <row r="98" spans="1:37" ht="30" hidden="1" customHeight="1">
      <c r="A98" s="19">
        <v>0</v>
      </c>
      <c r="B98" s="19">
        <v>0</v>
      </c>
      <c r="C98" s="20" t="s">
        <v>39</v>
      </c>
      <c r="D98" s="20" t="s">
        <v>39</v>
      </c>
      <c r="E98" s="20" t="s">
        <v>39</v>
      </c>
      <c r="F98" s="20" t="s">
        <v>39</v>
      </c>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16">
        <f t="shared" si="0"/>
        <v>0</v>
      </c>
      <c r="AJ98" s="22"/>
      <c r="AK98" s="18">
        <f>ROUNDDOWN(AJ98/AG209,2)</f>
        <v>0</v>
      </c>
    </row>
    <row r="99" spans="1:37" ht="30" hidden="1" customHeight="1">
      <c r="A99" s="19">
        <v>0</v>
      </c>
      <c r="B99" s="19">
        <v>0</v>
      </c>
      <c r="C99" s="20" t="s">
        <v>39</v>
      </c>
      <c r="D99" s="20" t="s">
        <v>39</v>
      </c>
      <c r="E99" s="20" t="s">
        <v>39</v>
      </c>
      <c r="F99" s="20" t="s">
        <v>39</v>
      </c>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16">
        <f t="shared" si="0"/>
        <v>0</v>
      </c>
      <c r="AJ99" s="22"/>
      <c r="AK99" s="18">
        <f>ROUNDDOWN(AJ99/AG209,2)</f>
        <v>0</v>
      </c>
    </row>
    <row r="100" spans="1:37" ht="30" hidden="1" customHeight="1">
      <c r="A100" s="19">
        <v>0</v>
      </c>
      <c r="B100" s="19">
        <v>0</v>
      </c>
      <c r="C100" s="20" t="s">
        <v>39</v>
      </c>
      <c r="D100" s="20" t="s">
        <v>39</v>
      </c>
      <c r="E100" s="20" t="s">
        <v>39</v>
      </c>
      <c r="F100" s="20" t="s">
        <v>39</v>
      </c>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16">
        <f t="shared" si="0"/>
        <v>0</v>
      </c>
      <c r="AJ100" s="22"/>
      <c r="AK100" s="18">
        <f>ROUNDDOWN(AJ100/AG209,2)</f>
        <v>0</v>
      </c>
    </row>
    <row r="101" spans="1:37" ht="30" hidden="1" customHeight="1">
      <c r="A101" s="19">
        <v>0</v>
      </c>
      <c r="B101" s="19">
        <v>0</v>
      </c>
      <c r="C101" s="20" t="s">
        <v>39</v>
      </c>
      <c r="D101" s="20" t="s">
        <v>39</v>
      </c>
      <c r="E101" s="20" t="s">
        <v>39</v>
      </c>
      <c r="F101" s="20" t="s">
        <v>39</v>
      </c>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16">
        <f t="shared" si="0"/>
        <v>0</v>
      </c>
      <c r="AJ101" s="22"/>
      <c r="AK101" s="18">
        <f>ROUNDDOWN(AJ101/AG209,2)</f>
        <v>0</v>
      </c>
    </row>
    <row r="102" spans="1:37" ht="30" hidden="1" customHeight="1">
      <c r="A102" s="19">
        <v>0</v>
      </c>
      <c r="B102" s="19">
        <v>0</v>
      </c>
      <c r="C102" s="20" t="s">
        <v>39</v>
      </c>
      <c r="D102" s="20" t="s">
        <v>39</v>
      </c>
      <c r="E102" s="20" t="s">
        <v>39</v>
      </c>
      <c r="F102" s="20" t="s">
        <v>39</v>
      </c>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16">
        <f t="shared" si="0"/>
        <v>0</v>
      </c>
      <c r="AJ102" s="22"/>
      <c r="AK102" s="18">
        <f>ROUNDDOWN(AJ102/AG209,2)</f>
        <v>0</v>
      </c>
    </row>
    <row r="103" spans="1:37" ht="30" hidden="1" customHeight="1">
      <c r="A103" s="19">
        <v>0</v>
      </c>
      <c r="B103" s="19">
        <v>0</v>
      </c>
      <c r="C103" s="20" t="s">
        <v>39</v>
      </c>
      <c r="D103" s="20" t="s">
        <v>39</v>
      </c>
      <c r="E103" s="20" t="s">
        <v>39</v>
      </c>
      <c r="F103" s="20" t="s">
        <v>39</v>
      </c>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16">
        <f t="shared" si="0"/>
        <v>0</v>
      </c>
      <c r="AJ103" s="22"/>
      <c r="AK103" s="18">
        <f>ROUNDDOWN(AJ103/AG209,2)</f>
        <v>0</v>
      </c>
    </row>
    <row r="104" spans="1:37" ht="30" hidden="1" customHeight="1">
      <c r="A104" s="19">
        <v>0</v>
      </c>
      <c r="B104" s="19">
        <v>0</v>
      </c>
      <c r="C104" s="20" t="s">
        <v>39</v>
      </c>
      <c r="D104" s="20" t="s">
        <v>39</v>
      </c>
      <c r="E104" s="20" t="s">
        <v>39</v>
      </c>
      <c r="F104" s="20" t="s">
        <v>39</v>
      </c>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16">
        <f t="shared" si="0"/>
        <v>0</v>
      </c>
      <c r="AJ104" s="22"/>
      <c r="AK104" s="18">
        <f>ROUNDDOWN(AJ104/AG209,2)</f>
        <v>0</v>
      </c>
    </row>
    <row r="105" spans="1:37" ht="30" hidden="1" customHeight="1">
      <c r="A105" s="19">
        <v>0</v>
      </c>
      <c r="B105" s="19">
        <v>0</v>
      </c>
      <c r="C105" s="20" t="s">
        <v>39</v>
      </c>
      <c r="D105" s="20" t="s">
        <v>39</v>
      </c>
      <c r="E105" s="20" t="s">
        <v>39</v>
      </c>
      <c r="F105" s="20" t="s">
        <v>39</v>
      </c>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16">
        <f t="shared" si="0"/>
        <v>0</v>
      </c>
      <c r="AJ105" s="22"/>
      <c r="AK105" s="18">
        <f>ROUNDDOWN(AJ105/AG209,2)</f>
        <v>0</v>
      </c>
    </row>
    <row r="106" spans="1:37" ht="30" hidden="1" customHeight="1">
      <c r="A106" s="19">
        <v>0</v>
      </c>
      <c r="B106" s="19">
        <v>0</v>
      </c>
      <c r="C106" s="20" t="s">
        <v>39</v>
      </c>
      <c r="D106" s="20" t="s">
        <v>39</v>
      </c>
      <c r="E106" s="20" t="s">
        <v>39</v>
      </c>
      <c r="F106" s="20" t="s">
        <v>39</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16">
        <f t="shared" si="0"/>
        <v>0</v>
      </c>
      <c r="AJ106" s="22"/>
      <c r="AK106" s="18">
        <f>ROUNDDOWN(AJ106/AG209,2)</f>
        <v>0</v>
      </c>
    </row>
    <row r="107" spans="1:37" ht="30" hidden="1" customHeight="1">
      <c r="A107" s="19">
        <v>0</v>
      </c>
      <c r="B107" s="19">
        <v>0</v>
      </c>
      <c r="C107" s="20" t="s">
        <v>39</v>
      </c>
      <c r="D107" s="20" t="s">
        <v>39</v>
      </c>
      <c r="E107" s="20" t="s">
        <v>39</v>
      </c>
      <c r="F107" s="20" t="s">
        <v>39</v>
      </c>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16">
        <f t="shared" si="0"/>
        <v>0</v>
      </c>
      <c r="AJ107" s="22"/>
      <c r="AK107" s="18">
        <f>ROUNDDOWN(AJ107/AG209,2)</f>
        <v>0</v>
      </c>
    </row>
    <row r="108" spans="1:37" ht="30" hidden="1" customHeight="1">
      <c r="A108" s="19">
        <v>0</v>
      </c>
      <c r="B108" s="19">
        <v>0</v>
      </c>
      <c r="C108" s="20" t="s">
        <v>39</v>
      </c>
      <c r="D108" s="20" t="s">
        <v>39</v>
      </c>
      <c r="E108" s="20" t="s">
        <v>39</v>
      </c>
      <c r="F108" s="20" t="s">
        <v>39</v>
      </c>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16">
        <f t="shared" si="0"/>
        <v>0</v>
      </c>
      <c r="AJ108" s="22"/>
      <c r="AK108" s="18">
        <f>ROUNDDOWN(AJ108/AG209,2)</f>
        <v>0</v>
      </c>
    </row>
    <row r="109" spans="1:37" ht="30" hidden="1" customHeight="1">
      <c r="A109" s="19">
        <v>0</v>
      </c>
      <c r="B109" s="19">
        <v>0</v>
      </c>
      <c r="C109" s="20" t="s">
        <v>39</v>
      </c>
      <c r="D109" s="20" t="s">
        <v>39</v>
      </c>
      <c r="E109" s="20" t="s">
        <v>39</v>
      </c>
      <c r="F109" s="20" t="s">
        <v>39</v>
      </c>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16">
        <f t="shared" si="0"/>
        <v>0</v>
      </c>
      <c r="AJ109" s="22"/>
      <c r="AK109" s="18">
        <f>ROUNDDOWN(AJ109/AG209,2)</f>
        <v>0</v>
      </c>
    </row>
    <row r="110" spans="1:37" ht="30" hidden="1" customHeight="1">
      <c r="A110" s="19">
        <v>0</v>
      </c>
      <c r="B110" s="19">
        <v>0</v>
      </c>
      <c r="C110" s="20" t="s">
        <v>39</v>
      </c>
      <c r="D110" s="20" t="s">
        <v>39</v>
      </c>
      <c r="E110" s="20" t="s">
        <v>39</v>
      </c>
      <c r="F110" s="20" t="s">
        <v>39</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16">
        <f t="shared" si="0"/>
        <v>0</v>
      </c>
      <c r="AJ110" s="22"/>
      <c r="AK110" s="18">
        <f>ROUNDDOWN(AJ110/AG209,2)</f>
        <v>0</v>
      </c>
    </row>
    <row r="111" spans="1:37" ht="30" hidden="1" customHeight="1">
      <c r="A111" s="19">
        <v>0</v>
      </c>
      <c r="B111" s="19">
        <v>0</v>
      </c>
      <c r="C111" s="20" t="s">
        <v>39</v>
      </c>
      <c r="D111" s="20" t="s">
        <v>39</v>
      </c>
      <c r="E111" s="20" t="s">
        <v>39</v>
      </c>
      <c r="F111" s="20" t="s">
        <v>39</v>
      </c>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16">
        <f t="shared" si="0"/>
        <v>0</v>
      </c>
      <c r="AJ111" s="22"/>
      <c r="AK111" s="18">
        <f>ROUNDDOWN(AJ111/AG209,2)</f>
        <v>0</v>
      </c>
    </row>
    <row r="112" spans="1:37" ht="30" hidden="1" customHeight="1">
      <c r="A112" s="19">
        <v>0</v>
      </c>
      <c r="B112" s="19">
        <v>0</v>
      </c>
      <c r="C112" s="20" t="s">
        <v>39</v>
      </c>
      <c r="D112" s="20" t="s">
        <v>39</v>
      </c>
      <c r="E112" s="20" t="s">
        <v>39</v>
      </c>
      <c r="F112" s="20" t="s">
        <v>39</v>
      </c>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16">
        <f t="shared" si="0"/>
        <v>0</v>
      </c>
      <c r="AJ112" s="22"/>
      <c r="AK112" s="18">
        <f>ROUNDDOWN(AJ112/AG209,2)</f>
        <v>0</v>
      </c>
    </row>
    <row r="113" spans="1:37" ht="30" hidden="1" customHeight="1">
      <c r="A113" s="19">
        <v>0</v>
      </c>
      <c r="B113" s="19">
        <v>0</v>
      </c>
      <c r="C113" s="20" t="s">
        <v>39</v>
      </c>
      <c r="D113" s="20" t="s">
        <v>39</v>
      </c>
      <c r="E113" s="20" t="s">
        <v>39</v>
      </c>
      <c r="F113" s="20" t="s">
        <v>39</v>
      </c>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16">
        <f t="shared" si="0"/>
        <v>0</v>
      </c>
      <c r="AJ113" s="22"/>
      <c r="AK113" s="18">
        <f>ROUNDDOWN(AJ113/AG209,2)</f>
        <v>0</v>
      </c>
    </row>
    <row r="114" spans="1:37" ht="30" hidden="1" customHeight="1">
      <c r="A114" s="19">
        <v>0</v>
      </c>
      <c r="B114" s="19">
        <v>0</v>
      </c>
      <c r="C114" s="20" t="s">
        <v>39</v>
      </c>
      <c r="D114" s="20" t="s">
        <v>39</v>
      </c>
      <c r="E114" s="20" t="s">
        <v>39</v>
      </c>
      <c r="F114" s="20" t="s">
        <v>39</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16">
        <f t="shared" si="0"/>
        <v>0</v>
      </c>
      <c r="AJ114" s="22"/>
      <c r="AK114" s="18">
        <f>ROUNDDOWN(AJ114/AG209,2)</f>
        <v>0</v>
      </c>
    </row>
    <row r="115" spans="1:37" ht="30" hidden="1" customHeight="1">
      <c r="A115" s="19">
        <v>0</v>
      </c>
      <c r="B115" s="19">
        <v>0</v>
      </c>
      <c r="C115" s="20" t="s">
        <v>39</v>
      </c>
      <c r="D115" s="20" t="s">
        <v>39</v>
      </c>
      <c r="E115" s="20" t="s">
        <v>39</v>
      </c>
      <c r="F115" s="20" t="s">
        <v>39</v>
      </c>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16">
        <f t="shared" si="0"/>
        <v>0</v>
      </c>
      <c r="AJ115" s="22"/>
      <c r="AK115" s="18">
        <f>ROUNDDOWN(AJ115/AG209,2)</f>
        <v>0</v>
      </c>
    </row>
    <row r="116" spans="1:37" ht="30" hidden="1" customHeight="1">
      <c r="A116" s="19">
        <v>0</v>
      </c>
      <c r="B116" s="19">
        <v>0</v>
      </c>
      <c r="C116" s="20" t="s">
        <v>39</v>
      </c>
      <c r="D116" s="20" t="s">
        <v>39</v>
      </c>
      <c r="E116" s="20" t="s">
        <v>39</v>
      </c>
      <c r="F116" s="20" t="s">
        <v>39</v>
      </c>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16">
        <f t="shared" si="0"/>
        <v>0</v>
      </c>
      <c r="AJ116" s="22"/>
      <c r="AK116" s="18">
        <f>ROUNDDOWN(AJ116/AG209,2)</f>
        <v>0</v>
      </c>
    </row>
    <row r="117" spans="1:37" ht="30" hidden="1" customHeight="1">
      <c r="A117" s="19">
        <v>0</v>
      </c>
      <c r="B117" s="19">
        <v>0</v>
      </c>
      <c r="C117" s="20" t="s">
        <v>39</v>
      </c>
      <c r="D117" s="20" t="s">
        <v>39</v>
      </c>
      <c r="E117" s="20" t="s">
        <v>39</v>
      </c>
      <c r="F117" s="20" t="s">
        <v>39</v>
      </c>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16">
        <f t="shared" si="0"/>
        <v>0</v>
      </c>
      <c r="AJ117" s="22"/>
      <c r="AK117" s="18">
        <f>ROUNDDOWN(AJ117/AG209,2)</f>
        <v>0</v>
      </c>
    </row>
    <row r="118" spans="1:37" ht="30" hidden="1" customHeight="1">
      <c r="A118" s="19">
        <v>0</v>
      </c>
      <c r="B118" s="19">
        <v>0</v>
      </c>
      <c r="C118" s="20" t="s">
        <v>39</v>
      </c>
      <c r="D118" s="20" t="s">
        <v>39</v>
      </c>
      <c r="E118" s="20" t="s">
        <v>39</v>
      </c>
      <c r="F118" s="20" t="s">
        <v>39</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16">
        <f t="shared" si="0"/>
        <v>0</v>
      </c>
      <c r="AJ118" s="22"/>
      <c r="AK118" s="18">
        <f>ROUNDDOWN(AJ118/AG209,2)</f>
        <v>0</v>
      </c>
    </row>
    <row r="119" spans="1:37" ht="30" hidden="1" customHeight="1">
      <c r="A119" s="19">
        <v>0</v>
      </c>
      <c r="B119" s="19">
        <v>0</v>
      </c>
      <c r="C119" s="20" t="s">
        <v>39</v>
      </c>
      <c r="D119" s="20" t="s">
        <v>39</v>
      </c>
      <c r="E119" s="20" t="s">
        <v>39</v>
      </c>
      <c r="F119" s="20" t="s">
        <v>39</v>
      </c>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16">
        <f t="shared" si="0"/>
        <v>0</v>
      </c>
      <c r="AJ119" s="22"/>
      <c r="AK119" s="18">
        <f>ROUNDDOWN(AJ119/AG209,2)</f>
        <v>0</v>
      </c>
    </row>
    <row r="120" spans="1:37" ht="30" hidden="1" customHeight="1">
      <c r="A120" s="19">
        <v>0</v>
      </c>
      <c r="B120" s="19">
        <v>0</v>
      </c>
      <c r="C120" s="20" t="s">
        <v>39</v>
      </c>
      <c r="D120" s="20" t="s">
        <v>39</v>
      </c>
      <c r="E120" s="20" t="s">
        <v>39</v>
      </c>
      <c r="F120" s="20" t="s">
        <v>39</v>
      </c>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16">
        <f t="shared" si="0"/>
        <v>0</v>
      </c>
      <c r="AJ120" s="22"/>
      <c r="AK120" s="18">
        <f>ROUNDDOWN(AJ120/AG209,2)</f>
        <v>0</v>
      </c>
    </row>
    <row r="121" spans="1:37" ht="30" hidden="1" customHeight="1">
      <c r="A121" s="19">
        <v>0</v>
      </c>
      <c r="B121" s="19">
        <v>0</v>
      </c>
      <c r="C121" s="20" t="s">
        <v>39</v>
      </c>
      <c r="D121" s="20" t="s">
        <v>39</v>
      </c>
      <c r="E121" s="20" t="s">
        <v>39</v>
      </c>
      <c r="F121" s="20" t="s">
        <v>39</v>
      </c>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16">
        <f t="shared" si="0"/>
        <v>0</v>
      </c>
      <c r="AJ121" s="22"/>
      <c r="AK121" s="18">
        <f>ROUNDDOWN(AJ121/AG209,2)</f>
        <v>0</v>
      </c>
    </row>
    <row r="122" spans="1:37" ht="30" hidden="1" customHeight="1">
      <c r="A122" s="19">
        <v>0</v>
      </c>
      <c r="B122" s="19">
        <v>0</v>
      </c>
      <c r="C122" s="20" t="s">
        <v>39</v>
      </c>
      <c r="D122" s="20" t="s">
        <v>39</v>
      </c>
      <c r="E122" s="20" t="s">
        <v>39</v>
      </c>
      <c r="F122" s="20" t="s">
        <v>39</v>
      </c>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16">
        <f t="shared" si="0"/>
        <v>0</v>
      </c>
      <c r="AJ122" s="22"/>
      <c r="AK122" s="18">
        <f>ROUNDDOWN(AJ122/AG209,2)</f>
        <v>0</v>
      </c>
    </row>
    <row r="123" spans="1:37" ht="30" hidden="1" customHeight="1">
      <c r="A123" s="19">
        <v>0</v>
      </c>
      <c r="B123" s="19">
        <v>0</v>
      </c>
      <c r="C123" s="20" t="s">
        <v>39</v>
      </c>
      <c r="D123" s="20" t="s">
        <v>39</v>
      </c>
      <c r="E123" s="20" t="s">
        <v>39</v>
      </c>
      <c r="F123" s="20" t="s">
        <v>39</v>
      </c>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16">
        <f t="shared" si="0"/>
        <v>0</v>
      </c>
      <c r="AJ123" s="22"/>
      <c r="AK123" s="18">
        <f>ROUNDDOWN(AJ123/AG209,2)</f>
        <v>0</v>
      </c>
    </row>
    <row r="124" spans="1:37" ht="30" hidden="1" customHeight="1">
      <c r="A124" s="19">
        <v>0</v>
      </c>
      <c r="B124" s="19">
        <v>0</v>
      </c>
      <c r="C124" s="20" t="s">
        <v>39</v>
      </c>
      <c r="D124" s="20" t="s">
        <v>39</v>
      </c>
      <c r="E124" s="20" t="s">
        <v>39</v>
      </c>
      <c r="F124" s="20" t="s">
        <v>39</v>
      </c>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16">
        <f t="shared" si="0"/>
        <v>0</v>
      </c>
      <c r="AJ124" s="22"/>
      <c r="AK124" s="18">
        <f>ROUNDDOWN(AJ124/AG209,2)</f>
        <v>0</v>
      </c>
    </row>
    <row r="125" spans="1:37" ht="30" hidden="1" customHeight="1">
      <c r="A125" s="19">
        <v>0</v>
      </c>
      <c r="B125" s="19">
        <v>0</v>
      </c>
      <c r="C125" s="20" t="s">
        <v>39</v>
      </c>
      <c r="D125" s="20" t="s">
        <v>39</v>
      </c>
      <c r="E125" s="20" t="s">
        <v>39</v>
      </c>
      <c r="F125" s="20" t="s">
        <v>39</v>
      </c>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16">
        <f t="shared" si="0"/>
        <v>0</v>
      </c>
      <c r="AJ125" s="22"/>
      <c r="AK125" s="18">
        <f>ROUNDDOWN(AJ125/AG209,2)</f>
        <v>0</v>
      </c>
    </row>
    <row r="126" spans="1:37" ht="30" hidden="1" customHeight="1">
      <c r="A126" s="19">
        <v>0</v>
      </c>
      <c r="B126" s="19">
        <v>0</v>
      </c>
      <c r="C126" s="20" t="s">
        <v>39</v>
      </c>
      <c r="D126" s="20" t="s">
        <v>39</v>
      </c>
      <c r="E126" s="20" t="s">
        <v>39</v>
      </c>
      <c r="F126" s="20" t="s">
        <v>39</v>
      </c>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16">
        <f t="shared" si="0"/>
        <v>0</v>
      </c>
      <c r="AJ126" s="22"/>
      <c r="AK126" s="18">
        <f>ROUNDDOWN(AJ126/AG209,2)</f>
        <v>0</v>
      </c>
    </row>
    <row r="127" spans="1:37" ht="30" hidden="1" customHeight="1">
      <c r="A127" s="19">
        <v>0</v>
      </c>
      <c r="B127" s="19">
        <v>0</v>
      </c>
      <c r="C127" s="20" t="s">
        <v>39</v>
      </c>
      <c r="D127" s="20" t="s">
        <v>39</v>
      </c>
      <c r="E127" s="20" t="s">
        <v>39</v>
      </c>
      <c r="F127" s="20" t="s">
        <v>39</v>
      </c>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16">
        <f t="shared" si="0"/>
        <v>0</v>
      </c>
      <c r="AJ127" s="22"/>
      <c r="AK127" s="18">
        <f>ROUNDDOWN(AJ127/AG209,2)</f>
        <v>0</v>
      </c>
    </row>
    <row r="128" spans="1:37" ht="30" hidden="1" customHeight="1">
      <c r="A128" s="19">
        <v>0</v>
      </c>
      <c r="B128" s="19">
        <v>0</v>
      </c>
      <c r="C128" s="20" t="s">
        <v>39</v>
      </c>
      <c r="D128" s="20" t="s">
        <v>39</v>
      </c>
      <c r="E128" s="20" t="s">
        <v>39</v>
      </c>
      <c r="F128" s="20" t="s">
        <v>39</v>
      </c>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16">
        <f t="shared" si="0"/>
        <v>0</v>
      </c>
      <c r="AJ128" s="22"/>
      <c r="AK128" s="18">
        <f>ROUNDDOWN(AJ128/AG209,2)</f>
        <v>0</v>
      </c>
    </row>
    <row r="129" spans="1:37" ht="30" hidden="1" customHeight="1">
      <c r="A129" s="19">
        <v>0</v>
      </c>
      <c r="B129" s="19">
        <v>0</v>
      </c>
      <c r="C129" s="20" t="s">
        <v>39</v>
      </c>
      <c r="D129" s="20" t="s">
        <v>39</v>
      </c>
      <c r="E129" s="20" t="s">
        <v>39</v>
      </c>
      <c r="F129" s="20" t="s">
        <v>39</v>
      </c>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16">
        <f t="shared" si="0"/>
        <v>0</v>
      </c>
      <c r="AJ129" s="22"/>
      <c r="AK129" s="18">
        <f>ROUNDDOWN(AJ129/AG209,2)</f>
        <v>0</v>
      </c>
    </row>
    <row r="130" spans="1:37" ht="30" hidden="1" customHeight="1">
      <c r="A130" s="19">
        <v>0</v>
      </c>
      <c r="B130" s="19">
        <v>0</v>
      </c>
      <c r="C130" s="20" t="s">
        <v>39</v>
      </c>
      <c r="D130" s="20" t="s">
        <v>39</v>
      </c>
      <c r="E130" s="20" t="s">
        <v>39</v>
      </c>
      <c r="F130" s="20" t="s">
        <v>39</v>
      </c>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16">
        <f t="shared" si="0"/>
        <v>0</v>
      </c>
      <c r="AJ130" s="22"/>
      <c r="AK130" s="18">
        <f>ROUNDDOWN(AJ130/AG209,2)</f>
        <v>0</v>
      </c>
    </row>
    <row r="131" spans="1:37" ht="30" hidden="1" customHeight="1">
      <c r="A131" s="19">
        <v>0</v>
      </c>
      <c r="B131" s="19">
        <v>0</v>
      </c>
      <c r="C131" s="20" t="s">
        <v>39</v>
      </c>
      <c r="D131" s="20" t="s">
        <v>39</v>
      </c>
      <c r="E131" s="20" t="s">
        <v>39</v>
      </c>
      <c r="F131" s="20" t="s">
        <v>39</v>
      </c>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16">
        <f t="shared" si="0"/>
        <v>0</v>
      </c>
      <c r="AJ131" s="22"/>
      <c r="AK131" s="18">
        <f>ROUNDDOWN(AJ131/AG209,2)</f>
        <v>0</v>
      </c>
    </row>
    <row r="132" spans="1:37" ht="30" hidden="1" customHeight="1">
      <c r="A132" s="19">
        <v>0</v>
      </c>
      <c r="B132" s="19">
        <v>0</v>
      </c>
      <c r="C132" s="20" t="s">
        <v>39</v>
      </c>
      <c r="D132" s="20" t="s">
        <v>39</v>
      </c>
      <c r="E132" s="20" t="s">
        <v>39</v>
      </c>
      <c r="F132" s="20" t="s">
        <v>39</v>
      </c>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16">
        <f t="shared" si="0"/>
        <v>0</v>
      </c>
      <c r="AJ132" s="22"/>
      <c r="AK132" s="18">
        <f>ROUNDDOWN(AJ132/AG209,2)</f>
        <v>0</v>
      </c>
    </row>
    <row r="133" spans="1:37" ht="30" hidden="1" customHeight="1">
      <c r="A133" s="19">
        <v>0</v>
      </c>
      <c r="B133" s="19">
        <v>0</v>
      </c>
      <c r="C133" s="20" t="s">
        <v>39</v>
      </c>
      <c r="D133" s="20" t="s">
        <v>39</v>
      </c>
      <c r="E133" s="20" t="s">
        <v>39</v>
      </c>
      <c r="F133" s="20" t="s">
        <v>39</v>
      </c>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16">
        <f t="shared" si="0"/>
        <v>0</v>
      </c>
      <c r="AJ133" s="22"/>
      <c r="AK133" s="18">
        <f>ROUNDDOWN(AJ133/AG209,2)</f>
        <v>0</v>
      </c>
    </row>
    <row r="134" spans="1:37" ht="30" hidden="1" customHeight="1">
      <c r="A134" s="19">
        <v>0</v>
      </c>
      <c r="B134" s="19">
        <v>0</v>
      </c>
      <c r="C134" s="20" t="s">
        <v>39</v>
      </c>
      <c r="D134" s="20" t="s">
        <v>39</v>
      </c>
      <c r="E134" s="20" t="s">
        <v>39</v>
      </c>
      <c r="F134" s="20" t="s">
        <v>39</v>
      </c>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16">
        <f t="shared" si="0"/>
        <v>0</v>
      </c>
      <c r="AJ134" s="22"/>
      <c r="AK134" s="18">
        <f>ROUNDDOWN(AJ134/AG209,2)</f>
        <v>0</v>
      </c>
    </row>
    <row r="135" spans="1:37" ht="30" hidden="1" customHeight="1">
      <c r="A135" s="19">
        <v>0</v>
      </c>
      <c r="B135" s="19">
        <v>0</v>
      </c>
      <c r="C135" s="20" t="s">
        <v>39</v>
      </c>
      <c r="D135" s="20" t="s">
        <v>39</v>
      </c>
      <c r="E135" s="20" t="s">
        <v>39</v>
      </c>
      <c r="F135" s="20" t="s">
        <v>39</v>
      </c>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16">
        <f t="shared" si="0"/>
        <v>0</v>
      </c>
      <c r="AJ135" s="22"/>
      <c r="AK135" s="18">
        <f>ROUNDDOWN(AJ135/AG209,2)</f>
        <v>0</v>
      </c>
    </row>
    <row r="136" spans="1:37" ht="30" hidden="1" customHeight="1">
      <c r="A136" s="19">
        <v>0</v>
      </c>
      <c r="B136" s="19">
        <v>0</v>
      </c>
      <c r="C136" s="20" t="s">
        <v>39</v>
      </c>
      <c r="D136" s="20" t="s">
        <v>39</v>
      </c>
      <c r="E136" s="20" t="s">
        <v>39</v>
      </c>
      <c r="F136" s="20" t="s">
        <v>39</v>
      </c>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16">
        <f t="shared" si="0"/>
        <v>0</v>
      </c>
      <c r="AJ136" s="22"/>
      <c r="AK136" s="18">
        <f>ROUNDDOWN(AJ136/AG209,2)</f>
        <v>0</v>
      </c>
    </row>
    <row r="137" spans="1:37" ht="30" hidden="1" customHeight="1">
      <c r="A137" s="19">
        <v>0</v>
      </c>
      <c r="B137" s="19">
        <v>0</v>
      </c>
      <c r="C137" s="20" t="s">
        <v>39</v>
      </c>
      <c r="D137" s="20" t="s">
        <v>39</v>
      </c>
      <c r="E137" s="20" t="s">
        <v>39</v>
      </c>
      <c r="F137" s="20" t="s">
        <v>39</v>
      </c>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16">
        <f t="shared" si="0"/>
        <v>0</v>
      </c>
      <c r="AJ137" s="22"/>
      <c r="AK137" s="18">
        <f>ROUNDDOWN(AJ137/AG209,2)</f>
        <v>0</v>
      </c>
    </row>
    <row r="138" spans="1:37" ht="30" hidden="1" customHeight="1">
      <c r="A138" s="19">
        <v>0</v>
      </c>
      <c r="B138" s="19">
        <v>0</v>
      </c>
      <c r="C138" s="20" t="s">
        <v>39</v>
      </c>
      <c r="D138" s="20" t="s">
        <v>39</v>
      </c>
      <c r="E138" s="20" t="s">
        <v>39</v>
      </c>
      <c r="F138" s="20" t="s">
        <v>39</v>
      </c>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16">
        <f t="shared" si="0"/>
        <v>0</v>
      </c>
      <c r="AJ138" s="22"/>
      <c r="AK138" s="18">
        <f>ROUNDDOWN(AJ138/AG209,2)</f>
        <v>0</v>
      </c>
    </row>
    <row r="139" spans="1:37" ht="30" hidden="1" customHeight="1">
      <c r="A139" s="19">
        <v>0</v>
      </c>
      <c r="B139" s="19">
        <v>0</v>
      </c>
      <c r="C139" s="20" t="s">
        <v>39</v>
      </c>
      <c r="D139" s="20" t="s">
        <v>39</v>
      </c>
      <c r="E139" s="20" t="s">
        <v>39</v>
      </c>
      <c r="F139" s="20" t="s">
        <v>39</v>
      </c>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16">
        <f t="shared" si="0"/>
        <v>0</v>
      </c>
      <c r="AJ139" s="22"/>
      <c r="AK139" s="18">
        <f>ROUNDDOWN(AJ139/AG209,2)</f>
        <v>0</v>
      </c>
    </row>
    <row r="140" spans="1:37" ht="30" hidden="1" customHeight="1">
      <c r="A140" s="19">
        <v>0</v>
      </c>
      <c r="B140" s="19">
        <v>0</v>
      </c>
      <c r="C140" s="20" t="s">
        <v>39</v>
      </c>
      <c r="D140" s="20" t="s">
        <v>39</v>
      </c>
      <c r="E140" s="20" t="s">
        <v>39</v>
      </c>
      <c r="F140" s="20" t="s">
        <v>39</v>
      </c>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16">
        <f t="shared" si="0"/>
        <v>0</v>
      </c>
      <c r="AJ140" s="22"/>
      <c r="AK140" s="18">
        <f>ROUNDDOWN(AJ140/AG209,2)</f>
        <v>0</v>
      </c>
    </row>
    <row r="141" spans="1:37" ht="30" hidden="1" customHeight="1">
      <c r="A141" s="19">
        <v>0</v>
      </c>
      <c r="B141" s="19">
        <v>0</v>
      </c>
      <c r="C141" s="20" t="s">
        <v>39</v>
      </c>
      <c r="D141" s="20" t="s">
        <v>39</v>
      </c>
      <c r="E141" s="20" t="s">
        <v>39</v>
      </c>
      <c r="F141" s="20" t="s">
        <v>39</v>
      </c>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16">
        <f t="shared" si="0"/>
        <v>0</v>
      </c>
      <c r="AJ141" s="22"/>
      <c r="AK141" s="18">
        <f>ROUNDDOWN(AJ141/AG209,2)</f>
        <v>0</v>
      </c>
    </row>
    <row r="142" spans="1:37" ht="30" hidden="1" customHeight="1">
      <c r="A142" s="19">
        <v>0</v>
      </c>
      <c r="B142" s="19">
        <v>0</v>
      </c>
      <c r="C142" s="20" t="s">
        <v>39</v>
      </c>
      <c r="D142" s="20" t="s">
        <v>39</v>
      </c>
      <c r="E142" s="20" t="s">
        <v>39</v>
      </c>
      <c r="F142" s="20" t="s">
        <v>39</v>
      </c>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16">
        <f t="shared" si="0"/>
        <v>0</v>
      </c>
      <c r="AJ142" s="22"/>
      <c r="AK142" s="18">
        <f>ROUNDDOWN(AJ142/AG209,2)</f>
        <v>0</v>
      </c>
    </row>
    <row r="143" spans="1:37" ht="30" hidden="1" customHeight="1">
      <c r="A143" s="19">
        <v>0</v>
      </c>
      <c r="B143" s="19">
        <v>0</v>
      </c>
      <c r="C143" s="20" t="s">
        <v>39</v>
      </c>
      <c r="D143" s="20" t="s">
        <v>39</v>
      </c>
      <c r="E143" s="20" t="s">
        <v>39</v>
      </c>
      <c r="F143" s="20" t="s">
        <v>39</v>
      </c>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16">
        <f t="shared" si="0"/>
        <v>0</v>
      </c>
      <c r="AJ143" s="22"/>
      <c r="AK143" s="18">
        <f>ROUNDDOWN(AJ143/AG209,2)</f>
        <v>0</v>
      </c>
    </row>
    <row r="144" spans="1:37" ht="30" hidden="1" customHeight="1">
      <c r="A144" s="19">
        <v>0</v>
      </c>
      <c r="B144" s="19">
        <v>0</v>
      </c>
      <c r="C144" s="20" t="s">
        <v>39</v>
      </c>
      <c r="D144" s="20" t="s">
        <v>39</v>
      </c>
      <c r="E144" s="20" t="s">
        <v>39</v>
      </c>
      <c r="F144" s="20" t="s">
        <v>39</v>
      </c>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16">
        <f t="shared" si="0"/>
        <v>0</v>
      </c>
      <c r="AJ144" s="22"/>
      <c r="AK144" s="18">
        <f>ROUNDDOWN(AJ144/AG209,2)</f>
        <v>0</v>
      </c>
    </row>
    <row r="145" spans="1:37" ht="30" hidden="1" customHeight="1">
      <c r="A145" s="19">
        <v>0</v>
      </c>
      <c r="B145" s="19">
        <v>0</v>
      </c>
      <c r="C145" s="20" t="s">
        <v>39</v>
      </c>
      <c r="D145" s="20" t="s">
        <v>39</v>
      </c>
      <c r="E145" s="20" t="s">
        <v>39</v>
      </c>
      <c r="F145" s="20" t="s">
        <v>39</v>
      </c>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16">
        <f t="shared" si="0"/>
        <v>0</v>
      </c>
      <c r="AJ145" s="22"/>
      <c r="AK145" s="18">
        <f>ROUNDDOWN(AJ145/AG209,2)</f>
        <v>0</v>
      </c>
    </row>
    <row r="146" spans="1:37" ht="30" hidden="1" customHeight="1">
      <c r="A146" s="19">
        <v>0</v>
      </c>
      <c r="B146" s="19">
        <v>0</v>
      </c>
      <c r="C146" s="20" t="s">
        <v>39</v>
      </c>
      <c r="D146" s="20" t="s">
        <v>39</v>
      </c>
      <c r="E146" s="20" t="s">
        <v>39</v>
      </c>
      <c r="F146" s="20" t="s">
        <v>39</v>
      </c>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16">
        <f t="shared" si="0"/>
        <v>0</v>
      </c>
      <c r="AJ146" s="22"/>
      <c r="AK146" s="18">
        <f>ROUNDDOWN(AJ146/AG209,2)</f>
        <v>0</v>
      </c>
    </row>
    <row r="147" spans="1:37" ht="30" hidden="1" customHeight="1">
      <c r="A147" s="19">
        <v>0</v>
      </c>
      <c r="B147" s="19">
        <v>0</v>
      </c>
      <c r="C147" s="20" t="s">
        <v>39</v>
      </c>
      <c r="D147" s="20" t="s">
        <v>39</v>
      </c>
      <c r="E147" s="20" t="s">
        <v>39</v>
      </c>
      <c r="F147" s="20" t="s">
        <v>39</v>
      </c>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16">
        <f t="shared" si="0"/>
        <v>0</v>
      </c>
      <c r="AJ147" s="22"/>
      <c r="AK147" s="18">
        <f>ROUNDDOWN(AJ147/AG209,2)</f>
        <v>0</v>
      </c>
    </row>
    <row r="148" spans="1:37" ht="30" hidden="1" customHeight="1">
      <c r="A148" s="19">
        <v>0</v>
      </c>
      <c r="B148" s="19">
        <v>0</v>
      </c>
      <c r="C148" s="20" t="s">
        <v>39</v>
      </c>
      <c r="D148" s="20" t="s">
        <v>39</v>
      </c>
      <c r="E148" s="20" t="s">
        <v>39</v>
      </c>
      <c r="F148" s="20" t="s">
        <v>39</v>
      </c>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16">
        <f t="shared" si="0"/>
        <v>0</v>
      </c>
      <c r="AJ148" s="22"/>
      <c r="AK148" s="18">
        <f>ROUNDDOWN(AJ148/AG209,2)</f>
        <v>0</v>
      </c>
    </row>
    <row r="149" spans="1:37" ht="30" hidden="1" customHeight="1">
      <c r="A149" s="19">
        <v>0</v>
      </c>
      <c r="B149" s="19">
        <v>0</v>
      </c>
      <c r="C149" s="20" t="s">
        <v>39</v>
      </c>
      <c r="D149" s="20" t="s">
        <v>39</v>
      </c>
      <c r="E149" s="20" t="s">
        <v>39</v>
      </c>
      <c r="F149" s="20" t="s">
        <v>39</v>
      </c>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16">
        <f t="shared" si="0"/>
        <v>0</v>
      </c>
      <c r="AJ149" s="22"/>
      <c r="AK149" s="18">
        <f>ROUNDDOWN(AJ149/AG209,2)</f>
        <v>0</v>
      </c>
    </row>
    <row r="150" spans="1:37" ht="30" hidden="1" customHeight="1">
      <c r="A150" s="19">
        <v>0</v>
      </c>
      <c r="B150" s="19">
        <v>0</v>
      </c>
      <c r="C150" s="20" t="s">
        <v>39</v>
      </c>
      <c r="D150" s="20" t="s">
        <v>39</v>
      </c>
      <c r="E150" s="20" t="s">
        <v>39</v>
      </c>
      <c r="F150" s="20" t="s">
        <v>39</v>
      </c>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16">
        <f t="shared" si="0"/>
        <v>0</v>
      </c>
      <c r="AJ150" s="22"/>
      <c r="AK150" s="18">
        <f>ROUNDDOWN(AJ150/AG209,2)</f>
        <v>0</v>
      </c>
    </row>
    <row r="151" spans="1:37" ht="30" hidden="1" customHeight="1">
      <c r="A151" s="19">
        <v>0</v>
      </c>
      <c r="B151" s="19">
        <v>0</v>
      </c>
      <c r="C151" s="20" t="s">
        <v>39</v>
      </c>
      <c r="D151" s="20" t="s">
        <v>39</v>
      </c>
      <c r="E151" s="20" t="s">
        <v>39</v>
      </c>
      <c r="F151" s="20" t="s">
        <v>39</v>
      </c>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16">
        <f t="shared" si="0"/>
        <v>0</v>
      </c>
      <c r="AJ151" s="22"/>
      <c r="AK151" s="18">
        <f>ROUNDDOWN(AJ151/AG209,2)</f>
        <v>0</v>
      </c>
    </row>
    <row r="152" spans="1:37" ht="30" hidden="1" customHeight="1">
      <c r="A152" s="19">
        <v>0</v>
      </c>
      <c r="B152" s="19">
        <v>0</v>
      </c>
      <c r="C152" s="20" t="s">
        <v>39</v>
      </c>
      <c r="D152" s="20" t="s">
        <v>39</v>
      </c>
      <c r="E152" s="20" t="s">
        <v>39</v>
      </c>
      <c r="F152" s="20" t="s">
        <v>39</v>
      </c>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16">
        <f t="shared" si="0"/>
        <v>0</v>
      </c>
      <c r="AJ152" s="22"/>
      <c r="AK152" s="18">
        <f>ROUNDDOWN(AJ152/AG209,2)</f>
        <v>0</v>
      </c>
    </row>
    <row r="153" spans="1:37" ht="30" hidden="1" customHeight="1">
      <c r="A153" s="19">
        <v>0</v>
      </c>
      <c r="B153" s="19">
        <v>0</v>
      </c>
      <c r="C153" s="20" t="s">
        <v>39</v>
      </c>
      <c r="D153" s="20" t="s">
        <v>39</v>
      </c>
      <c r="E153" s="20" t="s">
        <v>39</v>
      </c>
      <c r="F153" s="20" t="s">
        <v>39</v>
      </c>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16">
        <f t="shared" si="0"/>
        <v>0</v>
      </c>
      <c r="AJ153" s="22"/>
      <c r="AK153" s="18">
        <f>ROUNDDOWN(AJ153/AG209,2)</f>
        <v>0</v>
      </c>
    </row>
    <row r="154" spans="1:37" ht="30" hidden="1" customHeight="1">
      <c r="A154" s="19">
        <v>0</v>
      </c>
      <c r="B154" s="19">
        <v>0</v>
      </c>
      <c r="C154" s="20" t="s">
        <v>39</v>
      </c>
      <c r="D154" s="20" t="s">
        <v>39</v>
      </c>
      <c r="E154" s="20" t="s">
        <v>39</v>
      </c>
      <c r="F154" s="20" t="s">
        <v>39</v>
      </c>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6">
        <f t="shared" si="0"/>
        <v>0</v>
      </c>
      <c r="AJ154" s="22"/>
      <c r="AK154" s="18">
        <f>ROUNDDOWN(AJ154/AG209,2)</f>
        <v>0</v>
      </c>
    </row>
    <row r="155" spans="1:37" ht="30" hidden="1" customHeight="1">
      <c r="A155" s="19">
        <v>0</v>
      </c>
      <c r="B155" s="19">
        <v>0</v>
      </c>
      <c r="C155" s="20" t="s">
        <v>39</v>
      </c>
      <c r="D155" s="20" t="s">
        <v>39</v>
      </c>
      <c r="E155" s="20" t="s">
        <v>39</v>
      </c>
      <c r="F155" s="20" t="s">
        <v>39</v>
      </c>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16">
        <f t="shared" si="0"/>
        <v>0</v>
      </c>
      <c r="AJ155" s="22"/>
      <c r="AK155" s="18">
        <f>ROUNDDOWN(AJ155/AG209,2)</f>
        <v>0</v>
      </c>
    </row>
    <row r="156" spans="1:37" ht="30" hidden="1" customHeight="1">
      <c r="A156" s="19">
        <v>0</v>
      </c>
      <c r="B156" s="19">
        <v>0</v>
      </c>
      <c r="C156" s="20" t="s">
        <v>39</v>
      </c>
      <c r="D156" s="20" t="s">
        <v>39</v>
      </c>
      <c r="E156" s="20" t="s">
        <v>39</v>
      </c>
      <c r="F156" s="20" t="s">
        <v>39</v>
      </c>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16">
        <f t="shared" si="0"/>
        <v>0</v>
      </c>
      <c r="AJ156" s="22"/>
      <c r="AK156" s="18">
        <f>ROUNDDOWN(AJ156/AG209,2)</f>
        <v>0</v>
      </c>
    </row>
    <row r="157" spans="1:37" ht="30" hidden="1" customHeight="1">
      <c r="A157" s="19">
        <v>0</v>
      </c>
      <c r="B157" s="19">
        <v>0</v>
      </c>
      <c r="C157" s="20" t="s">
        <v>39</v>
      </c>
      <c r="D157" s="20" t="s">
        <v>39</v>
      </c>
      <c r="E157" s="20" t="s">
        <v>39</v>
      </c>
      <c r="F157" s="20" t="s">
        <v>39</v>
      </c>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16">
        <f t="shared" si="0"/>
        <v>0</v>
      </c>
      <c r="AJ157" s="22"/>
      <c r="AK157" s="18">
        <f>ROUNDDOWN(AJ157/AG209,2)</f>
        <v>0</v>
      </c>
    </row>
    <row r="158" spans="1:37" ht="30" hidden="1" customHeight="1">
      <c r="A158" s="19">
        <v>0</v>
      </c>
      <c r="B158" s="19">
        <v>0</v>
      </c>
      <c r="C158" s="20" t="s">
        <v>39</v>
      </c>
      <c r="D158" s="20" t="s">
        <v>39</v>
      </c>
      <c r="E158" s="20" t="s">
        <v>39</v>
      </c>
      <c r="F158" s="20" t="s">
        <v>39</v>
      </c>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16">
        <f t="shared" si="0"/>
        <v>0</v>
      </c>
      <c r="AJ158" s="22"/>
      <c r="AK158" s="18">
        <f>ROUNDDOWN(AJ158/AG209,2)</f>
        <v>0</v>
      </c>
    </row>
    <row r="159" spans="1:37" ht="30" hidden="1" customHeight="1">
      <c r="A159" s="19">
        <v>0</v>
      </c>
      <c r="B159" s="19">
        <v>0</v>
      </c>
      <c r="C159" s="20" t="s">
        <v>39</v>
      </c>
      <c r="D159" s="20" t="s">
        <v>39</v>
      </c>
      <c r="E159" s="20" t="s">
        <v>39</v>
      </c>
      <c r="F159" s="20" t="s">
        <v>39</v>
      </c>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16">
        <f t="shared" si="0"/>
        <v>0</v>
      </c>
      <c r="AJ159" s="22"/>
      <c r="AK159" s="18">
        <f>ROUNDDOWN(AJ159/AG209,2)</f>
        <v>0</v>
      </c>
    </row>
    <row r="160" spans="1:37" ht="30" hidden="1" customHeight="1">
      <c r="A160" s="19">
        <v>0</v>
      </c>
      <c r="B160" s="19">
        <v>0</v>
      </c>
      <c r="C160" s="20" t="s">
        <v>39</v>
      </c>
      <c r="D160" s="20" t="s">
        <v>39</v>
      </c>
      <c r="E160" s="20" t="s">
        <v>39</v>
      </c>
      <c r="F160" s="20" t="s">
        <v>39</v>
      </c>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16">
        <f t="shared" si="0"/>
        <v>0</v>
      </c>
      <c r="AJ160" s="22"/>
      <c r="AK160" s="18">
        <f>ROUNDDOWN(AJ160/AG209,2)</f>
        <v>0</v>
      </c>
    </row>
    <row r="161" spans="1:37" ht="30" hidden="1" customHeight="1">
      <c r="A161" s="19">
        <v>0</v>
      </c>
      <c r="B161" s="19">
        <v>0</v>
      </c>
      <c r="C161" s="20" t="s">
        <v>39</v>
      </c>
      <c r="D161" s="20" t="s">
        <v>39</v>
      </c>
      <c r="E161" s="20" t="s">
        <v>39</v>
      </c>
      <c r="F161" s="20" t="s">
        <v>39</v>
      </c>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16">
        <f t="shared" si="0"/>
        <v>0</v>
      </c>
      <c r="AJ161" s="22"/>
      <c r="AK161" s="18">
        <f>ROUNDDOWN(AJ161/AG209,2)</f>
        <v>0</v>
      </c>
    </row>
    <row r="162" spans="1:37" ht="30" hidden="1" customHeight="1">
      <c r="A162" s="19">
        <v>0</v>
      </c>
      <c r="B162" s="19">
        <v>0</v>
      </c>
      <c r="C162" s="20" t="s">
        <v>39</v>
      </c>
      <c r="D162" s="20" t="s">
        <v>39</v>
      </c>
      <c r="E162" s="20" t="s">
        <v>39</v>
      </c>
      <c r="F162" s="20" t="s">
        <v>39</v>
      </c>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16">
        <f t="shared" si="0"/>
        <v>0</v>
      </c>
      <c r="AJ162" s="22"/>
      <c r="AK162" s="18">
        <f>ROUNDDOWN(AJ162/AG209,2)</f>
        <v>0</v>
      </c>
    </row>
    <row r="163" spans="1:37" ht="30" hidden="1" customHeight="1">
      <c r="A163" s="19">
        <v>0</v>
      </c>
      <c r="B163" s="19">
        <v>0</v>
      </c>
      <c r="C163" s="20" t="s">
        <v>39</v>
      </c>
      <c r="D163" s="20" t="s">
        <v>39</v>
      </c>
      <c r="E163" s="20" t="s">
        <v>39</v>
      </c>
      <c r="F163" s="20" t="s">
        <v>39</v>
      </c>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16">
        <f t="shared" si="0"/>
        <v>0</v>
      </c>
      <c r="AJ163" s="22"/>
      <c r="AK163" s="18">
        <f>ROUNDDOWN(AJ163/AG209,2)</f>
        <v>0</v>
      </c>
    </row>
    <row r="164" spans="1:37" ht="30" hidden="1" customHeight="1">
      <c r="A164" s="19">
        <v>0</v>
      </c>
      <c r="B164" s="19">
        <v>0</v>
      </c>
      <c r="C164" s="20" t="s">
        <v>39</v>
      </c>
      <c r="D164" s="20" t="s">
        <v>39</v>
      </c>
      <c r="E164" s="20" t="s">
        <v>39</v>
      </c>
      <c r="F164" s="20" t="s">
        <v>39</v>
      </c>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16">
        <f t="shared" si="0"/>
        <v>0</v>
      </c>
      <c r="AJ164" s="22"/>
      <c r="AK164" s="18">
        <f>ROUNDDOWN(AJ164/AG209,2)</f>
        <v>0</v>
      </c>
    </row>
    <row r="165" spans="1:37" ht="30" hidden="1" customHeight="1">
      <c r="A165" s="19">
        <v>0</v>
      </c>
      <c r="B165" s="19">
        <v>0</v>
      </c>
      <c r="C165" s="20" t="s">
        <v>39</v>
      </c>
      <c r="D165" s="20" t="s">
        <v>39</v>
      </c>
      <c r="E165" s="20" t="s">
        <v>39</v>
      </c>
      <c r="F165" s="20" t="s">
        <v>39</v>
      </c>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16">
        <f t="shared" si="0"/>
        <v>0</v>
      </c>
      <c r="AJ165" s="22"/>
      <c r="AK165" s="18">
        <f>ROUNDDOWN(AJ165/AG209,2)</f>
        <v>0</v>
      </c>
    </row>
    <row r="166" spans="1:37" ht="30" hidden="1" customHeight="1">
      <c r="A166" s="19">
        <v>0</v>
      </c>
      <c r="B166" s="19">
        <v>0</v>
      </c>
      <c r="C166" s="20" t="s">
        <v>39</v>
      </c>
      <c r="D166" s="20" t="s">
        <v>39</v>
      </c>
      <c r="E166" s="20" t="s">
        <v>39</v>
      </c>
      <c r="F166" s="20" t="s">
        <v>39</v>
      </c>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16">
        <f t="shared" si="0"/>
        <v>0</v>
      </c>
      <c r="AJ166" s="22"/>
      <c r="AK166" s="18">
        <f>ROUNDDOWN(AJ166/AG209,2)</f>
        <v>0</v>
      </c>
    </row>
    <row r="167" spans="1:37" ht="30" hidden="1" customHeight="1">
      <c r="A167" s="19">
        <v>0</v>
      </c>
      <c r="B167" s="19">
        <v>0</v>
      </c>
      <c r="C167" s="20" t="s">
        <v>39</v>
      </c>
      <c r="D167" s="20" t="s">
        <v>39</v>
      </c>
      <c r="E167" s="20" t="s">
        <v>39</v>
      </c>
      <c r="F167" s="20" t="s">
        <v>39</v>
      </c>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16">
        <f t="shared" si="0"/>
        <v>0</v>
      </c>
      <c r="AJ167" s="22"/>
      <c r="AK167" s="18">
        <f>ROUNDDOWN(AJ167/AG209,2)</f>
        <v>0</v>
      </c>
    </row>
    <row r="168" spans="1:37" ht="30" hidden="1" customHeight="1">
      <c r="A168" s="19">
        <v>0</v>
      </c>
      <c r="B168" s="19">
        <v>0</v>
      </c>
      <c r="C168" s="20" t="s">
        <v>39</v>
      </c>
      <c r="D168" s="20" t="s">
        <v>39</v>
      </c>
      <c r="E168" s="20" t="s">
        <v>39</v>
      </c>
      <c r="F168" s="20" t="s">
        <v>39</v>
      </c>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16">
        <f t="shared" si="0"/>
        <v>0</v>
      </c>
      <c r="AJ168" s="22"/>
      <c r="AK168" s="18">
        <f>ROUNDDOWN(AJ168/AG209,2)</f>
        <v>0</v>
      </c>
    </row>
    <row r="169" spans="1:37" ht="30" hidden="1" customHeight="1">
      <c r="A169" s="19">
        <v>0</v>
      </c>
      <c r="B169" s="19">
        <v>0</v>
      </c>
      <c r="C169" s="20" t="s">
        <v>39</v>
      </c>
      <c r="D169" s="20" t="s">
        <v>39</v>
      </c>
      <c r="E169" s="20" t="s">
        <v>39</v>
      </c>
      <c r="F169" s="20" t="s">
        <v>39</v>
      </c>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16">
        <f t="shared" si="0"/>
        <v>0</v>
      </c>
      <c r="AJ169" s="22"/>
      <c r="AK169" s="18">
        <f>ROUNDDOWN(AJ169/AG209,2)</f>
        <v>0</v>
      </c>
    </row>
    <row r="170" spans="1:37" ht="30" hidden="1" customHeight="1">
      <c r="A170" s="19">
        <v>0</v>
      </c>
      <c r="B170" s="19">
        <v>0</v>
      </c>
      <c r="C170" s="20" t="s">
        <v>39</v>
      </c>
      <c r="D170" s="20" t="s">
        <v>39</v>
      </c>
      <c r="E170" s="20" t="s">
        <v>39</v>
      </c>
      <c r="F170" s="20" t="s">
        <v>39</v>
      </c>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16">
        <f t="shared" si="0"/>
        <v>0</v>
      </c>
      <c r="AJ170" s="22"/>
      <c r="AK170" s="18">
        <f>ROUNDDOWN(AJ170/AG209,2)</f>
        <v>0</v>
      </c>
    </row>
    <row r="171" spans="1:37" ht="30" hidden="1" customHeight="1">
      <c r="A171" s="19">
        <v>0</v>
      </c>
      <c r="B171" s="19">
        <v>0</v>
      </c>
      <c r="C171" s="20" t="s">
        <v>39</v>
      </c>
      <c r="D171" s="20" t="s">
        <v>39</v>
      </c>
      <c r="E171" s="20" t="s">
        <v>39</v>
      </c>
      <c r="F171" s="20" t="s">
        <v>39</v>
      </c>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16">
        <f t="shared" si="0"/>
        <v>0</v>
      </c>
      <c r="AJ171" s="22"/>
      <c r="AK171" s="18">
        <f>ROUNDDOWN(AJ171/AG209,2)</f>
        <v>0</v>
      </c>
    </row>
    <row r="172" spans="1:37" ht="30" hidden="1" customHeight="1">
      <c r="A172" s="19">
        <v>0</v>
      </c>
      <c r="B172" s="19">
        <v>0</v>
      </c>
      <c r="C172" s="20" t="s">
        <v>39</v>
      </c>
      <c r="D172" s="20" t="s">
        <v>39</v>
      </c>
      <c r="E172" s="20" t="s">
        <v>39</v>
      </c>
      <c r="F172" s="20" t="s">
        <v>39</v>
      </c>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16">
        <f t="shared" si="0"/>
        <v>0</v>
      </c>
      <c r="AJ172" s="22"/>
      <c r="AK172" s="18">
        <f>ROUNDDOWN(AJ172/AG209,2)</f>
        <v>0</v>
      </c>
    </row>
    <row r="173" spans="1:37" ht="30" hidden="1" customHeight="1">
      <c r="A173" s="19">
        <v>0</v>
      </c>
      <c r="B173" s="19">
        <v>0</v>
      </c>
      <c r="C173" s="20" t="s">
        <v>39</v>
      </c>
      <c r="D173" s="20" t="s">
        <v>39</v>
      </c>
      <c r="E173" s="20" t="s">
        <v>39</v>
      </c>
      <c r="F173" s="20" t="s">
        <v>39</v>
      </c>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16">
        <f t="shared" si="0"/>
        <v>0</v>
      </c>
      <c r="AJ173" s="22"/>
      <c r="AK173" s="18">
        <f>ROUNDDOWN(AJ173/AG209,2)</f>
        <v>0</v>
      </c>
    </row>
    <row r="174" spans="1:37" ht="30" hidden="1" customHeight="1">
      <c r="A174" s="19">
        <v>0</v>
      </c>
      <c r="B174" s="19">
        <v>0</v>
      </c>
      <c r="C174" s="20" t="s">
        <v>39</v>
      </c>
      <c r="D174" s="20" t="s">
        <v>39</v>
      </c>
      <c r="E174" s="20" t="s">
        <v>39</v>
      </c>
      <c r="F174" s="20" t="s">
        <v>39</v>
      </c>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16">
        <f t="shared" si="0"/>
        <v>0</v>
      </c>
      <c r="AJ174" s="22"/>
      <c r="AK174" s="18">
        <f>ROUNDDOWN(AJ174/AG209,2)</f>
        <v>0</v>
      </c>
    </row>
    <row r="175" spans="1:37" ht="30" hidden="1" customHeight="1">
      <c r="A175" s="19">
        <v>0</v>
      </c>
      <c r="B175" s="19">
        <v>0</v>
      </c>
      <c r="C175" s="20" t="s">
        <v>39</v>
      </c>
      <c r="D175" s="20" t="s">
        <v>39</v>
      </c>
      <c r="E175" s="20" t="s">
        <v>39</v>
      </c>
      <c r="F175" s="20" t="s">
        <v>39</v>
      </c>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16">
        <f t="shared" si="0"/>
        <v>0</v>
      </c>
      <c r="AJ175" s="22"/>
      <c r="AK175" s="18">
        <f>ROUNDDOWN(AJ175/AG209,2)</f>
        <v>0</v>
      </c>
    </row>
    <row r="176" spans="1:37" ht="30" hidden="1" customHeight="1">
      <c r="A176" s="19">
        <v>0</v>
      </c>
      <c r="B176" s="19">
        <v>0</v>
      </c>
      <c r="C176" s="20" t="s">
        <v>39</v>
      </c>
      <c r="D176" s="20" t="s">
        <v>39</v>
      </c>
      <c r="E176" s="20" t="s">
        <v>39</v>
      </c>
      <c r="F176" s="20" t="s">
        <v>39</v>
      </c>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16">
        <f t="shared" si="0"/>
        <v>0</v>
      </c>
      <c r="AJ176" s="22"/>
      <c r="AK176" s="18">
        <f>ROUNDDOWN(AJ176/AG209,2)</f>
        <v>0</v>
      </c>
    </row>
    <row r="177" spans="1:37" ht="30" hidden="1" customHeight="1">
      <c r="A177" s="19">
        <v>0</v>
      </c>
      <c r="B177" s="19">
        <v>0</v>
      </c>
      <c r="C177" s="20" t="s">
        <v>39</v>
      </c>
      <c r="D177" s="20" t="s">
        <v>39</v>
      </c>
      <c r="E177" s="20" t="s">
        <v>39</v>
      </c>
      <c r="F177" s="20" t="s">
        <v>39</v>
      </c>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16">
        <f t="shared" si="0"/>
        <v>0</v>
      </c>
      <c r="AJ177" s="22"/>
      <c r="AK177" s="18">
        <f>ROUNDDOWN(AJ177/AG209,2)</f>
        <v>0</v>
      </c>
    </row>
    <row r="178" spans="1:37" ht="30" hidden="1" customHeight="1">
      <c r="A178" s="19">
        <v>0</v>
      </c>
      <c r="B178" s="19">
        <v>0</v>
      </c>
      <c r="C178" s="20" t="s">
        <v>39</v>
      </c>
      <c r="D178" s="20" t="s">
        <v>39</v>
      </c>
      <c r="E178" s="20" t="s">
        <v>39</v>
      </c>
      <c r="F178" s="20" t="s">
        <v>39</v>
      </c>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16">
        <f t="shared" si="0"/>
        <v>0</v>
      </c>
      <c r="AJ178" s="22"/>
      <c r="AK178" s="18">
        <f>ROUNDDOWN(AJ178/AG209,2)</f>
        <v>0</v>
      </c>
    </row>
    <row r="179" spans="1:37" ht="30" hidden="1" customHeight="1">
      <c r="A179" s="19">
        <v>0</v>
      </c>
      <c r="B179" s="19">
        <v>0</v>
      </c>
      <c r="C179" s="20" t="s">
        <v>39</v>
      </c>
      <c r="D179" s="20" t="s">
        <v>39</v>
      </c>
      <c r="E179" s="20" t="s">
        <v>39</v>
      </c>
      <c r="F179" s="20" t="s">
        <v>39</v>
      </c>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16">
        <f t="shared" si="0"/>
        <v>0</v>
      </c>
      <c r="AJ179" s="22"/>
      <c r="AK179" s="18">
        <f>ROUNDDOWN(AJ179/AG209,2)</f>
        <v>0</v>
      </c>
    </row>
    <row r="180" spans="1:37" ht="30" hidden="1" customHeight="1">
      <c r="A180" s="19">
        <v>0</v>
      </c>
      <c r="B180" s="19">
        <v>0</v>
      </c>
      <c r="C180" s="20" t="s">
        <v>39</v>
      </c>
      <c r="D180" s="20" t="s">
        <v>39</v>
      </c>
      <c r="E180" s="20" t="s">
        <v>39</v>
      </c>
      <c r="F180" s="20" t="s">
        <v>39</v>
      </c>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16">
        <f t="shared" si="0"/>
        <v>0</v>
      </c>
      <c r="AJ180" s="22"/>
      <c r="AK180" s="18">
        <f>ROUNDDOWN(AJ180/AG209,2)</f>
        <v>0</v>
      </c>
    </row>
    <row r="181" spans="1:37" ht="30" hidden="1" customHeight="1">
      <c r="A181" s="19">
        <v>0</v>
      </c>
      <c r="B181" s="19">
        <v>0</v>
      </c>
      <c r="C181" s="20" t="s">
        <v>39</v>
      </c>
      <c r="D181" s="20" t="s">
        <v>39</v>
      </c>
      <c r="E181" s="20" t="s">
        <v>39</v>
      </c>
      <c r="F181" s="20" t="s">
        <v>39</v>
      </c>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16">
        <f t="shared" si="0"/>
        <v>0</v>
      </c>
      <c r="AJ181" s="22"/>
      <c r="AK181" s="18">
        <f>ROUNDDOWN(AJ181/AG209,2)</f>
        <v>0</v>
      </c>
    </row>
    <row r="182" spans="1:37" ht="30" hidden="1" customHeight="1">
      <c r="A182" s="19">
        <v>0</v>
      </c>
      <c r="B182" s="19">
        <v>0</v>
      </c>
      <c r="C182" s="20" t="s">
        <v>39</v>
      </c>
      <c r="D182" s="20" t="s">
        <v>39</v>
      </c>
      <c r="E182" s="20" t="s">
        <v>39</v>
      </c>
      <c r="F182" s="20" t="s">
        <v>39</v>
      </c>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16">
        <f t="shared" si="0"/>
        <v>0</v>
      </c>
      <c r="AJ182" s="22"/>
      <c r="AK182" s="18">
        <f>ROUNDDOWN(AJ182/AG209,2)</f>
        <v>0</v>
      </c>
    </row>
    <row r="183" spans="1:37" ht="30" hidden="1" customHeight="1">
      <c r="A183" s="19">
        <v>0</v>
      </c>
      <c r="B183" s="19">
        <v>0</v>
      </c>
      <c r="C183" s="20" t="s">
        <v>39</v>
      </c>
      <c r="D183" s="20" t="s">
        <v>39</v>
      </c>
      <c r="E183" s="20" t="s">
        <v>39</v>
      </c>
      <c r="F183" s="20" t="s">
        <v>39</v>
      </c>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16">
        <f t="shared" si="0"/>
        <v>0</v>
      </c>
      <c r="AJ183" s="22"/>
      <c r="AK183" s="18">
        <f>ROUNDDOWN(AJ183/AG209,2)</f>
        <v>0</v>
      </c>
    </row>
    <row r="184" spans="1:37" ht="30" hidden="1" customHeight="1">
      <c r="A184" s="19">
        <v>0</v>
      </c>
      <c r="B184" s="19">
        <v>0</v>
      </c>
      <c r="C184" s="20" t="s">
        <v>39</v>
      </c>
      <c r="D184" s="20" t="s">
        <v>39</v>
      </c>
      <c r="E184" s="20" t="s">
        <v>39</v>
      </c>
      <c r="F184" s="20" t="s">
        <v>39</v>
      </c>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16">
        <f t="shared" si="0"/>
        <v>0</v>
      </c>
      <c r="AJ184" s="22"/>
      <c r="AK184" s="18">
        <f>ROUNDDOWN(AJ184/AG209,2)</f>
        <v>0</v>
      </c>
    </row>
    <row r="185" spans="1:37" ht="30" hidden="1" customHeight="1">
      <c r="A185" s="19">
        <v>0</v>
      </c>
      <c r="B185" s="19">
        <v>0</v>
      </c>
      <c r="C185" s="20" t="s">
        <v>39</v>
      </c>
      <c r="D185" s="20" t="s">
        <v>39</v>
      </c>
      <c r="E185" s="20" t="s">
        <v>39</v>
      </c>
      <c r="F185" s="20" t="s">
        <v>39</v>
      </c>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16">
        <f t="shared" si="0"/>
        <v>0</v>
      </c>
      <c r="AJ185" s="22"/>
      <c r="AK185" s="18">
        <f>ROUNDDOWN(AJ185/AG209,2)</f>
        <v>0</v>
      </c>
    </row>
    <row r="186" spans="1:37" ht="30" hidden="1" customHeight="1">
      <c r="A186" s="19">
        <v>0</v>
      </c>
      <c r="B186" s="19">
        <v>0</v>
      </c>
      <c r="C186" s="20" t="s">
        <v>39</v>
      </c>
      <c r="D186" s="20" t="s">
        <v>39</v>
      </c>
      <c r="E186" s="20" t="s">
        <v>39</v>
      </c>
      <c r="F186" s="20" t="s">
        <v>39</v>
      </c>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16">
        <f t="shared" si="0"/>
        <v>0</v>
      </c>
      <c r="AJ186" s="22"/>
      <c r="AK186" s="18">
        <f>ROUNDDOWN(AJ186/AG209,2)</f>
        <v>0</v>
      </c>
    </row>
    <row r="187" spans="1:37" ht="30" hidden="1" customHeight="1">
      <c r="A187" s="19">
        <v>0</v>
      </c>
      <c r="B187" s="19">
        <v>0</v>
      </c>
      <c r="C187" s="20" t="s">
        <v>39</v>
      </c>
      <c r="D187" s="20" t="s">
        <v>39</v>
      </c>
      <c r="E187" s="20" t="s">
        <v>39</v>
      </c>
      <c r="F187" s="20" t="s">
        <v>39</v>
      </c>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16">
        <f t="shared" si="0"/>
        <v>0</v>
      </c>
      <c r="AJ187" s="22"/>
      <c r="AK187" s="18">
        <f>ROUNDDOWN(AJ187/AG209,2)</f>
        <v>0</v>
      </c>
    </row>
    <row r="188" spans="1:37" ht="30" hidden="1" customHeight="1">
      <c r="A188" s="19">
        <v>0</v>
      </c>
      <c r="B188" s="19">
        <v>0</v>
      </c>
      <c r="C188" s="20" t="s">
        <v>39</v>
      </c>
      <c r="D188" s="20" t="s">
        <v>39</v>
      </c>
      <c r="E188" s="20" t="s">
        <v>39</v>
      </c>
      <c r="F188" s="20" t="s">
        <v>39</v>
      </c>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16">
        <f t="shared" si="0"/>
        <v>0</v>
      </c>
      <c r="AJ188" s="22"/>
      <c r="AK188" s="18">
        <f>ROUNDDOWN(AJ188/AG209,2)</f>
        <v>0</v>
      </c>
    </row>
    <row r="189" spans="1:37" ht="30" hidden="1" customHeight="1">
      <c r="A189" s="19">
        <v>0</v>
      </c>
      <c r="B189" s="19">
        <v>0</v>
      </c>
      <c r="C189" s="20" t="s">
        <v>39</v>
      </c>
      <c r="D189" s="20" t="s">
        <v>39</v>
      </c>
      <c r="E189" s="20" t="s">
        <v>39</v>
      </c>
      <c r="F189" s="20" t="s">
        <v>39</v>
      </c>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16">
        <f t="shared" si="0"/>
        <v>0</v>
      </c>
      <c r="AJ189" s="22"/>
      <c r="AK189" s="18">
        <f>ROUNDDOWN(AJ189/AG209,2)</f>
        <v>0</v>
      </c>
    </row>
    <row r="190" spans="1:37" ht="30" hidden="1" customHeight="1">
      <c r="A190" s="19">
        <v>0</v>
      </c>
      <c r="B190" s="19">
        <v>0</v>
      </c>
      <c r="C190" s="20" t="s">
        <v>39</v>
      </c>
      <c r="D190" s="20" t="s">
        <v>39</v>
      </c>
      <c r="E190" s="20" t="s">
        <v>39</v>
      </c>
      <c r="F190" s="20" t="s">
        <v>39</v>
      </c>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16">
        <f t="shared" si="0"/>
        <v>0</v>
      </c>
      <c r="AJ190" s="22"/>
      <c r="AK190" s="18">
        <f>ROUNDDOWN(AJ190/AG209,2)</f>
        <v>0</v>
      </c>
    </row>
    <row r="191" spans="1:37" ht="30" hidden="1" customHeight="1">
      <c r="A191" s="19">
        <v>0</v>
      </c>
      <c r="B191" s="19">
        <v>0</v>
      </c>
      <c r="C191" s="20" t="s">
        <v>39</v>
      </c>
      <c r="D191" s="20" t="s">
        <v>39</v>
      </c>
      <c r="E191" s="20" t="s">
        <v>39</v>
      </c>
      <c r="F191" s="20" t="s">
        <v>39</v>
      </c>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16">
        <f t="shared" si="0"/>
        <v>0</v>
      </c>
      <c r="AJ191" s="22"/>
      <c r="AK191" s="18">
        <f>ROUNDDOWN(AJ191/AG209,2)</f>
        <v>0</v>
      </c>
    </row>
    <row r="192" spans="1:37" ht="30" hidden="1" customHeight="1">
      <c r="A192" s="19">
        <v>0</v>
      </c>
      <c r="B192" s="19">
        <v>0</v>
      </c>
      <c r="C192" s="20" t="s">
        <v>39</v>
      </c>
      <c r="D192" s="20" t="s">
        <v>39</v>
      </c>
      <c r="E192" s="20" t="s">
        <v>39</v>
      </c>
      <c r="F192" s="20" t="s">
        <v>39</v>
      </c>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16">
        <f t="shared" si="0"/>
        <v>0</v>
      </c>
      <c r="AJ192" s="22"/>
      <c r="AK192" s="18">
        <f>ROUNDDOWN(AJ192/AG209,2)</f>
        <v>0</v>
      </c>
    </row>
    <row r="193" spans="1:37" ht="30" hidden="1" customHeight="1">
      <c r="A193" s="19">
        <v>0</v>
      </c>
      <c r="B193" s="19">
        <v>0</v>
      </c>
      <c r="C193" s="20" t="s">
        <v>39</v>
      </c>
      <c r="D193" s="20" t="s">
        <v>39</v>
      </c>
      <c r="E193" s="20" t="s">
        <v>39</v>
      </c>
      <c r="F193" s="20" t="s">
        <v>39</v>
      </c>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16">
        <f t="shared" si="0"/>
        <v>0</v>
      </c>
      <c r="AJ193" s="22"/>
      <c r="AK193" s="18">
        <f>ROUNDDOWN(AJ193/AG209,2)</f>
        <v>0</v>
      </c>
    </row>
    <row r="194" spans="1:37" ht="30" hidden="1" customHeight="1">
      <c r="A194" s="19">
        <v>0</v>
      </c>
      <c r="B194" s="19">
        <v>0</v>
      </c>
      <c r="C194" s="20" t="s">
        <v>39</v>
      </c>
      <c r="D194" s="20" t="s">
        <v>39</v>
      </c>
      <c r="E194" s="20" t="s">
        <v>39</v>
      </c>
      <c r="F194" s="20" t="s">
        <v>39</v>
      </c>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16">
        <f t="shared" si="0"/>
        <v>0</v>
      </c>
      <c r="AJ194" s="22"/>
      <c r="AK194" s="18">
        <f>ROUNDDOWN(AJ194/AG209,2)</f>
        <v>0</v>
      </c>
    </row>
    <row r="195" spans="1:37" ht="30" hidden="1" customHeight="1">
      <c r="A195" s="19">
        <v>0</v>
      </c>
      <c r="B195" s="19">
        <v>0</v>
      </c>
      <c r="C195" s="20" t="s">
        <v>39</v>
      </c>
      <c r="D195" s="20" t="s">
        <v>39</v>
      </c>
      <c r="E195" s="20" t="s">
        <v>39</v>
      </c>
      <c r="F195" s="20" t="s">
        <v>39</v>
      </c>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16">
        <f t="shared" si="0"/>
        <v>0</v>
      </c>
      <c r="AJ195" s="22"/>
      <c r="AK195" s="18">
        <f>ROUNDDOWN(AJ195/AG209,2)</f>
        <v>0</v>
      </c>
    </row>
    <row r="196" spans="1:37" ht="30" hidden="1" customHeight="1">
      <c r="A196" s="19">
        <v>0</v>
      </c>
      <c r="B196" s="19">
        <v>0</v>
      </c>
      <c r="C196" s="20" t="s">
        <v>39</v>
      </c>
      <c r="D196" s="20" t="s">
        <v>39</v>
      </c>
      <c r="E196" s="20" t="s">
        <v>39</v>
      </c>
      <c r="F196" s="20" t="s">
        <v>39</v>
      </c>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16">
        <f t="shared" si="0"/>
        <v>0</v>
      </c>
      <c r="AJ196" s="22"/>
      <c r="AK196" s="18">
        <f>ROUNDDOWN(AJ196/AG209,2)</f>
        <v>0</v>
      </c>
    </row>
    <row r="197" spans="1:37" ht="30" hidden="1" customHeight="1">
      <c r="A197" s="19">
        <v>0</v>
      </c>
      <c r="B197" s="19">
        <v>0</v>
      </c>
      <c r="C197" s="20" t="s">
        <v>39</v>
      </c>
      <c r="D197" s="20" t="s">
        <v>39</v>
      </c>
      <c r="E197" s="20" t="s">
        <v>39</v>
      </c>
      <c r="F197" s="20" t="s">
        <v>39</v>
      </c>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16">
        <f t="shared" si="0"/>
        <v>0</v>
      </c>
      <c r="AJ197" s="22"/>
      <c r="AK197" s="18">
        <f>ROUNDDOWN(AJ197/AG209,2)</f>
        <v>0</v>
      </c>
    </row>
    <row r="198" spans="1:37" ht="30" hidden="1" customHeight="1">
      <c r="A198" s="19">
        <v>0</v>
      </c>
      <c r="B198" s="19">
        <v>0</v>
      </c>
      <c r="C198" s="20" t="s">
        <v>39</v>
      </c>
      <c r="D198" s="20" t="s">
        <v>39</v>
      </c>
      <c r="E198" s="20" t="s">
        <v>39</v>
      </c>
      <c r="F198" s="20" t="s">
        <v>39</v>
      </c>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16">
        <f t="shared" si="0"/>
        <v>0</v>
      </c>
      <c r="AJ198" s="22"/>
      <c r="AK198" s="18">
        <f>ROUNDDOWN(AJ198/AG209,2)</f>
        <v>0</v>
      </c>
    </row>
    <row r="199" spans="1:37" ht="30" hidden="1" customHeight="1">
      <c r="A199" s="19">
        <v>0</v>
      </c>
      <c r="B199" s="19">
        <v>0</v>
      </c>
      <c r="C199" s="20" t="s">
        <v>39</v>
      </c>
      <c r="D199" s="20" t="s">
        <v>39</v>
      </c>
      <c r="E199" s="20" t="s">
        <v>39</v>
      </c>
      <c r="F199" s="20" t="s">
        <v>39</v>
      </c>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16">
        <f t="shared" si="0"/>
        <v>0</v>
      </c>
      <c r="AJ199" s="22"/>
      <c r="AK199" s="18">
        <f>ROUNDDOWN(AJ199/AG209,2)</f>
        <v>0</v>
      </c>
    </row>
    <row r="200" spans="1:37" ht="30" hidden="1" customHeight="1">
      <c r="A200" s="19">
        <v>0</v>
      </c>
      <c r="B200" s="19">
        <v>0</v>
      </c>
      <c r="C200" s="20" t="s">
        <v>39</v>
      </c>
      <c r="D200" s="20" t="s">
        <v>39</v>
      </c>
      <c r="E200" s="20" t="s">
        <v>39</v>
      </c>
      <c r="F200" s="20" t="s">
        <v>39</v>
      </c>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16">
        <f t="shared" si="0"/>
        <v>0</v>
      </c>
      <c r="AJ200" s="22"/>
      <c r="AK200" s="18">
        <f>ROUNDDOWN(AJ200/AG209,2)</f>
        <v>0</v>
      </c>
    </row>
    <row r="201" spans="1:37" ht="30" hidden="1" customHeight="1">
      <c r="A201" s="19">
        <v>0</v>
      </c>
      <c r="B201" s="19">
        <v>0</v>
      </c>
      <c r="C201" s="20" t="s">
        <v>39</v>
      </c>
      <c r="D201" s="20" t="s">
        <v>39</v>
      </c>
      <c r="E201" s="20" t="s">
        <v>39</v>
      </c>
      <c r="F201" s="20" t="s">
        <v>39</v>
      </c>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16">
        <f t="shared" si="0"/>
        <v>0</v>
      </c>
      <c r="AJ201" s="22"/>
      <c r="AK201" s="18">
        <f>ROUNDDOWN(AJ201/AG209,2)</f>
        <v>0</v>
      </c>
    </row>
    <row r="202" spans="1:37" ht="30" hidden="1" customHeight="1">
      <c r="A202" s="19">
        <v>0</v>
      </c>
      <c r="B202" s="19">
        <v>0</v>
      </c>
      <c r="C202" s="20" t="s">
        <v>39</v>
      </c>
      <c r="D202" s="20" t="s">
        <v>39</v>
      </c>
      <c r="E202" s="20" t="s">
        <v>39</v>
      </c>
      <c r="F202" s="20" t="s">
        <v>39</v>
      </c>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16">
        <f t="shared" si="0"/>
        <v>0</v>
      </c>
      <c r="AJ202" s="22"/>
      <c r="AK202" s="18">
        <f>ROUNDDOWN(AJ202/AG209,2)</f>
        <v>0</v>
      </c>
    </row>
    <row r="203" spans="1:37" ht="30" hidden="1" customHeight="1">
      <c r="A203" s="19">
        <v>0</v>
      </c>
      <c r="B203" s="19">
        <v>0</v>
      </c>
      <c r="C203" s="20" t="s">
        <v>39</v>
      </c>
      <c r="D203" s="20" t="s">
        <v>39</v>
      </c>
      <c r="E203" s="20" t="s">
        <v>39</v>
      </c>
      <c r="F203" s="20" t="s">
        <v>39</v>
      </c>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16">
        <f t="shared" si="0"/>
        <v>0</v>
      </c>
      <c r="AJ203" s="22"/>
      <c r="AK203" s="18">
        <f>ROUNDDOWN(AJ203/AG209,2)</f>
        <v>0</v>
      </c>
    </row>
    <row r="204" spans="1:37" ht="30" hidden="1" customHeight="1">
      <c r="A204" s="19">
        <v>0</v>
      </c>
      <c r="B204" s="19">
        <v>0</v>
      </c>
      <c r="C204" s="20" t="s">
        <v>39</v>
      </c>
      <c r="D204" s="20" t="s">
        <v>39</v>
      </c>
      <c r="E204" s="20" t="s">
        <v>39</v>
      </c>
      <c r="F204" s="20" t="s">
        <v>39</v>
      </c>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16">
        <f t="shared" si="0"/>
        <v>0</v>
      </c>
      <c r="AJ204" s="22"/>
      <c r="AK204" s="18">
        <f>ROUNDDOWN(AJ204/AG209,2)</f>
        <v>0</v>
      </c>
    </row>
    <row r="205" spans="1:37" ht="30" hidden="1" customHeight="1">
      <c r="A205" s="19">
        <v>0</v>
      </c>
      <c r="B205" s="19">
        <v>0</v>
      </c>
      <c r="C205" s="20" t="s">
        <v>39</v>
      </c>
      <c r="D205" s="20" t="s">
        <v>39</v>
      </c>
      <c r="E205" s="20" t="s">
        <v>39</v>
      </c>
      <c r="F205" s="20" t="s">
        <v>39</v>
      </c>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16">
        <f t="shared" si="0"/>
        <v>0</v>
      </c>
      <c r="AJ205" s="22"/>
      <c r="AK205" s="18">
        <f>ROUNDDOWN(AJ205/AG209,2)</f>
        <v>0</v>
      </c>
    </row>
    <row r="206" spans="1:37" ht="30" hidden="1" customHeight="1">
      <c r="A206" s="19">
        <v>0</v>
      </c>
      <c r="B206" s="19">
        <v>0</v>
      </c>
      <c r="C206" s="20" t="s">
        <v>39</v>
      </c>
      <c r="D206" s="20" t="s">
        <v>39</v>
      </c>
      <c r="E206" s="20" t="s">
        <v>39</v>
      </c>
      <c r="F206" s="20" t="s">
        <v>39</v>
      </c>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16">
        <f t="shared" si="0"/>
        <v>0</v>
      </c>
      <c r="AJ206" s="22"/>
      <c r="AK206" s="18">
        <f>ROUNDDOWN(AJ206/AG209,2)</f>
        <v>0</v>
      </c>
    </row>
    <row r="207" spans="1:37" ht="30" hidden="1" customHeight="1">
      <c r="A207" s="19">
        <v>0</v>
      </c>
      <c r="B207" s="19">
        <v>0</v>
      </c>
      <c r="C207" s="20" t="s">
        <v>39</v>
      </c>
      <c r="D207" s="20" t="s">
        <v>39</v>
      </c>
      <c r="E207" s="20" t="s">
        <v>39</v>
      </c>
      <c r="F207" s="20" t="s">
        <v>39</v>
      </c>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16">
        <f t="shared" si="0"/>
        <v>0</v>
      </c>
      <c r="AJ207" s="22"/>
      <c r="AK207" s="18">
        <f>ROUNDDOWN(AJ207/AG209,2)</f>
        <v>0</v>
      </c>
    </row>
    <row r="208" spans="1:37" s="28" customFormat="1" ht="9.9499999999999993" customHeight="1" thickBot="1">
      <c r="A208" s="23"/>
      <c r="B208" s="24"/>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6"/>
      <c r="AJ208" s="26"/>
      <c r="AK208" s="27"/>
    </row>
    <row r="209" spans="1:37" s="28" customFormat="1" ht="24.95" customHeight="1" thickBot="1">
      <c r="A209" s="216" t="s">
        <v>206</v>
      </c>
      <c r="B209" s="29" t="s">
        <v>40</v>
      </c>
      <c r="C209" s="30"/>
      <c r="D209" s="30"/>
      <c r="E209" s="31" t="s">
        <v>41</v>
      </c>
      <c r="F209" s="302">
        <f t="shared" ref="F209:F226" si="1">SUMIF($A$8:$A$207,B209,$AK$8:$AK$207)</f>
        <v>0</v>
      </c>
      <c r="G209" s="302"/>
      <c r="H209" s="28" t="s">
        <v>42</v>
      </c>
      <c r="I209" s="30"/>
      <c r="J209" s="314" t="s">
        <v>43</v>
      </c>
      <c r="K209" s="314"/>
      <c r="L209" s="314"/>
      <c r="M209" s="314"/>
      <c r="N209" s="315"/>
      <c r="O209" s="316"/>
      <c r="P209" s="317"/>
      <c r="Q209" s="28" t="s">
        <v>44</v>
      </c>
      <c r="S209" s="314" t="s">
        <v>45</v>
      </c>
      <c r="T209" s="314"/>
      <c r="U209" s="314"/>
      <c r="V209" s="314"/>
      <c r="W209" s="315"/>
      <c r="X209" s="316"/>
      <c r="Y209" s="317"/>
      <c r="Z209" s="28" t="s">
        <v>46</v>
      </c>
      <c r="AB209" s="314" t="s">
        <v>47</v>
      </c>
      <c r="AC209" s="314"/>
      <c r="AD209" s="314"/>
      <c r="AE209" s="314"/>
      <c r="AF209" s="315"/>
      <c r="AG209" s="316">
        <v>40</v>
      </c>
      <c r="AH209" s="317"/>
      <c r="AI209" s="28" t="s">
        <v>44</v>
      </c>
      <c r="AK209" s="32"/>
    </row>
    <row r="210" spans="1:37" s="28" customFormat="1" ht="24.95" customHeight="1">
      <c r="A210" s="216" t="s">
        <v>207</v>
      </c>
      <c r="B210" s="121" t="s">
        <v>48</v>
      </c>
      <c r="C210" s="30"/>
      <c r="D210" s="30"/>
      <c r="E210" s="31" t="s">
        <v>41</v>
      </c>
      <c r="F210" s="302">
        <f t="shared" si="1"/>
        <v>0</v>
      </c>
      <c r="G210" s="302"/>
      <c r="H210" s="28" t="s">
        <v>42</v>
      </c>
      <c r="I210" s="30"/>
      <c r="AG210" s="28" t="str">
        <f>IF(O209*X209=AG209,"","NG")</f>
        <v>NG</v>
      </c>
      <c r="AK210" s="32"/>
    </row>
    <row r="211" spans="1:37" s="28" customFormat="1" ht="24.95" customHeight="1">
      <c r="A211" s="216" t="s">
        <v>208</v>
      </c>
      <c r="B211" s="29" t="s">
        <v>49</v>
      </c>
      <c r="C211" s="30"/>
      <c r="D211" s="30"/>
      <c r="E211" s="31" t="s">
        <v>41</v>
      </c>
      <c r="F211" s="302">
        <f>SUMIF($A$8:$A$207,B211,$AK$8:$AK$207)</f>
        <v>0</v>
      </c>
      <c r="G211" s="302"/>
      <c r="H211" s="28" t="s">
        <v>42</v>
      </c>
      <c r="I211" s="30"/>
      <c r="AK211" s="32"/>
    </row>
    <row r="212" spans="1:37" ht="24.95" customHeight="1" thickBot="1">
      <c r="A212" s="217" t="s">
        <v>209</v>
      </c>
      <c r="B212" s="28" t="s">
        <v>50</v>
      </c>
      <c r="C212" s="28"/>
      <c r="D212" s="28"/>
      <c r="E212" s="31" t="s">
        <v>41</v>
      </c>
      <c r="F212" s="302">
        <f t="shared" si="1"/>
        <v>0</v>
      </c>
      <c r="G212" s="302"/>
      <c r="H212" s="28" t="s">
        <v>42</v>
      </c>
      <c r="I212" s="28"/>
      <c r="J212" s="28"/>
      <c r="K212" s="28"/>
      <c r="L212" s="28"/>
      <c r="M212" s="28"/>
      <c r="N212" s="28"/>
      <c r="O212" s="28"/>
      <c r="P212" s="28"/>
      <c r="Q212" s="28"/>
      <c r="R212" s="308">
        <f>SUM(F212:G217)</f>
        <v>0</v>
      </c>
      <c r="S212" s="308"/>
      <c r="T212" s="33"/>
      <c r="AJ212" s="28"/>
      <c r="AK212" s="34"/>
    </row>
    <row r="213" spans="1:37" ht="24.95" customHeight="1" thickBot="1">
      <c r="A213" s="217" t="s">
        <v>210</v>
      </c>
      <c r="B213" s="120" t="s">
        <v>51</v>
      </c>
      <c r="C213" s="28"/>
      <c r="D213" s="28"/>
      <c r="E213" s="31" t="s">
        <v>41</v>
      </c>
      <c r="F213" s="302">
        <f>SUMIF($A$8:$A$207,B213,$AK$8:$AK$207)</f>
        <v>0</v>
      </c>
      <c r="G213" s="302"/>
      <c r="H213" s="28" t="s">
        <v>42</v>
      </c>
      <c r="I213" s="28"/>
      <c r="J213" s="28" t="s">
        <v>52</v>
      </c>
      <c r="K213" s="28"/>
      <c r="L213" s="28"/>
      <c r="M213" s="28"/>
      <c r="N213" s="28"/>
      <c r="O213" s="28"/>
      <c r="P213" s="28"/>
      <c r="W213" s="309">
        <f>SUM(F212:G217)</f>
        <v>0</v>
      </c>
      <c r="X213" s="310"/>
      <c r="Y213" s="2" t="s">
        <v>42</v>
      </c>
      <c r="Z213" s="2" t="s">
        <v>224</v>
      </c>
      <c r="AF213" s="28"/>
      <c r="AG213" s="28"/>
      <c r="AH213" s="28"/>
      <c r="AI213" s="28"/>
      <c r="AJ213" s="28"/>
      <c r="AK213" s="34"/>
    </row>
    <row r="214" spans="1:37" ht="24.95" customHeight="1" thickBot="1">
      <c r="A214" s="217" t="s">
        <v>211</v>
      </c>
      <c r="B214" s="35" t="s">
        <v>53</v>
      </c>
      <c r="C214" s="28"/>
      <c r="D214" s="28"/>
      <c r="E214" s="31" t="s">
        <v>41</v>
      </c>
      <c r="F214" s="302">
        <f t="shared" si="1"/>
        <v>0</v>
      </c>
      <c r="G214" s="302"/>
      <c r="H214" s="28" t="s">
        <v>42</v>
      </c>
      <c r="I214" s="28"/>
      <c r="Z214" s="212"/>
      <c r="AA214" s="212"/>
      <c r="AB214" s="33"/>
      <c r="AC214" s="28"/>
      <c r="AE214" s="28"/>
      <c r="AF214" s="28"/>
      <c r="AG214" s="28"/>
      <c r="AH214" s="28"/>
      <c r="AI214" s="28"/>
      <c r="AJ214" s="28"/>
      <c r="AK214" s="34"/>
    </row>
    <row r="215" spans="1:37" ht="24.95" customHeight="1" thickBot="1">
      <c r="A215" s="217" t="s">
        <v>212</v>
      </c>
      <c r="B215" s="35" t="s">
        <v>54</v>
      </c>
      <c r="C215" s="28"/>
      <c r="D215" s="28"/>
      <c r="E215" s="31" t="s">
        <v>41</v>
      </c>
      <c r="F215" s="302">
        <f t="shared" si="1"/>
        <v>0</v>
      </c>
      <c r="G215" s="302"/>
      <c r="H215" s="28" t="s">
        <v>42</v>
      </c>
      <c r="I215" s="28"/>
      <c r="J215" s="28" t="s">
        <v>55</v>
      </c>
      <c r="K215" s="28"/>
      <c r="L215" s="28"/>
      <c r="M215" s="28"/>
      <c r="N215" s="28"/>
      <c r="O215" s="28"/>
      <c r="P215" s="28"/>
      <c r="R215" s="28"/>
      <c r="S215" s="36"/>
      <c r="T215" s="37"/>
      <c r="W215" s="306">
        <f>F215+F216+F217+F219</f>
        <v>0</v>
      </c>
      <c r="X215" s="307"/>
      <c r="Y215" s="2" t="s">
        <v>42</v>
      </c>
      <c r="Z215" s="215" t="s">
        <v>225</v>
      </c>
      <c r="AA215" s="215"/>
      <c r="AB215" s="33"/>
      <c r="AC215" s="28"/>
      <c r="AE215" s="28"/>
      <c r="AF215" s="28"/>
      <c r="AG215" s="28"/>
      <c r="AH215" s="28"/>
      <c r="AI215" s="28"/>
      <c r="AJ215" s="28"/>
      <c r="AK215" s="34"/>
    </row>
    <row r="216" spans="1:37" ht="24.95" customHeight="1">
      <c r="A216" s="217" t="s">
        <v>213</v>
      </c>
      <c r="B216" s="28" t="s">
        <v>56</v>
      </c>
      <c r="C216" s="28"/>
      <c r="D216" s="28"/>
      <c r="E216" s="31" t="s">
        <v>41</v>
      </c>
      <c r="F216" s="302">
        <f t="shared" si="1"/>
        <v>0</v>
      </c>
      <c r="G216" s="302"/>
      <c r="H216" s="28" t="s">
        <v>42</v>
      </c>
      <c r="I216" s="28"/>
      <c r="J216" s="28"/>
      <c r="K216" s="28" t="s">
        <v>57</v>
      </c>
      <c r="L216" s="28"/>
      <c r="M216" s="28"/>
      <c r="N216" s="28"/>
      <c r="O216" s="28"/>
      <c r="P216" s="28"/>
      <c r="Q216" s="28"/>
      <c r="R216" s="28"/>
      <c r="S216" s="28"/>
      <c r="T216" s="28"/>
      <c r="U216" s="28"/>
      <c r="V216" s="28"/>
      <c r="W216" s="28"/>
      <c r="X216" s="28"/>
      <c r="Y216" s="28"/>
      <c r="Z216" s="215"/>
      <c r="AA216" s="215"/>
      <c r="AB216" s="33"/>
      <c r="AC216" s="28"/>
      <c r="AE216" s="28"/>
      <c r="AF216" s="28"/>
      <c r="AG216" s="28"/>
      <c r="AH216" s="28"/>
      <c r="AI216" s="28"/>
      <c r="AJ216" s="28"/>
      <c r="AK216" s="34"/>
    </row>
    <row r="217" spans="1:37" ht="24.95" customHeight="1">
      <c r="A217" s="217" t="s">
        <v>214</v>
      </c>
      <c r="B217" s="28" t="s">
        <v>58</v>
      </c>
      <c r="C217" s="28"/>
      <c r="D217" s="28"/>
      <c r="E217" s="31" t="s">
        <v>41</v>
      </c>
      <c r="F217" s="302">
        <f t="shared" si="1"/>
        <v>0</v>
      </c>
      <c r="G217" s="302"/>
      <c r="H217" s="28" t="s">
        <v>42</v>
      </c>
      <c r="I217" s="28"/>
      <c r="K217" s="28"/>
      <c r="S217" s="28"/>
      <c r="T217" s="28"/>
      <c r="U217" s="28"/>
      <c r="V217" s="28"/>
      <c r="W217" s="28"/>
      <c r="X217" s="28"/>
      <c r="Y217" s="28"/>
      <c r="Z217" s="31"/>
      <c r="AA217" s="31"/>
      <c r="AE217" s="28"/>
      <c r="AF217" s="38"/>
      <c r="AG217" s="28"/>
      <c r="AH217" s="28"/>
      <c r="AI217" s="28"/>
      <c r="AJ217" s="28"/>
      <c r="AK217" s="34"/>
    </row>
    <row r="218" spans="1:37" ht="24.95" customHeight="1">
      <c r="A218" s="217" t="s">
        <v>215</v>
      </c>
      <c r="B218" s="122" t="s">
        <v>59</v>
      </c>
      <c r="C218" s="28"/>
      <c r="D218" s="28"/>
      <c r="E218" s="31" t="s">
        <v>41</v>
      </c>
      <c r="F218" s="302">
        <f t="shared" si="1"/>
        <v>0</v>
      </c>
      <c r="G218" s="302"/>
      <c r="H218" s="28" t="s">
        <v>42</v>
      </c>
      <c r="I218" s="28"/>
      <c r="K218" s="28"/>
      <c r="L218" s="28"/>
      <c r="M218" s="28"/>
      <c r="N218" s="28"/>
      <c r="O218" s="28"/>
      <c r="P218" s="28"/>
      <c r="Q218" s="28"/>
      <c r="R218" s="33"/>
      <c r="S218" s="36"/>
      <c r="T218" s="36"/>
      <c r="U218" s="28"/>
      <c r="V218" s="28"/>
      <c r="W218" s="28"/>
      <c r="X218" s="28"/>
      <c r="Y218" s="28"/>
      <c r="Z218" s="31"/>
      <c r="AA218" s="31"/>
      <c r="AB218" s="28"/>
      <c r="AC218" s="28"/>
      <c r="AE218" s="28"/>
      <c r="AF218" s="38"/>
      <c r="AG218" s="28"/>
      <c r="AH218" s="28"/>
      <c r="AI218" s="28"/>
      <c r="AJ218" s="28"/>
      <c r="AK218" s="34"/>
    </row>
    <row r="219" spans="1:37" ht="24.95" customHeight="1">
      <c r="A219" s="217" t="s">
        <v>216</v>
      </c>
      <c r="B219" s="28" t="s">
        <v>60</v>
      </c>
      <c r="C219" s="28"/>
      <c r="D219" s="28"/>
      <c r="E219" s="31" t="s">
        <v>41</v>
      </c>
      <c r="F219" s="302">
        <f t="shared" si="1"/>
        <v>0</v>
      </c>
      <c r="G219" s="302"/>
      <c r="H219" s="28" t="s">
        <v>42</v>
      </c>
      <c r="I219" s="28"/>
      <c r="K219" s="28"/>
      <c r="L219" s="28"/>
      <c r="M219" s="28"/>
      <c r="N219" s="28"/>
      <c r="O219" s="28"/>
      <c r="P219" s="28"/>
      <c r="Q219" s="28"/>
      <c r="R219" s="33"/>
      <c r="S219" s="305"/>
      <c r="T219" s="305"/>
      <c r="U219" s="33"/>
      <c r="V219" s="28"/>
      <c r="W219" s="39"/>
      <c r="X219" s="39"/>
      <c r="Y219" s="39"/>
      <c r="Z219" s="304"/>
      <c r="AA219" s="304"/>
      <c r="AB219" s="28"/>
      <c r="AC219" s="40"/>
      <c r="AE219" s="28"/>
      <c r="AF219" s="38"/>
      <c r="AG219" s="28"/>
      <c r="AH219" s="28"/>
      <c r="AI219" s="28"/>
      <c r="AJ219" s="28"/>
      <c r="AK219" s="34"/>
    </row>
    <row r="220" spans="1:37" ht="24.95" customHeight="1">
      <c r="A220" s="217" t="s">
        <v>217</v>
      </c>
      <c r="B220" s="33" t="s">
        <v>61</v>
      </c>
      <c r="C220" s="28"/>
      <c r="D220" s="28"/>
      <c r="E220" s="31" t="s">
        <v>41</v>
      </c>
      <c r="F220" s="302">
        <f t="shared" si="1"/>
        <v>0</v>
      </c>
      <c r="G220" s="302"/>
      <c r="H220" s="28" t="s">
        <v>42</v>
      </c>
      <c r="I220" s="28"/>
      <c r="K220" s="28"/>
      <c r="S220" s="31"/>
      <c r="T220" s="31"/>
      <c r="U220" s="28"/>
      <c r="V220" s="28"/>
      <c r="W220" s="28"/>
      <c r="X220" s="28"/>
      <c r="Y220" s="28"/>
      <c r="Z220" s="31"/>
      <c r="AA220" s="31"/>
      <c r="AE220" s="28"/>
      <c r="AF220" s="38"/>
      <c r="AG220" s="28"/>
      <c r="AH220" s="28"/>
      <c r="AI220" s="28"/>
      <c r="AJ220" s="28"/>
      <c r="AK220" s="34"/>
    </row>
    <row r="221" spans="1:37" ht="24.95" customHeight="1">
      <c r="A221" s="217" t="s">
        <v>218</v>
      </c>
      <c r="B221" s="35" t="s">
        <v>62</v>
      </c>
      <c r="C221" s="28"/>
      <c r="D221" s="28"/>
      <c r="E221" s="31" t="s">
        <v>41</v>
      </c>
      <c r="F221" s="302">
        <f>SUMIF($A$8:$A$207,B221,$AK$8:$AK$207)</f>
        <v>0</v>
      </c>
      <c r="G221" s="302"/>
      <c r="H221" s="28" t="s">
        <v>42</v>
      </c>
      <c r="I221" s="28"/>
      <c r="K221" s="28"/>
      <c r="L221" s="28"/>
      <c r="S221" s="31"/>
      <c r="T221" s="31"/>
      <c r="U221" s="28"/>
      <c r="V221" s="28"/>
      <c r="W221" s="28"/>
      <c r="X221" s="28"/>
      <c r="Y221" s="28"/>
      <c r="Z221" s="31"/>
      <c r="AA221" s="31"/>
      <c r="AE221" s="28"/>
      <c r="AF221" s="38"/>
      <c r="AG221" s="28"/>
      <c r="AH221" s="28"/>
      <c r="AI221" s="28"/>
      <c r="AJ221" s="28"/>
      <c r="AK221" s="34"/>
    </row>
    <row r="222" spans="1:37" ht="24.95" customHeight="1">
      <c r="A222" s="217" t="s">
        <v>219</v>
      </c>
      <c r="B222" s="35" t="s">
        <v>63</v>
      </c>
      <c r="C222" s="28"/>
      <c r="D222" s="28"/>
      <c r="E222" s="31" t="s">
        <v>41</v>
      </c>
      <c r="F222" s="302">
        <f>SUMIF($A$8:$A$207,B222,$AK$8:$AK$207)</f>
        <v>0</v>
      </c>
      <c r="G222" s="302"/>
      <c r="H222" s="28" t="s">
        <v>42</v>
      </c>
      <c r="I222" s="28"/>
      <c r="K222" s="28"/>
      <c r="L222" s="28"/>
      <c r="M222" s="28"/>
      <c r="N222" s="28"/>
      <c r="O222" s="28"/>
      <c r="P222" s="28"/>
      <c r="Q222" s="28"/>
      <c r="R222" s="33"/>
      <c r="S222" s="303"/>
      <c r="T222" s="303"/>
      <c r="U222" s="33"/>
      <c r="V222" s="28"/>
      <c r="W222" s="39"/>
      <c r="X222" s="39"/>
      <c r="Y222" s="39"/>
      <c r="Z222" s="304"/>
      <c r="AA222" s="304"/>
      <c r="AB222" s="28"/>
      <c r="AC222" s="41"/>
      <c r="AE222" s="28"/>
      <c r="AF222" s="38"/>
      <c r="AG222" s="28"/>
      <c r="AH222" s="28"/>
      <c r="AI222" s="28"/>
      <c r="AJ222" s="28"/>
      <c r="AK222" s="34"/>
    </row>
    <row r="223" spans="1:37" ht="24.95" customHeight="1">
      <c r="A223" s="217" t="s">
        <v>220</v>
      </c>
      <c r="B223" s="28" t="s">
        <v>64</v>
      </c>
      <c r="C223" s="28"/>
      <c r="D223" s="28"/>
      <c r="E223" s="31" t="s">
        <v>41</v>
      </c>
      <c r="F223" s="302">
        <f t="shared" si="1"/>
        <v>0</v>
      </c>
      <c r="G223" s="302"/>
      <c r="H223" s="28" t="s">
        <v>42</v>
      </c>
      <c r="I223" s="28"/>
      <c r="K223" s="28"/>
      <c r="L223" s="28"/>
      <c r="M223" s="28"/>
      <c r="N223" s="28"/>
      <c r="O223" s="28"/>
      <c r="P223" s="28"/>
      <c r="Q223" s="28"/>
      <c r="R223" s="33"/>
      <c r="S223" s="305"/>
      <c r="T223" s="305"/>
      <c r="U223" s="33"/>
      <c r="V223" s="28"/>
      <c r="W223" s="39"/>
      <c r="X223" s="39"/>
      <c r="Y223" s="39"/>
      <c r="Z223" s="304"/>
      <c r="AA223" s="304"/>
      <c r="AB223" s="28"/>
      <c r="AC223" s="41"/>
      <c r="AE223" s="28"/>
      <c r="AF223" s="38"/>
      <c r="AG223" s="28"/>
      <c r="AH223" s="28"/>
      <c r="AI223" s="28"/>
      <c r="AJ223" s="28"/>
      <c r="AK223" s="34"/>
    </row>
    <row r="224" spans="1:37" ht="24.95" customHeight="1">
      <c r="A224" s="217" t="s">
        <v>221</v>
      </c>
      <c r="B224" s="28" t="s">
        <v>65</v>
      </c>
      <c r="C224" s="28"/>
      <c r="D224" s="28"/>
      <c r="E224" s="31" t="s">
        <v>41</v>
      </c>
      <c r="F224" s="302">
        <f>SUMIF($A$8:$A$207,B224,$AK$8:$AK$207)</f>
        <v>0</v>
      </c>
      <c r="G224" s="302"/>
      <c r="H224" s="28" t="s">
        <v>42</v>
      </c>
      <c r="I224" s="28"/>
      <c r="J224" s="28"/>
      <c r="K224" s="28"/>
      <c r="AE224" s="28"/>
      <c r="AF224" s="38"/>
      <c r="AG224" s="28"/>
      <c r="AH224" s="28"/>
      <c r="AI224" s="28"/>
      <c r="AJ224" s="28"/>
      <c r="AK224" s="34"/>
    </row>
    <row r="225" spans="1:37" ht="24.95" customHeight="1">
      <c r="A225" s="217" t="s">
        <v>222</v>
      </c>
      <c r="B225" s="28" t="s">
        <v>66</v>
      </c>
      <c r="C225" s="28"/>
      <c r="D225" s="28"/>
      <c r="E225" s="31" t="s">
        <v>41</v>
      </c>
      <c r="F225" s="302">
        <f>SUMIF($A$8:$A$207,B225,$AK$8:$AK$207)</f>
        <v>0</v>
      </c>
      <c r="G225" s="302"/>
      <c r="H225" s="28" t="s">
        <v>42</v>
      </c>
      <c r="I225" s="28"/>
      <c r="J225" s="28"/>
      <c r="AD225" s="28"/>
      <c r="AE225" s="38"/>
      <c r="AF225" s="38"/>
      <c r="AG225" s="28"/>
      <c r="AH225" s="28"/>
      <c r="AI225" s="28"/>
      <c r="AJ225" s="28"/>
      <c r="AK225" s="34"/>
    </row>
    <row r="226" spans="1:37" ht="24.95" customHeight="1">
      <c r="A226" s="217" t="s">
        <v>223</v>
      </c>
      <c r="B226" s="28" t="s">
        <v>67</v>
      </c>
      <c r="C226" s="28"/>
      <c r="D226" s="28"/>
      <c r="E226" s="31" t="s">
        <v>41</v>
      </c>
      <c r="F226" s="302">
        <f t="shared" si="1"/>
        <v>0</v>
      </c>
      <c r="G226" s="302"/>
      <c r="H226" s="28" t="s">
        <v>42</v>
      </c>
      <c r="I226" s="28"/>
      <c r="J226" s="28"/>
      <c r="K226" s="28"/>
      <c r="L226" s="28"/>
      <c r="M226" s="28"/>
      <c r="N226" s="28"/>
      <c r="O226" s="28"/>
      <c r="P226" s="28"/>
      <c r="Q226" s="33"/>
      <c r="R226" s="36"/>
      <c r="S226" s="36"/>
      <c r="T226" s="33"/>
      <c r="U226" s="28"/>
      <c r="V226" s="39"/>
      <c r="W226" s="39"/>
      <c r="X226" s="42"/>
      <c r="Y226" s="42"/>
      <c r="Z226" s="28"/>
      <c r="AA226" s="28"/>
      <c r="AB226" s="28"/>
      <c r="AC226" s="28"/>
      <c r="AD226" s="28"/>
      <c r="AE226" s="38"/>
      <c r="AF226" s="38"/>
      <c r="AG226" s="28"/>
      <c r="AH226" s="28"/>
      <c r="AI226" s="28"/>
      <c r="AJ226" s="28"/>
      <c r="AK226" s="34"/>
    </row>
    <row r="227" spans="1:37" ht="9.9499999999999993" customHeight="1" thickBot="1">
      <c r="A227" s="43"/>
      <c r="B227" s="44"/>
      <c r="C227" s="44"/>
      <c r="D227" s="44"/>
      <c r="E227" s="45"/>
      <c r="F227" s="46"/>
      <c r="G227" s="46"/>
      <c r="H227" s="44"/>
      <c r="I227" s="44"/>
      <c r="J227" s="44"/>
      <c r="K227" s="44"/>
      <c r="L227" s="44"/>
      <c r="M227" s="44"/>
      <c r="N227" s="44"/>
      <c r="O227" s="44"/>
      <c r="P227" s="44"/>
      <c r="Q227" s="47"/>
      <c r="R227" s="46"/>
      <c r="S227" s="46"/>
      <c r="T227" s="47"/>
      <c r="U227" s="44"/>
      <c r="V227" s="44"/>
      <c r="W227" s="44"/>
      <c r="X227" s="48"/>
      <c r="Y227" s="48"/>
      <c r="Z227" s="44"/>
      <c r="AA227" s="44"/>
      <c r="AB227" s="44"/>
      <c r="AC227" s="44"/>
      <c r="AD227" s="44"/>
      <c r="AE227" s="49"/>
      <c r="AF227" s="49"/>
      <c r="AG227" s="44"/>
      <c r="AH227" s="44"/>
      <c r="AI227" s="44"/>
      <c r="AJ227" s="44"/>
      <c r="AK227" s="50"/>
    </row>
    <row r="228" spans="1:37" ht="20.100000000000001" customHeight="1">
      <c r="A228" s="2" t="s">
        <v>68</v>
      </c>
    </row>
    <row r="229" spans="1:37" ht="20.100000000000001" customHeight="1">
      <c r="A229" s="2" t="s">
        <v>69</v>
      </c>
    </row>
    <row r="230" spans="1:37" ht="20.100000000000001" customHeight="1">
      <c r="A230" s="2" t="s">
        <v>70</v>
      </c>
    </row>
    <row r="231" spans="1:37" ht="20.100000000000001" customHeight="1">
      <c r="A231" s="2" t="s">
        <v>71</v>
      </c>
    </row>
    <row r="232" spans="1:37" ht="20.100000000000001" customHeight="1">
      <c r="A232" s="2" t="s">
        <v>72</v>
      </c>
    </row>
    <row r="233" spans="1:37" ht="20.100000000000001" customHeight="1">
      <c r="A233" s="2" t="s">
        <v>73</v>
      </c>
    </row>
    <row r="234" spans="1:37" ht="20.100000000000001" customHeight="1">
      <c r="A234" s="2" t="s">
        <v>74</v>
      </c>
    </row>
    <row r="235" spans="1:37" ht="20.100000000000001" customHeight="1">
      <c r="A235" s="2" t="s">
        <v>75</v>
      </c>
    </row>
    <row r="236" spans="1:37" ht="20.100000000000001" customHeight="1">
      <c r="C236" s="51"/>
      <c r="D236" s="51"/>
      <c r="E236" s="51"/>
      <c r="F236" s="51"/>
    </row>
    <row r="237" spans="1:37" ht="20.100000000000001" customHeight="1"/>
    <row r="238" spans="1:37" ht="20.100000000000001" customHeight="1"/>
    <row r="239" spans="1:37" ht="20.100000000000001" customHeight="1"/>
    <row r="240" spans="1:37" ht="20.100000000000001" customHeight="1"/>
    <row r="241" ht="20.100000000000001" customHeight="1"/>
    <row r="242" ht="20.100000000000001" customHeight="1"/>
  </sheetData>
  <mergeCells count="68">
    <mergeCell ref="AJ1:AK1"/>
    <mergeCell ref="B2:O2"/>
    <mergeCell ref="P2:U2"/>
    <mergeCell ref="V2:AB2"/>
    <mergeCell ref="AC2:AG2"/>
    <mergeCell ref="AH2:AI2"/>
    <mergeCell ref="AH3:AI3"/>
    <mergeCell ref="C4:E4"/>
    <mergeCell ref="F4:H4"/>
    <mergeCell ref="I4:K4"/>
    <mergeCell ref="L4:N4"/>
    <mergeCell ref="O4:S4"/>
    <mergeCell ref="T4:V4"/>
    <mergeCell ref="W4:AB4"/>
    <mergeCell ref="AC4:AG4"/>
    <mergeCell ref="AH4:AI4"/>
    <mergeCell ref="C3:E3"/>
    <mergeCell ref="I3:K3"/>
    <mergeCell ref="O3:S3"/>
    <mergeCell ref="T3:V3"/>
    <mergeCell ref="W3:AB3"/>
    <mergeCell ref="AC3:AG3"/>
    <mergeCell ref="A5:A7"/>
    <mergeCell ref="B5:B7"/>
    <mergeCell ref="C5:C7"/>
    <mergeCell ref="D5:D7"/>
    <mergeCell ref="E5:E7"/>
    <mergeCell ref="AK5:AK7"/>
    <mergeCell ref="F209:G209"/>
    <mergeCell ref="J209:N209"/>
    <mergeCell ref="O209:P209"/>
    <mergeCell ref="S209:W209"/>
    <mergeCell ref="X209:Y209"/>
    <mergeCell ref="AB209:AF209"/>
    <mergeCell ref="AG209:AH209"/>
    <mergeCell ref="G5:M5"/>
    <mergeCell ref="N5:T5"/>
    <mergeCell ref="U5:AA5"/>
    <mergeCell ref="AB5:AH5"/>
    <mergeCell ref="AI5:AI7"/>
    <mergeCell ref="AJ5:AJ7"/>
    <mergeCell ref="F5:F7"/>
    <mergeCell ref="Z219:AA219"/>
    <mergeCell ref="F210:G210"/>
    <mergeCell ref="F211:G211"/>
    <mergeCell ref="F212:G212"/>
    <mergeCell ref="R212:S212"/>
    <mergeCell ref="F213:G213"/>
    <mergeCell ref="W213:X213"/>
    <mergeCell ref="F220:G220"/>
    <mergeCell ref="F214:G214"/>
    <mergeCell ref="F215:G215"/>
    <mergeCell ref="W215:X215"/>
    <mergeCell ref="F216:G216"/>
    <mergeCell ref="F217:G217"/>
    <mergeCell ref="F218:G218"/>
    <mergeCell ref="F219:G219"/>
    <mergeCell ref="S219:T219"/>
    <mergeCell ref="S222:T222"/>
    <mergeCell ref="Z222:AA222"/>
    <mergeCell ref="F223:G223"/>
    <mergeCell ref="S223:T223"/>
    <mergeCell ref="Z223:AA223"/>
    <mergeCell ref="F224:G224"/>
    <mergeCell ref="F225:G225"/>
    <mergeCell ref="F226:G226"/>
    <mergeCell ref="F221:G221"/>
    <mergeCell ref="F222:G222"/>
  </mergeCells>
  <phoneticPr fontId="7"/>
  <dataValidations count="3">
    <dataValidation type="list" allowBlank="1" showInputMessage="1" showErrorMessage="1" sqref="S219:T219 S223:T223 Z216:AA216" xr:uid="{00000000-0002-0000-0100-000000000000}">
      <formula1>"0,1,2,3,4,5,6,7,8,9,10,11,12,13,14,15,16,17,18,19,20,21,22,23,24,25,26,27,27,29,30,31,32,33,34,35,36,37,38,39,40,41,42,43,44,45,46,47,48,49,50"</formula1>
    </dataValidation>
    <dataValidation type="list" allowBlank="1" showInputMessage="1" showErrorMessage="1" sqref="C208:D211 E208:F208" xr:uid="{00000000-0002-0000-0100-000001000000}">
      <formula1>"○"</formula1>
    </dataValidation>
    <dataValidation type="list" allowBlank="1" showInputMessage="1" showErrorMessage="1" sqref="V2:AB2" xr:uid="{26F33D97-4A0E-4680-8AF8-B42377D1DA9A}">
      <formula1>"生活介護,療養介護"</formula1>
    </dataValidation>
  </dataValidations>
  <pageMargins left="0.65" right="0.39" top="0.56000000000000005" bottom="0.21" header="0.37" footer="0.51200000000000001"/>
  <pageSetup paperSize="9" scale="48" orientation="landscape" r:id="rId1"/>
  <headerFooter alignWithMargins="0">
    <oddHeader>&amp;R&amp;F&amp;A</oddHeader>
  </headerFooter>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100-000002000000}">
          <x14:formula1>
            <xm:f>削除厳禁!$D$3:$D$20</xm:f>
          </x14:formula1>
          <xm:sqref>A8:A21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AK244"/>
  <sheetViews>
    <sheetView showZeros="0" view="pageBreakPreview" topLeftCell="A217" zoomScaleNormal="85" zoomScaleSheetLayoutView="100" workbookViewId="0">
      <selection activeCell="L4" sqref="L4:S4"/>
    </sheetView>
  </sheetViews>
  <sheetFormatPr defaultColWidth="9" defaultRowHeight="24.95" customHeight="1"/>
  <cols>
    <col min="1" max="2" width="15.625" style="2" customWidth="1"/>
    <col min="3" max="8" width="5.125" style="2" customWidth="1"/>
    <col min="9" max="9" width="5.25" style="2" customWidth="1"/>
    <col min="10" max="34" width="5.125" style="2" customWidth="1"/>
    <col min="35" max="37" width="8.625" style="2" customWidth="1"/>
    <col min="38" max="16384" width="9" style="2"/>
  </cols>
  <sheetData>
    <row r="1" spans="1:37" ht="26.25" thickBot="1">
      <c r="A1" s="1" t="s">
        <v>0</v>
      </c>
      <c r="AJ1" s="349" t="s">
        <v>76</v>
      </c>
      <c r="AK1" s="349"/>
    </row>
    <row r="2" spans="1:37" ht="30" customHeight="1" thickBot="1">
      <c r="A2" s="3" t="s">
        <v>2</v>
      </c>
      <c r="B2" s="350">
        <v>0</v>
      </c>
      <c r="C2" s="351"/>
      <c r="D2" s="351"/>
      <c r="E2" s="351"/>
      <c r="F2" s="351"/>
      <c r="G2" s="351"/>
      <c r="H2" s="351"/>
      <c r="I2" s="351"/>
      <c r="J2" s="351"/>
      <c r="K2" s="351"/>
      <c r="L2" s="351"/>
      <c r="M2" s="351"/>
      <c r="N2" s="351"/>
      <c r="O2" s="352"/>
      <c r="P2" s="353" t="s">
        <v>77</v>
      </c>
      <c r="Q2" s="354"/>
      <c r="R2" s="354"/>
      <c r="S2" s="354"/>
      <c r="T2" s="354"/>
      <c r="U2" s="355"/>
      <c r="V2" s="350">
        <v>0</v>
      </c>
      <c r="W2" s="351"/>
      <c r="X2" s="351"/>
      <c r="Y2" s="351"/>
      <c r="Z2" s="351"/>
      <c r="AA2" s="351"/>
      <c r="AB2" s="351"/>
      <c r="AC2" s="318" t="s">
        <v>4</v>
      </c>
      <c r="AD2" s="319"/>
      <c r="AE2" s="319"/>
      <c r="AF2" s="319"/>
      <c r="AG2" s="320"/>
      <c r="AH2" s="330" t="e">
        <f>B4/W213</f>
        <v>#DIV/0!</v>
      </c>
      <c r="AI2" s="331"/>
      <c r="AJ2" s="4" t="s">
        <v>78</v>
      </c>
      <c r="AK2" s="5">
        <v>1</v>
      </c>
    </row>
    <row r="3" spans="1:37" ht="30" customHeight="1" thickBot="1">
      <c r="A3" s="11" t="s">
        <v>79</v>
      </c>
      <c r="B3" s="52"/>
      <c r="C3" s="353" t="s">
        <v>80</v>
      </c>
      <c r="D3" s="354"/>
      <c r="E3" s="354"/>
      <c r="F3" s="354"/>
      <c r="G3" s="354"/>
      <c r="H3" s="355"/>
      <c r="I3" s="7"/>
      <c r="J3" s="4" t="s">
        <v>78</v>
      </c>
      <c r="K3" s="5">
        <v>1</v>
      </c>
      <c r="L3" s="353" t="s">
        <v>10</v>
      </c>
      <c r="M3" s="354"/>
      <c r="N3" s="354"/>
      <c r="O3" s="354"/>
      <c r="P3" s="354"/>
      <c r="Q3" s="354"/>
      <c r="R3" s="354"/>
      <c r="S3" s="355"/>
      <c r="T3" s="335"/>
      <c r="U3" s="336"/>
      <c r="V3" s="337"/>
      <c r="W3" s="346" t="s">
        <v>11</v>
      </c>
      <c r="X3" s="347"/>
      <c r="Y3" s="347"/>
      <c r="Z3" s="347"/>
      <c r="AA3" s="347"/>
      <c r="AB3" s="348"/>
      <c r="AC3" s="318" t="s">
        <v>12</v>
      </c>
      <c r="AD3" s="319"/>
      <c r="AE3" s="319"/>
      <c r="AF3" s="319"/>
      <c r="AG3" s="319"/>
      <c r="AH3" s="330" t="e">
        <f>B4/(W213+F221)</f>
        <v>#DIV/0!</v>
      </c>
      <c r="AI3" s="331"/>
      <c r="AJ3" s="4" t="s">
        <v>78</v>
      </c>
      <c r="AK3" s="5">
        <v>1</v>
      </c>
    </row>
    <row r="4" spans="1:37" ht="30" customHeight="1" thickBot="1">
      <c r="A4" s="9" t="s">
        <v>13</v>
      </c>
      <c r="B4" s="10"/>
      <c r="C4" s="358" t="s">
        <v>81</v>
      </c>
      <c r="D4" s="359"/>
      <c r="E4" s="359"/>
      <c r="F4" s="359"/>
      <c r="G4" s="359"/>
      <c r="H4" s="360"/>
      <c r="I4" s="309" t="e">
        <f>B4/I3</f>
        <v>#DIV/0!</v>
      </c>
      <c r="J4" s="333"/>
      <c r="K4" s="310"/>
      <c r="L4" s="353" t="s">
        <v>82</v>
      </c>
      <c r="M4" s="354"/>
      <c r="N4" s="354"/>
      <c r="O4" s="354"/>
      <c r="P4" s="354"/>
      <c r="Q4" s="354"/>
      <c r="R4" s="354"/>
      <c r="S4" s="355"/>
      <c r="T4" s="335"/>
      <c r="U4" s="336"/>
      <c r="V4" s="337"/>
      <c r="W4" s="338" t="e">
        <f>I4+T3+T4</f>
        <v>#DIV/0!</v>
      </c>
      <c r="X4" s="339"/>
      <c r="Y4" s="339"/>
      <c r="Z4" s="339"/>
      <c r="AA4" s="339"/>
      <c r="AB4" s="340"/>
      <c r="AC4" s="318" t="s">
        <v>17</v>
      </c>
      <c r="AD4" s="341"/>
      <c r="AE4" s="341"/>
      <c r="AF4" s="341"/>
      <c r="AG4" s="342"/>
      <c r="AH4" s="330" t="e">
        <f>B4/F220</f>
        <v>#DIV/0!</v>
      </c>
      <c r="AI4" s="331"/>
      <c r="AJ4" s="4" t="s">
        <v>78</v>
      </c>
      <c r="AK4" s="5">
        <v>1</v>
      </c>
    </row>
    <row r="5" spans="1:37" ht="24.95" customHeight="1" thickBot="1">
      <c r="A5" s="324" t="s">
        <v>19</v>
      </c>
      <c r="B5" s="324" t="s">
        <v>20</v>
      </c>
      <c r="C5" s="327" t="s">
        <v>21</v>
      </c>
      <c r="D5" s="321" t="s">
        <v>22</v>
      </c>
      <c r="E5" s="327" t="s">
        <v>23</v>
      </c>
      <c r="F5" s="321" t="s">
        <v>24</v>
      </c>
      <c r="G5" s="318" t="s">
        <v>25</v>
      </c>
      <c r="H5" s="319"/>
      <c r="I5" s="319"/>
      <c r="J5" s="319"/>
      <c r="K5" s="319"/>
      <c r="L5" s="319"/>
      <c r="M5" s="320"/>
      <c r="N5" s="318" t="s">
        <v>26</v>
      </c>
      <c r="O5" s="319"/>
      <c r="P5" s="319"/>
      <c r="Q5" s="319"/>
      <c r="R5" s="319"/>
      <c r="S5" s="319"/>
      <c r="T5" s="320"/>
      <c r="U5" s="318" t="s">
        <v>27</v>
      </c>
      <c r="V5" s="319"/>
      <c r="W5" s="319"/>
      <c r="X5" s="319"/>
      <c r="Y5" s="319"/>
      <c r="Z5" s="319"/>
      <c r="AA5" s="320"/>
      <c r="AB5" s="318" t="s">
        <v>28</v>
      </c>
      <c r="AC5" s="319"/>
      <c r="AD5" s="319"/>
      <c r="AE5" s="319"/>
      <c r="AF5" s="319"/>
      <c r="AG5" s="319"/>
      <c r="AH5" s="320"/>
      <c r="AI5" s="311" t="s">
        <v>29</v>
      </c>
      <c r="AJ5" s="311" t="s">
        <v>30</v>
      </c>
      <c r="AK5" s="311" t="s">
        <v>31</v>
      </c>
    </row>
    <row r="6" spans="1:37" ht="24.95" customHeight="1" thickBot="1">
      <c r="A6" s="325"/>
      <c r="B6" s="325"/>
      <c r="C6" s="328"/>
      <c r="D6" s="322"/>
      <c r="E6" s="328"/>
      <c r="F6" s="322"/>
      <c r="G6" s="11">
        <v>1</v>
      </c>
      <c r="H6" s="11">
        <v>2</v>
      </c>
      <c r="I6" s="11">
        <v>3</v>
      </c>
      <c r="J6" s="11">
        <v>4</v>
      </c>
      <c r="K6" s="11">
        <v>5</v>
      </c>
      <c r="L6" s="11">
        <v>6</v>
      </c>
      <c r="M6" s="11">
        <v>7</v>
      </c>
      <c r="N6" s="11">
        <v>8</v>
      </c>
      <c r="O6" s="11">
        <v>9</v>
      </c>
      <c r="P6" s="11">
        <v>10</v>
      </c>
      <c r="Q6" s="11">
        <v>11</v>
      </c>
      <c r="R6" s="11">
        <v>12</v>
      </c>
      <c r="S6" s="11">
        <v>13</v>
      </c>
      <c r="T6" s="11">
        <v>14</v>
      </c>
      <c r="U6" s="11">
        <v>15</v>
      </c>
      <c r="V6" s="11">
        <v>16</v>
      </c>
      <c r="W6" s="11">
        <v>17</v>
      </c>
      <c r="X6" s="11">
        <v>18</v>
      </c>
      <c r="Y6" s="11">
        <v>19</v>
      </c>
      <c r="Z6" s="11">
        <v>20</v>
      </c>
      <c r="AA6" s="11">
        <v>21</v>
      </c>
      <c r="AB6" s="11">
        <v>22</v>
      </c>
      <c r="AC6" s="11">
        <v>23</v>
      </c>
      <c r="AD6" s="11">
        <v>24</v>
      </c>
      <c r="AE6" s="11">
        <v>25</v>
      </c>
      <c r="AF6" s="11">
        <v>26</v>
      </c>
      <c r="AG6" s="11">
        <v>27</v>
      </c>
      <c r="AH6" s="11">
        <v>28</v>
      </c>
      <c r="AI6" s="312"/>
      <c r="AJ6" s="312"/>
      <c r="AK6" s="312"/>
    </row>
    <row r="7" spans="1:37" ht="24.95" customHeight="1" thickBot="1">
      <c r="A7" s="326"/>
      <c r="B7" s="326"/>
      <c r="C7" s="329"/>
      <c r="D7" s="323"/>
      <c r="E7" s="329"/>
      <c r="F7" s="323"/>
      <c r="G7" s="12" t="s">
        <v>32</v>
      </c>
      <c r="H7" s="12" t="s">
        <v>33</v>
      </c>
      <c r="I7" s="12" t="s">
        <v>34</v>
      </c>
      <c r="J7" s="12" t="s">
        <v>35</v>
      </c>
      <c r="K7" s="12" t="s">
        <v>36</v>
      </c>
      <c r="L7" s="12" t="s">
        <v>37</v>
      </c>
      <c r="M7" s="12" t="s">
        <v>38</v>
      </c>
      <c r="N7" s="12" t="s">
        <v>32</v>
      </c>
      <c r="O7" s="12" t="s">
        <v>33</v>
      </c>
      <c r="P7" s="12" t="s">
        <v>34</v>
      </c>
      <c r="Q7" s="12" t="s">
        <v>35</v>
      </c>
      <c r="R7" s="12" t="s">
        <v>36</v>
      </c>
      <c r="S7" s="12" t="s">
        <v>37</v>
      </c>
      <c r="T7" s="12" t="s">
        <v>38</v>
      </c>
      <c r="U7" s="12" t="s">
        <v>32</v>
      </c>
      <c r="V7" s="12" t="s">
        <v>33</v>
      </c>
      <c r="W7" s="12" t="s">
        <v>34</v>
      </c>
      <c r="X7" s="12" t="s">
        <v>35</v>
      </c>
      <c r="Y7" s="12" t="s">
        <v>36</v>
      </c>
      <c r="Z7" s="12" t="s">
        <v>37</v>
      </c>
      <c r="AA7" s="12" t="s">
        <v>38</v>
      </c>
      <c r="AB7" s="12" t="s">
        <v>32</v>
      </c>
      <c r="AC7" s="12" t="s">
        <v>33</v>
      </c>
      <c r="AD7" s="12" t="s">
        <v>34</v>
      </c>
      <c r="AE7" s="12" t="s">
        <v>35</v>
      </c>
      <c r="AF7" s="12" t="s">
        <v>36</v>
      </c>
      <c r="AG7" s="12" t="s">
        <v>37</v>
      </c>
      <c r="AH7" s="12" t="s">
        <v>38</v>
      </c>
      <c r="AI7" s="313"/>
      <c r="AJ7" s="313"/>
      <c r="AK7" s="313"/>
    </row>
    <row r="8" spans="1:37" ht="30" customHeight="1" thickBot="1">
      <c r="A8" s="13" t="s">
        <v>40</v>
      </c>
      <c r="B8" s="13"/>
      <c r="C8" s="14"/>
      <c r="D8" s="14"/>
      <c r="E8" s="14"/>
      <c r="F8" s="14"/>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16">
        <f t="shared" ref="AI8:AI207" si="0">SUM(G8:AH8)</f>
        <v>0</v>
      </c>
      <c r="AJ8" s="17"/>
      <c r="AK8" s="18">
        <f>ROUNDDOWN(AJ8/AG209,2)</f>
        <v>0</v>
      </c>
    </row>
    <row r="9" spans="1:37" ht="30" customHeight="1" thickBot="1">
      <c r="A9" s="13" t="s">
        <v>48</v>
      </c>
      <c r="B9" s="13"/>
      <c r="C9" s="14"/>
      <c r="D9" s="14"/>
      <c r="E9" s="14"/>
      <c r="F9" s="14"/>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16">
        <f t="shared" si="0"/>
        <v>0</v>
      </c>
      <c r="AJ9" s="17"/>
      <c r="AK9" s="18">
        <f>ROUNDDOWN(AJ9/AG209,2)</f>
        <v>0</v>
      </c>
    </row>
    <row r="10" spans="1:37" ht="30" customHeight="1" thickBot="1">
      <c r="A10" s="13"/>
      <c r="B10" s="13"/>
      <c r="C10" s="14"/>
      <c r="D10" s="14"/>
      <c r="E10" s="14"/>
      <c r="F10" s="14"/>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16">
        <f t="shared" si="0"/>
        <v>0</v>
      </c>
      <c r="AJ10" s="17"/>
      <c r="AK10" s="18">
        <f>ROUNDDOWN(AJ10/AG209,2)</f>
        <v>0</v>
      </c>
    </row>
    <row r="11" spans="1:37" ht="30" customHeight="1" thickBot="1">
      <c r="A11" s="13"/>
      <c r="B11" s="13"/>
      <c r="C11" s="14"/>
      <c r="D11" s="14"/>
      <c r="E11" s="14"/>
      <c r="F11" s="14"/>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16">
        <f t="shared" si="0"/>
        <v>0</v>
      </c>
      <c r="AJ11" s="17"/>
      <c r="AK11" s="18">
        <f>ROUNDDOWN(AJ11/AG209,2)</f>
        <v>0</v>
      </c>
    </row>
    <row r="12" spans="1:37" ht="30" customHeight="1" thickBot="1">
      <c r="A12" s="13"/>
      <c r="B12" s="13"/>
      <c r="C12" s="14"/>
      <c r="D12" s="14"/>
      <c r="E12" s="14"/>
      <c r="F12" s="14"/>
      <c r="G12" s="53"/>
      <c r="H12" s="53"/>
      <c r="I12" s="53"/>
      <c r="J12" s="53"/>
      <c r="K12" s="53"/>
      <c r="L12" s="53"/>
      <c r="M12" s="53">
        <v>0</v>
      </c>
      <c r="N12" s="53"/>
      <c r="O12" s="53"/>
      <c r="P12" s="53"/>
      <c r="Q12" s="53"/>
      <c r="R12" s="53"/>
      <c r="S12" s="53"/>
      <c r="T12" s="53"/>
      <c r="U12" s="53"/>
      <c r="V12" s="53"/>
      <c r="W12" s="53"/>
      <c r="X12" s="53"/>
      <c r="Y12" s="53"/>
      <c r="Z12" s="53"/>
      <c r="AA12" s="53"/>
      <c r="AB12" s="53"/>
      <c r="AC12" s="53"/>
      <c r="AD12" s="53"/>
      <c r="AE12" s="53"/>
      <c r="AF12" s="53"/>
      <c r="AG12" s="53"/>
      <c r="AH12" s="53"/>
      <c r="AI12" s="16">
        <f t="shared" si="0"/>
        <v>0</v>
      </c>
      <c r="AJ12" s="17"/>
      <c r="AK12" s="18">
        <f>ROUNDDOWN(AJ12/AG209,2)</f>
        <v>0</v>
      </c>
    </row>
    <row r="13" spans="1:37" ht="30" customHeight="1" thickBot="1">
      <c r="A13" s="13"/>
      <c r="B13" s="13"/>
      <c r="C13" s="14"/>
      <c r="D13" s="14"/>
      <c r="E13" s="14"/>
      <c r="F13" s="14"/>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16">
        <f t="shared" si="0"/>
        <v>0</v>
      </c>
      <c r="AJ13" s="17"/>
      <c r="AK13" s="18">
        <f>ROUNDDOWN(AJ13/AG209,2)</f>
        <v>0</v>
      </c>
    </row>
    <row r="14" spans="1:37" ht="30" customHeight="1" thickBot="1">
      <c r="A14" s="13"/>
      <c r="B14" s="13"/>
      <c r="C14" s="14"/>
      <c r="D14" s="14"/>
      <c r="E14" s="14"/>
      <c r="F14" s="14"/>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16">
        <f t="shared" si="0"/>
        <v>0</v>
      </c>
      <c r="AJ14" s="17"/>
      <c r="AK14" s="18">
        <f>ROUNDDOWN(AJ14/AG209,2)</f>
        <v>0</v>
      </c>
    </row>
    <row r="15" spans="1:37" ht="30" customHeight="1" thickBot="1">
      <c r="A15" s="13"/>
      <c r="B15" s="13"/>
      <c r="C15" s="14"/>
      <c r="D15" s="14"/>
      <c r="E15" s="14"/>
      <c r="F15" s="14"/>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16">
        <f t="shared" si="0"/>
        <v>0</v>
      </c>
      <c r="AJ15" s="17"/>
      <c r="AK15" s="18">
        <f>ROUNDDOWN(AJ15/AG209,2)</f>
        <v>0</v>
      </c>
    </row>
    <row r="16" spans="1:37" ht="30" customHeight="1" thickBot="1">
      <c r="A16" s="13"/>
      <c r="B16" s="13"/>
      <c r="C16" s="14"/>
      <c r="D16" s="14"/>
      <c r="E16" s="14"/>
      <c r="F16" s="14"/>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16">
        <f t="shared" si="0"/>
        <v>0</v>
      </c>
      <c r="AJ16" s="17"/>
      <c r="AK16" s="18">
        <f>ROUNDDOWN(AJ16/AG209,2)</f>
        <v>0</v>
      </c>
    </row>
    <row r="17" spans="1:37" ht="30" customHeight="1" thickBot="1">
      <c r="A17" s="13"/>
      <c r="B17" s="13"/>
      <c r="C17" s="14"/>
      <c r="D17" s="14"/>
      <c r="E17" s="14"/>
      <c r="F17" s="14"/>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16">
        <f t="shared" si="0"/>
        <v>0</v>
      </c>
      <c r="AJ17" s="17"/>
      <c r="AK17" s="18">
        <f>ROUNDDOWN(AJ17/AG209,2)</f>
        <v>0</v>
      </c>
    </row>
    <row r="18" spans="1:37" ht="30" customHeight="1" thickBot="1">
      <c r="A18" s="13"/>
      <c r="B18" s="13"/>
      <c r="C18" s="14"/>
      <c r="D18" s="14"/>
      <c r="E18" s="14"/>
      <c r="F18" s="14"/>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16">
        <f t="shared" si="0"/>
        <v>0</v>
      </c>
      <c r="AJ18" s="17"/>
      <c r="AK18" s="18">
        <f>ROUNDDOWN(AJ18/AG209,2)</f>
        <v>0</v>
      </c>
    </row>
    <row r="19" spans="1:37" ht="30" customHeight="1" thickBot="1">
      <c r="A19" s="13"/>
      <c r="B19" s="13"/>
      <c r="C19" s="14"/>
      <c r="D19" s="14"/>
      <c r="E19" s="14"/>
      <c r="F19" s="14"/>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16">
        <f t="shared" si="0"/>
        <v>0</v>
      </c>
      <c r="AJ19" s="17"/>
      <c r="AK19" s="18">
        <f>ROUNDDOWN(AJ19/AG209,2)</f>
        <v>0</v>
      </c>
    </row>
    <row r="20" spans="1:37" ht="30" customHeight="1" thickBot="1">
      <c r="A20" s="13"/>
      <c r="B20" s="13"/>
      <c r="C20" s="14"/>
      <c r="D20" s="14"/>
      <c r="E20" s="14"/>
      <c r="F20" s="14"/>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16">
        <f t="shared" si="0"/>
        <v>0</v>
      </c>
      <c r="AJ20" s="17"/>
      <c r="AK20" s="18">
        <f>ROUNDDOWN(AJ20/AG209,2)</f>
        <v>0</v>
      </c>
    </row>
    <row r="21" spans="1:37" ht="30" customHeight="1" thickBot="1">
      <c r="A21" s="13"/>
      <c r="B21" s="13"/>
      <c r="C21" s="14"/>
      <c r="D21" s="14"/>
      <c r="E21" s="14"/>
      <c r="F21" s="14"/>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16">
        <f t="shared" si="0"/>
        <v>0</v>
      </c>
      <c r="AJ21" s="17"/>
      <c r="AK21" s="18">
        <f>ROUNDDOWN(AJ21/AG209,2)</f>
        <v>0</v>
      </c>
    </row>
    <row r="22" spans="1:37" ht="30" hidden="1" customHeight="1" thickBot="1">
      <c r="A22" s="19">
        <v>0</v>
      </c>
      <c r="B22" s="19">
        <v>0</v>
      </c>
      <c r="C22" s="20" t="s">
        <v>39</v>
      </c>
      <c r="D22" s="20" t="s">
        <v>39</v>
      </c>
      <c r="E22" s="20" t="s">
        <v>39</v>
      </c>
      <c r="F22" s="20" t="s">
        <v>39</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16">
        <f t="shared" si="0"/>
        <v>0</v>
      </c>
      <c r="AJ22" s="22"/>
      <c r="AK22" s="18">
        <f>ROUNDDOWN(AJ22/AG209,2)</f>
        <v>0</v>
      </c>
    </row>
    <row r="23" spans="1:37" ht="30" hidden="1" customHeight="1" thickBot="1">
      <c r="A23" s="19">
        <v>0</v>
      </c>
      <c r="B23" s="19">
        <v>0</v>
      </c>
      <c r="C23" s="20" t="s">
        <v>39</v>
      </c>
      <c r="D23" s="20" t="s">
        <v>39</v>
      </c>
      <c r="E23" s="20" t="s">
        <v>39</v>
      </c>
      <c r="F23" s="20" t="s">
        <v>39</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16">
        <f t="shared" si="0"/>
        <v>0</v>
      </c>
      <c r="AJ23" s="22"/>
      <c r="AK23" s="18">
        <f>ROUNDDOWN(AJ23/AG209,2)</f>
        <v>0</v>
      </c>
    </row>
    <row r="24" spans="1:37" ht="30" hidden="1" customHeight="1" thickBot="1">
      <c r="A24" s="19">
        <v>0</v>
      </c>
      <c r="B24" s="19">
        <v>0</v>
      </c>
      <c r="C24" s="20" t="s">
        <v>39</v>
      </c>
      <c r="D24" s="20" t="s">
        <v>39</v>
      </c>
      <c r="E24" s="20" t="s">
        <v>39</v>
      </c>
      <c r="F24" s="20" t="s">
        <v>39</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6">
        <f t="shared" si="0"/>
        <v>0</v>
      </c>
      <c r="AJ24" s="22"/>
      <c r="AK24" s="18">
        <f>ROUNDDOWN(AJ24/AG209,2)</f>
        <v>0</v>
      </c>
    </row>
    <row r="25" spans="1:37" ht="30" hidden="1" customHeight="1" thickBot="1">
      <c r="A25" s="19">
        <v>0</v>
      </c>
      <c r="B25" s="19">
        <v>0</v>
      </c>
      <c r="C25" s="20" t="s">
        <v>39</v>
      </c>
      <c r="D25" s="20" t="s">
        <v>39</v>
      </c>
      <c r="E25" s="20" t="s">
        <v>39</v>
      </c>
      <c r="F25" s="20" t="s">
        <v>39</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16">
        <f t="shared" si="0"/>
        <v>0</v>
      </c>
      <c r="AJ25" s="22"/>
      <c r="AK25" s="18">
        <f>ROUNDDOWN(AJ25/AG209,2)</f>
        <v>0</v>
      </c>
    </row>
    <row r="26" spans="1:37" ht="30" hidden="1" customHeight="1" thickBot="1">
      <c r="A26" s="19">
        <v>0</v>
      </c>
      <c r="B26" s="19">
        <v>0</v>
      </c>
      <c r="C26" s="20" t="s">
        <v>39</v>
      </c>
      <c r="D26" s="20" t="s">
        <v>39</v>
      </c>
      <c r="E26" s="20" t="s">
        <v>39</v>
      </c>
      <c r="F26" s="20" t="s">
        <v>39</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16">
        <f t="shared" si="0"/>
        <v>0</v>
      </c>
      <c r="AJ26" s="22"/>
      <c r="AK26" s="18">
        <f>ROUNDDOWN(AJ26/AG209,2)</f>
        <v>0</v>
      </c>
    </row>
    <row r="27" spans="1:37" ht="30" hidden="1" customHeight="1" thickBot="1">
      <c r="A27" s="19">
        <v>0</v>
      </c>
      <c r="B27" s="19">
        <v>0</v>
      </c>
      <c r="C27" s="20" t="s">
        <v>39</v>
      </c>
      <c r="D27" s="20" t="s">
        <v>39</v>
      </c>
      <c r="E27" s="20" t="s">
        <v>39</v>
      </c>
      <c r="F27" s="20" t="s">
        <v>39</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16">
        <f t="shared" si="0"/>
        <v>0</v>
      </c>
      <c r="AJ27" s="22"/>
      <c r="AK27" s="18">
        <f>ROUNDDOWN(AJ27/AG209,2)</f>
        <v>0</v>
      </c>
    </row>
    <row r="28" spans="1:37" ht="30" hidden="1" customHeight="1" thickBot="1">
      <c r="A28" s="19">
        <v>0</v>
      </c>
      <c r="B28" s="19">
        <v>0</v>
      </c>
      <c r="C28" s="20" t="s">
        <v>39</v>
      </c>
      <c r="D28" s="20" t="s">
        <v>39</v>
      </c>
      <c r="E28" s="20" t="s">
        <v>39</v>
      </c>
      <c r="F28" s="20" t="s">
        <v>39</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16">
        <f t="shared" si="0"/>
        <v>0</v>
      </c>
      <c r="AJ28" s="22"/>
      <c r="AK28" s="18">
        <f>ROUNDDOWN(AJ28/AG209,2)</f>
        <v>0</v>
      </c>
    </row>
    <row r="29" spans="1:37" ht="30" hidden="1" customHeight="1" thickBot="1">
      <c r="A29" s="19">
        <v>0</v>
      </c>
      <c r="B29" s="19">
        <v>0</v>
      </c>
      <c r="C29" s="20" t="s">
        <v>39</v>
      </c>
      <c r="D29" s="20" t="s">
        <v>39</v>
      </c>
      <c r="E29" s="20" t="s">
        <v>39</v>
      </c>
      <c r="F29" s="20" t="s">
        <v>39</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16">
        <f t="shared" si="0"/>
        <v>0</v>
      </c>
      <c r="AJ29" s="22"/>
      <c r="AK29" s="18">
        <f>ROUNDDOWN(AJ29/AG209,2)</f>
        <v>0</v>
      </c>
    </row>
    <row r="30" spans="1:37" ht="30" hidden="1" customHeight="1" thickBot="1">
      <c r="A30" s="19">
        <v>0</v>
      </c>
      <c r="B30" s="19">
        <v>0</v>
      </c>
      <c r="C30" s="20" t="s">
        <v>39</v>
      </c>
      <c r="D30" s="20" t="s">
        <v>39</v>
      </c>
      <c r="E30" s="20" t="s">
        <v>39</v>
      </c>
      <c r="F30" s="20" t="s">
        <v>39</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16">
        <f t="shared" si="0"/>
        <v>0</v>
      </c>
      <c r="AJ30" s="22"/>
      <c r="AK30" s="18">
        <f>ROUNDDOWN(AJ30/AG209,2)</f>
        <v>0</v>
      </c>
    </row>
    <row r="31" spans="1:37" ht="30" hidden="1" customHeight="1" thickBot="1">
      <c r="A31" s="19">
        <v>0</v>
      </c>
      <c r="B31" s="19">
        <v>0</v>
      </c>
      <c r="C31" s="20" t="s">
        <v>39</v>
      </c>
      <c r="D31" s="20" t="s">
        <v>39</v>
      </c>
      <c r="E31" s="20" t="s">
        <v>39</v>
      </c>
      <c r="F31" s="20" t="s">
        <v>39</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16">
        <f t="shared" si="0"/>
        <v>0</v>
      </c>
      <c r="AJ31" s="22"/>
      <c r="AK31" s="18">
        <f>ROUNDDOWN(AJ31/AG209,2)</f>
        <v>0</v>
      </c>
    </row>
    <row r="32" spans="1:37" ht="30" hidden="1" customHeight="1" thickBot="1">
      <c r="A32" s="19">
        <v>0</v>
      </c>
      <c r="B32" s="19">
        <v>0</v>
      </c>
      <c r="C32" s="20" t="s">
        <v>39</v>
      </c>
      <c r="D32" s="20" t="s">
        <v>39</v>
      </c>
      <c r="E32" s="20" t="s">
        <v>39</v>
      </c>
      <c r="F32" s="20" t="s">
        <v>39</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16">
        <f t="shared" si="0"/>
        <v>0</v>
      </c>
      <c r="AJ32" s="22"/>
      <c r="AK32" s="18">
        <f>ROUNDDOWN(AJ32/AG209,2)</f>
        <v>0</v>
      </c>
    </row>
    <row r="33" spans="1:37" ht="30" hidden="1" customHeight="1" thickBot="1">
      <c r="A33" s="19">
        <v>0</v>
      </c>
      <c r="B33" s="19">
        <v>0</v>
      </c>
      <c r="C33" s="20" t="s">
        <v>39</v>
      </c>
      <c r="D33" s="20" t="s">
        <v>39</v>
      </c>
      <c r="E33" s="20" t="s">
        <v>39</v>
      </c>
      <c r="F33" s="20" t="s">
        <v>39</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16">
        <f t="shared" si="0"/>
        <v>0</v>
      </c>
      <c r="AJ33" s="22"/>
      <c r="AK33" s="18">
        <f>ROUNDDOWN(AJ33/AG209,2)</f>
        <v>0</v>
      </c>
    </row>
    <row r="34" spans="1:37" ht="30" hidden="1" customHeight="1" thickBot="1">
      <c r="A34" s="19">
        <v>0</v>
      </c>
      <c r="B34" s="19">
        <v>0</v>
      </c>
      <c r="C34" s="20" t="s">
        <v>39</v>
      </c>
      <c r="D34" s="20" t="s">
        <v>39</v>
      </c>
      <c r="E34" s="20" t="s">
        <v>39</v>
      </c>
      <c r="F34" s="20" t="s">
        <v>39</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6">
        <f t="shared" si="0"/>
        <v>0</v>
      </c>
      <c r="AJ34" s="22"/>
      <c r="AK34" s="18">
        <f>ROUNDDOWN(AJ34/AG209,2)</f>
        <v>0</v>
      </c>
    </row>
    <row r="35" spans="1:37" ht="30" hidden="1" customHeight="1" thickBot="1">
      <c r="A35" s="19">
        <v>0</v>
      </c>
      <c r="B35" s="19">
        <v>0</v>
      </c>
      <c r="C35" s="20" t="s">
        <v>39</v>
      </c>
      <c r="D35" s="20" t="s">
        <v>39</v>
      </c>
      <c r="E35" s="20" t="s">
        <v>39</v>
      </c>
      <c r="F35" s="20" t="s">
        <v>39</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16">
        <f t="shared" si="0"/>
        <v>0</v>
      </c>
      <c r="AJ35" s="22"/>
      <c r="AK35" s="18">
        <f>ROUNDDOWN(AJ35/AG209,2)</f>
        <v>0</v>
      </c>
    </row>
    <row r="36" spans="1:37" ht="30" hidden="1" customHeight="1" thickBot="1">
      <c r="A36" s="19">
        <v>0</v>
      </c>
      <c r="B36" s="19">
        <v>0</v>
      </c>
      <c r="C36" s="20" t="s">
        <v>39</v>
      </c>
      <c r="D36" s="20" t="s">
        <v>39</v>
      </c>
      <c r="E36" s="20" t="s">
        <v>39</v>
      </c>
      <c r="F36" s="20" t="s">
        <v>39</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16">
        <f t="shared" si="0"/>
        <v>0</v>
      </c>
      <c r="AJ36" s="22"/>
      <c r="AK36" s="18">
        <f>ROUNDDOWN(AJ36/AG209,2)</f>
        <v>0</v>
      </c>
    </row>
    <row r="37" spans="1:37" ht="30" hidden="1" customHeight="1" thickBot="1">
      <c r="A37" s="19">
        <v>0</v>
      </c>
      <c r="B37" s="19">
        <v>0</v>
      </c>
      <c r="C37" s="20" t="s">
        <v>39</v>
      </c>
      <c r="D37" s="20" t="s">
        <v>39</v>
      </c>
      <c r="E37" s="20" t="s">
        <v>39</v>
      </c>
      <c r="F37" s="20" t="s">
        <v>39</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16">
        <f t="shared" si="0"/>
        <v>0</v>
      </c>
      <c r="AJ37" s="22"/>
      <c r="AK37" s="18">
        <f>ROUNDDOWN(AJ37/AG209,2)</f>
        <v>0</v>
      </c>
    </row>
    <row r="38" spans="1:37" ht="30" hidden="1" customHeight="1" thickBot="1">
      <c r="A38" s="19">
        <v>0</v>
      </c>
      <c r="B38" s="19">
        <v>0</v>
      </c>
      <c r="C38" s="20" t="s">
        <v>39</v>
      </c>
      <c r="D38" s="20" t="s">
        <v>39</v>
      </c>
      <c r="E38" s="20" t="s">
        <v>39</v>
      </c>
      <c r="F38" s="20" t="s">
        <v>39</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16">
        <f t="shared" si="0"/>
        <v>0</v>
      </c>
      <c r="AJ38" s="22"/>
      <c r="AK38" s="18">
        <f>ROUNDDOWN(AJ38/AG209,2)</f>
        <v>0</v>
      </c>
    </row>
    <row r="39" spans="1:37" ht="30" hidden="1" customHeight="1" thickBot="1">
      <c r="A39" s="19">
        <v>0</v>
      </c>
      <c r="B39" s="19">
        <v>0</v>
      </c>
      <c r="C39" s="20" t="s">
        <v>39</v>
      </c>
      <c r="D39" s="20" t="s">
        <v>39</v>
      </c>
      <c r="E39" s="20" t="s">
        <v>39</v>
      </c>
      <c r="F39" s="20" t="s">
        <v>39</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16">
        <f t="shared" si="0"/>
        <v>0</v>
      </c>
      <c r="AJ39" s="22"/>
      <c r="AK39" s="18">
        <f>ROUNDDOWN(AJ39/AG209,2)</f>
        <v>0</v>
      </c>
    </row>
    <row r="40" spans="1:37" ht="30" hidden="1" customHeight="1" thickBot="1">
      <c r="A40" s="19">
        <v>0</v>
      </c>
      <c r="B40" s="19">
        <v>0</v>
      </c>
      <c r="C40" s="20" t="s">
        <v>39</v>
      </c>
      <c r="D40" s="20" t="s">
        <v>39</v>
      </c>
      <c r="E40" s="20" t="s">
        <v>39</v>
      </c>
      <c r="F40" s="20" t="s">
        <v>39</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16">
        <f t="shared" si="0"/>
        <v>0</v>
      </c>
      <c r="AJ40" s="22"/>
      <c r="AK40" s="18">
        <f>ROUNDDOWN(AJ40/AG209,2)</f>
        <v>0</v>
      </c>
    </row>
    <row r="41" spans="1:37" ht="30" hidden="1" customHeight="1" thickBot="1">
      <c r="A41" s="19">
        <v>0</v>
      </c>
      <c r="B41" s="19">
        <v>0</v>
      </c>
      <c r="C41" s="20" t="s">
        <v>39</v>
      </c>
      <c r="D41" s="20" t="s">
        <v>39</v>
      </c>
      <c r="E41" s="20" t="s">
        <v>39</v>
      </c>
      <c r="F41" s="20" t="s">
        <v>39</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16">
        <f t="shared" si="0"/>
        <v>0</v>
      </c>
      <c r="AJ41" s="22"/>
      <c r="AK41" s="18">
        <f>ROUNDDOWN(AJ41/AG209,2)</f>
        <v>0</v>
      </c>
    </row>
    <row r="42" spans="1:37" ht="30" hidden="1" customHeight="1" thickBot="1">
      <c r="A42" s="19">
        <v>0</v>
      </c>
      <c r="B42" s="19">
        <v>0</v>
      </c>
      <c r="C42" s="20" t="s">
        <v>39</v>
      </c>
      <c r="D42" s="20" t="s">
        <v>39</v>
      </c>
      <c r="E42" s="20" t="s">
        <v>39</v>
      </c>
      <c r="F42" s="20" t="s">
        <v>39</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16">
        <f t="shared" si="0"/>
        <v>0</v>
      </c>
      <c r="AJ42" s="22"/>
      <c r="AK42" s="18">
        <f>ROUNDDOWN(AJ42/AG209,2)</f>
        <v>0</v>
      </c>
    </row>
    <row r="43" spans="1:37" ht="30" hidden="1" customHeight="1" thickBot="1">
      <c r="A43" s="19">
        <v>0</v>
      </c>
      <c r="B43" s="19">
        <v>0</v>
      </c>
      <c r="C43" s="20" t="s">
        <v>39</v>
      </c>
      <c r="D43" s="20" t="s">
        <v>39</v>
      </c>
      <c r="E43" s="20" t="s">
        <v>39</v>
      </c>
      <c r="F43" s="20" t="s">
        <v>39</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16">
        <f t="shared" si="0"/>
        <v>0</v>
      </c>
      <c r="AJ43" s="22"/>
      <c r="AK43" s="18">
        <f>ROUNDDOWN(AJ43/AG209,2)</f>
        <v>0</v>
      </c>
    </row>
    <row r="44" spans="1:37" ht="30" hidden="1" customHeight="1" thickBot="1">
      <c r="A44" s="19">
        <v>0</v>
      </c>
      <c r="B44" s="19">
        <v>0</v>
      </c>
      <c r="C44" s="20" t="s">
        <v>39</v>
      </c>
      <c r="D44" s="20" t="s">
        <v>39</v>
      </c>
      <c r="E44" s="20" t="s">
        <v>39</v>
      </c>
      <c r="F44" s="20" t="s">
        <v>39</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16">
        <f t="shared" si="0"/>
        <v>0</v>
      </c>
      <c r="AJ44" s="22"/>
      <c r="AK44" s="18">
        <f>ROUNDDOWN(AJ44/AG209,2)</f>
        <v>0</v>
      </c>
    </row>
    <row r="45" spans="1:37" ht="30" hidden="1" customHeight="1" thickBot="1">
      <c r="A45" s="19">
        <v>0</v>
      </c>
      <c r="B45" s="19">
        <v>0</v>
      </c>
      <c r="C45" s="20" t="s">
        <v>39</v>
      </c>
      <c r="D45" s="20" t="s">
        <v>39</v>
      </c>
      <c r="E45" s="20" t="s">
        <v>39</v>
      </c>
      <c r="F45" s="20" t="s">
        <v>39</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16">
        <f t="shared" si="0"/>
        <v>0</v>
      </c>
      <c r="AJ45" s="22"/>
      <c r="AK45" s="18">
        <f>ROUNDDOWN(AJ45/AG209,2)</f>
        <v>0</v>
      </c>
    </row>
    <row r="46" spans="1:37" ht="30" hidden="1" customHeight="1" thickBot="1">
      <c r="A46" s="19">
        <v>0</v>
      </c>
      <c r="B46" s="19">
        <v>0</v>
      </c>
      <c r="C46" s="20" t="s">
        <v>39</v>
      </c>
      <c r="D46" s="20" t="s">
        <v>39</v>
      </c>
      <c r="E46" s="20" t="s">
        <v>39</v>
      </c>
      <c r="F46" s="20" t="s">
        <v>39</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16">
        <f t="shared" si="0"/>
        <v>0</v>
      </c>
      <c r="AJ46" s="22"/>
      <c r="AK46" s="18">
        <f>ROUNDDOWN(AJ46/AG209,2)</f>
        <v>0</v>
      </c>
    </row>
    <row r="47" spans="1:37" ht="30" hidden="1" customHeight="1" thickBot="1">
      <c r="A47" s="19">
        <v>0</v>
      </c>
      <c r="B47" s="19">
        <v>0</v>
      </c>
      <c r="C47" s="20" t="s">
        <v>39</v>
      </c>
      <c r="D47" s="20" t="s">
        <v>39</v>
      </c>
      <c r="E47" s="20" t="s">
        <v>39</v>
      </c>
      <c r="F47" s="20" t="s">
        <v>39</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16">
        <f t="shared" si="0"/>
        <v>0</v>
      </c>
      <c r="AJ47" s="22"/>
      <c r="AK47" s="18">
        <f>ROUNDDOWN(AJ47/AG209,2)</f>
        <v>0</v>
      </c>
    </row>
    <row r="48" spans="1:37" ht="30" hidden="1" customHeight="1" thickBot="1">
      <c r="A48" s="19">
        <v>0</v>
      </c>
      <c r="B48" s="19">
        <v>0</v>
      </c>
      <c r="C48" s="20" t="s">
        <v>39</v>
      </c>
      <c r="D48" s="20" t="s">
        <v>39</v>
      </c>
      <c r="E48" s="20" t="s">
        <v>39</v>
      </c>
      <c r="F48" s="20" t="s">
        <v>39</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16">
        <f t="shared" si="0"/>
        <v>0</v>
      </c>
      <c r="AJ48" s="22"/>
      <c r="AK48" s="18">
        <f>ROUNDDOWN(AJ48/AG209,2)</f>
        <v>0</v>
      </c>
    </row>
    <row r="49" spans="1:37" ht="30" hidden="1" customHeight="1" thickBot="1">
      <c r="A49" s="19">
        <v>0</v>
      </c>
      <c r="B49" s="19">
        <v>0</v>
      </c>
      <c r="C49" s="20" t="s">
        <v>39</v>
      </c>
      <c r="D49" s="20" t="s">
        <v>39</v>
      </c>
      <c r="E49" s="20" t="s">
        <v>39</v>
      </c>
      <c r="F49" s="20" t="s">
        <v>39</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16">
        <f t="shared" si="0"/>
        <v>0</v>
      </c>
      <c r="AJ49" s="22"/>
      <c r="AK49" s="18">
        <f>ROUNDDOWN(AJ49/AG209,2)</f>
        <v>0</v>
      </c>
    </row>
    <row r="50" spans="1:37" ht="30" hidden="1" customHeight="1" thickBot="1">
      <c r="A50" s="19">
        <v>0</v>
      </c>
      <c r="B50" s="19">
        <v>0</v>
      </c>
      <c r="C50" s="20" t="s">
        <v>39</v>
      </c>
      <c r="D50" s="20" t="s">
        <v>39</v>
      </c>
      <c r="E50" s="20" t="s">
        <v>39</v>
      </c>
      <c r="F50" s="20" t="s">
        <v>39</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16">
        <f t="shared" si="0"/>
        <v>0</v>
      </c>
      <c r="AJ50" s="22"/>
      <c r="AK50" s="18">
        <f>ROUNDDOWN(AJ50/AG209,2)</f>
        <v>0</v>
      </c>
    </row>
    <row r="51" spans="1:37" ht="30" hidden="1" customHeight="1" thickBot="1">
      <c r="A51" s="19">
        <v>0</v>
      </c>
      <c r="B51" s="19">
        <v>0</v>
      </c>
      <c r="C51" s="20" t="s">
        <v>39</v>
      </c>
      <c r="D51" s="20" t="s">
        <v>39</v>
      </c>
      <c r="E51" s="20" t="s">
        <v>39</v>
      </c>
      <c r="F51" s="20" t="s">
        <v>39</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16">
        <f t="shared" si="0"/>
        <v>0</v>
      </c>
      <c r="AJ51" s="22"/>
      <c r="AK51" s="18">
        <f>ROUNDDOWN(AJ51/AG209,2)</f>
        <v>0</v>
      </c>
    </row>
    <row r="52" spans="1:37" ht="30" hidden="1" customHeight="1" thickBot="1">
      <c r="A52" s="19">
        <v>0</v>
      </c>
      <c r="B52" s="19">
        <v>0</v>
      </c>
      <c r="C52" s="20" t="s">
        <v>39</v>
      </c>
      <c r="D52" s="20" t="s">
        <v>39</v>
      </c>
      <c r="E52" s="20" t="s">
        <v>39</v>
      </c>
      <c r="F52" s="20" t="s">
        <v>39</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16">
        <f t="shared" si="0"/>
        <v>0</v>
      </c>
      <c r="AJ52" s="22"/>
      <c r="AK52" s="18">
        <f>ROUNDDOWN(AJ52/AG209,2)</f>
        <v>0</v>
      </c>
    </row>
    <row r="53" spans="1:37" ht="30" hidden="1" customHeight="1" thickBot="1">
      <c r="A53" s="19">
        <v>0</v>
      </c>
      <c r="B53" s="19">
        <v>0</v>
      </c>
      <c r="C53" s="20" t="s">
        <v>39</v>
      </c>
      <c r="D53" s="20" t="s">
        <v>39</v>
      </c>
      <c r="E53" s="20" t="s">
        <v>39</v>
      </c>
      <c r="F53" s="20" t="s">
        <v>39</v>
      </c>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16">
        <f t="shared" si="0"/>
        <v>0</v>
      </c>
      <c r="AJ53" s="22"/>
      <c r="AK53" s="18">
        <f>ROUNDDOWN(AJ53/AG209,2)</f>
        <v>0</v>
      </c>
    </row>
    <row r="54" spans="1:37" ht="30" hidden="1" customHeight="1" thickBot="1">
      <c r="A54" s="19">
        <v>0</v>
      </c>
      <c r="B54" s="19">
        <v>0</v>
      </c>
      <c r="C54" s="20" t="s">
        <v>39</v>
      </c>
      <c r="D54" s="20" t="s">
        <v>39</v>
      </c>
      <c r="E54" s="20" t="s">
        <v>39</v>
      </c>
      <c r="F54" s="20" t="s">
        <v>39</v>
      </c>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16">
        <f t="shared" si="0"/>
        <v>0</v>
      </c>
      <c r="AJ54" s="22"/>
      <c r="AK54" s="18">
        <f>ROUNDDOWN(AJ54/AG209,2)</f>
        <v>0</v>
      </c>
    </row>
    <row r="55" spans="1:37" ht="30" hidden="1" customHeight="1" thickBot="1">
      <c r="A55" s="19">
        <v>0</v>
      </c>
      <c r="B55" s="19">
        <v>0</v>
      </c>
      <c r="C55" s="20" t="s">
        <v>39</v>
      </c>
      <c r="D55" s="20" t="s">
        <v>39</v>
      </c>
      <c r="E55" s="20" t="s">
        <v>39</v>
      </c>
      <c r="F55" s="20" t="s">
        <v>39</v>
      </c>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16">
        <f t="shared" si="0"/>
        <v>0</v>
      </c>
      <c r="AJ55" s="22"/>
      <c r="AK55" s="18">
        <f>ROUNDDOWN(AJ55/AG209,2)</f>
        <v>0</v>
      </c>
    </row>
    <row r="56" spans="1:37" ht="30" hidden="1" customHeight="1" thickBot="1">
      <c r="A56" s="19">
        <v>0</v>
      </c>
      <c r="B56" s="19">
        <v>0</v>
      </c>
      <c r="C56" s="20" t="s">
        <v>39</v>
      </c>
      <c r="D56" s="20" t="s">
        <v>39</v>
      </c>
      <c r="E56" s="20" t="s">
        <v>39</v>
      </c>
      <c r="F56" s="20" t="s">
        <v>39</v>
      </c>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16">
        <f t="shared" si="0"/>
        <v>0</v>
      </c>
      <c r="AJ56" s="22"/>
      <c r="AK56" s="18">
        <f>ROUNDDOWN(AJ56/AG209,2)</f>
        <v>0</v>
      </c>
    </row>
    <row r="57" spans="1:37" ht="30" hidden="1" customHeight="1" thickBot="1">
      <c r="A57" s="19">
        <v>0</v>
      </c>
      <c r="B57" s="19">
        <v>0</v>
      </c>
      <c r="C57" s="20" t="s">
        <v>39</v>
      </c>
      <c r="D57" s="20" t="s">
        <v>39</v>
      </c>
      <c r="E57" s="20" t="s">
        <v>39</v>
      </c>
      <c r="F57" s="20" t="s">
        <v>39</v>
      </c>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16">
        <f t="shared" si="0"/>
        <v>0</v>
      </c>
      <c r="AJ57" s="22"/>
      <c r="AK57" s="18">
        <f>ROUNDDOWN(AJ57/AG209,2)</f>
        <v>0</v>
      </c>
    </row>
    <row r="58" spans="1:37" ht="30" hidden="1" customHeight="1" thickBot="1">
      <c r="A58" s="19">
        <v>0</v>
      </c>
      <c r="B58" s="19">
        <v>0</v>
      </c>
      <c r="C58" s="20" t="s">
        <v>39</v>
      </c>
      <c r="D58" s="20" t="s">
        <v>39</v>
      </c>
      <c r="E58" s="20" t="s">
        <v>39</v>
      </c>
      <c r="F58" s="20" t="s">
        <v>39</v>
      </c>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16">
        <f t="shared" si="0"/>
        <v>0</v>
      </c>
      <c r="AJ58" s="22"/>
      <c r="AK58" s="18">
        <f>ROUNDDOWN(AJ58/AG209,2)</f>
        <v>0</v>
      </c>
    </row>
    <row r="59" spans="1:37" ht="30" hidden="1" customHeight="1" thickBot="1">
      <c r="A59" s="19">
        <v>0</v>
      </c>
      <c r="B59" s="19">
        <v>0</v>
      </c>
      <c r="C59" s="20" t="s">
        <v>39</v>
      </c>
      <c r="D59" s="20" t="s">
        <v>39</v>
      </c>
      <c r="E59" s="20" t="s">
        <v>39</v>
      </c>
      <c r="F59" s="20" t="s">
        <v>39</v>
      </c>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16">
        <f t="shared" si="0"/>
        <v>0</v>
      </c>
      <c r="AJ59" s="22"/>
      <c r="AK59" s="18">
        <f>ROUNDDOWN(AJ59/AG209,2)</f>
        <v>0</v>
      </c>
    </row>
    <row r="60" spans="1:37" ht="30" hidden="1" customHeight="1" thickBot="1">
      <c r="A60" s="19">
        <v>0</v>
      </c>
      <c r="B60" s="19">
        <v>0</v>
      </c>
      <c r="C60" s="20" t="s">
        <v>39</v>
      </c>
      <c r="D60" s="20" t="s">
        <v>39</v>
      </c>
      <c r="E60" s="20" t="s">
        <v>39</v>
      </c>
      <c r="F60" s="20" t="s">
        <v>39</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16">
        <f t="shared" si="0"/>
        <v>0</v>
      </c>
      <c r="AJ60" s="22"/>
      <c r="AK60" s="18">
        <f>ROUNDDOWN(AJ60/AG209,2)</f>
        <v>0</v>
      </c>
    </row>
    <row r="61" spans="1:37" ht="30" hidden="1" customHeight="1" thickBot="1">
      <c r="A61" s="19">
        <v>0</v>
      </c>
      <c r="B61" s="19">
        <v>0</v>
      </c>
      <c r="C61" s="20" t="s">
        <v>39</v>
      </c>
      <c r="D61" s="20" t="s">
        <v>39</v>
      </c>
      <c r="E61" s="20" t="s">
        <v>39</v>
      </c>
      <c r="F61" s="20" t="s">
        <v>39</v>
      </c>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16">
        <f t="shared" si="0"/>
        <v>0</v>
      </c>
      <c r="AJ61" s="22"/>
      <c r="AK61" s="18">
        <f>ROUNDDOWN(AJ61/AG209,2)</f>
        <v>0</v>
      </c>
    </row>
    <row r="62" spans="1:37" ht="30" hidden="1" customHeight="1" thickBot="1">
      <c r="A62" s="19">
        <v>0</v>
      </c>
      <c r="B62" s="19">
        <v>0</v>
      </c>
      <c r="C62" s="20" t="s">
        <v>39</v>
      </c>
      <c r="D62" s="20" t="s">
        <v>39</v>
      </c>
      <c r="E62" s="20" t="s">
        <v>39</v>
      </c>
      <c r="F62" s="20" t="s">
        <v>39</v>
      </c>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16">
        <f t="shared" si="0"/>
        <v>0</v>
      </c>
      <c r="AJ62" s="22"/>
      <c r="AK62" s="18">
        <f>ROUNDDOWN(AJ62/AG209,2)</f>
        <v>0</v>
      </c>
    </row>
    <row r="63" spans="1:37" ht="30" hidden="1" customHeight="1" thickBot="1">
      <c r="A63" s="19">
        <v>0</v>
      </c>
      <c r="B63" s="19">
        <v>0</v>
      </c>
      <c r="C63" s="20" t="s">
        <v>39</v>
      </c>
      <c r="D63" s="20" t="s">
        <v>39</v>
      </c>
      <c r="E63" s="20" t="s">
        <v>39</v>
      </c>
      <c r="F63" s="20" t="s">
        <v>39</v>
      </c>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16">
        <f t="shared" si="0"/>
        <v>0</v>
      </c>
      <c r="AJ63" s="22"/>
      <c r="AK63" s="18">
        <f>ROUNDDOWN(AJ63/AG209,2)</f>
        <v>0</v>
      </c>
    </row>
    <row r="64" spans="1:37" ht="30" hidden="1" customHeight="1" thickBot="1">
      <c r="A64" s="19">
        <v>0</v>
      </c>
      <c r="B64" s="19">
        <v>0</v>
      </c>
      <c r="C64" s="20" t="s">
        <v>39</v>
      </c>
      <c r="D64" s="20" t="s">
        <v>39</v>
      </c>
      <c r="E64" s="20" t="s">
        <v>39</v>
      </c>
      <c r="F64" s="20" t="s">
        <v>39</v>
      </c>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16">
        <f t="shared" si="0"/>
        <v>0</v>
      </c>
      <c r="AJ64" s="22"/>
      <c r="AK64" s="18">
        <f>ROUNDDOWN(AJ64/AG209,2)</f>
        <v>0</v>
      </c>
    </row>
    <row r="65" spans="1:37" ht="30" hidden="1" customHeight="1" thickBot="1">
      <c r="A65" s="19">
        <v>0</v>
      </c>
      <c r="B65" s="19">
        <v>0</v>
      </c>
      <c r="C65" s="20" t="s">
        <v>39</v>
      </c>
      <c r="D65" s="20" t="s">
        <v>39</v>
      </c>
      <c r="E65" s="20" t="s">
        <v>39</v>
      </c>
      <c r="F65" s="20" t="s">
        <v>39</v>
      </c>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16">
        <f t="shared" si="0"/>
        <v>0</v>
      </c>
      <c r="AJ65" s="22"/>
      <c r="AK65" s="18">
        <f>ROUNDDOWN(AJ65/AG209,2)</f>
        <v>0</v>
      </c>
    </row>
    <row r="66" spans="1:37" ht="30" hidden="1" customHeight="1" thickBot="1">
      <c r="A66" s="19">
        <v>0</v>
      </c>
      <c r="B66" s="19">
        <v>0</v>
      </c>
      <c r="C66" s="20" t="s">
        <v>39</v>
      </c>
      <c r="D66" s="20" t="s">
        <v>39</v>
      </c>
      <c r="E66" s="20" t="s">
        <v>39</v>
      </c>
      <c r="F66" s="20" t="s">
        <v>39</v>
      </c>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16">
        <f t="shared" si="0"/>
        <v>0</v>
      </c>
      <c r="AJ66" s="22"/>
      <c r="AK66" s="18">
        <f>ROUNDDOWN(AJ66/AG209,2)</f>
        <v>0</v>
      </c>
    </row>
    <row r="67" spans="1:37" ht="30" hidden="1" customHeight="1" thickBot="1">
      <c r="A67" s="19">
        <v>0</v>
      </c>
      <c r="B67" s="19">
        <v>0</v>
      </c>
      <c r="C67" s="20" t="s">
        <v>39</v>
      </c>
      <c r="D67" s="20" t="s">
        <v>39</v>
      </c>
      <c r="E67" s="20" t="s">
        <v>39</v>
      </c>
      <c r="F67" s="20" t="s">
        <v>39</v>
      </c>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16">
        <f t="shared" si="0"/>
        <v>0</v>
      </c>
      <c r="AJ67" s="22"/>
      <c r="AK67" s="18">
        <f>ROUNDDOWN(AJ67/AG209,2)</f>
        <v>0</v>
      </c>
    </row>
    <row r="68" spans="1:37" ht="30" hidden="1" customHeight="1" thickBot="1">
      <c r="A68" s="19">
        <v>0</v>
      </c>
      <c r="B68" s="19">
        <v>0</v>
      </c>
      <c r="C68" s="20" t="s">
        <v>39</v>
      </c>
      <c r="D68" s="20" t="s">
        <v>39</v>
      </c>
      <c r="E68" s="20" t="s">
        <v>39</v>
      </c>
      <c r="F68" s="20" t="s">
        <v>39</v>
      </c>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16">
        <f t="shared" si="0"/>
        <v>0</v>
      </c>
      <c r="AJ68" s="22"/>
      <c r="AK68" s="18">
        <f>ROUNDDOWN(AJ68/AG209,2)</f>
        <v>0</v>
      </c>
    </row>
    <row r="69" spans="1:37" ht="30" hidden="1" customHeight="1" thickBot="1">
      <c r="A69" s="19">
        <v>0</v>
      </c>
      <c r="B69" s="19">
        <v>0</v>
      </c>
      <c r="C69" s="20" t="s">
        <v>39</v>
      </c>
      <c r="D69" s="20" t="s">
        <v>39</v>
      </c>
      <c r="E69" s="20" t="s">
        <v>39</v>
      </c>
      <c r="F69" s="20" t="s">
        <v>39</v>
      </c>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16">
        <f t="shared" si="0"/>
        <v>0</v>
      </c>
      <c r="AJ69" s="22"/>
      <c r="AK69" s="18">
        <f>ROUNDDOWN(AJ69/AG209,2)</f>
        <v>0</v>
      </c>
    </row>
    <row r="70" spans="1:37" ht="30" hidden="1" customHeight="1" thickBot="1">
      <c r="A70" s="19">
        <v>0</v>
      </c>
      <c r="B70" s="19">
        <v>0</v>
      </c>
      <c r="C70" s="20" t="s">
        <v>39</v>
      </c>
      <c r="D70" s="20" t="s">
        <v>39</v>
      </c>
      <c r="E70" s="20" t="s">
        <v>39</v>
      </c>
      <c r="F70" s="20" t="s">
        <v>39</v>
      </c>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16">
        <f t="shared" si="0"/>
        <v>0</v>
      </c>
      <c r="AJ70" s="22"/>
      <c r="AK70" s="18">
        <f>ROUNDDOWN(AJ70/AG209,2)</f>
        <v>0</v>
      </c>
    </row>
    <row r="71" spans="1:37" ht="30" hidden="1" customHeight="1" thickBot="1">
      <c r="A71" s="19">
        <v>0</v>
      </c>
      <c r="B71" s="19">
        <v>0</v>
      </c>
      <c r="C71" s="20" t="s">
        <v>39</v>
      </c>
      <c r="D71" s="20" t="s">
        <v>39</v>
      </c>
      <c r="E71" s="20" t="s">
        <v>39</v>
      </c>
      <c r="F71" s="20" t="s">
        <v>39</v>
      </c>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16">
        <f t="shared" si="0"/>
        <v>0</v>
      </c>
      <c r="AJ71" s="22"/>
      <c r="AK71" s="18">
        <f>ROUNDDOWN(AJ71/AG209,2)</f>
        <v>0</v>
      </c>
    </row>
    <row r="72" spans="1:37" ht="30" hidden="1" customHeight="1" thickBot="1">
      <c r="A72" s="19">
        <v>0</v>
      </c>
      <c r="B72" s="19">
        <v>0</v>
      </c>
      <c r="C72" s="20" t="s">
        <v>39</v>
      </c>
      <c r="D72" s="20" t="s">
        <v>39</v>
      </c>
      <c r="E72" s="20" t="s">
        <v>39</v>
      </c>
      <c r="F72" s="20" t="s">
        <v>39</v>
      </c>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16">
        <f t="shared" si="0"/>
        <v>0</v>
      </c>
      <c r="AJ72" s="22"/>
      <c r="AK72" s="18">
        <f>ROUNDDOWN(AJ72/AG209,2)</f>
        <v>0</v>
      </c>
    </row>
    <row r="73" spans="1:37" ht="30" hidden="1" customHeight="1" thickBot="1">
      <c r="A73" s="19">
        <v>0</v>
      </c>
      <c r="B73" s="19">
        <v>0</v>
      </c>
      <c r="C73" s="20" t="s">
        <v>39</v>
      </c>
      <c r="D73" s="20" t="s">
        <v>39</v>
      </c>
      <c r="E73" s="20" t="s">
        <v>39</v>
      </c>
      <c r="F73" s="20" t="s">
        <v>39</v>
      </c>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16">
        <f t="shared" si="0"/>
        <v>0</v>
      </c>
      <c r="AJ73" s="22"/>
      <c r="AK73" s="18">
        <f>ROUNDDOWN(AJ73/AG209,2)</f>
        <v>0</v>
      </c>
    </row>
    <row r="74" spans="1:37" ht="30" hidden="1" customHeight="1" thickBot="1">
      <c r="A74" s="19">
        <v>0</v>
      </c>
      <c r="B74" s="19">
        <v>0</v>
      </c>
      <c r="C74" s="20" t="s">
        <v>39</v>
      </c>
      <c r="D74" s="20" t="s">
        <v>39</v>
      </c>
      <c r="E74" s="20" t="s">
        <v>39</v>
      </c>
      <c r="F74" s="20" t="s">
        <v>39</v>
      </c>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16">
        <f t="shared" si="0"/>
        <v>0</v>
      </c>
      <c r="AJ74" s="22"/>
      <c r="AK74" s="18">
        <f>ROUNDDOWN(AJ74/AG209,2)</f>
        <v>0</v>
      </c>
    </row>
    <row r="75" spans="1:37" ht="30" hidden="1" customHeight="1" thickBot="1">
      <c r="A75" s="19">
        <v>0</v>
      </c>
      <c r="B75" s="19">
        <v>0</v>
      </c>
      <c r="C75" s="20" t="s">
        <v>39</v>
      </c>
      <c r="D75" s="20" t="s">
        <v>39</v>
      </c>
      <c r="E75" s="20" t="s">
        <v>39</v>
      </c>
      <c r="F75" s="20" t="s">
        <v>39</v>
      </c>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16">
        <f t="shared" si="0"/>
        <v>0</v>
      </c>
      <c r="AJ75" s="22"/>
      <c r="AK75" s="18">
        <f>ROUNDDOWN(AJ75/AG209,2)</f>
        <v>0</v>
      </c>
    </row>
    <row r="76" spans="1:37" ht="30" hidden="1" customHeight="1" thickBot="1">
      <c r="A76" s="19">
        <v>0</v>
      </c>
      <c r="B76" s="19">
        <v>0</v>
      </c>
      <c r="C76" s="20" t="s">
        <v>39</v>
      </c>
      <c r="D76" s="20" t="s">
        <v>39</v>
      </c>
      <c r="E76" s="20" t="s">
        <v>39</v>
      </c>
      <c r="F76" s="20" t="s">
        <v>39</v>
      </c>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16">
        <f t="shared" si="0"/>
        <v>0</v>
      </c>
      <c r="AJ76" s="22"/>
      <c r="AK76" s="18">
        <f>ROUNDDOWN(AJ76/AG209,2)</f>
        <v>0</v>
      </c>
    </row>
    <row r="77" spans="1:37" ht="30" hidden="1" customHeight="1" thickBot="1">
      <c r="A77" s="19">
        <v>0</v>
      </c>
      <c r="B77" s="19">
        <v>0</v>
      </c>
      <c r="C77" s="20" t="s">
        <v>39</v>
      </c>
      <c r="D77" s="20" t="s">
        <v>39</v>
      </c>
      <c r="E77" s="20" t="s">
        <v>39</v>
      </c>
      <c r="F77" s="20" t="s">
        <v>39</v>
      </c>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16">
        <f t="shared" si="0"/>
        <v>0</v>
      </c>
      <c r="AJ77" s="22"/>
      <c r="AK77" s="18">
        <f>ROUNDDOWN(AJ77/AG209,2)</f>
        <v>0</v>
      </c>
    </row>
    <row r="78" spans="1:37" ht="30" hidden="1" customHeight="1" thickBot="1">
      <c r="A78" s="19">
        <v>0</v>
      </c>
      <c r="B78" s="19">
        <v>0</v>
      </c>
      <c r="C78" s="20" t="s">
        <v>39</v>
      </c>
      <c r="D78" s="20" t="s">
        <v>39</v>
      </c>
      <c r="E78" s="20" t="s">
        <v>39</v>
      </c>
      <c r="F78" s="20" t="s">
        <v>39</v>
      </c>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16">
        <f t="shared" si="0"/>
        <v>0</v>
      </c>
      <c r="AJ78" s="22"/>
      <c r="AK78" s="18">
        <f>ROUNDDOWN(AJ78/AG209,2)</f>
        <v>0</v>
      </c>
    </row>
    <row r="79" spans="1:37" ht="30" hidden="1" customHeight="1" thickBot="1">
      <c r="A79" s="19">
        <v>0</v>
      </c>
      <c r="B79" s="19">
        <v>0</v>
      </c>
      <c r="C79" s="20" t="s">
        <v>39</v>
      </c>
      <c r="D79" s="20" t="s">
        <v>39</v>
      </c>
      <c r="E79" s="20" t="s">
        <v>39</v>
      </c>
      <c r="F79" s="20" t="s">
        <v>39</v>
      </c>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16">
        <f t="shared" si="0"/>
        <v>0</v>
      </c>
      <c r="AJ79" s="22"/>
      <c r="AK79" s="18">
        <f>ROUNDDOWN(AJ79/AG209,2)</f>
        <v>0</v>
      </c>
    </row>
    <row r="80" spans="1:37" ht="30" hidden="1" customHeight="1" thickBot="1">
      <c r="A80" s="19">
        <v>0</v>
      </c>
      <c r="B80" s="19">
        <v>0</v>
      </c>
      <c r="C80" s="20" t="s">
        <v>39</v>
      </c>
      <c r="D80" s="20" t="s">
        <v>39</v>
      </c>
      <c r="E80" s="20" t="s">
        <v>39</v>
      </c>
      <c r="F80" s="20" t="s">
        <v>39</v>
      </c>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16">
        <f t="shared" si="0"/>
        <v>0</v>
      </c>
      <c r="AJ80" s="22"/>
      <c r="AK80" s="18">
        <f>ROUNDDOWN(AJ80/AG209,2)</f>
        <v>0</v>
      </c>
    </row>
    <row r="81" spans="1:37" ht="30" hidden="1" customHeight="1" thickBot="1">
      <c r="A81" s="19">
        <v>0</v>
      </c>
      <c r="B81" s="19">
        <v>0</v>
      </c>
      <c r="C81" s="20" t="s">
        <v>39</v>
      </c>
      <c r="D81" s="20" t="s">
        <v>39</v>
      </c>
      <c r="E81" s="20" t="s">
        <v>39</v>
      </c>
      <c r="F81" s="20" t="s">
        <v>39</v>
      </c>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16">
        <f t="shared" si="0"/>
        <v>0</v>
      </c>
      <c r="AJ81" s="22"/>
      <c r="AK81" s="18">
        <f>ROUNDDOWN(AJ81/AG209,2)</f>
        <v>0</v>
      </c>
    </row>
    <row r="82" spans="1:37" ht="30" hidden="1" customHeight="1" thickBot="1">
      <c r="A82" s="19">
        <v>0</v>
      </c>
      <c r="B82" s="19">
        <v>0</v>
      </c>
      <c r="C82" s="20" t="s">
        <v>39</v>
      </c>
      <c r="D82" s="20" t="s">
        <v>39</v>
      </c>
      <c r="E82" s="20" t="s">
        <v>39</v>
      </c>
      <c r="F82" s="20" t="s">
        <v>39</v>
      </c>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16">
        <f t="shared" si="0"/>
        <v>0</v>
      </c>
      <c r="AJ82" s="22"/>
      <c r="AK82" s="18">
        <f>ROUNDDOWN(AJ82/AG209,2)</f>
        <v>0</v>
      </c>
    </row>
    <row r="83" spans="1:37" ht="30" hidden="1" customHeight="1" thickBot="1">
      <c r="A83" s="19">
        <v>0</v>
      </c>
      <c r="B83" s="19">
        <v>0</v>
      </c>
      <c r="C83" s="20" t="s">
        <v>39</v>
      </c>
      <c r="D83" s="20" t="s">
        <v>39</v>
      </c>
      <c r="E83" s="20" t="s">
        <v>39</v>
      </c>
      <c r="F83" s="20" t="s">
        <v>39</v>
      </c>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16">
        <f t="shared" si="0"/>
        <v>0</v>
      </c>
      <c r="AJ83" s="22"/>
      <c r="AK83" s="18">
        <f>ROUNDDOWN(AJ83/AG209,2)</f>
        <v>0</v>
      </c>
    </row>
    <row r="84" spans="1:37" ht="30" hidden="1" customHeight="1" thickBot="1">
      <c r="A84" s="19">
        <v>0</v>
      </c>
      <c r="B84" s="19">
        <v>0</v>
      </c>
      <c r="C84" s="20" t="s">
        <v>39</v>
      </c>
      <c r="D84" s="20" t="s">
        <v>39</v>
      </c>
      <c r="E84" s="20" t="s">
        <v>39</v>
      </c>
      <c r="F84" s="20" t="s">
        <v>39</v>
      </c>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16">
        <f t="shared" si="0"/>
        <v>0</v>
      </c>
      <c r="AJ84" s="22"/>
      <c r="AK84" s="18">
        <f>ROUNDDOWN(AJ84/AG209,2)</f>
        <v>0</v>
      </c>
    </row>
    <row r="85" spans="1:37" ht="30" hidden="1" customHeight="1" thickBot="1">
      <c r="A85" s="19">
        <v>0</v>
      </c>
      <c r="B85" s="19">
        <v>0</v>
      </c>
      <c r="C85" s="20" t="s">
        <v>39</v>
      </c>
      <c r="D85" s="20" t="s">
        <v>39</v>
      </c>
      <c r="E85" s="20" t="s">
        <v>39</v>
      </c>
      <c r="F85" s="20" t="s">
        <v>39</v>
      </c>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16">
        <f t="shared" si="0"/>
        <v>0</v>
      </c>
      <c r="AJ85" s="22"/>
      <c r="AK85" s="18">
        <f>ROUNDDOWN(AJ85/AG209,2)</f>
        <v>0</v>
      </c>
    </row>
    <row r="86" spans="1:37" ht="30" hidden="1" customHeight="1" thickBot="1">
      <c r="A86" s="19">
        <v>0</v>
      </c>
      <c r="B86" s="19">
        <v>0</v>
      </c>
      <c r="C86" s="20" t="s">
        <v>39</v>
      </c>
      <c r="D86" s="20" t="s">
        <v>39</v>
      </c>
      <c r="E86" s="20" t="s">
        <v>39</v>
      </c>
      <c r="F86" s="20" t="s">
        <v>39</v>
      </c>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16">
        <f t="shared" si="0"/>
        <v>0</v>
      </c>
      <c r="AJ86" s="22"/>
      <c r="AK86" s="18">
        <f>ROUNDDOWN(AJ86/AG209,2)</f>
        <v>0</v>
      </c>
    </row>
    <row r="87" spans="1:37" ht="30" hidden="1" customHeight="1" thickBot="1">
      <c r="A87" s="19">
        <v>0</v>
      </c>
      <c r="B87" s="19">
        <v>0</v>
      </c>
      <c r="C87" s="20" t="s">
        <v>39</v>
      </c>
      <c r="D87" s="20" t="s">
        <v>39</v>
      </c>
      <c r="E87" s="20" t="s">
        <v>39</v>
      </c>
      <c r="F87" s="20" t="s">
        <v>39</v>
      </c>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16">
        <f t="shared" si="0"/>
        <v>0</v>
      </c>
      <c r="AJ87" s="22"/>
      <c r="AK87" s="18">
        <f>ROUNDDOWN(AJ87/AG209,2)</f>
        <v>0</v>
      </c>
    </row>
    <row r="88" spans="1:37" ht="30" hidden="1" customHeight="1" thickBot="1">
      <c r="A88" s="19">
        <v>0</v>
      </c>
      <c r="B88" s="19">
        <v>0</v>
      </c>
      <c r="C88" s="20" t="s">
        <v>39</v>
      </c>
      <c r="D88" s="20" t="s">
        <v>39</v>
      </c>
      <c r="E88" s="20" t="s">
        <v>39</v>
      </c>
      <c r="F88" s="20" t="s">
        <v>39</v>
      </c>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16">
        <f t="shared" si="0"/>
        <v>0</v>
      </c>
      <c r="AJ88" s="22"/>
      <c r="AK88" s="18">
        <f>ROUNDDOWN(AJ88/AG209,2)</f>
        <v>0</v>
      </c>
    </row>
    <row r="89" spans="1:37" ht="30" hidden="1" customHeight="1" thickBot="1">
      <c r="A89" s="19">
        <v>0</v>
      </c>
      <c r="B89" s="19">
        <v>0</v>
      </c>
      <c r="C89" s="20" t="s">
        <v>39</v>
      </c>
      <c r="D89" s="20" t="s">
        <v>39</v>
      </c>
      <c r="E89" s="20" t="s">
        <v>39</v>
      </c>
      <c r="F89" s="20" t="s">
        <v>39</v>
      </c>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16">
        <f t="shared" si="0"/>
        <v>0</v>
      </c>
      <c r="AJ89" s="22"/>
      <c r="AK89" s="18">
        <f>ROUNDDOWN(AJ89/AG209,2)</f>
        <v>0</v>
      </c>
    </row>
    <row r="90" spans="1:37" ht="30" hidden="1" customHeight="1" thickBot="1">
      <c r="A90" s="19">
        <v>0</v>
      </c>
      <c r="B90" s="19">
        <v>0</v>
      </c>
      <c r="C90" s="20" t="s">
        <v>39</v>
      </c>
      <c r="D90" s="20" t="s">
        <v>39</v>
      </c>
      <c r="E90" s="20" t="s">
        <v>39</v>
      </c>
      <c r="F90" s="20" t="s">
        <v>39</v>
      </c>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16">
        <f t="shared" si="0"/>
        <v>0</v>
      </c>
      <c r="AJ90" s="22"/>
      <c r="AK90" s="18">
        <f>ROUNDDOWN(AJ90/AG209,2)</f>
        <v>0</v>
      </c>
    </row>
    <row r="91" spans="1:37" ht="30" hidden="1" customHeight="1" thickBot="1">
      <c r="A91" s="19">
        <v>0</v>
      </c>
      <c r="B91" s="19">
        <v>0</v>
      </c>
      <c r="C91" s="20" t="s">
        <v>39</v>
      </c>
      <c r="D91" s="20" t="s">
        <v>39</v>
      </c>
      <c r="E91" s="20" t="s">
        <v>39</v>
      </c>
      <c r="F91" s="20" t="s">
        <v>39</v>
      </c>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16">
        <f t="shared" si="0"/>
        <v>0</v>
      </c>
      <c r="AJ91" s="22"/>
      <c r="AK91" s="18">
        <f>ROUNDDOWN(AJ91/AG209,2)</f>
        <v>0</v>
      </c>
    </row>
    <row r="92" spans="1:37" ht="30" hidden="1" customHeight="1" thickBot="1">
      <c r="A92" s="19">
        <v>0</v>
      </c>
      <c r="B92" s="19">
        <v>0</v>
      </c>
      <c r="C92" s="20" t="s">
        <v>39</v>
      </c>
      <c r="D92" s="20" t="s">
        <v>39</v>
      </c>
      <c r="E92" s="20" t="s">
        <v>39</v>
      </c>
      <c r="F92" s="20" t="s">
        <v>39</v>
      </c>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16">
        <f t="shared" si="0"/>
        <v>0</v>
      </c>
      <c r="AJ92" s="22"/>
      <c r="AK92" s="18">
        <f>ROUNDDOWN(AJ92/AG209,2)</f>
        <v>0</v>
      </c>
    </row>
    <row r="93" spans="1:37" ht="30" hidden="1" customHeight="1" thickBot="1">
      <c r="A93" s="19">
        <v>0</v>
      </c>
      <c r="B93" s="19">
        <v>0</v>
      </c>
      <c r="C93" s="20" t="s">
        <v>39</v>
      </c>
      <c r="D93" s="20" t="s">
        <v>39</v>
      </c>
      <c r="E93" s="20" t="s">
        <v>39</v>
      </c>
      <c r="F93" s="20" t="s">
        <v>39</v>
      </c>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16">
        <f t="shared" si="0"/>
        <v>0</v>
      </c>
      <c r="AJ93" s="22"/>
      <c r="AK93" s="18">
        <f>ROUNDDOWN(AJ93/AG209,2)</f>
        <v>0</v>
      </c>
    </row>
    <row r="94" spans="1:37" ht="30" hidden="1" customHeight="1" thickBot="1">
      <c r="A94" s="19">
        <v>0</v>
      </c>
      <c r="B94" s="19">
        <v>0</v>
      </c>
      <c r="C94" s="20" t="s">
        <v>39</v>
      </c>
      <c r="D94" s="20" t="s">
        <v>39</v>
      </c>
      <c r="E94" s="20" t="s">
        <v>39</v>
      </c>
      <c r="F94" s="20" t="s">
        <v>39</v>
      </c>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16">
        <f t="shared" si="0"/>
        <v>0</v>
      </c>
      <c r="AJ94" s="22"/>
      <c r="AK94" s="18">
        <f>ROUNDDOWN(AJ94/AG209,2)</f>
        <v>0</v>
      </c>
    </row>
    <row r="95" spans="1:37" ht="30" hidden="1" customHeight="1" thickBot="1">
      <c r="A95" s="19">
        <v>0</v>
      </c>
      <c r="B95" s="19">
        <v>0</v>
      </c>
      <c r="C95" s="20" t="s">
        <v>39</v>
      </c>
      <c r="D95" s="20" t="s">
        <v>39</v>
      </c>
      <c r="E95" s="20" t="s">
        <v>39</v>
      </c>
      <c r="F95" s="20" t="s">
        <v>39</v>
      </c>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16">
        <f t="shared" si="0"/>
        <v>0</v>
      </c>
      <c r="AJ95" s="22"/>
      <c r="AK95" s="18">
        <f>ROUNDDOWN(AJ95/AG209,2)</f>
        <v>0</v>
      </c>
    </row>
    <row r="96" spans="1:37" ht="30" hidden="1" customHeight="1" thickBot="1">
      <c r="A96" s="19">
        <v>0</v>
      </c>
      <c r="B96" s="19">
        <v>0</v>
      </c>
      <c r="C96" s="20" t="s">
        <v>39</v>
      </c>
      <c r="D96" s="20" t="s">
        <v>39</v>
      </c>
      <c r="E96" s="20" t="s">
        <v>39</v>
      </c>
      <c r="F96" s="20" t="s">
        <v>39</v>
      </c>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16">
        <f t="shared" si="0"/>
        <v>0</v>
      </c>
      <c r="AJ96" s="22"/>
      <c r="AK96" s="18">
        <f>ROUNDDOWN(AJ96/AG209,2)</f>
        <v>0</v>
      </c>
    </row>
    <row r="97" spans="1:37" ht="30" hidden="1" customHeight="1" thickBot="1">
      <c r="A97" s="19">
        <v>0</v>
      </c>
      <c r="B97" s="19">
        <v>0</v>
      </c>
      <c r="C97" s="20" t="s">
        <v>39</v>
      </c>
      <c r="D97" s="20" t="s">
        <v>39</v>
      </c>
      <c r="E97" s="20" t="s">
        <v>39</v>
      </c>
      <c r="F97" s="20" t="s">
        <v>39</v>
      </c>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16">
        <f t="shared" si="0"/>
        <v>0</v>
      </c>
      <c r="AJ97" s="22"/>
      <c r="AK97" s="18">
        <f>ROUNDDOWN(AJ97/AG209,2)</f>
        <v>0</v>
      </c>
    </row>
    <row r="98" spans="1:37" ht="30" hidden="1" customHeight="1" thickBot="1">
      <c r="A98" s="19">
        <v>0</v>
      </c>
      <c r="B98" s="19">
        <v>0</v>
      </c>
      <c r="C98" s="20" t="s">
        <v>39</v>
      </c>
      <c r="D98" s="20" t="s">
        <v>39</v>
      </c>
      <c r="E98" s="20" t="s">
        <v>39</v>
      </c>
      <c r="F98" s="20" t="s">
        <v>39</v>
      </c>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16">
        <f t="shared" si="0"/>
        <v>0</v>
      </c>
      <c r="AJ98" s="22"/>
      <c r="AK98" s="18">
        <f>ROUNDDOWN(AJ98/AG209,2)</f>
        <v>0</v>
      </c>
    </row>
    <row r="99" spans="1:37" ht="30" hidden="1" customHeight="1" thickBot="1">
      <c r="A99" s="19">
        <v>0</v>
      </c>
      <c r="B99" s="19">
        <v>0</v>
      </c>
      <c r="C99" s="20" t="s">
        <v>39</v>
      </c>
      <c r="D99" s="20" t="s">
        <v>39</v>
      </c>
      <c r="E99" s="20" t="s">
        <v>39</v>
      </c>
      <c r="F99" s="20" t="s">
        <v>39</v>
      </c>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16">
        <f t="shared" si="0"/>
        <v>0</v>
      </c>
      <c r="AJ99" s="22"/>
      <c r="AK99" s="18">
        <f>ROUNDDOWN(AJ99/AG209,2)</f>
        <v>0</v>
      </c>
    </row>
    <row r="100" spans="1:37" ht="30" hidden="1" customHeight="1" thickBot="1">
      <c r="A100" s="19">
        <v>0</v>
      </c>
      <c r="B100" s="19">
        <v>0</v>
      </c>
      <c r="C100" s="20" t="s">
        <v>39</v>
      </c>
      <c r="D100" s="20" t="s">
        <v>39</v>
      </c>
      <c r="E100" s="20" t="s">
        <v>39</v>
      </c>
      <c r="F100" s="20" t="s">
        <v>39</v>
      </c>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16">
        <f t="shared" si="0"/>
        <v>0</v>
      </c>
      <c r="AJ100" s="22"/>
      <c r="AK100" s="18">
        <f>ROUNDDOWN(AJ100/AG209,2)</f>
        <v>0</v>
      </c>
    </row>
    <row r="101" spans="1:37" ht="30" hidden="1" customHeight="1" thickBot="1">
      <c r="A101" s="19">
        <v>0</v>
      </c>
      <c r="B101" s="19">
        <v>0</v>
      </c>
      <c r="C101" s="20" t="s">
        <v>39</v>
      </c>
      <c r="D101" s="20" t="s">
        <v>39</v>
      </c>
      <c r="E101" s="20" t="s">
        <v>39</v>
      </c>
      <c r="F101" s="20" t="s">
        <v>39</v>
      </c>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16">
        <f t="shared" si="0"/>
        <v>0</v>
      </c>
      <c r="AJ101" s="22"/>
      <c r="AK101" s="18">
        <f>ROUNDDOWN(AJ101/AG209,2)</f>
        <v>0</v>
      </c>
    </row>
    <row r="102" spans="1:37" ht="30" hidden="1" customHeight="1" thickBot="1">
      <c r="A102" s="19">
        <v>0</v>
      </c>
      <c r="B102" s="19">
        <v>0</v>
      </c>
      <c r="C102" s="20" t="s">
        <v>39</v>
      </c>
      <c r="D102" s="20" t="s">
        <v>39</v>
      </c>
      <c r="E102" s="20" t="s">
        <v>39</v>
      </c>
      <c r="F102" s="20" t="s">
        <v>39</v>
      </c>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16">
        <f t="shared" si="0"/>
        <v>0</v>
      </c>
      <c r="AJ102" s="22"/>
      <c r="AK102" s="18">
        <f>ROUNDDOWN(AJ102/AG209,2)</f>
        <v>0</v>
      </c>
    </row>
    <row r="103" spans="1:37" ht="30" hidden="1" customHeight="1" thickBot="1">
      <c r="A103" s="19">
        <v>0</v>
      </c>
      <c r="B103" s="19">
        <v>0</v>
      </c>
      <c r="C103" s="20" t="s">
        <v>39</v>
      </c>
      <c r="D103" s="20" t="s">
        <v>39</v>
      </c>
      <c r="E103" s="20" t="s">
        <v>39</v>
      </c>
      <c r="F103" s="20" t="s">
        <v>39</v>
      </c>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16">
        <f t="shared" si="0"/>
        <v>0</v>
      </c>
      <c r="AJ103" s="22"/>
      <c r="AK103" s="18">
        <f>ROUNDDOWN(AJ103/AG209,2)</f>
        <v>0</v>
      </c>
    </row>
    <row r="104" spans="1:37" ht="30" hidden="1" customHeight="1" thickBot="1">
      <c r="A104" s="19">
        <v>0</v>
      </c>
      <c r="B104" s="19">
        <v>0</v>
      </c>
      <c r="C104" s="20" t="s">
        <v>39</v>
      </c>
      <c r="D104" s="20" t="s">
        <v>39</v>
      </c>
      <c r="E104" s="20" t="s">
        <v>39</v>
      </c>
      <c r="F104" s="20" t="s">
        <v>39</v>
      </c>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16">
        <f t="shared" si="0"/>
        <v>0</v>
      </c>
      <c r="AJ104" s="22"/>
      <c r="AK104" s="18">
        <f>ROUNDDOWN(AJ104/AG209,2)</f>
        <v>0</v>
      </c>
    </row>
    <row r="105" spans="1:37" ht="30" hidden="1" customHeight="1" thickBot="1">
      <c r="A105" s="19">
        <v>0</v>
      </c>
      <c r="B105" s="19">
        <v>0</v>
      </c>
      <c r="C105" s="20" t="s">
        <v>39</v>
      </c>
      <c r="D105" s="20" t="s">
        <v>39</v>
      </c>
      <c r="E105" s="20" t="s">
        <v>39</v>
      </c>
      <c r="F105" s="20" t="s">
        <v>39</v>
      </c>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16">
        <f t="shared" si="0"/>
        <v>0</v>
      </c>
      <c r="AJ105" s="22"/>
      <c r="AK105" s="18">
        <f>ROUNDDOWN(AJ105/AG209,2)</f>
        <v>0</v>
      </c>
    </row>
    <row r="106" spans="1:37" ht="30" hidden="1" customHeight="1" thickBot="1">
      <c r="A106" s="19">
        <v>0</v>
      </c>
      <c r="B106" s="19">
        <v>0</v>
      </c>
      <c r="C106" s="20" t="s">
        <v>39</v>
      </c>
      <c r="D106" s="20" t="s">
        <v>39</v>
      </c>
      <c r="E106" s="20" t="s">
        <v>39</v>
      </c>
      <c r="F106" s="20" t="s">
        <v>39</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16">
        <f t="shared" si="0"/>
        <v>0</v>
      </c>
      <c r="AJ106" s="22"/>
      <c r="AK106" s="18">
        <f>ROUNDDOWN(AJ106/AG209,2)</f>
        <v>0</v>
      </c>
    </row>
    <row r="107" spans="1:37" ht="30" hidden="1" customHeight="1" thickBot="1">
      <c r="A107" s="19">
        <v>0</v>
      </c>
      <c r="B107" s="19">
        <v>0</v>
      </c>
      <c r="C107" s="20" t="s">
        <v>39</v>
      </c>
      <c r="D107" s="20" t="s">
        <v>39</v>
      </c>
      <c r="E107" s="20" t="s">
        <v>39</v>
      </c>
      <c r="F107" s="20" t="s">
        <v>39</v>
      </c>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16">
        <f t="shared" si="0"/>
        <v>0</v>
      </c>
      <c r="AJ107" s="22"/>
      <c r="AK107" s="18">
        <f>ROUNDDOWN(AJ107/AG209,2)</f>
        <v>0</v>
      </c>
    </row>
    <row r="108" spans="1:37" ht="30" hidden="1" customHeight="1" thickBot="1">
      <c r="A108" s="19">
        <v>0</v>
      </c>
      <c r="B108" s="19">
        <v>0</v>
      </c>
      <c r="C108" s="20" t="s">
        <v>39</v>
      </c>
      <c r="D108" s="20" t="s">
        <v>39</v>
      </c>
      <c r="E108" s="20" t="s">
        <v>39</v>
      </c>
      <c r="F108" s="20" t="s">
        <v>39</v>
      </c>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16">
        <f t="shared" si="0"/>
        <v>0</v>
      </c>
      <c r="AJ108" s="22"/>
      <c r="AK108" s="18">
        <f>ROUNDDOWN(AJ108/AG209,2)</f>
        <v>0</v>
      </c>
    </row>
    <row r="109" spans="1:37" ht="30" hidden="1" customHeight="1" thickBot="1">
      <c r="A109" s="19">
        <v>0</v>
      </c>
      <c r="B109" s="19">
        <v>0</v>
      </c>
      <c r="C109" s="20" t="s">
        <v>39</v>
      </c>
      <c r="D109" s="20" t="s">
        <v>39</v>
      </c>
      <c r="E109" s="20" t="s">
        <v>39</v>
      </c>
      <c r="F109" s="20" t="s">
        <v>39</v>
      </c>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16">
        <f t="shared" si="0"/>
        <v>0</v>
      </c>
      <c r="AJ109" s="22"/>
      <c r="AK109" s="18">
        <f>ROUNDDOWN(AJ109/AG209,2)</f>
        <v>0</v>
      </c>
    </row>
    <row r="110" spans="1:37" ht="30" hidden="1" customHeight="1" thickBot="1">
      <c r="A110" s="19">
        <v>0</v>
      </c>
      <c r="B110" s="19">
        <v>0</v>
      </c>
      <c r="C110" s="20" t="s">
        <v>39</v>
      </c>
      <c r="D110" s="20" t="s">
        <v>39</v>
      </c>
      <c r="E110" s="20" t="s">
        <v>39</v>
      </c>
      <c r="F110" s="20" t="s">
        <v>39</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16">
        <f t="shared" si="0"/>
        <v>0</v>
      </c>
      <c r="AJ110" s="22"/>
      <c r="AK110" s="18">
        <f>ROUNDDOWN(AJ110/AG209,2)</f>
        <v>0</v>
      </c>
    </row>
    <row r="111" spans="1:37" ht="30" hidden="1" customHeight="1" thickBot="1">
      <c r="A111" s="19">
        <v>0</v>
      </c>
      <c r="B111" s="19">
        <v>0</v>
      </c>
      <c r="C111" s="20" t="s">
        <v>39</v>
      </c>
      <c r="D111" s="20" t="s">
        <v>39</v>
      </c>
      <c r="E111" s="20" t="s">
        <v>39</v>
      </c>
      <c r="F111" s="20" t="s">
        <v>39</v>
      </c>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16">
        <f t="shared" si="0"/>
        <v>0</v>
      </c>
      <c r="AJ111" s="22"/>
      <c r="AK111" s="18">
        <f>ROUNDDOWN(AJ111/AG209,2)</f>
        <v>0</v>
      </c>
    </row>
    <row r="112" spans="1:37" ht="30" hidden="1" customHeight="1" thickBot="1">
      <c r="A112" s="19">
        <v>0</v>
      </c>
      <c r="B112" s="19">
        <v>0</v>
      </c>
      <c r="C112" s="20" t="s">
        <v>39</v>
      </c>
      <c r="D112" s="20" t="s">
        <v>39</v>
      </c>
      <c r="E112" s="20" t="s">
        <v>39</v>
      </c>
      <c r="F112" s="20" t="s">
        <v>39</v>
      </c>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16">
        <f t="shared" si="0"/>
        <v>0</v>
      </c>
      <c r="AJ112" s="22"/>
      <c r="AK112" s="18">
        <f>ROUNDDOWN(AJ112/AG209,2)</f>
        <v>0</v>
      </c>
    </row>
    <row r="113" spans="1:37" ht="30" hidden="1" customHeight="1" thickBot="1">
      <c r="A113" s="19">
        <v>0</v>
      </c>
      <c r="B113" s="19">
        <v>0</v>
      </c>
      <c r="C113" s="20" t="s">
        <v>39</v>
      </c>
      <c r="D113" s="20" t="s">
        <v>39</v>
      </c>
      <c r="E113" s="20" t="s">
        <v>39</v>
      </c>
      <c r="F113" s="20" t="s">
        <v>39</v>
      </c>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16">
        <f t="shared" si="0"/>
        <v>0</v>
      </c>
      <c r="AJ113" s="22"/>
      <c r="AK113" s="18">
        <f>ROUNDDOWN(AJ113/AG209,2)</f>
        <v>0</v>
      </c>
    </row>
    <row r="114" spans="1:37" ht="30" hidden="1" customHeight="1" thickBot="1">
      <c r="A114" s="19">
        <v>0</v>
      </c>
      <c r="B114" s="19">
        <v>0</v>
      </c>
      <c r="C114" s="20" t="s">
        <v>39</v>
      </c>
      <c r="D114" s="20" t="s">
        <v>39</v>
      </c>
      <c r="E114" s="20" t="s">
        <v>39</v>
      </c>
      <c r="F114" s="20" t="s">
        <v>39</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16">
        <f t="shared" si="0"/>
        <v>0</v>
      </c>
      <c r="AJ114" s="22"/>
      <c r="AK114" s="18">
        <f>ROUNDDOWN(AJ114/AG209,2)</f>
        <v>0</v>
      </c>
    </row>
    <row r="115" spans="1:37" ht="30" hidden="1" customHeight="1" thickBot="1">
      <c r="A115" s="19">
        <v>0</v>
      </c>
      <c r="B115" s="19">
        <v>0</v>
      </c>
      <c r="C115" s="20" t="s">
        <v>39</v>
      </c>
      <c r="D115" s="20" t="s">
        <v>39</v>
      </c>
      <c r="E115" s="20" t="s">
        <v>39</v>
      </c>
      <c r="F115" s="20" t="s">
        <v>39</v>
      </c>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16">
        <f t="shared" si="0"/>
        <v>0</v>
      </c>
      <c r="AJ115" s="22"/>
      <c r="AK115" s="18">
        <f>ROUNDDOWN(AJ115/AG209,2)</f>
        <v>0</v>
      </c>
    </row>
    <row r="116" spans="1:37" ht="30" hidden="1" customHeight="1" thickBot="1">
      <c r="A116" s="19">
        <v>0</v>
      </c>
      <c r="B116" s="19">
        <v>0</v>
      </c>
      <c r="C116" s="20" t="s">
        <v>39</v>
      </c>
      <c r="D116" s="20" t="s">
        <v>39</v>
      </c>
      <c r="E116" s="20" t="s">
        <v>39</v>
      </c>
      <c r="F116" s="20" t="s">
        <v>39</v>
      </c>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16">
        <f t="shared" si="0"/>
        <v>0</v>
      </c>
      <c r="AJ116" s="22"/>
      <c r="AK116" s="18">
        <f>ROUNDDOWN(AJ116/AG209,2)</f>
        <v>0</v>
      </c>
    </row>
    <row r="117" spans="1:37" ht="30" hidden="1" customHeight="1" thickBot="1">
      <c r="A117" s="19">
        <v>0</v>
      </c>
      <c r="B117" s="19">
        <v>0</v>
      </c>
      <c r="C117" s="20" t="s">
        <v>39</v>
      </c>
      <c r="D117" s="20" t="s">
        <v>39</v>
      </c>
      <c r="E117" s="20" t="s">
        <v>39</v>
      </c>
      <c r="F117" s="20" t="s">
        <v>39</v>
      </c>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16">
        <f t="shared" si="0"/>
        <v>0</v>
      </c>
      <c r="AJ117" s="22"/>
      <c r="AK117" s="18">
        <f>ROUNDDOWN(AJ117/AG209,2)</f>
        <v>0</v>
      </c>
    </row>
    <row r="118" spans="1:37" ht="30" hidden="1" customHeight="1" thickBot="1">
      <c r="A118" s="19">
        <v>0</v>
      </c>
      <c r="B118" s="19">
        <v>0</v>
      </c>
      <c r="C118" s="20" t="s">
        <v>39</v>
      </c>
      <c r="D118" s="20" t="s">
        <v>39</v>
      </c>
      <c r="E118" s="20" t="s">
        <v>39</v>
      </c>
      <c r="F118" s="20" t="s">
        <v>39</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16">
        <f t="shared" si="0"/>
        <v>0</v>
      </c>
      <c r="AJ118" s="22"/>
      <c r="AK118" s="18">
        <f>ROUNDDOWN(AJ118/AG209,2)</f>
        <v>0</v>
      </c>
    </row>
    <row r="119" spans="1:37" ht="30" hidden="1" customHeight="1" thickBot="1">
      <c r="A119" s="19">
        <v>0</v>
      </c>
      <c r="B119" s="19">
        <v>0</v>
      </c>
      <c r="C119" s="20" t="s">
        <v>39</v>
      </c>
      <c r="D119" s="20" t="s">
        <v>39</v>
      </c>
      <c r="E119" s="20" t="s">
        <v>39</v>
      </c>
      <c r="F119" s="20" t="s">
        <v>39</v>
      </c>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16">
        <f t="shared" si="0"/>
        <v>0</v>
      </c>
      <c r="AJ119" s="22"/>
      <c r="AK119" s="18">
        <f>ROUNDDOWN(AJ119/AG209,2)</f>
        <v>0</v>
      </c>
    </row>
    <row r="120" spans="1:37" ht="30" hidden="1" customHeight="1" thickBot="1">
      <c r="A120" s="19">
        <v>0</v>
      </c>
      <c r="B120" s="19">
        <v>0</v>
      </c>
      <c r="C120" s="20" t="s">
        <v>39</v>
      </c>
      <c r="D120" s="20" t="s">
        <v>39</v>
      </c>
      <c r="E120" s="20" t="s">
        <v>39</v>
      </c>
      <c r="F120" s="20" t="s">
        <v>39</v>
      </c>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16">
        <f t="shared" si="0"/>
        <v>0</v>
      </c>
      <c r="AJ120" s="22"/>
      <c r="AK120" s="18">
        <f>ROUNDDOWN(AJ120/AG209,2)</f>
        <v>0</v>
      </c>
    </row>
    <row r="121" spans="1:37" ht="30" hidden="1" customHeight="1" thickBot="1">
      <c r="A121" s="19">
        <v>0</v>
      </c>
      <c r="B121" s="19">
        <v>0</v>
      </c>
      <c r="C121" s="20" t="s">
        <v>39</v>
      </c>
      <c r="D121" s="20" t="s">
        <v>39</v>
      </c>
      <c r="E121" s="20" t="s">
        <v>39</v>
      </c>
      <c r="F121" s="20" t="s">
        <v>39</v>
      </c>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16">
        <f t="shared" si="0"/>
        <v>0</v>
      </c>
      <c r="AJ121" s="22"/>
      <c r="AK121" s="18">
        <f>ROUNDDOWN(AJ121/AG209,2)</f>
        <v>0</v>
      </c>
    </row>
    <row r="122" spans="1:37" ht="30" hidden="1" customHeight="1" thickBot="1">
      <c r="A122" s="19">
        <v>0</v>
      </c>
      <c r="B122" s="19">
        <v>0</v>
      </c>
      <c r="C122" s="20" t="s">
        <v>39</v>
      </c>
      <c r="D122" s="20" t="s">
        <v>39</v>
      </c>
      <c r="E122" s="20" t="s">
        <v>39</v>
      </c>
      <c r="F122" s="20" t="s">
        <v>39</v>
      </c>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16">
        <f t="shared" si="0"/>
        <v>0</v>
      </c>
      <c r="AJ122" s="22"/>
      <c r="AK122" s="18">
        <f>ROUNDDOWN(AJ122/AG209,2)</f>
        <v>0</v>
      </c>
    </row>
    <row r="123" spans="1:37" ht="30" hidden="1" customHeight="1" thickBot="1">
      <c r="A123" s="19">
        <v>0</v>
      </c>
      <c r="B123" s="19">
        <v>0</v>
      </c>
      <c r="C123" s="20" t="s">
        <v>39</v>
      </c>
      <c r="D123" s="20" t="s">
        <v>39</v>
      </c>
      <c r="E123" s="20" t="s">
        <v>39</v>
      </c>
      <c r="F123" s="20" t="s">
        <v>39</v>
      </c>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16">
        <f t="shared" si="0"/>
        <v>0</v>
      </c>
      <c r="AJ123" s="22"/>
      <c r="AK123" s="18">
        <f>ROUNDDOWN(AJ123/AG209,2)</f>
        <v>0</v>
      </c>
    </row>
    <row r="124" spans="1:37" ht="30" hidden="1" customHeight="1" thickBot="1">
      <c r="A124" s="19">
        <v>0</v>
      </c>
      <c r="B124" s="19">
        <v>0</v>
      </c>
      <c r="C124" s="20" t="s">
        <v>39</v>
      </c>
      <c r="D124" s="20" t="s">
        <v>39</v>
      </c>
      <c r="E124" s="20" t="s">
        <v>39</v>
      </c>
      <c r="F124" s="20" t="s">
        <v>39</v>
      </c>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16">
        <f t="shared" si="0"/>
        <v>0</v>
      </c>
      <c r="AJ124" s="22"/>
      <c r="AK124" s="18">
        <f>ROUNDDOWN(AJ124/AG209,2)</f>
        <v>0</v>
      </c>
    </row>
    <row r="125" spans="1:37" ht="30" hidden="1" customHeight="1" thickBot="1">
      <c r="A125" s="19">
        <v>0</v>
      </c>
      <c r="B125" s="19">
        <v>0</v>
      </c>
      <c r="C125" s="20" t="s">
        <v>39</v>
      </c>
      <c r="D125" s="20" t="s">
        <v>39</v>
      </c>
      <c r="E125" s="20" t="s">
        <v>39</v>
      </c>
      <c r="F125" s="20" t="s">
        <v>39</v>
      </c>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16">
        <f t="shared" si="0"/>
        <v>0</v>
      </c>
      <c r="AJ125" s="22"/>
      <c r="AK125" s="18">
        <f>ROUNDDOWN(AJ125/AG209,2)</f>
        <v>0</v>
      </c>
    </row>
    <row r="126" spans="1:37" ht="30" hidden="1" customHeight="1" thickBot="1">
      <c r="A126" s="19">
        <v>0</v>
      </c>
      <c r="B126" s="19">
        <v>0</v>
      </c>
      <c r="C126" s="20" t="s">
        <v>39</v>
      </c>
      <c r="D126" s="20" t="s">
        <v>39</v>
      </c>
      <c r="E126" s="20" t="s">
        <v>39</v>
      </c>
      <c r="F126" s="20" t="s">
        <v>39</v>
      </c>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16">
        <f t="shared" si="0"/>
        <v>0</v>
      </c>
      <c r="AJ126" s="22"/>
      <c r="AK126" s="18">
        <f>ROUNDDOWN(AJ126/AG209,2)</f>
        <v>0</v>
      </c>
    </row>
    <row r="127" spans="1:37" ht="30" hidden="1" customHeight="1" thickBot="1">
      <c r="A127" s="19">
        <v>0</v>
      </c>
      <c r="B127" s="19">
        <v>0</v>
      </c>
      <c r="C127" s="20" t="s">
        <v>39</v>
      </c>
      <c r="D127" s="20" t="s">
        <v>39</v>
      </c>
      <c r="E127" s="20" t="s">
        <v>39</v>
      </c>
      <c r="F127" s="20" t="s">
        <v>39</v>
      </c>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16">
        <f t="shared" si="0"/>
        <v>0</v>
      </c>
      <c r="AJ127" s="22"/>
      <c r="AK127" s="18">
        <f>ROUNDDOWN(AJ127/AG209,2)</f>
        <v>0</v>
      </c>
    </row>
    <row r="128" spans="1:37" ht="30" hidden="1" customHeight="1" thickBot="1">
      <c r="A128" s="19">
        <v>0</v>
      </c>
      <c r="B128" s="19">
        <v>0</v>
      </c>
      <c r="C128" s="20" t="s">
        <v>39</v>
      </c>
      <c r="D128" s="20" t="s">
        <v>39</v>
      </c>
      <c r="E128" s="20" t="s">
        <v>39</v>
      </c>
      <c r="F128" s="20" t="s">
        <v>39</v>
      </c>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16">
        <f t="shared" si="0"/>
        <v>0</v>
      </c>
      <c r="AJ128" s="22"/>
      <c r="AK128" s="18">
        <f>ROUNDDOWN(AJ128/AG209,2)</f>
        <v>0</v>
      </c>
    </row>
    <row r="129" spans="1:37" ht="30" hidden="1" customHeight="1" thickBot="1">
      <c r="A129" s="19">
        <v>0</v>
      </c>
      <c r="B129" s="19">
        <v>0</v>
      </c>
      <c r="C129" s="20" t="s">
        <v>39</v>
      </c>
      <c r="D129" s="20" t="s">
        <v>39</v>
      </c>
      <c r="E129" s="20" t="s">
        <v>39</v>
      </c>
      <c r="F129" s="20" t="s">
        <v>39</v>
      </c>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16">
        <f t="shared" si="0"/>
        <v>0</v>
      </c>
      <c r="AJ129" s="22"/>
      <c r="AK129" s="18">
        <f>ROUNDDOWN(AJ129/AG209,2)</f>
        <v>0</v>
      </c>
    </row>
    <row r="130" spans="1:37" ht="30" hidden="1" customHeight="1" thickBot="1">
      <c r="A130" s="19">
        <v>0</v>
      </c>
      <c r="B130" s="19">
        <v>0</v>
      </c>
      <c r="C130" s="20" t="s">
        <v>39</v>
      </c>
      <c r="D130" s="20" t="s">
        <v>39</v>
      </c>
      <c r="E130" s="20" t="s">
        <v>39</v>
      </c>
      <c r="F130" s="20" t="s">
        <v>39</v>
      </c>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16">
        <f t="shared" si="0"/>
        <v>0</v>
      </c>
      <c r="AJ130" s="22"/>
      <c r="AK130" s="18">
        <f>ROUNDDOWN(AJ130/AG209,2)</f>
        <v>0</v>
      </c>
    </row>
    <row r="131" spans="1:37" ht="30" hidden="1" customHeight="1" thickBot="1">
      <c r="A131" s="19">
        <v>0</v>
      </c>
      <c r="B131" s="19">
        <v>0</v>
      </c>
      <c r="C131" s="20" t="s">
        <v>39</v>
      </c>
      <c r="D131" s="20" t="s">
        <v>39</v>
      </c>
      <c r="E131" s="20" t="s">
        <v>39</v>
      </c>
      <c r="F131" s="20" t="s">
        <v>39</v>
      </c>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16">
        <f t="shared" si="0"/>
        <v>0</v>
      </c>
      <c r="AJ131" s="22"/>
      <c r="AK131" s="18">
        <f>ROUNDDOWN(AJ131/AG209,2)</f>
        <v>0</v>
      </c>
    </row>
    <row r="132" spans="1:37" ht="30" hidden="1" customHeight="1" thickBot="1">
      <c r="A132" s="19">
        <v>0</v>
      </c>
      <c r="B132" s="19">
        <v>0</v>
      </c>
      <c r="C132" s="20" t="s">
        <v>39</v>
      </c>
      <c r="D132" s="20" t="s">
        <v>39</v>
      </c>
      <c r="E132" s="20" t="s">
        <v>39</v>
      </c>
      <c r="F132" s="20" t="s">
        <v>39</v>
      </c>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16">
        <f t="shared" si="0"/>
        <v>0</v>
      </c>
      <c r="AJ132" s="22"/>
      <c r="AK132" s="18">
        <f>ROUNDDOWN(AJ132/AG209,2)</f>
        <v>0</v>
      </c>
    </row>
    <row r="133" spans="1:37" ht="30" hidden="1" customHeight="1" thickBot="1">
      <c r="A133" s="19">
        <v>0</v>
      </c>
      <c r="B133" s="19">
        <v>0</v>
      </c>
      <c r="C133" s="20" t="s">
        <v>39</v>
      </c>
      <c r="D133" s="20" t="s">
        <v>39</v>
      </c>
      <c r="E133" s="20" t="s">
        <v>39</v>
      </c>
      <c r="F133" s="20" t="s">
        <v>39</v>
      </c>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16">
        <f t="shared" si="0"/>
        <v>0</v>
      </c>
      <c r="AJ133" s="22"/>
      <c r="AK133" s="18">
        <f>ROUNDDOWN(AJ133/AG209,2)</f>
        <v>0</v>
      </c>
    </row>
    <row r="134" spans="1:37" ht="30" hidden="1" customHeight="1" thickBot="1">
      <c r="A134" s="19">
        <v>0</v>
      </c>
      <c r="B134" s="19">
        <v>0</v>
      </c>
      <c r="C134" s="20" t="s">
        <v>39</v>
      </c>
      <c r="D134" s="20" t="s">
        <v>39</v>
      </c>
      <c r="E134" s="20" t="s">
        <v>39</v>
      </c>
      <c r="F134" s="20" t="s">
        <v>39</v>
      </c>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16">
        <f t="shared" si="0"/>
        <v>0</v>
      </c>
      <c r="AJ134" s="22"/>
      <c r="AK134" s="18">
        <f>ROUNDDOWN(AJ134/AG209,2)</f>
        <v>0</v>
      </c>
    </row>
    <row r="135" spans="1:37" ht="30" hidden="1" customHeight="1" thickBot="1">
      <c r="A135" s="19">
        <v>0</v>
      </c>
      <c r="B135" s="19">
        <v>0</v>
      </c>
      <c r="C135" s="20" t="s">
        <v>39</v>
      </c>
      <c r="D135" s="20" t="s">
        <v>39</v>
      </c>
      <c r="E135" s="20" t="s">
        <v>39</v>
      </c>
      <c r="F135" s="20" t="s">
        <v>39</v>
      </c>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16">
        <f t="shared" si="0"/>
        <v>0</v>
      </c>
      <c r="AJ135" s="22"/>
      <c r="AK135" s="18">
        <f>ROUNDDOWN(AJ135/AG209,2)</f>
        <v>0</v>
      </c>
    </row>
    <row r="136" spans="1:37" ht="30" hidden="1" customHeight="1" thickBot="1">
      <c r="A136" s="19">
        <v>0</v>
      </c>
      <c r="B136" s="19">
        <v>0</v>
      </c>
      <c r="C136" s="20" t="s">
        <v>39</v>
      </c>
      <c r="D136" s="20" t="s">
        <v>39</v>
      </c>
      <c r="E136" s="20" t="s">
        <v>39</v>
      </c>
      <c r="F136" s="20" t="s">
        <v>39</v>
      </c>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16">
        <f t="shared" si="0"/>
        <v>0</v>
      </c>
      <c r="AJ136" s="22"/>
      <c r="AK136" s="18">
        <f>ROUNDDOWN(AJ136/AG209,2)</f>
        <v>0</v>
      </c>
    </row>
    <row r="137" spans="1:37" ht="30" hidden="1" customHeight="1" thickBot="1">
      <c r="A137" s="19">
        <v>0</v>
      </c>
      <c r="B137" s="19">
        <v>0</v>
      </c>
      <c r="C137" s="20" t="s">
        <v>39</v>
      </c>
      <c r="D137" s="20" t="s">
        <v>39</v>
      </c>
      <c r="E137" s="20" t="s">
        <v>39</v>
      </c>
      <c r="F137" s="20" t="s">
        <v>39</v>
      </c>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16">
        <f t="shared" si="0"/>
        <v>0</v>
      </c>
      <c r="AJ137" s="22"/>
      <c r="AK137" s="18">
        <f>ROUNDDOWN(AJ137/AG209,2)</f>
        <v>0</v>
      </c>
    </row>
    <row r="138" spans="1:37" ht="30" hidden="1" customHeight="1" thickBot="1">
      <c r="A138" s="19">
        <v>0</v>
      </c>
      <c r="B138" s="19">
        <v>0</v>
      </c>
      <c r="C138" s="20" t="s">
        <v>39</v>
      </c>
      <c r="D138" s="20" t="s">
        <v>39</v>
      </c>
      <c r="E138" s="20" t="s">
        <v>39</v>
      </c>
      <c r="F138" s="20" t="s">
        <v>39</v>
      </c>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16">
        <f t="shared" si="0"/>
        <v>0</v>
      </c>
      <c r="AJ138" s="22"/>
      <c r="AK138" s="18">
        <f>ROUNDDOWN(AJ138/AG209,2)</f>
        <v>0</v>
      </c>
    </row>
    <row r="139" spans="1:37" ht="30" hidden="1" customHeight="1" thickBot="1">
      <c r="A139" s="19">
        <v>0</v>
      </c>
      <c r="B139" s="19">
        <v>0</v>
      </c>
      <c r="C139" s="20" t="s">
        <v>39</v>
      </c>
      <c r="D139" s="20" t="s">
        <v>39</v>
      </c>
      <c r="E139" s="20" t="s">
        <v>39</v>
      </c>
      <c r="F139" s="20" t="s">
        <v>39</v>
      </c>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16">
        <f t="shared" si="0"/>
        <v>0</v>
      </c>
      <c r="AJ139" s="22"/>
      <c r="AK139" s="18">
        <f>ROUNDDOWN(AJ139/AG209,2)</f>
        <v>0</v>
      </c>
    </row>
    <row r="140" spans="1:37" ht="30" hidden="1" customHeight="1" thickBot="1">
      <c r="A140" s="19">
        <v>0</v>
      </c>
      <c r="B140" s="19">
        <v>0</v>
      </c>
      <c r="C140" s="20" t="s">
        <v>39</v>
      </c>
      <c r="D140" s="20" t="s">
        <v>39</v>
      </c>
      <c r="E140" s="20" t="s">
        <v>39</v>
      </c>
      <c r="F140" s="20" t="s">
        <v>39</v>
      </c>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16">
        <f t="shared" si="0"/>
        <v>0</v>
      </c>
      <c r="AJ140" s="22"/>
      <c r="AK140" s="18">
        <f>ROUNDDOWN(AJ140/AG209,2)</f>
        <v>0</v>
      </c>
    </row>
    <row r="141" spans="1:37" ht="30" hidden="1" customHeight="1" thickBot="1">
      <c r="A141" s="19">
        <v>0</v>
      </c>
      <c r="B141" s="19">
        <v>0</v>
      </c>
      <c r="C141" s="20" t="s">
        <v>39</v>
      </c>
      <c r="D141" s="20" t="s">
        <v>39</v>
      </c>
      <c r="E141" s="20" t="s">
        <v>39</v>
      </c>
      <c r="F141" s="20" t="s">
        <v>39</v>
      </c>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16">
        <f t="shared" si="0"/>
        <v>0</v>
      </c>
      <c r="AJ141" s="22"/>
      <c r="AK141" s="18">
        <f>ROUNDDOWN(AJ141/AG209,2)</f>
        <v>0</v>
      </c>
    </row>
    <row r="142" spans="1:37" ht="30" hidden="1" customHeight="1" thickBot="1">
      <c r="A142" s="19">
        <v>0</v>
      </c>
      <c r="B142" s="19">
        <v>0</v>
      </c>
      <c r="C142" s="20" t="s">
        <v>39</v>
      </c>
      <c r="D142" s="20" t="s">
        <v>39</v>
      </c>
      <c r="E142" s="20" t="s">
        <v>39</v>
      </c>
      <c r="F142" s="20" t="s">
        <v>39</v>
      </c>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16">
        <f t="shared" si="0"/>
        <v>0</v>
      </c>
      <c r="AJ142" s="22"/>
      <c r="AK142" s="18">
        <f>ROUNDDOWN(AJ142/AG209,2)</f>
        <v>0</v>
      </c>
    </row>
    <row r="143" spans="1:37" ht="30" hidden="1" customHeight="1" thickBot="1">
      <c r="A143" s="19">
        <v>0</v>
      </c>
      <c r="B143" s="19">
        <v>0</v>
      </c>
      <c r="C143" s="20" t="s">
        <v>39</v>
      </c>
      <c r="D143" s="20" t="s">
        <v>39</v>
      </c>
      <c r="E143" s="20" t="s">
        <v>39</v>
      </c>
      <c r="F143" s="20" t="s">
        <v>39</v>
      </c>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16">
        <f t="shared" si="0"/>
        <v>0</v>
      </c>
      <c r="AJ143" s="22"/>
      <c r="AK143" s="18">
        <f>ROUNDDOWN(AJ143/AG209,2)</f>
        <v>0</v>
      </c>
    </row>
    <row r="144" spans="1:37" ht="30" hidden="1" customHeight="1" thickBot="1">
      <c r="A144" s="19">
        <v>0</v>
      </c>
      <c r="B144" s="19">
        <v>0</v>
      </c>
      <c r="C144" s="20" t="s">
        <v>39</v>
      </c>
      <c r="D144" s="20" t="s">
        <v>39</v>
      </c>
      <c r="E144" s="20" t="s">
        <v>39</v>
      </c>
      <c r="F144" s="20" t="s">
        <v>39</v>
      </c>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16">
        <f t="shared" si="0"/>
        <v>0</v>
      </c>
      <c r="AJ144" s="22"/>
      <c r="AK144" s="18">
        <f>ROUNDDOWN(AJ144/AG209,2)</f>
        <v>0</v>
      </c>
    </row>
    <row r="145" spans="1:37" ht="30" hidden="1" customHeight="1" thickBot="1">
      <c r="A145" s="19">
        <v>0</v>
      </c>
      <c r="B145" s="19">
        <v>0</v>
      </c>
      <c r="C145" s="20" t="s">
        <v>39</v>
      </c>
      <c r="D145" s="20" t="s">
        <v>39</v>
      </c>
      <c r="E145" s="20" t="s">
        <v>39</v>
      </c>
      <c r="F145" s="20" t="s">
        <v>39</v>
      </c>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16">
        <f t="shared" si="0"/>
        <v>0</v>
      </c>
      <c r="AJ145" s="22"/>
      <c r="AK145" s="18">
        <f>ROUNDDOWN(AJ145/AG209,2)</f>
        <v>0</v>
      </c>
    </row>
    <row r="146" spans="1:37" ht="30" hidden="1" customHeight="1" thickBot="1">
      <c r="A146" s="19">
        <v>0</v>
      </c>
      <c r="B146" s="19">
        <v>0</v>
      </c>
      <c r="C146" s="20" t="s">
        <v>39</v>
      </c>
      <c r="D146" s="20" t="s">
        <v>39</v>
      </c>
      <c r="E146" s="20" t="s">
        <v>39</v>
      </c>
      <c r="F146" s="20" t="s">
        <v>39</v>
      </c>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16">
        <f t="shared" si="0"/>
        <v>0</v>
      </c>
      <c r="AJ146" s="22"/>
      <c r="AK146" s="18">
        <f>ROUNDDOWN(AJ146/AG209,2)</f>
        <v>0</v>
      </c>
    </row>
    <row r="147" spans="1:37" ht="30" hidden="1" customHeight="1" thickBot="1">
      <c r="A147" s="19">
        <v>0</v>
      </c>
      <c r="B147" s="19">
        <v>0</v>
      </c>
      <c r="C147" s="20" t="s">
        <v>39</v>
      </c>
      <c r="D147" s="20" t="s">
        <v>39</v>
      </c>
      <c r="E147" s="20" t="s">
        <v>39</v>
      </c>
      <c r="F147" s="20" t="s">
        <v>39</v>
      </c>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16">
        <f t="shared" si="0"/>
        <v>0</v>
      </c>
      <c r="AJ147" s="22"/>
      <c r="AK147" s="18">
        <f>ROUNDDOWN(AJ147/AG209,2)</f>
        <v>0</v>
      </c>
    </row>
    <row r="148" spans="1:37" ht="30" hidden="1" customHeight="1" thickBot="1">
      <c r="A148" s="19">
        <v>0</v>
      </c>
      <c r="B148" s="19">
        <v>0</v>
      </c>
      <c r="C148" s="20" t="s">
        <v>39</v>
      </c>
      <c r="D148" s="20" t="s">
        <v>39</v>
      </c>
      <c r="E148" s="20" t="s">
        <v>39</v>
      </c>
      <c r="F148" s="20" t="s">
        <v>39</v>
      </c>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16">
        <f t="shared" si="0"/>
        <v>0</v>
      </c>
      <c r="AJ148" s="22"/>
      <c r="AK148" s="18">
        <f>ROUNDDOWN(AJ148/AG209,2)</f>
        <v>0</v>
      </c>
    </row>
    <row r="149" spans="1:37" ht="30" hidden="1" customHeight="1" thickBot="1">
      <c r="A149" s="19">
        <v>0</v>
      </c>
      <c r="B149" s="19">
        <v>0</v>
      </c>
      <c r="C149" s="20" t="s">
        <v>39</v>
      </c>
      <c r="D149" s="20" t="s">
        <v>39</v>
      </c>
      <c r="E149" s="20" t="s">
        <v>39</v>
      </c>
      <c r="F149" s="20" t="s">
        <v>39</v>
      </c>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16">
        <f t="shared" si="0"/>
        <v>0</v>
      </c>
      <c r="AJ149" s="22"/>
      <c r="AK149" s="18">
        <f>ROUNDDOWN(AJ149/AG209,2)</f>
        <v>0</v>
      </c>
    </row>
    <row r="150" spans="1:37" ht="30" hidden="1" customHeight="1" thickBot="1">
      <c r="A150" s="19">
        <v>0</v>
      </c>
      <c r="B150" s="19">
        <v>0</v>
      </c>
      <c r="C150" s="20" t="s">
        <v>39</v>
      </c>
      <c r="D150" s="20" t="s">
        <v>39</v>
      </c>
      <c r="E150" s="20" t="s">
        <v>39</v>
      </c>
      <c r="F150" s="20" t="s">
        <v>39</v>
      </c>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16">
        <f t="shared" si="0"/>
        <v>0</v>
      </c>
      <c r="AJ150" s="22"/>
      <c r="AK150" s="18">
        <f>ROUNDDOWN(AJ150/AG209,2)</f>
        <v>0</v>
      </c>
    </row>
    <row r="151" spans="1:37" ht="30" hidden="1" customHeight="1" thickBot="1">
      <c r="A151" s="19">
        <v>0</v>
      </c>
      <c r="B151" s="19">
        <v>0</v>
      </c>
      <c r="C151" s="20" t="s">
        <v>39</v>
      </c>
      <c r="D151" s="20" t="s">
        <v>39</v>
      </c>
      <c r="E151" s="20" t="s">
        <v>39</v>
      </c>
      <c r="F151" s="20" t="s">
        <v>39</v>
      </c>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16">
        <f t="shared" si="0"/>
        <v>0</v>
      </c>
      <c r="AJ151" s="22"/>
      <c r="AK151" s="18">
        <f>ROUNDDOWN(AJ151/AG209,2)</f>
        <v>0</v>
      </c>
    </row>
    <row r="152" spans="1:37" ht="30" hidden="1" customHeight="1" thickBot="1">
      <c r="A152" s="19">
        <v>0</v>
      </c>
      <c r="B152" s="19">
        <v>0</v>
      </c>
      <c r="C152" s="20" t="s">
        <v>39</v>
      </c>
      <c r="D152" s="20" t="s">
        <v>39</v>
      </c>
      <c r="E152" s="20" t="s">
        <v>39</v>
      </c>
      <c r="F152" s="20" t="s">
        <v>39</v>
      </c>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16">
        <f t="shared" si="0"/>
        <v>0</v>
      </c>
      <c r="AJ152" s="22"/>
      <c r="AK152" s="18">
        <f>ROUNDDOWN(AJ152/AG209,2)</f>
        <v>0</v>
      </c>
    </row>
    <row r="153" spans="1:37" ht="30" hidden="1" customHeight="1" thickBot="1">
      <c r="A153" s="19">
        <v>0</v>
      </c>
      <c r="B153" s="19">
        <v>0</v>
      </c>
      <c r="C153" s="20" t="s">
        <v>39</v>
      </c>
      <c r="D153" s="20" t="s">
        <v>39</v>
      </c>
      <c r="E153" s="20" t="s">
        <v>39</v>
      </c>
      <c r="F153" s="20" t="s">
        <v>39</v>
      </c>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16">
        <f t="shared" si="0"/>
        <v>0</v>
      </c>
      <c r="AJ153" s="22"/>
      <c r="AK153" s="18">
        <f>ROUNDDOWN(AJ153/AG209,2)</f>
        <v>0</v>
      </c>
    </row>
    <row r="154" spans="1:37" ht="30" hidden="1" customHeight="1" thickBot="1">
      <c r="A154" s="19">
        <v>0</v>
      </c>
      <c r="B154" s="19">
        <v>0</v>
      </c>
      <c r="C154" s="20" t="s">
        <v>39</v>
      </c>
      <c r="D154" s="20" t="s">
        <v>39</v>
      </c>
      <c r="E154" s="20" t="s">
        <v>39</v>
      </c>
      <c r="F154" s="20" t="s">
        <v>39</v>
      </c>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6">
        <f t="shared" si="0"/>
        <v>0</v>
      </c>
      <c r="AJ154" s="22"/>
      <c r="AK154" s="18">
        <f>ROUNDDOWN(AJ154/AG209,2)</f>
        <v>0</v>
      </c>
    </row>
    <row r="155" spans="1:37" ht="30" hidden="1" customHeight="1" thickBot="1">
      <c r="A155" s="19">
        <v>0</v>
      </c>
      <c r="B155" s="19">
        <v>0</v>
      </c>
      <c r="C155" s="20" t="s">
        <v>39</v>
      </c>
      <c r="D155" s="20" t="s">
        <v>39</v>
      </c>
      <c r="E155" s="20" t="s">
        <v>39</v>
      </c>
      <c r="F155" s="20" t="s">
        <v>39</v>
      </c>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16">
        <f t="shared" si="0"/>
        <v>0</v>
      </c>
      <c r="AJ155" s="22"/>
      <c r="AK155" s="18">
        <f>ROUNDDOWN(AJ155/AG209,2)</f>
        <v>0</v>
      </c>
    </row>
    <row r="156" spans="1:37" ht="30" hidden="1" customHeight="1" thickBot="1">
      <c r="A156" s="19">
        <v>0</v>
      </c>
      <c r="B156" s="19">
        <v>0</v>
      </c>
      <c r="C156" s="20" t="s">
        <v>39</v>
      </c>
      <c r="D156" s="20" t="s">
        <v>39</v>
      </c>
      <c r="E156" s="20" t="s">
        <v>39</v>
      </c>
      <c r="F156" s="20" t="s">
        <v>39</v>
      </c>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16">
        <f t="shared" si="0"/>
        <v>0</v>
      </c>
      <c r="AJ156" s="22"/>
      <c r="AK156" s="18">
        <f>ROUNDDOWN(AJ156/AG209,2)</f>
        <v>0</v>
      </c>
    </row>
    <row r="157" spans="1:37" ht="30" hidden="1" customHeight="1" thickBot="1">
      <c r="A157" s="19">
        <v>0</v>
      </c>
      <c r="B157" s="19">
        <v>0</v>
      </c>
      <c r="C157" s="20" t="s">
        <v>39</v>
      </c>
      <c r="D157" s="20" t="s">
        <v>39</v>
      </c>
      <c r="E157" s="20" t="s">
        <v>39</v>
      </c>
      <c r="F157" s="20" t="s">
        <v>39</v>
      </c>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16">
        <f t="shared" si="0"/>
        <v>0</v>
      </c>
      <c r="AJ157" s="22"/>
      <c r="AK157" s="18">
        <f>ROUNDDOWN(AJ157/AG209,2)</f>
        <v>0</v>
      </c>
    </row>
    <row r="158" spans="1:37" ht="30" hidden="1" customHeight="1" thickBot="1">
      <c r="A158" s="19">
        <v>0</v>
      </c>
      <c r="B158" s="19">
        <v>0</v>
      </c>
      <c r="C158" s="20" t="s">
        <v>39</v>
      </c>
      <c r="D158" s="20" t="s">
        <v>39</v>
      </c>
      <c r="E158" s="20" t="s">
        <v>39</v>
      </c>
      <c r="F158" s="20" t="s">
        <v>39</v>
      </c>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16">
        <f t="shared" si="0"/>
        <v>0</v>
      </c>
      <c r="AJ158" s="22"/>
      <c r="AK158" s="18">
        <f>ROUNDDOWN(AJ158/AG209,2)</f>
        <v>0</v>
      </c>
    </row>
    <row r="159" spans="1:37" ht="30" hidden="1" customHeight="1" thickBot="1">
      <c r="A159" s="19">
        <v>0</v>
      </c>
      <c r="B159" s="19">
        <v>0</v>
      </c>
      <c r="C159" s="20" t="s">
        <v>39</v>
      </c>
      <c r="D159" s="20" t="s">
        <v>39</v>
      </c>
      <c r="E159" s="20" t="s">
        <v>39</v>
      </c>
      <c r="F159" s="20" t="s">
        <v>39</v>
      </c>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16">
        <f t="shared" si="0"/>
        <v>0</v>
      </c>
      <c r="AJ159" s="22"/>
      <c r="AK159" s="18">
        <f>ROUNDDOWN(AJ159/AG209,2)</f>
        <v>0</v>
      </c>
    </row>
    <row r="160" spans="1:37" ht="30" hidden="1" customHeight="1" thickBot="1">
      <c r="A160" s="19">
        <v>0</v>
      </c>
      <c r="B160" s="19">
        <v>0</v>
      </c>
      <c r="C160" s="20" t="s">
        <v>39</v>
      </c>
      <c r="D160" s="20" t="s">
        <v>39</v>
      </c>
      <c r="E160" s="20" t="s">
        <v>39</v>
      </c>
      <c r="F160" s="20" t="s">
        <v>39</v>
      </c>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16">
        <f t="shared" si="0"/>
        <v>0</v>
      </c>
      <c r="AJ160" s="22"/>
      <c r="AK160" s="18">
        <f>ROUNDDOWN(AJ160/AG209,2)</f>
        <v>0</v>
      </c>
    </row>
    <row r="161" spans="1:37" ht="30" hidden="1" customHeight="1" thickBot="1">
      <c r="A161" s="19">
        <v>0</v>
      </c>
      <c r="B161" s="19">
        <v>0</v>
      </c>
      <c r="C161" s="20" t="s">
        <v>39</v>
      </c>
      <c r="D161" s="20" t="s">
        <v>39</v>
      </c>
      <c r="E161" s="20" t="s">
        <v>39</v>
      </c>
      <c r="F161" s="20" t="s">
        <v>39</v>
      </c>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16">
        <f t="shared" si="0"/>
        <v>0</v>
      </c>
      <c r="AJ161" s="22"/>
      <c r="AK161" s="18">
        <f>ROUNDDOWN(AJ161/AG209,2)</f>
        <v>0</v>
      </c>
    </row>
    <row r="162" spans="1:37" ht="30" hidden="1" customHeight="1" thickBot="1">
      <c r="A162" s="19">
        <v>0</v>
      </c>
      <c r="B162" s="19">
        <v>0</v>
      </c>
      <c r="C162" s="20" t="s">
        <v>39</v>
      </c>
      <c r="D162" s="20" t="s">
        <v>39</v>
      </c>
      <c r="E162" s="20" t="s">
        <v>39</v>
      </c>
      <c r="F162" s="20" t="s">
        <v>39</v>
      </c>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16">
        <f t="shared" si="0"/>
        <v>0</v>
      </c>
      <c r="AJ162" s="22"/>
      <c r="AK162" s="18">
        <f>ROUNDDOWN(AJ162/AG209,2)</f>
        <v>0</v>
      </c>
    </row>
    <row r="163" spans="1:37" ht="30" hidden="1" customHeight="1" thickBot="1">
      <c r="A163" s="19">
        <v>0</v>
      </c>
      <c r="B163" s="19">
        <v>0</v>
      </c>
      <c r="C163" s="20" t="s">
        <v>39</v>
      </c>
      <c r="D163" s="20" t="s">
        <v>39</v>
      </c>
      <c r="E163" s="20" t="s">
        <v>39</v>
      </c>
      <c r="F163" s="20" t="s">
        <v>39</v>
      </c>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16">
        <f t="shared" si="0"/>
        <v>0</v>
      </c>
      <c r="AJ163" s="22"/>
      <c r="AK163" s="18">
        <f>ROUNDDOWN(AJ163/AG209,2)</f>
        <v>0</v>
      </c>
    </row>
    <row r="164" spans="1:37" ht="30" hidden="1" customHeight="1" thickBot="1">
      <c r="A164" s="19">
        <v>0</v>
      </c>
      <c r="B164" s="19">
        <v>0</v>
      </c>
      <c r="C164" s="20" t="s">
        <v>39</v>
      </c>
      <c r="D164" s="20" t="s">
        <v>39</v>
      </c>
      <c r="E164" s="20" t="s">
        <v>39</v>
      </c>
      <c r="F164" s="20" t="s">
        <v>39</v>
      </c>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16">
        <f t="shared" si="0"/>
        <v>0</v>
      </c>
      <c r="AJ164" s="22"/>
      <c r="AK164" s="18">
        <f>ROUNDDOWN(AJ164/AG209,2)</f>
        <v>0</v>
      </c>
    </row>
    <row r="165" spans="1:37" ht="30" hidden="1" customHeight="1" thickBot="1">
      <c r="A165" s="19">
        <v>0</v>
      </c>
      <c r="B165" s="19">
        <v>0</v>
      </c>
      <c r="C165" s="20" t="s">
        <v>39</v>
      </c>
      <c r="D165" s="20" t="s">
        <v>39</v>
      </c>
      <c r="E165" s="20" t="s">
        <v>39</v>
      </c>
      <c r="F165" s="20" t="s">
        <v>39</v>
      </c>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16">
        <f t="shared" si="0"/>
        <v>0</v>
      </c>
      <c r="AJ165" s="22"/>
      <c r="AK165" s="18">
        <f>ROUNDDOWN(AJ165/AG209,2)</f>
        <v>0</v>
      </c>
    </row>
    <row r="166" spans="1:37" ht="30" hidden="1" customHeight="1" thickBot="1">
      <c r="A166" s="19">
        <v>0</v>
      </c>
      <c r="B166" s="19">
        <v>0</v>
      </c>
      <c r="C166" s="20" t="s">
        <v>39</v>
      </c>
      <c r="D166" s="20" t="s">
        <v>39</v>
      </c>
      <c r="E166" s="20" t="s">
        <v>39</v>
      </c>
      <c r="F166" s="20" t="s">
        <v>39</v>
      </c>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16">
        <f t="shared" si="0"/>
        <v>0</v>
      </c>
      <c r="AJ166" s="22"/>
      <c r="AK166" s="18">
        <f>ROUNDDOWN(AJ166/AG209,2)</f>
        <v>0</v>
      </c>
    </row>
    <row r="167" spans="1:37" ht="30" hidden="1" customHeight="1" thickBot="1">
      <c r="A167" s="19">
        <v>0</v>
      </c>
      <c r="B167" s="19">
        <v>0</v>
      </c>
      <c r="C167" s="20" t="s">
        <v>39</v>
      </c>
      <c r="D167" s="20" t="s">
        <v>39</v>
      </c>
      <c r="E167" s="20" t="s">
        <v>39</v>
      </c>
      <c r="F167" s="20" t="s">
        <v>39</v>
      </c>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16">
        <f t="shared" si="0"/>
        <v>0</v>
      </c>
      <c r="AJ167" s="22"/>
      <c r="AK167" s="18">
        <f>ROUNDDOWN(AJ167/AG209,2)</f>
        <v>0</v>
      </c>
    </row>
    <row r="168" spans="1:37" ht="30" hidden="1" customHeight="1" thickBot="1">
      <c r="A168" s="19">
        <v>0</v>
      </c>
      <c r="B168" s="19">
        <v>0</v>
      </c>
      <c r="C168" s="20" t="s">
        <v>39</v>
      </c>
      <c r="D168" s="20" t="s">
        <v>39</v>
      </c>
      <c r="E168" s="20" t="s">
        <v>39</v>
      </c>
      <c r="F168" s="20" t="s">
        <v>39</v>
      </c>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16">
        <f t="shared" si="0"/>
        <v>0</v>
      </c>
      <c r="AJ168" s="22"/>
      <c r="AK168" s="18">
        <f>ROUNDDOWN(AJ168/AG209,2)</f>
        <v>0</v>
      </c>
    </row>
    <row r="169" spans="1:37" ht="30" hidden="1" customHeight="1" thickBot="1">
      <c r="A169" s="19">
        <v>0</v>
      </c>
      <c r="B169" s="19">
        <v>0</v>
      </c>
      <c r="C169" s="20" t="s">
        <v>39</v>
      </c>
      <c r="D169" s="20" t="s">
        <v>39</v>
      </c>
      <c r="E169" s="20" t="s">
        <v>39</v>
      </c>
      <c r="F169" s="20" t="s">
        <v>39</v>
      </c>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16">
        <f t="shared" si="0"/>
        <v>0</v>
      </c>
      <c r="AJ169" s="22"/>
      <c r="AK169" s="18">
        <f>ROUNDDOWN(AJ169/AG209,2)</f>
        <v>0</v>
      </c>
    </row>
    <row r="170" spans="1:37" ht="30" hidden="1" customHeight="1" thickBot="1">
      <c r="A170" s="19">
        <v>0</v>
      </c>
      <c r="B170" s="19">
        <v>0</v>
      </c>
      <c r="C170" s="20" t="s">
        <v>39</v>
      </c>
      <c r="D170" s="20" t="s">
        <v>39</v>
      </c>
      <c r="E170" s="20" t="s">
        <v>39</v>
      </c>
      <c r="F170" s="20" t="s">
        <v>39</v>
      </c>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16">
        <f t="shared" si="0"/>
        <v>0</v>
      </c>
      <c r="AJ170" s="22"/>
      <c r="AK170" s="18">
        <f>ROUNDDOWN(AJ170/AG209,2)</f>
        <v>0</v>
      </c>
    </row>
    <row r="171" spans="1:37" ht="30" hidden="1" customHeight="1" thickBot="1">
      <c r="A171" s="19">
        <v>0</v>
      </c>
      <c r="B171" s="19">
        <v>0</v>
      </c>
      <c r="C171" s="20" t="s">
        <v>39</v>
      </c>
      <c r="D171" s="20" t="s">
        <v>39</v>
      </c>
      <c r="E171" s="20" t="s">
        <v>39</v>
      </c>
      <c r="F171" s="20" t="s">
        <v>39</v>
      </c>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16">
        <f t="shared" si="0"/>
        <v>0</v>
      </c>
      <c r="AJ171" s="22"/>
      <c r="AK171" s="18">
        <f>ROUNDDOWN(AJ171/AG209,2)</f>
        <v>0</v>
      </c>
    </row>
    <row r="172" spans="1:37" ht="30" hidden="1" customHeight="1" thickBot="1">
      <c r="A172" s="19">
        <v>0</v>
      </c>
      <c r="B172" s="19">
        <v>0</v>
      </c>
      <c r="C172" s="20" t="s">
        <v>39</v>
      </c>
      <c r="D172" s="20" t="s">
        <v>39</v>
      </c>
      <c r="E172" s="20" t="s">
        <v>39</v>
      </c>
      <c r="F172" s="20" t="s">
        <v>39</v>
      </c>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16">
        <f t="shared" si="0"/>
        <v>0</v>
      </c>
      <c r="AJ172" s="22"/>
      <c r="AK172" s="18">
        <f>ROUNDDOWN(AJ172/AG209,2)</f>
        <v>0</v>
      </c>
    </row>
    <row r="173" spans="1:37" ht="30" hidden="1" customHeight="1" thickBot="1">
      <c r="A173" s="19">
        <v>0</v>
      </c>
      <c r="B173" s="19">
        <v>0</v>
      </c>
      <c r="C173" s="20" t="s">
        <v>39</v>
      </c>
      <c r="D173" s="20" t="s">
        <v>39</v>
      </c>
      <c r="E173" s="20" t="s">
        <v>39</v>
      </c>
      <c r="F173" s="20" t="s">
        <v>39</v>
      </c>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16">
        <f t="shared" si="0"/>
        <v>0</v>
      </c>
      <c r="AJ173" s="22"/>
      <c r="AK173" s="18">
        <f>ROUNDDOWN(AJ173/AG209,2)</f>
        <v>0</v>
      </c>
    </row>
    <row r="174" spans="1:37" ht="30" hidden="1" customHeight="1" thickBot="1">
      <c r="A174" s="19">
        <v>0</v>
      </c>
      <c r="B174" s="19">
        <v>0</v>
      </c>
      <c r="C174" s="20" t="s">
        <v>39</v>
      </c>
      <c r="D174" s="20" t="s">
        <v>39</v>
      </c>
      <c r="E174" s="20" t="s">
        <v>39</v>
      </c>
      <c r="F174" s="20" t="s">
        <v>39</v>
      </c>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16">
        <f t="shared" si="0"/>
        <v>0</v>
      </c>
      <c r="AJ174" s="22"/>
      <c r="AK174" s="18">
        <f>ROUNDDOWN(AJ174/AG209,2)</f>
        <v>0</v>
      </c>
    </row>
    <row r="175" spans="1:37" ht="30" hidden="1" customHeight="1" thickBot="1">
      <c r="A175" s="19">
        <v>0</v>
      </c>
      <c r="B175" s="19">
        <v>0</v>
      </c>
      <c r="C175" s="20" t="s">
        <v>39</v>
      </c>
      <c r="D175" s="20" t="s">
        <v>39</v>
      </c>
      <c r="E175" s="20" t="s">
        <v>39</v>
      </c>
      <c r="F175" s="20" t="s">
        <v>39</v>
      </c>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16">
        <f t="shared" si="0"/>
        <v>0</v>
      </c>
      <c r="AJ175" s="22"/>
      <c r="AK175" s="18">
        <f>ROUNDDOWN(AJ175/AG209,2)</f>
        <v>0</v>
      </c>
    </row>
    <row r="176" spans="1:37" ht="30" hidden="1" customHeight="1" thickBot="1">
      <c r="A176" s="19">
        <v>0</v>
      </c>
      <c r="B176" s="19">
        <v>0</v>
      </c>
      <c r="C176" s="20" t="s">
        <v>39</v>
      </c>
      <c r="D176" s="20" t="s">
        <v>39</v>
      </c>
      <c r="E176" s="20" t="s">
        <v>39</v>
      </c>
      <c r="F176" s="20" t="s">
        <v>39</v>
      </c>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16">
        <f t="shared" si="0"/>
        <v>0</v>
      </c>
      <c r="AJ176" s="22"/>
      <c r="AK176" s="18">
        <f>ROUNDDOWN(AJ176/AG209,2)</f>
        <v>0</v>
      </c>
    </row>
    <row r="177" spans="1:37" ht="30" hidden="1" customHeight="1" thickBot="1">
      <c r="A177" s="19">
        <v>0</v>
      </c>
      <c r="B177" s="19">
        <v>0</v>
      </c>
      <c r="C177" s="20" t="s">
        <v>39</v>
      </c>
      <c r="D177" s="20" t="s">
        <v>39</v>
      </c>
      <c r="E177" s="20" t="s">
        <v>39</v>
      </c>
      <c r="F177" s="20" t="s">
        <v>39</v>
      </c>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16">
        <f t="shared" si="0"/>
        <v>0</v>
      </c>
      <c r="AJ177" s="22"/>
      <c r="AK177" s="18">
        <f>ROUNDDOWN(AJ177/AG209,2)</f>
        <v>0</v>
      </c>
    </row>
    <row r="178" spans="1:37" ht="30" hidden="1" customHeight="1" thickBot="1">
      <c r="A178" s="19">
        <v>0</v>
      </c>
      <c r="B178" s="19">
        <v>0</v>
      </c>
      <c r="C178" s="20" t="s">
        <v>39</v>
      </c>
      <c r="D178" s="20" t="s">
        <v>39</v>
      </c>
      <c r="E178" s="20" t="s">
        <v>39</v>
      </c>
      <c r="F178" s="20" t="s">
        <v>39</v>
      </c>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16">
        <f t="shared" si="0"/>
        <v>0</v>
      </c>
      <c r="AJ178" s="22"/>
      <c r="AK178" s="18">
        <f>ROUNDDOWN(AJ178/AG209,2)</f>
        <v>0</v>
      </c>
    </row>
    <row r="179" spans="1:37" ht="30" hidden="1" customHeight="1" thickBot="1">
      <c r="A179" s="19">
        <v>0</v>
      </c>
      <c r="B179" s="19">
        <v>0</v>
      </c>
      <c r="C179" s="20" t="s">
        <v>39</v>
      </c>
      <c r="D179" s="20" t="s">
        <v>39</v>
      </c>
      <c r="E179" s="20" t="s">
        <v>39</v>
      </c>
      <c r="F179" s="20" t="s">
        <v>39</v>
      </c>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16">
        <f t="shared" si="0"/>
        <v>0</v>
      </c>
      <c r="AJ179" s="22"/>
      <c r="AK179" s="18">
        <f>ROUNDDOWN(AJ179/AG209,2)</f>
        <v>0</v>
      </c>
    </row>
    <row r="180" spans="1:37" ht="30" hidden="1" customHeight="1" thickBot="1">
      <c r="A180" s="19">
        <v>0</v>
      </c>
      <c r="B180" s="19">
        <v>0</v>
      </c>
      <c r="C180" s="20" t="s">
        <v>39</v>
      </c>
      <c r="D180" s="20" t="s">
        <v>39</v>
      </c>
      <c r="E180" s="20" t="s">
        <v>39</v>
      </c>
      <c r="F180" s="20" t="s">
        <v>39</v>
      </c>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16">
        <f t="shared" si="0"/>
        <v>0</v>
      </c>
      <c r="AJ180" s="22"/>
      <c r="AK180" s="18">
        <f>ROUNDDOWN(AJ180/AG209,2)</f>
        <v>0</v>
      </c>
    </row>
    <row r="181" spans="1:37" ht="30" hidden="1" customHeight="1" thickBot="1">
      <c r="A181" s="19">
        <v>0</v>
      </c>
      <c r="B181" s="19">
        <v>0</v>
      </c>
      <c r="C181" s="20" t="s">
        <v>39</v>
      </c>
      <c r="D181" s="20" t="s">
        <v>39</v>
      </c>
      <c r="E181" s="20" t="s">
        <v>39</v>
      </c>
      <c r="F181" s="20" t="s">
        <v>39</v>
      </c>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16">
        <f t="shared" si="0"/>
        <v>0</v>
      </c>
      <c r="AJ181" s="22"/>
      <c r="AK181" s="18">
        <f>ROUNDDOWN(AJ181/AG209,2)</f>
        <v>0</v>
      </c>
    </row>
    <row r="182" spans="1:37" ht="30" hidden="1" customHeight="1" thickBot="1">
      <c r="A182" s="19">
        <v>0</v>
      </c>
      <c r="B182" s="19">
        <v>0</v>
      </c>
      <c r="C182" s="20" t="s">
        <v>39</v>
      </c>
      <c r="D182" s="20" t="s">
        <v>39</v>
      </c>
      <c r="E182" s="20" t="s">
        <v>39</v>
      </c>
      <c r="F182" s="20" t="s">
        <v>39</v>
      </c>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16">
        <f t="shared" si="0"/>
        <v>0</v>
      </c>
      <c r="AJ182" s="22"/>
      <c r="AK182" s="18">
        <f>ROUNDDOWN(AJ182/AG209,2)</f>
        <v>0</v>
      </c>
    </row>
    <row r="183" spans="1:37" ht="30" hidden="1" customHeight="1" thickBot="1">
      <c r="A183" s="19">
        <v>0</v>
      </c>
      <c r="B183" s="19">
        <v>0</v>
      </c>
      <c r="C183" s="20" t="s">
        <v>39</v>
      </c>
      <c r="D183" s="20" t="s">
        <v>39</v>
      </c>
      <c r="E183" s="20" t="s">
        <v>39</v>
      </c>
      <c r="F183" s="20" t="s">
        <v>39</v>
      </c>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16">
        <f t="shared" si="0"/>
        <v>0</v>
      </c>
      <c r="AJ183" s="22"/>
      <c r="AK183" s="18">
        <f>ROUNDDOWN(AJ183/AG209,2)</f>
        <v>0</v>
      </c>
    </row>
    <row r="184" spans="1:37" ht="30" hidden="1" customHeight="1" thickBot="1">
      <c r="A184" s="19">
        <v>0</v>
      </c>
      <c r="B184" s="19">
        <v>0</v>
      </c>
      <c r="C184" s="20" t="s">
        <v>39</v>
      </c>
      <c r="D184" s="20" t="s">
        <v>39</v>
      </c>
      <c r="E184" s="20" t="s">
        <v>39</v>
      </c>
      <c r="F184" s="20" t="s">
        <v>39</v>
      </c>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16">
        <f t="shared" si="0"/>
        <v>0</v>
      </c>
      <c r="AJ184" s="22"/>
      <c r="AK184" s="18">
        <f>ROUNDDOWN(AJ184/AG209,2)</f>
        <v>0</v>
      </c>
    </row>
    <row r="185" spans="1:37" ht="30" hidden="1" customHeight="1" thickBot="1">
      <c r="A185" s="19">
        <v>0</v>
      </c>
      <c r="B185" s="19">
        <v>0</v>
      </c>
      <c r="C185" s="20" t="s">
        <v>39</v>
      </c>
      <c r="D185" s="20" t="s">
        <v>39</v>
      </c>
      <c r="E185" s="20" t="s">
        <v>39</v>
      </c>
      <c r="F185" s="20" t="s">
        <v>39</v>
      </c>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16">
        <f t="shared" si="0"/>
        <v>0</v>
      </c>
      <c r="AJ185" s="22"/>
      <c r="AK185" s="18">
        <f>ROUNDDOWN(AJ185/AG209,2)</f>
        <v>0</v>
      </c>
    </row>
    <row r="186" spans="1:37" ht="30" hidden="1" customHeight="1" thickBot="1">
      <c r="A186" s="19">
        <v>0</v>
      </c>
      <c r="B186" s="19">
        <v>0</v>
      </c>
      <c r="C186" s="20" t="s">
        <v>39</v>
      </c>
      <c r="D186" s="20" t="s">
        <v>39</v>
      </c>
      <c r="E186" s="20" t="s">
        <v>39</v>
      </c>
      <c r="F186" s="20" t="s">
        <v>39</v>
      </c>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16">
        <f t="shared" si="0"/>
        <v>0</v>
      </c>
      <c r="AJ186" s="22"/>
      <c r="AK186" s="18">
        <f>ROUNDDOWN(AJ186/AG209,2)</f>
        <v>0</v>
      </c>
    </row>
    <row r="187" spans="1:37" ht="30" hidden="1" customHeight="1" thickBot="1">
      <c r="A187" s="19">
        <v>0</v>
      </c>
      <c r="B187" s="19">
        <v>0</v>
      </c>
      <c r="C187" s="20" t="s">
        <v>39</v>
      </c>
      <c r="D187" s="20" t="s">
        <v>39</v>
      </c>
      <c r="E187" s="20" t="s">
        <v>39</v>
      </c>
      <c r="F187" s="20" t="s">
        <v>39</v>
      </c>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16">
        <f t="shared" si="0"/>
        <v>0</v>
      </c>
      <c r="AJ187" s="22"/>
      <c r="AK187" s="18">
        <f>ROUNDDOWN(AJ187/AG209,2)</f>
        <v>0</v>
      </c>
    </row>
    <row r="188" spans="1:37" ht="30" hidden="1" customHeight="1" thickBot="1">
      <c r="A188" s="19">
        <v>0</v>
      </c>
      <c r="B188" s="19">
        <v>0</v>
      </c>
      <c r="C188" s="20" t="s">
        <v>39</v>
      </c>
      <c r="D188" s="20" t="s">
        <v>39</v>
      </c>
      <c r="E188" s="20" t="s">
        <v>39</v>
      </c>
      <c r="F188" s="20" t="s">
        <v>39</v>
      </c>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16">
        <f t="shared" si="0"/>
        <v>0</v>
      </c>
      <c r="AJ188" s="22"/>
      <c r="AK188" s="18">
        <f>ROUNDDOWN(AJ188/AG209,2)</f>
        <v>0</v>
      </c>
    </row>
    <row r="189" spans="1:37" ht="30" hidden="1" customHeight="1" thickBot="1">
      <c r="A189" s="19">
        <v>0</v>
      </c>
      <c r="B189" s="19">
        <v>0</v>
      </c>
      <c r="C189" s="20" t="s">
        <v>39</v>
      </c>
      <c r="D189" s="20" t="s">
        <v>39</v>
      </c>
      <c r="E189" s="20" t="s">
        <v>39</v>
      </c>
      <c r="F189" s="20" t="s">
        <v>39</v>
      </c>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16">
        <f t="shared" si="0"/>
        <v>0</v>
      </c>
      <c r="AJ189" s="22"/>
      <c r="AK189" s="18">
        <f>ROUNDDOWN(AJ189/AG209,2)</f>
        <v>0</v>
      </c>
    </row>
    <row r="190" spans="1:37" ht="30" hidden="1" customHeight="1" thickBot="1">
      <c r="A190" s="19">
        <v>0</v>
      </c>
      <c r="B190" s="19">
        <v>0</v>
      </c>
      <c r="C190" s="20" t="s">
        <v>39</v>
      </c>
      <c r="D190" s="20" t="s">
        <v>39</v>
      </c>
      <c r="E190" s="20" t="s">
        <v>39</v>
      </c>
      <c r="F190" s="20" t="s">
        <v>39</v>
      </c>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16">
        <f t="shared" si="0"/>
        <v>0</v>
      </c>
      <c r="AJ190" s="22"/>
      <c r="AK190" s="18">
        <f>ROUNDDOWN(AJ190/AG209,2)</f>
        <v>0</v>
      </c>
    </row>
    <row r="191" spans="1:37" ht="30" hidden="1" customHeight="1" thickBot="1">
      <c r="A191" s="19">
        <v>0</v>
      </c>
      <c r="B191" s="19">
        <v>0</v>
      </c>
      <c r="C191" s="20" t="s">
        <v>39</v>
      </c>
      <c r="D191" s="20" t="s">
        <v>39</v>
      </c>
      <c r="E191" s="20" t="s">
        <v>39</v>
      </c>
      <c r="F191" s="20" t="s">
        <v>39</v>
      </c>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16">
        <f t="shared" si="0"/>
        <v>0</v>
      </c>
      <c r="AJ191" s="22"/>
      <c r="AK191" s="18">
        <f>ROUNDDOWN(AJ191/AG209,2)</f>
        <v>0</v>
      </c>
    </row>
    <row r="192" spans="1:37" ht="30" hidden="1" customHeight="1" thickBot="1">
      <c r="A192" s="19">
        <v>0</v>
      </c>
      <c r="B192" s="19">
        <v>0</v>
      </c>
      <c r="C192" s="20" t="s">
        <v>39</v>
      </c>
      <c r="D192" s="20" t="s">
        <v>39</v>
      </c>
      <c r="E192" s="20" t="s">
        <v>39</v>
      </c>
      <c r="F192" s="20" t="s">
        <v>39</v>
      </c>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16">
        <f t="shared" si="0"/>
        <v>0</v>
      </c>
      <c r="AJ192" s="22"/>
      <c r="AK192" s="18">
        <f>ROUNDDOWN(AJ192/AG209,2)</f>
        <v>0</v>
      </c>
    </row>
    <row r="193" spans="1:37" ht="30" hidden="1" customHeight="1" thickBot="1">
      <c r="A193" s="19">
        <v>0</v>
      </c>
      <c r="B193" s="19">
        <v>0</v>
      </c>
      <c r="C193" s="20" t="s">
        <v>39</v>
      </c>
      <c r="D193" s="20" t="s">
        <v>39</v>
      </c>
      <c r="E193" s="20" t="s">
        <v>39</v>
      </c>
      <c r="F193" s="20" t="s">
        <v>39</v>
      </c>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16">
        <f t="shared" si="0"/>
        <v>0</v>
      </c>
      <c r="AJ193" s="22"/>
      <c r="AK193" s="18">
        <f>ROUNDDOWN(AJ193/AG209,2)</f>
        <v>0</v>
      </c>
    </row>
    <row r="194" spans="1:37" ht="30" hidden="1" customHeight="1" thickBot="1">
      <c r="A194" s="19">
        <v>0</v>
      </c>
      <c r="B194" s="19">
        <v>0</v>
      </c>
      <c r="C194" s="20" t="s">
        <v>39</v>
      </c>
      <c r="D194" s="20" t="s">
        <v>39</v>
      </c>
      <c r="E194" s="20" t="s">
        <v>39</v>
      </c>
      <c r="F194" s="20" t="s">
        <v>39</v>
      </c>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16">
        <f t="shared" si="0"/>
        <v>0</v>
      </c>
      <c r="AJ194" s="22"/>
      <c r="AK194" s="18">
        <f>ROUNDDOWN(AJ194/AG209,2)</f>
        <v>0</v>
      </c>
    </row>
    <row r="195" spans="1:37" ht="30" hidden="1" customHeight="1" thickBot="1">
      <c r="A195" s="19">
        <v>0</v>
      </c>
      <c r="B195" s="19">
        <v>0</v>
      </c>
      <c r="C195" s="20" t="s">
        <v>39</v>
      </c>
      <c r="D195" s="20" t="s">
        <v>39</v>
      </c>
      <c r="E195" s="20" t="s">
        <v>39</v>
      </c>
      <c r="F195" s="20" t="s">
        <v>39</v>
      </c>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16">
        <f t="shared" si="0"/>
        <v>0</v>
      </c>
      <c r="AJ195" s="22"/>
      <c r="AK195" s="18">
        <f>ROUNDDOWN(AJ195/AG209,2)</f>
        <v>0</v>
      </c>
    </row>
    <row r="196" spans="1:37" ht="30" hidden="1" customHeight="1" thickBot="1">
      <c r="A196" s="19">
        <v>0</v>
      </c>
      <c r="B196" s="19">
        <v>0</v>
      </c>
      <c r="C196" s="20" t="s">
        <v>39</v>
      </c>
      <c r="D196" s="20" t="s">
        <v>39</v>
      </c>
      <c r="E196" s="20" t="s">
        <v>39</v>
      </c>
      <c r="F196" s="20" t="s">
        <v>39</v>
      </c>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16">
        <f t="shared" si="0"/>
        <v>0</v>
      </c>
      <c r="AJ196" s="22"/>
      <c r="AK196" s="18">
        <f>ROUNDDOWN(AJ196/AG209,2)</f>
        <v>0</v>
      </c>
    </row>
    <row r="197" spans="1:37" ht="30" hidden="1" customHeight="1" thickBot="1">
      <c r="A197" s="19">
        <v>0</v>
      </c>
      <c r="B197" s="19">
        <v>0</v>
      </c>
      <c r="C197" s="20" t="s">
        <v>39</v>
      </c>
      <c r="D197" s="20" t="s">
        <v>39</v>
      </c>
      <c r="E197" s="20" t="s">
        <v>39</v>
      </c>
      <c r="F197" s="20" t="s">
        <v>39</v>
      </c>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16">
        <f t="shared" si="0"/>
        <v>0</v>
      </c>
      <c r="AJ197" s="22"/>
      <c r="AK197" s="18">
        <f>ROUNDDOWN(AJ197/AG209,2)</f>
        <v>0</v>
      </c>
    </row>
    <row r="198" spans="1:37" ht="30" hidden="1" customHeight="1" thickBot="1">
      <c r="A198" s="19">
        <v>0</v>
      </c>
      <c r="B198" s="19">
        <v>0</v>
      </c>
      <c r="C198" s="20" t="s">
        <v>39</v>
      </c>
      <c r="D198" s="20" t="s">
        <v>39</v>
      </c>
      <c r="E198" s="20" t="s">
        <v>39</v>
      </c>
      <c r="F198" s="20" t="s">
        <v>39</v>
      </c>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16">
        <f t="shared" si="0"/>
        <v>0</v>
      </c>
      <c r="AJ198" s="22"/>
      <c r="AK198" s="18">
        <f>ROUNDDOWN(AJ198/AG209,2)</f>
        <v>0</v>
      </c>
    </row>
    <row r="199" spans="1:37" ht="30" hidden="1" customHeight="1" thickBot="1">
      <c r="A199" s="19">
        <v>0</v>
      </c>
      <c r="B199" s="19">
        <v>0</v>
      </c>
      <c r="C199" s="20" t="s">
        <v>39</v>
      </c>
      <c r="D199" s="20" t="s">
        <v>39</v>
      </c>
      <c r="E199" s="20" t="s">
        <v>39</v>
      </c>
      <c r="F199" s="20" t="s">
        <v>39</v>
      </c>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16">
        <f t="shared" si="0"/>
        <v>0</v>
      </c>
      <c r="AJ199" s="22"/>
      <c r="AK199" s="18">
        <f>ROUNDDOWN(AJ199/AG209,2)</f>
        <v>0</v>
      </c>
    </row>
    <row r="200" spans="1:37" ht="30" hidden="1" customHeight="1" thickBot="1">
      <c r="A200" s="19">
        <v>0</v>
      </c>
      <c r="B200" s="19">
        <v>0</v>
      </c>
      <c r="C200" s="20" t="s">
        <v>39</v>
      </c>
      <c r="D200" s="20" t="s">
        <v>39</v>
      </c>
      <c r="E200" s="20" t="s">
        <v>39</v>
      </c>
      <c r="F200" s="20" t="s">
        <v>39</v>
      </c>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16">
        <f t="shared" si="0"/>
        <v>0</v>
      </c>
      <c r="AJ200" s="22"/>
      <c r="AK200" s="18">
        <f>ROUNDDOWN(AJ200/AG209,2)</f>
        <v>0</v>
      </c>
    </row>
    <row r="201" spans="1:37" ht="30" hidden="1" customHeight="1" thickBot="1">
      <c r="A201" s="19">
        <v>0</v>
      </c>
      <c r="B201" s="19">
        <v>0</v>
      </c>
      <c r="C201" s="20" t="s">
        <v>39</v>
      </c>
      <c r="D201" s="20" t="s">
        <v>39</v>
      </c>
      <c r="E201" s="20" t="s">
        <v>39</v>
      </c>
      <c r="F201" s="20" t="s">
        <v>39</v>
      </c>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16">
        <f t="shared" si="0"/>
        <v>0</v>
      </c>
      <c r="AJ201" s="22"/>
      <c r="AK201" s="18">
        <f>ROUNDDOWN(AJ201/AG209,2)</f>
        <v>0</v>
      </c>
    </row>
    <row r="202" spans="1:37" ht="30" hidden="1" customHeight="1" thickBot="1">
      <c r="A202" s="19">
        <v>0</v>
      </c>
      <c r="B202" s="19">
        <v>0</v>
      </c>
      <c r="C202" s="20" t="s">
        <v>39</v>
      </c>
      <c r="D202" s="20" t="s">
        <v>39</v>
      </c>
      <c r="E202" s="20" t="s">
        <v>39</v>
      </c>
      <c r="F202" s="20" t="s">
        <v>39</v>
      </c>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16">
        <f t="shared" si="0"/>
        <v>0</v>
      </c>
      <c r="AJ202" s="22"/>
      <c r="AK202" s="18">
        <f>ROUNDDOWN(AJ202/AG209,2)</f>
        <v>0</v>
      </c>
    </row>
    <row r="203" spans="1:37" ht="30" hidden="1" customHeight="1" thickBot="1">
      <c r="A203" s="19">
        <v>0</v>
      </c>
      <c r="B203" s="19">
        <v>0</v>
      </c>
      <c r="C203" s="20" t="s">
        <v>39</v>
      </c>
      <c r="D203" s="20" t="s">
        <v>39</v>
      </c>
      <c r="E203" s="20" t="s">
        <v>39</v>
      </c>
      <c r="F203" s="20" t="s">
        <v>39</v>
      </c>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16">
        <f t="shared" si="0"/>
        <v>0</v>
      </c>
      <c r="AJ203" s="22"/>
      <c r="AK203" s="18">
        <f>ROUNDDOWN(AJ203/AG209,2)</f>
        <v>0</v>
      </c>
    </row>
    <row r="204" spans="1:37" ht="30" hidden="1" customHeight="1" thickBot="1">
      <c r="A204" s="19">
        <v>0</v>
      </c>
      <c r="B204" s="19">
        <v>0</v>
      </c>
      <c r="C204" s="20" t="s">
        <v>39</v>
      </c>
      <c r="D204" s="20" t="s">
        <v>39</v>
      </c>
      <c r="E204" s="20" t="s">
        <v>39</v>
      </c>
      <c r="F204" s="20" t="s">
        <v>39</v>
      </c>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16">
        <f t="shared" si="0"/>
        <v>0</v>
      </c>
      <c r="AJ204" s="22"/>
      <c r="AK204" s="18">
        <f>ROUNDDOWN(AJ204/AG209,2)</f>
        <v>0</v>
      </c>
    </row>
    <row r="205" spans="1:37" ht="30" hidden="1" customHeight="1" thickBot="1">
      <c r="A205" s="19">
        <v>0</v>
      </c>
      <c r="B205" s="19">
        <v>0</v>
      </c>
      <c r="C205" s="20" t="s">
        <v>39</v>
      </c>
      <c r="D205" s="20" t="s">
        <v>39</v>
      </c>
      <c r="E205" s="20" t="s">
        <v>39</v>
      </c>
      <c r="F205" s="20" t="s">
        <v>39</v>
      </c>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16">
        <f t="shared" si="0"/>
        <v>0</v>
      </c>
      <c r="AJ205" s="22"/>
      <c r="AK205" s="18">
        <f>ROUNDDOWN(AJ205/AG209,2)</f>
        <v>0</v>
      </c>
    </row>
    <row r="206" spans="1:37" ht="30" hidden="1" customHeight="1" thickBot="1">
      <c r="A206" s="19">
        <v>0</v>
      </c>
      <c r="B206" s="19">
        <v>0</v>
      </c>
      <c r="C206" s="20" t="s">
        <v>39</v>
      </c>
      <c r="D206" s="20" t="s">
        <v>39</v>
      </c>
      <c r="E206" s="20" t="s">
        <v>39</v>
      </c>
      <c r="F206" s="20" t="s">
        <v>39</v>
      </c>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16">
        <f t="shared" si="0"/>
        <v>0</v>
      </c>
      <c r="AJ206" s="22"/>
      <c r="AK206" s="18">
        <f>ROUNDDOWN(AJ206/AG209,2)</f>
        <v>0</v>
      </c>
    </row>
    <row r="207" spans="1:37" ht="30" hidden="1" customHeight="1" thickBot="1">
      <c r="A207" s="19">
        <v>0</v>
      </c>
      <c r="B207" s="19">
        <v>0</v>
      </c>
      <c r="C207" s="20" t="s">
        <v>39</v>
      </c>
      <c r="D207" s="20" t="s">
        <v>39</v>
      </c>
      <c r="E207" s="20" t="s">
        <v>39</v>
      </c>
      <c r="F207" s="20" t="s">
        <v>39</v>
      </c>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16">
        <f t="shared" si="0"/>
        <v>0</v>
      </c>
      <c r="AJ207" s="22"/>
      <c r="AK207" s="18">
        <f>ROUNDDOWN(AJ207/AG209,2)</f>
        <v>0</v>
      </c>
    </row>
    <row r="208" spans="1:37" s="28" customFormat="1" ht="9.9499999999999993" customHeight="1" thickBot="1">
      <c r="A208" s="23"/>
      <c r="B208" s="24"/>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6"/>
      <c r="AJ208" s="26"/>
      <c r="AK208" s="27"/>
    </row>
    <row r="209" spans="1:37" s="28" customFormat="1" ht="23.25" customHeight="1" thickBot="1">
      <c r="A209" s="216" t="s">
        <v>206</v>
      </c>
      <c r="B209" s="29" t="s">
        <v>40</v>
      </c>
      <c r="C209" s="30"/>
      <c r="D209" s="30"/>
      <c r="E209" s="31" t="s">
        <v>41</v>
      </c>
      <c r="F209" s="302">
        <f t="shared" ref="F209:F228" si="1">SUMIF($A$8:$A$207,B209,$AK$8:$AK$207)</f>
        <v>0</v>
      </c>
      <c r="G209" s="302"/>
      <c r="H209" s="28" t="s">
        <v>42</v>
      </c>
      <c r="I209" s="30"/>
      <c r="J209" s="314" t="s">
        <v>43</v>
      </c>
      <c r="K209" s="314"/>
      <c r="L209" s="314"/>
      <c r="M209" s="314"/>
      <c r="N209" s="315"/>
      <c r="O209" s="356"/>
      <c r="P209" s="357"/>
      <c r="Q209" s="28" t="s">
        <v>83</v>
      </c>
      <c r="S209" s="314" t="s">
        <v>45</v>
      </c>
      <c r="T209" s="314"/>
      <c r="U209" s="314"/>
      <c r="V209" s="314"/>
      <c r="W209" s="315"/>
      <c r="X209" s="316"/>
      <c r="Y209" s="317"/>
      <c r="Z209" s="28" t="s">
        <v>46</v>
      </c>
      <c r="AB209" s="314" t="s">
        <v>47</v>
      </c>
      <c r="AC209" s="314"/>
      <c r="AD209" s="314"/>
      <c r="AE209" s="314"/>
      <c r="AF209" s="315"/>
      <c r="AG209" s="316">
        <v>40</v>
      </c>
      <c r="AH209" s="317"/>
      <c r="AI209" s="28" t="s">
        <v>83</v>
      </c>
      <c r="AK209" s="32"/>
    </row>
    <row r="210" spans="1:37" s="28" customFormat="1" ht="23.25" customHeight="1">
      <c r="A210" s="216" t="s">
        <v>207</v>
      </c>
      <c r="B210" s="29" t="s">
        <v>48</v>
      </c>
      <c r="C210" s="30"/>
      <c r="D210" s="30"/>
      <c r="E210" s="31" t="s">
        <v>41</v>
      </c>
      <c r="F210" s="302">
        <f t="shared" si="1"/>
        <v>0</v>
      </c>
      <c r="G210" s="302"/>
      <c r="H210" s="28" t="s">
        <v>42</v>
      </c>
      <c r="I210" s="30"/>
      <c r="AG210" s="28" t="str">
        <f>IF(O209*X209=AG209,"","NG")</f>
        <v>NG</v>
      </c>
      <c r="AK210" s="32"/>
    </row>
    <row r="211" spans="1:37" s="28" customFormat="1" ht="23.25" customHeight="1">
      <c r="A211" s="216" t="s">
        <v>208</v>
      </c>
      <c r="B211" s="29" t="s">
        <v>49</v>
      </c>
      <c r="C211" s="30"/>
      <c r="D211" s="30"/>
      <c r="E211" s="31" t="s">
        <v>41</v>
      </c>
      <c r="F211" s="302">
        <f>SUMIF($A$8:$A$207,B211,$AK$8:$AK$207)</f>
        <v>0</v>
      </c>
      <c r="G211" s="302"/>
      <c r="H211" s="28" t="s">
        <v>42</v>
      </c>
      <c r="I211" s="30"/>
      <c r="AK211" s="32"/>
    </row>
    <row r="212" spans="1:37" ht="23.25" customHeight="1" thickBot="1">
      <c r="A212" s="217" t="s">
        <v>209</v>
      </c>
      <c r="B212" s="28" t="s">
        <v>50</v>
      </c>
      <c r="C212" s="28"/>
      <c r="D212" s="28"/>
      <c r="E212" s="31" t="s">
        <v>41</v>
      </c>
      <c r="F212" s="302">
        <f t="shared" si="1"/>
        <v>0</v>
      </c>
      <c r="G212" s="302"/>
      <c r="H212" s="28" t="s">
        <v>42</v>
      </c>
      <c r="I212" s="28"/>
      <c r="W212" s="33"/>
      <c r="AJ212" s="28"/>
      <c r="AK212" s="34"/>
    </row>
    <row r="213" spans="1:37" ht="23.25" customHeight="1" thickBot="1">
      <c r="A213" s="217" t="s">
        <v>210</v>
      </c>
      <c r="B213" s="35" t="s">
        <v>51</v>
      </c>
      <c r="C213" s="28"/>
      <c r="D213" s="28"/>
      <c r="E213" s="31" t="s">
        <v>41</v>
      </c>
      <c r="F213" s="302">
        <f t="shared" si="1"/>
        <v>0</v>
      </c>
      <c r="G213" s="302"/>
      <c r="H213" s="28" t="s">
        <v>42</v>
      </c>
      <c r="I213" s="28"/>
      <c r="J213" s="28" t="s">
        <v>52</v>
      </c>
      <c r="K213" s="28"/>
      <c r="L213" s="28"/>
      <c r="M213" s="28"/>
      <c r="N213" s="28"/>
      <c r="O213" s="28"/>
      <c r="P213" s="28"/>
      <c r="W213" s="309">
        <f>SUM(F212:G219)</f>
        <v>0</v>
      </c>
      <c r="X213" s="310"/>
      <c r="Y213" s="2" t="s">
        <v>42</v>
      </c>
      <c r="Z213" s="2" t="s">
        <v>228</v>
      </c>
      <c r="AA213" s="28"/>
      <c r="AB213" s="28"/>
      <c r="AC213" s="28"/>
      <c r="AD213" s="28"/>
      <c r="AF213" s="28"/>
      <c r="AG213" s="28"/>
      <c r="AH213" s="28"/>
      <c r="AI213" s="28"/>
      <c r="AJ213" s="28"/>
      <c r="AK213" s="34"/>
    </row>
    <row r="214" spans="1:37" ht="23.25" customHeight="1" thickBot="1">
      <c r="A214" s="217" t="s">
        <v>211</v>
      </c>
      <c r="B214" s="35" t="s">
        <v>53</v>
      </c>
      <c r="C214" s="28"/>
      <c r="D214" s="28"/>
      <c r="E214" s="31" t="s">
        <v>41</v>
      </c>
      <c r="F214" s="302">
        <f t="shared" si="1"/>
        <v>0</v>
      </c>
      <c r="G214" s="302"/>
      <c r="H214" s="28" t="s">
        <v>42</v>
      </c>
      <c r="I214" s="28"/>
      <c r="AB214" s="33"/>
      <c r="AC214" s="28"/>
      <c r="AD214" s="28"/>
      <c r="AE214" s="28"/>
      <c r="AF214" s="28"/>
      <c r="AG214" s="28"/>
      <c r="AH214" s="28"/>
      <c r="AI214" s="28"/>
      <c r="AJ214" s="28"/>
      <c r="AK214" s="34"/>
    </row>
    <row r="215" spans="1:37" ht="23.25" customHeight="1" thickBot="1">
      <c r="A215" s="217" t="s">
        <v>212</v>
      </c>
      <c r="B215" s="35" t="s">
        <v>54</v>
      </c>
      <c r="C215" s="28"/>
      <c r="D215" s="28"/>
      <c r="E215" s="31" t="s">
        <v>41</v>
      </c>
      <c r="F215" s="302">
        <f t="shared" si="1"/>
        <v>0</v>
      </c>
      <c r="G215" s="302"/>
      <c r="H215" s="28" t="s">
        <v>42</v>
      </c>
      <c r="I215" s="28"/>
      <c r="J215" s="28" t="s">
        <v>55</v>
      </c>
      <c r="K215" s="28"/>
      <c r="L215" s="28"/>
      <c r="M215" s="28"/>
      <c r="N215" s="28"/>
      <c r="O215" s="28"/>
      <c r="P215" s="28"/>
      <c r="R215" s="28"/>
      <c r="S215" s="36"/>
      <c r="T215" s="37"/>
      <c r="W215" s="306">
        <f>F215+F216+F219+F220</f>
        <v>0</v>
      </c>
      <c r="X215" s="307"/>
      <c r="Y215" s="2" t="s">
        <v>42</v>
      </c>
      <c r="Z215" s="2" t="s">
        <v>229</v>
      </c>
      <c r="AB215" s="33"/>
      <c r="AC215" s="28"/>
      <c r="AD215" s="28"/>
      <c r="AE215" s="28"/>
      <c r="AF215" s="28"/>
      <c r="AG215" s="28"/>
      <c r="AH215" s="28"/>
      <c r="AI215" s="28"/>
      <c r="AJ215" s="28"/>
      <c r="AK215" s="34"/>
    </row>
    <row r="216" spans="1:37" ht="23.25" customHeight="1">
      <c r="A216" s="217" t="s">
        <v>213</v>
      </c>
      <c r="B216" s="28" t="s">
        <v>56</v>
      </c>
      <c r="C216" s="28"/>
      <c r="D216" s="28"/>
      <c r="E216" s="31" t="s">
        <v>41</v>
      </c>
      <c r="F216" s="302">
        <f t="shared" si="1"/>
        <v>0</v>
      </c>
      <c r="G216" s="302"/>
      <c r="H216" s="28" t="s">
        <v>42</v>
      </c>
      <c r="I216" s="28"/>
      <c r="J216" s="28"/>
      <c r="K216" s="28" t="s">
        <v>57</v>
      </c>
      <c r="L216" s="28"/>
      <c r="M216" s="28"/>
      <c r="N216" s="28"/>
      <c r="O216" s="28"/>
      <c r="P216" s="28"/>
      <c r="Q216" s="28"/>
      <c r="R216" s="28"/>
      <c r="S216" s="28"/>
      <c r="T216" s="28"/>
      <c r="U216" s="28"/>
      <c r="V216" s="28"/>
      <c r="W216" s="28"/>
      <c r="X216" s="28"/>
      <c r="Y216" s="28"/>
      <c r="Z216" s="305"/>
      <c r="AA216" s="305"/>
      <c r="AB216" s="33"/>
      <c r="AC216" s="28"/>
      <c r="AD216" s="28"/>
      <c r="AE216" s="28"/>
      <c r="AF216" s="28"/>
      <c r="AG216" s="28"/>
      <c r="AH216" s="28"/>
      <c r="AI216" s="28"/>
      <c r="AJ216" s="28"/>
      <c r="AK216" s="34"/>
    </row>
    <row r="217" spans="1:37" ht="23.25" customHeight="1">
      <c r="A217" s="217" t="s">
        <v>214</v>
      </c>
      <c r="B217" s="28" t="s">
        <v>84</v>
      </c>
      <c r="C217" s="28"/>
      <c r="D217" s="28"/>
      <c r="E217" s="31" t="s">
        <v>41</v>
      </c>
      <c r="F217" s="302">
        <f>SUMIF($A$8:$A$207,B217,$AK$8:$AK$207)</f>
        <v>0</v>
      </c>
      <c r="G217" s="302"/>
      <c r="H217" s="28" t="s">
        <v>42</v>
      </c>
      <c r="I217" s="28"/>
      <c r="J217" s="28"/>
      <c r="K217" s="28"/>
      <c r="L217" s="28"/>
      <c r="M217" s="28"/>
      <c r="N217" s="28"/>
      <c r="O217" s="28"/>
      <c r="P217" s="28"/>
      <c r="Q217" s="28"/>
      <c r="R217" s="28"/>
      <c r="S217" s="28"/>
      <c r="T217" s="28"/>
      <c r="U217" s="28"/>
      <c r="V217" s="28"/>
      <c r="W217" s="28"/>
      <c r="X217" s="28"/>
      <c r="Y217" s="28"/>
      <c r="Z217" s="54"/>
      <c r="AA217" s="54"/>
      <c r="AB217" s="33"/>
      <c r="AC217" s="28"/>
      <c r="AD217" s="28"/>
      <c r="AE217" s="28"/>
      <c r="AF217" s="28"/>
      <c r="AG217" s="28"/>
      <c r="AH217" s="28"/>
      <c r="AI217" s="28"/>
      <c r="AJ217" s="28"/>
      <c r="AK217" s="34"/>
    </row>
    <row r="218" spans="1:37" ht="23.25" customHeight="1">
      <c r="A218" s="217" t="s">
        <v>215</v>
      </c>
      <c r="B218" s="28" t="s">
        <v>85</v>
      </c>
      <c r="C218" s="28"/>
      <c r="D218" s="28"/>
      <c r="E218" s="31" t="s">
        <v>41</v>
      </c>
      <c r="F218" s="302">
        <f>SUMIF($A$8:$A$207,B218,$AK$8:$AK$207)</f>
        <v>0</v>
      </c>
      <c r="G218" s="302"/>
      <c r="H218" s="28" t="s">
        <v>42</v>
      </c>
      <c r="I218" s="28"/>
      <c r="J218" s="28"/>
      <c r="K218" s="28"/>
      <c r="L218" s="28"/>
      <c r="M218" s="28"/>
      <c r="N218" s="28"/>
      <c r="O218" s="28"/>
      <c r="P218" s="28"/>
      <c r="Q218" s="28"/>
      <c r="R218" s="28"/>
      <c r="S218" s="28"/>
      <c r="T218" s="28"/>
      <c r="U218" s="28"/>
      <c r="V218" s="28"/>
      <c r="W218" s="28"/>
      <c r="X218" s="28"/>
      <c r="Y218" s="28"/>
      <c r="Z218" s="31"/>
      <c r="AA218" s="31"/>
      <c r="AB218" s="28"/>
      <c r="AC218" s="28"/>
      <c r="AD218" s="28"/>
      <c r="AE218" s="28"/>
      <c r="AF218" s="38"/>
      <c r="AG218" s="28"/>
      <c r="AH218" s="28"/>
      <c r="AI218" s="28"/>
      <c r="AJ218" s="28"/>
      <c r="AK218" s="34"/>
    </row>
    <row r="219" spans="1:37" ht="23.25" customHeight="1">
      <c r="A219" s="217" t="s">
        <v>216</v>
      </c>
      <c r="B219" s="28" t="s">
        <v>58</v>
      </c>
      <c r="C219" s="28"/>
      <c r="D219" s="28"/>
      <c r="E219" s="31" t="s">
        <v>41</v>
      </c>
      <c r="F219" s="302">
        <f t="shared" si="1"/>
        <v>0</v>
      </c>
      <c r="G219" s="302"/>
      <c r="H219" s="28" t="s">
        <v>42</v>
      </c>
      <c r="I219" s="28"/>
      <c r="J219" s="28"/>
      <c r="K219" s="28"/>
      <c r="L219" s="28"/>
      <c r="M219" s="28"/>
      <c r="N219" s="28"/>
      <c r="O219" s="28"/>
      <c r="P219" s="28"/>
      <c r="Q219" s="28"/>
      <c r="R219" s="28"/>
      <c r="S219" s="28"/>
      <c r="T219" s="28"/>
      <c r="U219" s="28"/>
      <c r="V219" s="28"/>
      <c r="W219" s="28"/>
      <c r="X219" s="28"/>
      <c r="Y219" s="28"/>
      <c r="Z219" s="31"/>
      <c r="AA219" s="31"/>
      <c r="AB219" s="28"/>
      <c r="AC219" s="28"/>
      <c r="AD219" s="28"/>
      <c r="AE219" s="28"/>
      <c r="AF219" s="38"/>
      <c r="AG219" s="28"/>
      <c r="AH219" s="28"/>
      <c r="AI219" s="28"/>
      <c r="AJ219" s="28"/>
      <c r="AK219" s="34"/>
    </row>
    <row r="220" spans="1:37" ht="23.25" customHeight="1">
      <c r="A220" s="217" t="s">
        <v>217</v>
      </c>
      <c r="B220" s="28" t="s">
        <v>60</v>
      </c>
      <c r="C220" s="28"/>
      <c r="D220" s="28"/>
      <c r="E220" s="31" t="s">
        <v>41</v>
      </c>
      <c r="F220" s="302">
        <f t="shared" si="1"/>
        <v>0</v>
      </c>
      <c r="G220" s="302"/>
      <c r="H220" s="28" t="s">
        <v>42</v>
      </c>
      <c r="I220" s="28"/>
      <c r="J220" s="28"/>
      <c r="K220" s="28"/>
      <c r="L220" s="28"/>
      <c r="M220" s="28"/>
      <c r="N220" s="28"/>
      <c r="O220" s="28"/>
      <c r="P220" s="28"/>
      <c r="Q220" s="28"/>
      <c r="R220" s="33"/>
      <c r="S220" s="305"/>
      <c r="T220" s="305"/>
      <c r="U220" s="33"/>
      <c r="V220" s="28"/>
      <c r="W220" s="39"/>
      <c r="X220" s="39"/>
      <c r="Y220" s="39"/>
      <c r="Z220" s="304"/>
      <c r="AA220" s="304"/>
      <c r="AB220" s="28"/>
      <c r="AC220" s="40"/>
      <c r="AD220" s="28"/>
      <c r="AE220" s="28"/>
      <c r="AF220" s="38"/>
      <c r="AG220" s="28"/>
      <c r="AH220" s="28"/>
      <c r="AI220" s="28"/>
      <c r="AJ220" s="28"/>
      <c r="AK220" s="34"/>
    </row>
    <row r="221" spans="1:37" ht="23.25" customHeight="1">
      <c r="A221" s="217" t="s">
        <v>218</v>
      </c>
      <c r="B221" s="35" t="s">
        <v>59</v>
      </c>
      <c r="C221" s="28"/>
      <c r="D221" s="28"/>
      <c r="E221" s="31" t="s">
        <v>41</v>
      </c>
      <c r="F221" s="302">
        <f>SUMIF($A$8:$A$207,B221,$AK$8:$AK$207)</f>
        <v>0</v>
      </c>
      <c r="G221" s="302"/>
      <c r="H221" s="28" t="s">
        <v>42</v>
      </c>
      <c r="I221" s="28"/>
      <c r="J221" s="28"/>
      <c r="K221" s="28"/>
      <c r="L221" s="28"/>
      <c r="M221" s="28"/>
      <c r="N221" s="28"/>
      <c r="O221" s="28"/>
      <c r="P221" s="28"/>
      <c r="Q221" s="28"/>
      <c r="R221" s="33"/>
      <c r="S221" s="36"/>
      <c r="T221" s="36"/>
      <c r="U221" s="28"/>
      <c r="V221" s="28"/>
      <c r="W221" s="28"/>
      <c r="X221" s="28"/>
      <c r="Y221" s="28"/>
      <c r="Z221" s="31"/>
      <c r="AA221" s="31"/>
      <c r="AB221" s="28"/>
      <c r="AC221" s="28"/>
      <c r="AD221" s="28"/>
      <c r="AE221" s="28"/>
      <c r="AF221" s="38"/>
      <c r="AG221" s="28"/>
      <c r="AH221" s="28"/>
      <c r="AI221" s="28"/>
      <c r="AJ221" s="28"/>
      <c r="AK221" s="34"/>
    </row>
    <row r="222" spans="1:37" ht="23.25" customHeight="1">
      <c r="A222" s="217" t="s">
        <v>219</v>
      </c>
      <c r="B222" s="35" t="s">
        <v>86</v>
      </c>
      <c r="C222" s="28"/>
      <c r="D222" s="28"/>
      <c r="E222" s="31" t="s">
        <v>41</v>
      </c>
      <c r="F222" s="302">
        <f>SUMIF($A$8:$A$207,B222,$AK$8:$AK$207)</f>
        <v>0</v>
      </c>
      <c r="G222" s="302"/>
      <c r="H222" s="28" t="s">
        <v>42</v>
      </c>
      <c r="I222" s="28"/>
      <c r="J222" s="28"/>
      <c r="K222" s="28"/>
      <c r="L222" s="28"/>
      <c r="M222" s="28"/>
      <c r="N222" s="28"/>
      <c r="O222" s="28"/>
      <c r="P222" s="28"/>
      <c r="Q222" s="28"/>
      <c r="R222" s="33"/>
      <c r="S222" s="36"/>
      <c r="T222" s="36"/>
      <c r="U222" s="28"/>
      <c r="V222" s="28"/>
      <c r="W222" s="28"/>
      <c r="X222" s="28"/>
      <c r="Y222" s="28"/>
      <c r="Z222" s="31"/>
      <c r="AA222" s="31"/>
      <c r="AB222" s="28"/>
      <c r="AC222" s="28"/>
      <c r="AD222" s="28"/>
      <c r="AE222" s="28"/>
      <c r="AF222" s="38"/>
      <c r="AG222" s="28"/>
      <c r="AH222" s="28"/>
      <c r="AI222" s="28"/>
      <c r="AJ222" s="28"/>
      <c r="AK222" s="34"/>
    </row>
    <row r="223" spans="1:37" ht="23.25" customHeight="1">
      <c r="A223" s="217" t="s">
        <v>220</v>
      </c>
      <c r="B223" s="35" t="s">
        <v>61</v>
      </c>
      <c r="C223" s="28"/>
      <c r="D223" s="28"/>
      <c r="E223" s="31" t="s">
        <v>41</v>
      </c>
      <c r="F223" s="302">
        <f t="shared" si="1"/>
        <v>0</v>
      </c>
      <c r="G223" s="302"/>
      <c r="H223" s="28" t="s">
        <v>42</v>
      </c>
      <c r="I223" s="28"/>
      <c r="J223" s="28"/>
      <c r="K223" s="28"/>
      <c r="L223" s="28"/>
      <c r="M223" s="28"/>
      <c r="N223" s="28"/>
      <c r="O223" s="28"/>
      <c r="P223" s="28"/>
      <c r="Q223" s="28"/>
      <c r="R223" s="28"/>
      <c r="S223" s="31"/>
      <c r="T223" s="31"/>
      <c r="U223" s="28"/>
      <c r="V223" s="28"/>
      <c r="W223" s="28"/>
      <c r="X223" s="28"/>
      <c r="Y223" s="28"/>
      <c r="Z223" s="31"/>
      <c r="AA223" s="31"/>
      <c r="AB223" s="28"/>
      <c r="AC223" s="28"/>
      <c r="AD223" s="28"/>
      <c r="AE223" s="28"/>
      <c r="AF223" s="38"/>
      <c r="AG223" s="28"/>
      <c r="AH223" s="28"/>
      <c r="AI223" s="28"/>
      <c r="AJ223" s="28"/>
      <c r="AK223" s="34"/>
    </row>
    <row r="224" spans="1:37" ht="23.25" customHeight="1">
      <c r="A224" s="217" t="s">
        <v>221</v>
      </c>
      <c r="B224" s="35" t="s">
        <v>63</v>
      </c>
      <c r="C224" s="28"/>
      <c r="D224" s="28"/>
      <c r="E224" s="31" t="s">
        <v>41</v>
      </c>
      <c r="F224" s="302">
        <f>SUMIF($A$8:$A$207,B224,$AK$8:$AK$207)</f>
        <v>0</v>
      </c>
      <c r="G224" s="302"/>
      <c r="H224" s="28" t="s">
        <v>42</v>
      </c>
      <c r="I224" s="28"/>
      <c r="J224" s="28"/>
      <c r="K224" s="28"/>
      <c r="L224" s="28"/>
      <c r="M224" s="28"/>
      <c r="N224" s="28"/>
      <c r="O224" s="28"/>
      <c r="P224" s="28"/>
      <c r="Q224" s="28"/>
      <c r="R224" s="33"/>
      <c r="S224" s="303"/>
      <c r="T224" s="303"/>
      <c r="U224" s="33"/>
      <c r="V224" s="28"/>
      <c r="W224" s="39"/>
      <c r="X224" s="39"/>
      <c r="Y224" s="39"/>
      <c r="Z224" s="304"/>
      <c r="AA224" s="304"/>
      <c r="AB224" s="28"/>
      <c r="AC224" s="41"/>
      <c r="AD224" s="28"/>
      <c r="AE224" s="28"/>
      <c r="AF224" s="38"/>
      <c r="AG224" s="28"/>
      <c r="AH224" s="28"/>
      <c r="AI224" s="28"/>
      <c r="AJ224" s="28"/>
      <c r="AK224" s="34"/>
    </row>
    <row r="225" spans="1:37" ht="23.25" customHeight="1">
      <c r="A225" s="217" t="s">
        <v>222</v>
      </c>
      <c r="B225" s="28" t="s">
        <v>64</v>
      </c>
      <c r="C225" s="28"/>
      <c r="D225" s="28"/>
      <c r="E225" s="31" t="s">
        <v>41</v>
      </c>
      <c r="F225" s="302">
        <f t="shared" si="1"/>
        <v>0</v>
      </c>
      <c r="G225" s="302"/>
      <c r="H225" s="28" t="s">
        <v>42</v>
      </c>
      <c r="I225" s="28"/>
      <c r="J225" s="28"/>
      <c r="K225" s="28"/>
      <c r="L225" s="28"/>
      <c r="M225" s="28"/>
      <c r="N225" s="28"/>
      <c r="O225" s="28"/>
      <c r="P225" s="28"/>
      <c r="Q225" s="28"/>
      <c r="R225" s="33"/>
      <c r="S225" s="305"/>
      <c r="T225" s="305"/>
      <c r="U225" s="33"/>
      <c r="V225" s="28"/>
      <c r="W225" s="39"/>
      <c r="X225" s="39"/>
      <c r="Y225" s="39"/>
      <c r="Z225" s="304"/>
      <c r="AA225" s="304"/>
      <c r="AB225" s="28"/>
      <c r="AC225" s="41"/>
      <c r="AD225" s="28"/>
      <c r="AE225" s="28"/>
      <c r="AF225" s="38"/>
      <c r="AG225" s="28"/>
      <c r="AH225" s="28"/>
      <c r="AI225" s="28"/>
      <c r="AJ225" s="28"/>
      <c r="AK225" s="34"/>
    </row>
    <row r="226" spans="1:37" ht="23.25" customHeight="1">
      <c r="A226" s="217" t="s">
        <v>223</v>
      </c>
      <c r="B226" s="28" t="s">
        <v>65</v>
      </c>
      <c r="C226" s="28"/>
      <c r="D226" s="28"/>
      <c r="E226" s="31" t="s">
        <v>41</v>
      </c>
      <c r="F226" s="302">
        <f>SUMIF($A$8:$A$207,B226,$AK$8:$AK$207)</f>
        <v>0</v>
      </c>
      <c r="G226" s="302"/>
      <c r="H226" s="28" t="s">
        <v>42</v>
      </c>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38"/>
      <c r="AG226" s="28"/>
      <c r="AH226" s="28"/>
      <c r="AI226" s="28"/>
      <c r="AJ226" s="28"/>
      <c r="AK226" s="34"/>
    </row>
    <row r="227" spans="1:37" ht="23.25" customHeight="1">
      <c r="A227" s="217" t="s">
        <v>226</v>
      </c>
      <c r="B227" s="28" t="s">
        <v>66</v>
      </c>
      <c r="C227" s="28"/>
      <c r="D227" s="28"/>
      <c r="E227" s="31" t="s">
        <v>41</v>
      </c>
      <c r="F227" s="302">
        <f>SUMIF($A$8:$A$207,B227,$AK$8:$AK$207)</f>
        <v>0</v>
      </c>
      <c r="G227" s="302"/>
      <c r="H227" s="28" t="s">
        <v>42</v>
      </c>
      <c r="I227" s="28"/>
      <c r="J227" s="28"/>
      <c r="K227" s="28"/>
      <c r="L227" s="28"/>
      <c r="M227" s="28"/>
      <c r="N227" s="28"/>
      <c r="O227" s="28"/>
      <c r="P227" s="28"/>
      <c r="Q227" s="28"/>
      <c r="R227" s="28"/>
      <c r="S227" s="28"/>
      <c r="T227" s="28"/>
      <c r="U227" s="28"/>
      <c r="V227" s="28"/>
      <c r="W227" s="28"/>
      <c r="X227" s="28"/>
      <c r="Y227" s="28"/>
      <c r="Z227" s="28"/>
      <c r="AA227" s="28"/>
      <c r="AB227" s="28"/>
      <c r="AC227" s="28"/>
      <c r="AD227" s="28"/>
      <c r="AE227" s="38"/>
      <c r="AF227" s="38"/>
      <c r="AG227" s="28"/>
      <c r="AH227" s="28"/>
      <c r="AI227" s="28"/>
      <c r="AJ227" s="28"/>
      <c r="AK227" s="34"/>
    </row>
    <row r="228" spans="1:37" ht="23.25" customHeight="1">
      <c r="A228" s="217" t="s">
        <v>227</v>
      </c>
      <c r="B228" s="28" t="s">
        <v>67</v>
      </c>
      <c r="C228" s="28"/>
      <c r="D228" s="28"/>
      <c r="E228" s="31" t="s">
        <v>41</v>
      </c>
      <c r="F228" s="302">
        <f t="shared" si="1"/>
        <v>0</v>
      </c>
      <c r="G228" s="302"/>
      <c r="H228" s="28" t="s">
        <v>42</v>
      </c>
      <c r="I228" s="28"/>
      <c r="J228" s="28"/>
      <c r="AD228" s="41"/>
      <c r="AE228" s="38"/>
      <c r="AF228" s="38"/>
      <c r="AG228" s="28"/>
      <c r="AH228" s="28"/>
      <c r="AI228" s="28"/>
      <c r="AJ228" s="28"/>
      <c r="AK228" s="34"/>
    </row>
    <row r="229" spans="1:37" ht="9.9499999999999993" customHeight="1" thickBot="1">
      <c r="A229" s="43"/>
      <c r="B229" s="44"/>
      <c r="C229" s="44"/>
      <c r="D229" s="44"/>
      <c r="E229" s="45"/>
      <c r="F229" s="46"/>
      <c r="G229" s="46"/>
      <c r="H229" s="44"/>
      <c r="I229" s="44"/>
      <c r="J229" s="44"/>
      <c r="K229" s="44"/>
      <c r="L229" s="44"/>
      <c r="M229" s="44"/>
      <c r="N229" s="44"/>
      <c r="O229" s="44"/>
      <c r="P229" s="44"/>
      <c r="Q229" s="47"/>
      <c r="R229" s="46"/>
      <c r="S229" s="46"/>
      <c r="T229" s="47"/>
      <c r="U229" s="44"/>
      <c r="V229" s="44"/>
      <c r="W229" s="44"/>
      <c r="X229" s="48"/>
      <c r="Y229" s="48"/>
      <c r="Z229" s="44"/>
      <c r="AA229" s="44"/>
      <c r="AB229" s="44"/>
      <c r="AC229" s="44"/>
      <c r="AD229" s="44"/>
      <c r="AE229" s="49"/>
      <c r="AF229" s="49"/>
      <c r="AG229" s="44"/>
      <c r="AH229" s="44"/>
      <c r="AI229" s="44"/>
      <c r="AJ229" s="44"/>
      <c r="AK229" s="50"/>
    </row>
    <row r="230" spans="1:37" ht="20.100000000000001" customHeight="1">
      <c r="A230" s="2" t="s">
        <v>68</v>
      </c>
    </row>
    <row r="231" spans="1:37" ht="20.100000000000001" customHeight="1">
      <c r="A231" s="2" t="s">
        <v>87</v>
      </c>
    </row>
    <row r="232" spans="1:37" ht="20.100000000000001" customHeight="1">
      <c r="A232" s="2" t="s">
        <v>70</v>
      </c>
    </row>
    <row r="233" spans="1:37" ht="20.100000000000001" customHeight="1">
      <c r="A233" s="2" t="s">
        <v>71</v>
      </c>
    </row>
    <row r="234" spans="1:37" ht="20.100000000000001" customHeight="1">
      <c r="A234" s="2" t="s">
        <v>72</v>
      </c>
    </row>
    <row r="235" spans="1:37" ht="20.100000000000001" customHeight="1">
      <c r="A235" s="2" t="s">
        <v>73</v>
      </c>
    </row>
    <row r="236" spans="1:37" ht="20.100000000000001" customHeight="1">
      <c r="A236" s="2" t="s">
        <v>74</v>
      </c>
    </row>
    <row r="237" spans="1:37" ht="20.100000000000001" customHeight="1">
      <c r="A237" s="2" t="s">
        <v>75</v>
      </c>
    </row>
    <row r="238" spans="1:37" ht="20.100000000000001" customHeight="1">
      <c r="C238" s="51"/>
      <c r="D238" s="51"/>
      <c r="E238" s="51"/>
      <c r="F238" s="51"/>
    </row>
    <row r="239" spans="1:37" ht="20.100000000000001" customHeight="1"/>
    <row r="240" spans="1:37" ht="20.100000000000001" customHeight="1"/>
    <row r="241" ht="20.100000000000001" customHeight="1"/>
    <row r="242" ht="20.100000000000001" customHeight="1"/>
    <row r="243" ht="20.100000000000001" customHeight="1"/>
    <row r="244" ht="20.100000000000001" customHeight="1"/>
  </sheetData>
  <mergeCells count="67">
    <mergeCell ref="AH3:AI3"/>
    <mergeCell ref="AJ1:AK1"/>
    <mergeCell ref="B2:O2"/>
    <mergeCell ref="P2:U2"/>
    <mergeCell ref="V2:AB2"/>
    <mergeCell ref="AC2:AG2"/>
    <mergeCell ref="AH2:AI2"/>
    <mergeCell ref="C3:H3"/>
    <mergeCell ref="L3:S3"/>
    <mergeCell ref="T3:V3"/>
    <mergeCell ref="W3:AB3"/>
    <mergeCell ref="AC3:AG3"/>
    <mergeCell ref="AH4:AI4"/>
    <mergeCell ref="A5:A7"/>
    <mergeCell ref="B5:B7"/>
    <mergeCell ref="C5:C7"/>
    <mergeCell ref="D5:D7"/>
    <mergeCell ref="E5:E7"/>
    <mergeCell ref="F5:F7"/>
    <mergeCell ref="G5:M5"/>
    <mergeCell ref="N5:T5"/>
    <mergeCell ref="U5:AA5"/>
    <mergeCell ref="C4:H4"/>
    <mergeCell ref="I4:K4"/>
    <mergeCell ref="L4:S4"/>
    <mergeCell ref="T4:V4"/>
    <mergeCell ref="W4:AB4"/>
    <mergeCell ref="AC4:AG4"/>
    <mergeCell ref="AB5:AH5"/>
    <mergeCell ref="AI5:AI7"/>
    <mergeCell ref="AJ5:AJ7"/>
    <mergeCell ref="AK5:AK7"/>
    <mergeCell ref="F209:G209"/>
    <mergeCell ref="J209:N209"/>
    <mergeCell ref="O209:P209"/>
    <mergeCell ref="S209:W209"/>
    <mergeCell ref="X209:Y209"/>
    <mergeCell ref="AB209:AF209"/>
    <mergeCell ref="AG209:AH209"/>
    <mergeCell ref="F210:G210"/>
    <mergeCell ref="F211:G211"/>
    <mergeCell ref="F212:G212"/>
    <mergeCell ref="F213:G213"/>
    <mergeCell ref="W213:X213"/>
    <mergeCell ref="F219:G219"/>
    <mergeCell ref="F220:G220"/>
    <mergeCell ref="S220:T220"/>
    <mergeCell ref="Z216:AA216"/>
    <mergeCell ref="F217:G217"/>
    <mergeCell ref="Z220:AA220"/>
    <mergeCell ref="F214:G214"/>
    <mergeCell ref="F215:G215"/>
    <mergeCell ref="W215:X215"/>
    <mergeCell ref="F216:G216"/>
    <mergeCell ref="F218:G218"/>
    <mergeCell ref="S224:T224"/>
    <mergeCell ref="Z224:AA224"/>
    <mergeCell ref="F225:G225"/>
    <mergeCell ref="S225:T225"/>
    <mergeCell ref="Z225:AA225"/>
    <mergeCell ref="F221:G221"/>
    <mergeCell ref="F226:G226"/>
    <mergeCell ref="F227:G227"/>
    <mergeCell ref="F228:G228"/>
    <mergeCell ref="F222:G222"/>
    <mergeCell ref="F223:G223"/>
    <mergeCell ref="F224:G224"/>
  </mergeCells>
  <phoneticPr fontId="13"/>
  <dataValidations count="2">
    <dataValidation type="list" allowBlank="1" showInputMessage="1" showErrorMessage="1" sqref="Z216:AA217 S225:T225 S220:T220" xr:uid="{00000000-0002-0000-0200-000000000000}">
      <formula1>"0,1,2,3,4,5,6,7,8,9,10,11,12,13,14,15,16,17,18,19,20,21,22,23,24,25,26,27,27,29,30,31,32,33,34,35,36,37,38,39,40,41,42,43,44,45,46,47,48,49,50"</formula1>
    </dataValidation>
    <dataValidation type="list" allowBlank="1" showInputMessage="1" showErrorMessage="1" sqref="C208:D211 E208:F208" xr:uid="{00000000-0002-0000-0200-000001000000}">
      <formula1>"○"</formula1>
    </dataValidation>
  </dataValidations>
  <pageMargins left="1.1499999999999999" right="0.31" top="0.41" bottom="0.21" header="0.25" footer="0.51200000000000001"/>
  <pageSetup paperSize="9" scale="48" orientation="landscape" r:id="rId1"/>
  <headerFooter alignWithMargins="0">
    <oddHeader>&amp;R&amp;F&amp;A</oddHeader>
  </headerFooter>
  <legacy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200-000002000000}">
          <x14:formula1>
            <xm:f>削除厳禁!$D$3:$D$20</xm:f>
          </x14:formula1>
          <xm:sqref>A8:A21</xm:sqref>
        </x14:dataValidation>
        <x14:dataValidation type="list" allowBlank="1" showInputMessage="1" showErrorMessage="1" xr:uid="{F22D08BC-2FDE-4B19-98CD-6763EE9AF16F}">
          <x14:formula1>
            <xm:f>削除厳禁!$I$1:$I$11</xm:f>
          </x14:formula1>
          <xm:sqref>V2:AB2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AK53"/>
  <sheetViews>
    <sheetView view="pageBreakPreview" zoomScale="55" zoomScaleNormal="55" zoomScaleSheetLayoutView="55" workbookViewId="0">
      <selection activeCell="AH41" sqref="AH41:AH42"/>
    </sheetView>
  </sheetViews>
  <sheetFormatPr defaultColWidth="4.375" defaultRowHeight="24.95" customHeight="1"/>
  <cols>
    <col min="1" max="1" width="21.75" style="56" customWidth="1"/>
    <col min="2" max="2" width="17.625" style="56" customWidth="1"/>
    <col min="3" max="34" width="7.625" style="56" customWidth="1"/>
    <col min="35" max="35" width="8.625" style="56" customWidth="1"/>
    <col min="36" max="37" width="8.75" style="56" customWidth="1"/>
    <col min="38" max="16384" width="4.375" style="56"/>
  </cols>
  <sheetData>
    <row r="1" spans="1:37" ht="39.75" customHeight="1" thickBot="1">
      <c r="A1" s="55" t="s">
        <v>88</v>
      </c>
      <c r="AI1" s="424" t="s">
        <v>1</v>
      </c>
      <c r="AJ1" s="424"/>
      <c r="AK1" s="424"/>
    </row>
    <row r="2" spans="1:37" ht="24.95" customHeight="1" thickBot="1">
      <c r="A2" s="425" t="s">
        <v>89</v>
      </c>
      <c r="B2" s="426"/>
      <c r="C2" s="427"/>
      <c r="D2" s="427"/>
      <c r="E2" s="427"/>
      <c r="F2" s="427"/>
      <c r="G2" s="427"/>
      <c r="H2" s="427"/>
      <c r="I2" s="427"/>
      <c r="J2" s="427"/>
      <c r="K2" s="427"/>
      <c r="L2" s="427"/>
      <c r="M2" s="427"/>
      <c r="N2" s="427"/>
      <c r="O2" s="427"/>
      <c r="P2" s="427"/>
      <c r="Q2" s="427"/>
      <c r="R2" s="428"/>
      <c r="S2" s="425" t="s">
        <v>90</v>
      </c>
      <c r="T2" s="426"/>
      <c r="U2" s="426"/>
      <c r="V2" s="426"/>
      <c r="W2" s="426"/>
      <c r="X2" s="429"/>
      <c r="Y2" s="430"/>
      <c r="Z2" s="430"/>
      <c r="AA2" s="430"/>
      <c r="AB2" s="430"/>
      <c r="AC2" s="430"/>
      <c r="AD2" s="430"/>
      <c r="AE2" s="431" t="s">
        <v>91</v>
      </c>
      <c r="AF2" s="432"/>
      <c r="AG2" s="432"/>
      <c r="AH2" s="432"/>
      <c r="AI2" s="433"/>
      <c r="AJ2" s="57"/>
      <c r="AK2" s="58" t="s">
        <v>92</v>
      </c>
    </row>
    <row r="3" spans="1:37" ht="24.95" customHeight="1">
      <c r="A3" s="405" t="s">
        <v>93</v>
      </c>
      <c r="B3" s="392" t="s">
        <v>94</v>
      </c>
      <c r="C3" s="394" t="s">
        <v>22</v>
      </c>
      <c r="D3" s="410" t="s">
        <v>24</v>
      </c>
      <c r="E3" s="413" t="s">
        <v>21</v>
      </c>
      <c r="F3" s="394" t="s">
        <v>95</v>
      </c>
      <c r="G3" s="391" t="s">
        <v>96</v>
      </c>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3"/>
      <c r="AI3" s="405" t="s">
        <v>97</v>
      </c>
      <c r="AJ3" s="416" t="s">
        <v>98</v>
      </c>
      <c r="AK3" s="419" t="s">
        <v>31</v>
      </c>
    </row>
    <row r="4" spans="1:37" ht="24.95" customHeight="1">
      <c r="A4" s="406"/>
      <c r="B4" s="408"/>
      <c r="C4" s="395"/>
      <c r="D4" s="411"/>
      <c r="E4" s="414"/>
      <c r="F4" s="395"/>
      <c r="G4" s="422" t="s">
        <v>99</v>
      </c>
      <c r="H4" s="408"/>
      <c r="I4" s="408"/>
      <c r="J4" s="408"/>
      <c r="K4" s="408"/>
      <c r="L4" s="408"/>
      <c r="M4" s="408"/>
      <c r="N4" s="408" t="s">
        <v>100</v>
      </c>
      <c r="O4" s="408"/>
      <c r="P4" s="408"/>
      <c r="Q4" s="408"/>
      <c r="R4" s="408"/>
      <c r="S4" s="408"/>
      <c r="T4" s="408"/>
      <c r="U4" s="408" t="s">
        <v>101</v>
      </c>
      <c r="V4" s="408"/>
      <c r="W4" s="408"/>
      <c r="X4" s="408"/>
      <c r="Y4" s="408"/>
      <c r="Z4" s="408"/>
      <c r="AA4" s="408"/>
      <c r="AB4" s="408" t="s">
        <v>102</v>
      </c>
      <c r="AC4" s="408"/>
      <c r="AD4" s="408"/>
      <c r="AE4" s="408"/>
      <c r="AF4" s="408"/>
      <c r="AG4" s="408"/>
      <c r="AH4" s="423"/>
      <c r="AI4" s="406"/>
      <c r="AJ4" s="417"/>
      <c r="AK4" s="420"/>
    </row>
    <row r="5" spans="1:37" ht="24.95" customHeight="1">
      <c r="A5" s="406"/>
      <c r="B5" s="408"/>
      <c r="C5" s="395"/>
      <c r="D5" s="411"/>
      <c r="E5" s="414"/>
      <c r="F5" s="395"/>
      <c r="G5" s="59">
        <v>1</v>
      </c>
      <c r="H5" s="60">
        <v>2</v>
      </c>
      <c r="I5" s="60">
        <v>3</v>
      </c>
      <c r="J5" s="60">
        <v>4</v>
      </c>
      <c r="K5" s="60">
        <v>5</v>
      </c>
      <c r="L5" s="60">
        <v>6</v>
      </c>
      <c r="M5" s="61">
        <v>7</v>
      </c>
      <c r="N5" s="62">
        <v>8</v>
      </c>
      <c r="O5" s="60">
        <v>9</v>
      </c>
      <c r="P5" s="60">
        <v>10</v>
      </c>
      <c r="Q5" s="60">
        <v>11</v>
      </c>
      <c r="R5" s="60">
        <v>12</v>
      </c>
      <c r="S5" s="60">
        <v>13</v>
      </c>
      <c r="T5" s="61">
        <v>14</v>
      </c>
      <c r="U5" s="62">
        <v>15</v>
      </c>
      <c r="V5" s="60">
        <v>16</v>
      </c>
      <c r="W5" s="60">
        <v>17</v>
      </c>
      <c r="X5" s="60">
        <v>18</v>
      </c>
      <c r="Y5" s="60">
        <v>19</v>
      </c>
      <c r="Z5" s="60">
        <v>20</v>
      </c>
      <c r="AA5" s="61">
        <v>21</v>
      </c>
      <c r="AB5" s="62">
        <v>22</v>
      </c>
      <c r="AC5" s="60">
        <v>23</v>
      </c>
      <c r="AD5" s="60">
        <v>24</v>
      </c>
      <c r="AE5" s="60">
        <v>25</v>
      </c>
      <c r="AF5" s="60">
        <v>26</v>
      </c>
      <c r="AG5" s="60">
        <v>27</v>
      </c>
      <c r="AH5" s="63">
        <v>28</v>
      </c>
      <c r="AI5" s="406"/>
      <c r="AJ5" s="417"/>
      <c r="AK5" s="420"/>
    </row>
    <row r="6" spans="1:37" ht="24.95" customHeight="1" thickBot="1">
      <c r="A6" s="407"/>
      <c r="B6" s="409"/>
      <c r="C6" s="396"/>
      <c r="D6" s="412"/>
      <c r="E6" s="415"/>
      <c r="F6" s="396"/>
      <c r="G6" s="64" t="s">
        <v>103</v>
      </c>
      <c r="H6" s="65" t="s">
        <v>104</v>
      </c>
      <c r="I6" s="66" t="s">
        <v>105</v>
      </c>
      <c r="J6" s="65" t="s">
        <v>106</v>
      </c>
      <c r="K6" s="66" t="s">
        <v>46</v>
      </c>
      <c r="L6" s="65" t="s">
        <v>107</v>
      </c>
      <c r="M6" s="67" t="s">
        <v>108</v>
      </c>
      <c r="N6" s="64" t="s">
        <v>103</v>
      </c>
      <c r="O6" s="65" t="s">
        <v>104</v>
      </c>
      <c r="P6" s="66" t="s">
        <v>105</v>
      </c>
      <c r="Q6" s="65" t="s">
        <v>106</v>
      </c>
      <c r="R6" s="66" t="s">
        <v>46</v>
      </c>
      <c r="S6" s="65" t="s">
        <v>107</v>
      </c>
      <c r="T6" s="67" t="s">
        <v>108</v>
      </c>
      <c r="U6" s="64" t="s">
        <v>103</v>
      </c>
      <c r="V6" s="65" t="s">
        <v>104</v>
      </c>
      <c r="W6" s="66" t="s">
        <v>105</v>
      </c>
      <c r="X6" s="65" t="s">
        <v>106</v>
      </c>
      <c r="Y6" s="66" t="s">
        <v>46</v>
      </c>
      <c r="Z6" s="65" t="s">
        <v>107</v>
      </c>
      <c r="AA6" s="67" t="s">
        <v>108</v>
      </c>
      <c r="AB6" s="64" t="s">
        <v>103</v>
      </c>
      <c r="AC6" s="65" t="s">
        <v>104</v>
      </c>
      <c r="AD6" s="66" t="s">
        <v>105</v>
      </c>
      <c r="AE6" s="65" t="s">
        <v>106</v>
      </c>
      <c r="AF6" s="66" t="s">
        <v>46</v>
      </c>
      <c r="AG6" s="65" t="s">
        <v>107</v>
      </c>
      <c r="AH6" s="67" t="s">
        <v>108</v>
      </c>
      <c r="AI6" s="407"/>
      <c r="AJ6" s="418"/>
      <c r="AK6" s="421"/>
    </row>
    <row r="7" spans="1:37" ht="24.95" customHeight="1">
      <c r="A7" s="68" t="s">
        <v>109</v>
      </c>
      <c r="B7" s="69"/>
      <c r="C7" s="70"/>
      <c r="D7" s="71"/>
      <c r="E7" s="72"/>
      <c r="F7" s="70"/>
      <c r="G7" s="73"/>
      <c r="H7" s="74"/>
      <c r="I7" s="74"/>
      <c r="J7" s="74"/>
      <c r="K7" s="74"/>
      <c r="L7" s="74"/>
      <c r="M7" s="75"/>
      <c r="N7" s="76"/>
      <c r="O7" s="74"/>
      <c r="P7" s="74"/>
      <c r="Q7" s="74"/>
      <c r="R7" s="74"/>
      <c r="S7" s="74"/>
      <c r="T7" s="75"/>
      <c r="U7" s="76"/>
      <c r="V7" s="74"/>
      <c r="W7" s="74"/>
      <c r="X7" s="74"/>
      <c r="Y7" s="74"/>
      <c r="Z7" s="74"/>
      <c r="AA7" s="75"/>
      <c r="AB7" s="76"/>
      <c r="AC7" s="74"/>
      <c r="AD7" s="74"/>
      <c r="AE7" s="74"/>
      <c r="AF7" s="74"/>
      <c r="AG7" s="74"/>
      <c r="AH7" s="75"/>
      <c r="AI7" s="77">
        <f>SUM(G7:AH7)</f>
        <v>0</v>
      </c>
      <c r="AJ7" s="78">
        <f>AI7/4</f>
        <v>0</v>
      </c>
      <c r="AK7" s="79">
        <f>IF(ISERROR(AJ7/$AJ$2)=TRUE,0,ROUND(AJ7/$AJ$2,2))</f>
        <v>0</v>
      </c>
    </row>
    <row r="8" spans="1:37" ht="24.95" customHeight="1">
      <c r="A8" s="80" t="s">
        <v>110</v>
      </c>
      <c r="B8" s="69"/>
      <c r="C8" s="81"/>
      <c r="D8" s="82"/>
      <c r="E8" s="83"/>
      <c r="F8" s="81"/>
      <c r="G8" s="84"/>
      <c r="H8" s="85"/>
      <c r="I8" s="85"/>
      <c r="J8" s="85"/>
      <c r="K8" s="85"/>
      <c r="L8" s="85"/>
      <c r="M8" s="86"/>
      <c r="N8" s="87"/>
      <c r="O8" s="85"/>
      <c r="P8" s="85"/>
      <c r="Q8" s="85"/>
      <c r="R8" s="85"/>
      <c r="S8" s="85"/>
      <c r="T8" s="86"/>
      <c r="U8" s="87"/>
      <c r="V8" s="85"/>
      <c r="W8" s="85"/>
      <c r="X8" s="85"/>
      <c r="Y8" s="85"/>
      <c r="Z8" s="85"/>
      <c r="AA8" s="86"/>
      <c r="AB8" s="87"/>
      <c r="AC8" s="85"/>
      <c r="AD8" s="85"/>
      <c r="AE8" s="85"/>
      <c r="AF8" s="85"/>
      <c r="AG8" s="85"/>
      <c r="AH8" s="88"/>
      <c r="AI8" s="89">
        <f>SUM(G8:AH8)</f>
        <v>0</v>
      </c>
      <c r="AJ8" s="90">
        <f>AI8/4</f>
        <v>0</v>
      </c>
      <c r="AK8" s="91">
        <f t="shared" ref="AK8:AK36" si="0">IF(ISERROR(AJ8/$AJ$2)=TRUE,0,ROUND(AJ8/$AJ$2,2))</f>
        <v>0</v>
      </c>
    </row>
    <row r="9" spans="1:37" ht="24.95" customHeight="1">
      <c r="A9" s="80" t="s">
        <v>111</v>
      </c>
      <c r="B9" s="69"/>
      <c r="C9" s="81"/>
      <c r="D9" s="82"/>
      <c r="E9" s="83"/>
      <c r="F9" s="81"/>
      <c r="G9" s="84"/>
      <c r="H9" s="85"/>
      <c r="I9" s="85"/>
      <c r="J9" s="92"/>
      <c r="K9" s="85"/>
      <c r="L9" s="85"/>
      <c r="M9" s="86"/>
      <c r="N9" s="87"/>
      <c r="O9" s="85"/>
      <c r="P9" s="85"/>
      <c r="Q9" s="85"/>
      <c r="R9" s="85"/>
      <c r="S9" s="85"/>
      <c r="T9" s="86"/>
      <c r="U9" s="87"/>
      <c r="V9" s="85"/>
      <c r="W9" s="85"/>
      <c r="X9" s="85"/>
      <c r="Y9" s="85"/>
      <c r="Z9" s="85"/>
      <c r="AA9" s="86"/>
      <c r="AB9" s="87"/>
      <c r="AC9" s="85"/>
      <c r="AD9" s="85"/>
      <c r="AE9" s="85"/>
      <c r="AF9" s="85"/>
      <c r="AG9" s="85"/>
      <c r="AH9" s="88"/>
      <c r="AI9" s="89">
        <f t="shared" ref="AI9:AI35" si="1">SUM(G9:AH9)</f>
        <v>0</v>
      </c>
      <c r="AJ9" s="90">
        <f t="shared" ref="AJ9:AJ35" si="2">AI9/4</f>
        <v>0</v>
      </c>
      <c r="AK9" s="91">
        <f t="shared" si="0"/>
        <v>0</v>
      </c>
    </row>
    <row r="10" spans="1:37" ht="24.95" customHeight="1">
      <c r="A10" s="80" t="s">
        <v>112</v>
      </c>
      <c r="B10" s="69"/>
      <c r="C10" s="81"/>
      <c r="D10" s="82"/>
      <c r="E10" s="83"/>
      <c r="F10" s="81"/>
      <c r="G10" s="84"/>
      <c r="H10" s="85"/>
      <c r="I10" s="85"/>
      <c r="J10" s="85"/>
      <c r="K10" s="85"/>
      <c r="L10" s="85"/>
      <c r="M10" s="86"/>
      <c r="N10" s="87"/>
      <c r="O10" s="85"/>
      <c r="P10" s="85"/>
      <c r="Q10" s="85"/>
      <c r="R10" s="85"/>
      <c r="S10" s="85"/>
      <c r="T10" s="86"/>
      <c r="U10" s="87"/>
      <c r="V10" s="85"/>
      <c r="W10" s="85"/>
      <c r="X10" s="85"/>
      <c r="Y10" s="85"/>
      <c r="Z10" s="85"/>
      <c r="AA10" s="86"/>
      <c r="AB10" s="87"/>
      <c r="AC10" s="85"/>
      <c r="AD10" s="85"/>
      <c r="AE10" s="85"/>
      <c r="AF10" s="85"/>
      <c r="AG10" s="85"/>
      <c r="AH10" s="86"/>
      <c r="AI10" s="89">
        <f t="shared" si="1"/>
        <v>0</v>
      </c>
      <c r="AJ10" s="90">
        <f t="shared" si="2"/>
        <v>0</v>
      </c>
      <c r="AK10" s="91">
        <f t="shared" si="0"/>
        <v>0</v>
      </c>
    </row>
    <row r="11" spans="1:37" ht="24.95" customHeight="1">
      <c r="A11" s="80"/>
      <c r="B11" s="69"/>
      <c r="C11" s="81"/>
      <c r="D11" s="82"/>
      <c r="E11" s="83"/>
      <c r="F11" s="81"/>
      <c r="G11" s="84"/>
      <c r="H11" s="85"/>
      <c r="I11" s="85"/>
      <c r="J11" s="85"/>
      <c r="K11" s="85"/>
      <c r="L11" s="85"/>
      <c r="M11" s="86"/>
      <c r="N11" s="87"/>
      <c r="O11" s="85"/>
      <c r="P11" s="85"/>
      <c r="Q11" s="85"/>
      <c r="R11" s="85"/>
      <c r="S11" s="85"/>
      <c r="T11" s="86"/>
      <c r="U11" s="87"/>
      <c r="V11" s="85"/>
      <c r="W11" s="85"/>
      <c r="X11" s="85"/>
      <c r="Y11" s="85"/>
      <c r="Z11" s="85"/>
      <c r="AA11" s="86"/>
      <c r="AB11" s="87"/>
      <c r="AC11" s="85"/>
      <c r="AD11" s="85"/>
      <c r="AE11" s="85"/>
      <c r="AF11" s="85"/>
      <c r="AG11" s="85"/>
      <c r="AH11" s="86"/>
      <c r="AI11" s="89">
        <f t="shared" si="1"/>
        <v>0</v>
      </c>
      <c r="AJ11" s="90">
        <f t="shared" si="2"/>
        <v>0</v>
      </c>
      <c r="AK11" s="91">
        <f t="shared" si="0"/>
        <v>0</v>
      </c>
    </row>
    <row r="12" spans="1:37" ht="24.95" customHeight="1">
      <c r="A12" s="80"/>
      <c r="B12" s="69"/>
      <c r="C12" s="81"/>
      <c r="D12" s="82"/>
      <c r="E12" s="83"/>
      <c r="F12" s="81"/>
      <c r="G12" s="84"/>
      <c r="H12" s="85"/>
      <c r="I12" s="85"/>
      <c r="J12" s="85"/>
      <c r="K12" s="85"/>
      <c r="L12" s="85"/>
      <c r="M12" s="86"/>
      <c r="N12" s="87"/>
      <c r="O12" s="85"/>
      <c r="P12" s="85"/>
      <c r="Q12" s="85"/>
      <c r="R12" s="85"/>
      <c r="S12" s="85"/>
      <c r="T12" s="86"/>
      <c r="U12" s="87"/>
      <c r="V12" s="85"/>
      <c r="W12" s="85"/>
      <c r="X12" s="85"/>
      <c r="Y12" s="85"/>
      <c r="Z12" s="85"/>
      <c r="AA12" s="86"/>
      <c r="AB12" s="87"/>
      <c r="AC12" s="85"/>
      <c r="AD12" s="85"/>
      <c r="AE12" s="85"/>
      <c r="AF12" s="85"/>
      <c r="AG12" s="85"/>
      <c r="AH12" s="86"/>
      <c r="AI12" s="89">
        <f t="shared" si="1"/>
        <v>0</v>
      </c>
      <c r="AJ12" s="90">
        <f t="shared" si="2"/>
        <v>0</v>
      </c>
      <c r="AK12" s="91">
        <f t="shared" si="0"/>
        <v>0</v>
      </c>
    </row>
    <row r="13" spans="1:37" ht="24.95" customHeight="1">
      <c r="A13" s="80"/>
      <c r="B13" s="69"/>
      <c r="C13" s="81"/>
      <c r="D13" s="82"/>
      <c r="E13" s="83"/>
      <c r="F13" s="81"/>
      <c r="G13" s="84"/>
      <c r="H13" s="85"/>
      <c r="I13" s="85"/>
      <c r="J13" s="85"/>
      <c r="K13" s="85"/>
      <c r="L13" s="85"/>
      <c r="M13" s="86"/>
      <c r="N13" s="87"/>
      <c r="O13" s="85"/>
      <c r="P13" s="85"/>
      <c r="Q13" s="85"/>
      <c r="R13" s="85"/>
      <c r="S13" s="85"/>
      <c r="T13" s="86"/>
      <c r="U13" s="87"/>
      <c r="V13" s="85"/>
      <c r="W13" s="85"/>
      <c r="X13" s="85"/>
      <c r="Y13" s="85"/>
      <c r="Z13" s="85"/>
      <c r="AA13" s="86"/>
      <c r="AB13" s="87"/>
      <c r="AC13" s="85"/>
      <c r="AD13" s="85"/>
      <c r="AE13" s="85"/>
      <c r="AF13" s="85"/>
      <c r="AG13" s="85"/>
      <c r="AH13" s="86"/>
      <c r="AI13" s="89">
        <f t="shared" si="1"/>
        <v>0</v>
      </c>
      <c r="AJ13" s="90">
        <f t="shared" si="2"/>
        <v>0</v>
      </c>
      <c r="AK13" s="91">
        <f t="shared" si="0"/>
        <v>0</v>
      </c>
    </row>
    <row r="14" spans="1:37" ht="24.95" customHeight="1">
      <c r="A14" s="80"/>
      <c r="B14" s="69"/>
      <c r="C14" s="81"/>
      <c r="D14" s="82"/>
      <c r="E14" s="83"/>
      <c r="F14" s="81"/>
      <c r="G14" s="84"/>
      <c r="H14" s="85"/>
      <c r="I14" s="85"/>
      <c r="J14" s="85"/>
      <c r="K14" s="85"/>
      <c r="L14" s="85"/>
      <c r="M14" s="86"/>
      <c r="N14" s="87"/>
      <c r="O14" s="85"/>
      <c r="P14" s="85"/>
      <c r="Q14" s="85"/>
      <c r="R14" s="85"/>
      <c r="S14" s="85"/>
      <c r="T14" s="86"/>
      <c r="U14" s="87"/>
      <c r="V14" s="85"/>
      <c r="W14" s="85"/>
      <c r="X14" s="85"/>
      <c r="Y14" s="85"/>
      <c r="Z14" s="85"/>
      <c r="AA14" s="86"/>
      <c r="AB14" s="87"/>
      <c r="AC14" s="85"/>
      <c r="AD14" s="85"/>
      <c r="AE14" s="85"/>
      <c r="AF14" s="85"/>
      <c r="AG14" s="85"/>
      <c r="AH14" s="86"/>
      <c r="AI14" s="89">
        <f t="shared" si="1"/>
        <v>0</v>
      </c>
      <c r="AJ14" s="90">
        <f t="shared" si="2"/>
        <v>0</v>
      </c>
      <c r="AK14" s="91">
        <f t="shared" si="0"/>
        <v>0</v>
      </c>
    </row>
    <row r="15" spans="1:37" ht="24.95" customHeight="1">
      <c r="A15" s="80"/>
      <c r="B15" s="69"/>
      <c r="C15" s="81"/>
      <c r="D15" s="82"/>
      <c r="E15" s="83"/>
      <c r="F15" s="81"/>
      <c r="G15" s="84"/>
      <c r="H15" s="85"/>
      <c r="I15" s="85"/>
      <c r="J15" s="85"/>
      <c r="K15" s="85"/>
      <c r="L15" s="85"/>
      <c r="M15" s="86"/>
      <c r="N15" s="87"/>
      <c r="O15" s="85"/>
      <c r="P15" s="85"/>
      <c r="Q15" s="85"/>
      <c r="R15" s="85"/>
      <c r="S15" s="85"/>
      <c r="T15" s="86"/>
      <c r="U15" s="87"/>
      <c r="V15" s="85"/>
      <c r="W15" s="85"/>
      <c r="X15" s="85"/>
      <c r="Y15" s="85"/>
      <c r="Z15" s="85"/>
      <c r="AA15" s="86"/>
      <c r="AB15" s="87"/>
      <c r="AC15" s="85"/>
      <c r="AD15" s="85"/>
      <c r="AE15" s="85"/>
      <c r="AF15" s="85"/>
      <c r="AG15" s="85"/>
      <c r="AH15" s="86"/>
      <c r="AI15" s="89">
        <f t="shared" si="1"/>
        <v>0</v>
      </c>
      <c r="AJ15" s="90">
        <f t="shared" si="2"/>
        <v>0</v>
      </c>
      <c r="AK15" s="91">
        <f t="shared" si="0"/>
        <v>0</v>
      </c>
    </row>
    <row r="16" spans="1:37" ht="24.95" customHeight="1">
      <c r="A16" s="80"/>
      <c r="B16" s="69"/>
      <c r="C16" s="81"/>
      <c r="D16" s="82"/>
      <c r="E16" s="83"/>
      <c r="F16" s="81"/>
      <c r="G16" s="84"/>
      <c r="H16" s="85"/>
      <c r="I16" s="85"/>
      <c r="J16" s="85"/>
      <c r="K16" s="85"/>
      <c r="L16" s="85"/>
      <c r="M16" s="86"/>
      <c r="N16" s="87"/>
      <c r="O16" s="85"/>
      <c r="P16" s="85"/>
      <c r="Q16" s="85"/>
      <c r="R16" s="85"/>
      <c r="S16" s="85"/>
      <c r="T16" s="86"/>
      <c r="U16" s="87"/>
      <c r="V16" s="85"/>
      <c r="W16" s="85"/>
      <c r="X16" s="85"/>
      <c r="Y16" s="85"/>
      <c r="Z16" s="85"/>
      <c r="AA16" s="86"/>
      <c r="AB16" s="87"/>
      <c r="AC16" s="85"/>
      <c r="AD16" s="85"/>
      <c r="AE16" s="85"/>
      <c r="AF16" s="85"/>
      <c r="AG16" s="85"/>
      <c r="AH16" s="86"/>
      <c r="AI16" s="89">
        <f t="shared" si="1"/>
        <v>0</v>
      </c>
      <c r="AJ16" s="90">
        <f t="shared" si="2"/>
        <v>0</v>
      </c>
      <c r="AK16" s="91">
        <f t="shared" si="0"/>
        <v>0</v>
      </c>
    </row>
    <row r="17" spans="1:37" ht="24.95" customHeight="1">
      <c r="A17" s="80"/>
      <c r="B17" s="69"/>
      <c r="C17" s="81"/>
      <c r="D17" s="82"/>
      <c r="E17" s="83"/>
      <c r="F17" s="81"/>
      <c r="G17" s="84"/>
      <c r="H17" s="85"/>
      <c r="I17" s="85"/>
      <c r="J17" s="85"/>
      <c r="K17" s="85"/>
      <c r="L17" s="85"/>
      <c r="M17" s="86"/>
      <c r="N17" s="87"/>
      <c r="O17" s="85"/>
      <c r="P17" s="85"/>
      <c r="Q17" s="85"/>
      <c r="R17" s="85"/>
      <c r="S17" s="85"/>
      <c r="T17" s="86"/>
      <c r="U17" s="87"/>
      <c r="V17" s="85"/>
      <c r="W17" s="85"/>
      <c r="X17" s="85"/>
      <c r="Y17" s="85"/>
      <c r="Z17" s="85"/>
      <c r="AA17" s="86"/>
      <c r="AB17" s="87"/>
      <c r="AC17" s="85"/>
      <c r="AD17" s="85"/>
      <c r="AE17" s="85"/>
      <c r="AF17" s="85"/>
      <c r="AG17" s="85"/>
      <c r="AH17" s="88"/>
      <c r="AI17" s="89">
        <f t="shared" si="1"/>
        <v>0</v>
      </c>
      <c r="AJ17" s="90">
        <f t="shared" si="2"/>
        <v>0</v>
      </c>
      <c r="AK17" s="91">
        <f t="shared" si="0"/>
        <v>0</v>
      </c>
    </row>
    <row r="18" spans="1:37" ht="24.95" customHeight="1">
      <c r="A18" s="80"/>
      <c r="B18" s="69"/>
      <c r="C18" s="81"/>
      <c r="D18" s="82"/>
      <c r="E18" s="83"/>
      <c r="F18" s="81"/>
      <c r="G18" s="84"/>
      <c r="H18" s="85"/>
      <c r="I18" s="85"/>
      <c r="J18" s="85"/>
      <c r="K18" s="85"/>
      <c r="L18" s="85"/>
      <c r="M18" s="86"/>
      <c r="N18" s="87"/>
      <c r="O18" s="85"/>
      <c r="P18" s="85"/>
      <c r="Q18" s="85"/>
      <c r="R18" s="85"/>
      <c r="S18" s="85"/>
      <c r="T18" s="86"/>
      <c r="U18" s="87"/>
      <c r="V18" s="85"/>
      <c r="W18" s="85"/>
      <c r="X18" s="85"/>
      <c r="Y18" s="85"/>
      <c r="Z18" s="85"/>
      <c r="AA18" s="86"/>
      <c r="AB18" s="87"/>
      <c r="AC18" s="85"/>
      <c r="AD18" s="85"/>
      <c r="AE18" s="85"/>
      <c r="AF18" s="85"/>
      <c r="AG18" s="85"/>
      <c r="AH18" s="88"/>
      <c r="AI18" s="89">
        <f t="shared" si="1"/>
        <v>0</v>
      </c>
      <c r="AJ18" s="90">
        <f t="shared" si="2"/>
        <v>0</v>
      </c>
      <c r="AK18" s="91">
        <f t="shared" si="0"/>
        <v>0</v>
      </c>
    </row>
    <row r="19" spans="1:37" ht="24.95" customHeight="1">
      <c r="A19" s="80"/>
      <c r="B19" s="69"/>
      <c r="C19" s="81"/>
      <c r="D19" s="82"/>
      <c r="E19" s="83"/>
      <c r="F19" s="81"/>
      <c r="G19" s="84"/>
      <c r="H19" s="85"/>
      <c r="I19" s="85"/>
      <c r="J19" s="85"/>
      <c r="K19" s="85"/>
      <c r="L19" s="85"/>
      <c r="M19" s="86"/>
      <c r="N19" s="87"/>
      <c r="O19" s="85"/>
      <c r="P19" s="85"/>
      <c r="Q19" s="85"/>
      <c r="R19" s="85"/>
      <c r="S19" s="85"/>
      <c r="T19" s="86"/>
      <c r="U19" s="87"/>
      <c r="V19" s="85"/>
      <c r="W19" s="85"/>
      <c r="X19" s="85"/>
      <c r="Y19" s="85"/>
      <c r="Z19" s="85"/>
      <c r="AA19" s="86"/>
      <c r="AB19" s="87"/>
      <c r="AC19" s="85"/>
      <c r="AD19" s="85"/>
      <c r="AE19" s="85"/>
      <c r="AF19" s="85"/>
      <c r="AG19" s="85"/>
      <c r="AH19" s="86"/>
      <c r="AI19" s="89">
        <f t="shared" si="1"/>
        <v>0</v>
      </c>
      <c r="AJ19" s="90">
        <f t="shared" si="2"/>
        <v>0</v>
      </c>
      <c r="AK19" s="91">
        <f t="shared" si="0"/>
        <v>0</v>
      </c>
    </row>
    <row r="20" spans="1:37" ht="24.95" customHeight="1">
      <c r="A20" s="80"/>
      <c r="B20" s="69"/>
      <c r="C20" s="81"/>
      <c r="D20" s="82"/>
      <c r="E20" s="83"/>
      <c r="F20" s="81"/>
      <c r="G20" s="84"/>
      <c r="H20" s="85"/>
      <c r="I20" s="85"/>
      <c r="J20" s="85"/>
      <c r="K20" s="85"/>
      <c r="L20" s="85"/>
      <c r="M20" s="86"/>
      <c r="N20" s="87"/>
      <c r="O20" s="85"/>
      <c r="P20" s="85"/>
      <c r="Q20" s="85"/>
      <c r="R20" s="85"/>
      <c r="S20" s="85"/>
      <c r="T20" s="86"/>
      <c r="U20" s="87"/>
      <c r="V20" s="85"/>
      <c r="W20" s="85"/>
      <c r="X20" s="85"/>
      <c r="Y20" s="85"/>
      <c r="Z20" s="85"/>
      <c r="AA20" s="86"/>
      <c r="AB20" s="87"/>
      <c r="AC20" s="85"/>
      <c r="AD20" s="85"/>
      <c r="AE20" s="85"/>
      <c r="AF20" s="85"/>
      <c r="AG20" s="85"/>
      <c r="AH20" s="86"/>
      <c r="AI20" s="89">
        <f t="shared" si="1"/>
        <v>0</v>
      </c>
      <c r="AJ20" s="90">
        <f t="shared" si="2"/>
        <v>0</v>
      </c>
      <c r="AK20" s="91">
        <f t="shared" si="0"/>
        <v>0</v>
      </c>
    </row>
    <row r="21" spans="1:37" ht="24.95" customHeight="1">
      <c r="A21" s="80"/>
      <c r="B21" s="69"/>
      <c r="C21" s="81"/>
      <c r="D21" s="82"/>
      <c r="E21" s="83"/>
      <c r="F21" s="81"/>
      <c r="G21" s="84"/>
      <c r="H21" s="85"/>
      <c r="I21" s="85"/>
      <c r="J21" s="85"/>
      <c r="K21" s="85"/>
      <c r="L21" s="85"/>
      <c r="M21" s="86"/>
      <c r="N21" s="87"/>
      <c r="O21" s="85"/>
      <c r="P21" s="85"/>
      <c r="Q21" s="85"/>
      <c r="R21" s="85"/>
      <c r="S21" s="85"/>
      <c r="T21" s="86"/>
      <c r="U21" s="87"/>
      <c r="V21" s="85"/>
      <c r="W21" s="85"/>
      <c r="X21" s="85"/>
      <c r="Y21" s="85"/>
      <c r="Z21" s="85"/>
      <c r="AA21" s="86"/>
      <c r="AB21" s="87"/>
      <c r="AC21" s="85"/>
      <c r="AD21" s="85"/>
      <c r="AE21" s="85"/>
      <c r="AF21" s="85"/>
      <c r="AG21" s="85"/>
      <c r="AH21" s="86"/>
      <c r="AI21" s="89">
        <f t="shared" si="1"/>
        <v>0</v>
      </c>
      <c r="AJ21" s="90">
        <f t="shared" si="2"/>
        <v>0</v>
      </c>
      <c r="AK21" s="91">
        <f t="shared" si="0"/>
        <v>0</v>
      </c>
    </row>
    <row r="22" spans="1:37" ht="24.95" customHeight="1">
      <c r="A22" s="80"/>
      <c r="B22" s="69"/>
      <c r="C22" s="81"/>
      <c r="D22" s="82"/>
      <c r="E22" s="83"/>
      <c r="F22" s="81"/>
      <c r="G22" s="84"/>
      <c r="H22" s="85"/>
      <c r="I22" s="85"/>
      <c r="J22" s="85"/>
      <c r="K22" s="85"/>
      <c r="L22" s="85"/>
      <c r="M22" s="86"/>
      <c r="N22" s="87"/>
      <c r="O22" s="85"/>
      <c r="P22" s="85"/>
      <c r="Q22" s="85"/>
      <c r="R22" s="85"/>
      <c r="S22" s="85"/>
      <c r="T22" s="86"/>
      <c r="U22" s="87"/>
      <c r="V22" s="85"/>
      <c r="W22" s="85"/>
      <c r="X22" s="85"/>
      <c r="Y22" s="85"/>
      <c r="Z22" s="85"/>
      <c r="AA22" s="86"/>
      <c r="AB22" s="87"/>
      <c r="AC22" s="85"/>
      <c r="AD22" s="85"/>
      <c r="AE22" s="85"/>
      <c r="AF22" s="85"/>
      <c r="AG22" s="85"/>
      <c r="AH22" s="86"/>
      <c r="AI22" s="89">
        <f t="shared" si="1"/>
        <v>0</v>
      </c>
      <c r="AJ22" s="90">
        <f t="shared" si="2"/>
        <v>0</v>
      </c>
      <c r="AK22" s="91">
        <f t="shared" si="0"/>
        <v>0</v>
      </c>
    </row>
    <row r="23" spans="1:37" ht="24.95" customHeight="1">
      <c r="A23" s="80"/>
      <c r="B23" s="69"/>
      <c r="C23" s="81"/>
      <c r="D23" s="82"/>
      <c r="E23" s="83"/>
      <c r="F23" s="81"/>
      <c r="G23" s="84"/>
      <c r="H23" s="85"/>
      <c r="I23" s="85"/>
      <c r="J23" s="85"/>
      <c r="K23" s="85"/>
      <c r="L23" s="85"/>
      <c r="M23" s="86"/>
      <c r="N23" s="87"/>
      <c r="O23" s="85"/>
      <c r="P23" s="85"/>
      <c r="Q23" s="85"/>
      <c r="R23" s="85"/>
      <c r="S23" s="85"/>
      <c r="T23" s="86"/>
      <c r="U23" s="87"/>
      <c r="V23" s="85"/>
      <c r="W23" s="85"/>
      <c r="X23" s="85"/>
      <c r="Y23" s="85"/>
      <c r="Z23" s="85"/>
      <c r="AA23" s="86"/>
      <c r="AB23" s="87"/>
      <c r="AC23" s="85"/>
      <c r="AD23" s="85"/>
      <c r="AE23" s="85"/>
      <c r="AF23" s="85"/>
      <c r="AG23" s="85"/>
      <c r="AH23" s="86"/>
      <c r="AI23" s="89">
        <f t="shared" si="1"/>
        <v>0</v>
      </c>
      <c r="AJ23" s="90">
        <f t="shared" si="2"/>
        <v>0</v>
      </c>
      <c r="AK23" s="91">
        <f t="shared" si="0"/>
        <v>0</v>
      </c>
    </row>
    <row r="24" spans="1:37" ht="24.95" customHeight="1">
      <c r="A24" s="80"/>
      <c r="B24" s="69"/>
      <c r="C24" s="81"/>
      <c r="D24" s="82"/>
      <c r="E24" s="83"/>
      <c r="F24" s="81"/>
      <c r="G24" s="84"/>
      <c r="H24" s="85"/>
      <c r="I24" s="85"/>
      <c r="J24" s="85"/>
      <c r="K24" s="85"/>
      <c r="L24" s="85"/>
      <c r="M24" s="86"/>
      <c r="N24" s="87"/>
      <c r="O24" s="85"/>
      <c r="P24" s="85"/>
      <c r="Q24" s="85"/>
      <c r="R24" s="85"/>
      <c r="S24" s="85"/>
      <c r="T24" s="86"/>
      <c r="U24" s="87"/>
      <c r="V24" s="85"/>
      <c r="W24" s="85"/>
      <c r="X24" s="85"/>
      <c r="Y24" s="85"/>
      <c r="Z24" s="85"/>
      <c r="AA24" s="86"/>
      <c r="AB24" s="87"/>
      <c r="AC24" s="85"/>
      <c r="AD24" s="85"/>
      <c r="AE24" s="85"/>
      <c r="AF24" s="85"/>
      <c r="AG24" s="85"/>
      <c r="AH24" s="86"/>
      <c r="AI24" s="89">
        <f t="shared" si="1"/>
        <v>0</v>
      </c>
      <c r="AJ24" s="90">
        <f t="shared" si="2"/>
        <v>0</v>
      </c>
      <c r="AK24" s="91">
        <f t="shared" si="0"/>
        <v>0</v>
      </c>
    </row>
    <row r="25" spans="1:37" ht="24.95" customHeight="1">
      <c r="A25" s="80"/>
      <c r="B25" s="69"/>
      <c r="C25" s="81"/>
      <c r="D25" s="82"/>
      <c r="E25" s="83"/>
      <c r="F25" s="81"/>
      <c r="G25" s="84"/>
      <c r="H25" s="85"/>
      <c r="I25" s="85"/>
      <c r="J25" s="85"/>
      <c r="K25" s="85"/>
      <c r="L25" s="85"/>
      <c r="M25" s="86"/>
      <c r="N25" s="87"/>
      <c r="O25" s="85"/>
      <c r="P25" s="85"/>
      <c r="Q25" s="85"/>
      <c r="R25" s="85"/>
      <c r="S25" s="85"/>
      <c r="T25" s="86"/>
      <c r="U25" s="87"/>
      <c r="V25" s="85"/>
      <c r="W25" s="85"/>
      <c r="X25" s="85"/>
      <c r="Y25" s="85"/>
      <c r="Z25" s="85"/>
      <c r="AA25" s="86"/>
      <c r="AB25" s="87"/>
      <c r="AC25" s="85"/>
      <c r="AD25" s="85"/>
      <c r="AE25" s="85"/>
      <c r="AF25" s="85"/>
      <c r="AG25" s="85"/>
      <c r="AH25" s="86"/>
      <c r="AI25" s="89">
        <f t="shared" si="1"/>
        <v>0</v>
      </c>
      <c r="AJ25" s="90">
        <f t="shared" si="2"/>
        <v>0</v>
      </c>
      <c r="AK25" s="91">
        <f t="shared" si="0"/>
        <v>0</v>
      </c>
    </row>
    <row r="26" spans="1:37" ht="24.95" customHeight="1">
      <c r="A26" s="80"/>
      <c r="B26" s="69"/>
      <c r="C26" s="81"/>
      <c r="D26" s="82"/>
      <c r="E26" s="83"/>
      <c r="F26" s="81"/>
      <c r="G26" s="84"/>
      <c r="H26" s="85"/>
      <c r="I26" s="85"/>
      <c r="J26" s="85"/>
      <c r="K26" s="85"/>
      <c r="L26" s="85"/>
      <c r="M26" s="86"/>
      <c r="N26" s="87"/>
      <c r="O26" s="85"/>
      <c r="P26" s="85"/>
      <c r="Q26" s="85"/>
      <c r="R26" s="85"/>
      <c r="S26" s="85"/>
      <c r="T26" s="86"/>
      <c r="U26" s="87"/>
      <c r="V26" s="85"/>
      <c r="W26" s="85"/>
      <c r="X26" s="85"/>
      <c r="Y26" s="85"/>
      <c r="Z26" s="85"/>
      <c r="AA26" s="86"/>
      <c r="AB26" s="87"/>
      <c r="AC26" s="85"/>
      <c r="AD26" s="85"/>
      <c r="AE26" s="85"/>
      <c r="AF26" s="85"/>
      <c r="AG26" s="85"/>
      <c r="AH26" s="88"/>
      <c r="AI26" s="89">
        <f t="shared" si="1"/>
        <v>0</v>
      </c>
      <c r="AJ26" s="90">
        <f t="shared" si="2"/>
        <v>0</v>
      </c>
      <c r="AK26" s="91">
        <f t="shared" si="0"/>
        <v>0</v>
      </c>
    </row>
    <row r="27" spans="1:37" ht="24.95" customHeight="1">
      <c r="A27" s="80"/>
      <c r="B27" s="69"/>
      <c r="C27" s="81"/>
      <c r="D27" s="82"/>
      <c r="E27" s="83"/>
      <c r="F27" s="81"/>
      <c r="G27" s="84"/>
      <c r="H27" s="85"/>
      <c r="I27" s="85"/>
      <c r="J27" s="85"/>
      <c r="K27" s="85"/>
      <c r="L27" s="85"/>
      <c r="M27" s="86"/>
      <c r="N27" s="87"/>
      <c r="O27" s="85"/>
      <c r="P27" s="85"/>
      <c r="Q27" s="85"/>
      <c r="R27" s="85"/>
      <c r="S27" s="85"/>
      <c r="T27" s="86"/>
      <c r="U27" s="87"/>
      <c r="V27" s="85"/>
      <c r="W27" s="85"/>
      <c r="X27" s="85"/>
      <c r="Y27" s="85"/>
      <c r="Z27" s="85"/>
      <c r="AA27" s="86"/>
      <c r="AB27" s="87"/>
      <c r="AC27" s="85"/>
      <c r="AD27" s="85"/>
      <c r="AE27" s="85"/>
      <c r="AF27" s="85"/>
      <c r="AG27" s="85"/>
      <c r="AH27" s="88"/>
      <c r="AI27" s="89">
        <f t="shared" si="1"/>
        <v>0</v>
      </c>
      <c r="AJ27" s="90">
        <f t="shared" si="2"/>
        <v>0</v>
      </c>
      <c r="AK27" s="91">
        <f t="shared" si="0"/>
        <v>0</v>
      </c>
    </row>
    <row r="28" spans="1:37" ht="24.95" customHeight="1">
      <c r="A28" s="80"/>
      <c r="B28" s="69"/>
      <c r="C28" s="81"/>
      <c r="D28" s="82"/>
      <c r="E28" s="83"/>
      <c r="F28" s="81"/>
      <c r="G28" s="84"/>
      <c r="H28" s="85"/>
      <c r="I28" s="85"/>
      <c r="J28" s="85"/>
      <c r="K28" s="85"/>
      <c r="L28" s="85"/>
      <c r="M28" s="86"/>
      <c r="N28" s="87"/>
      <c r="O28" s="85"/>
      <c r="P28" s="85"/>
      <c r="Q28" s="85"/>
      <c r="R28" s="85"/>
      <c r="S28" s="85"/>
      <c r="T28" s="86"/>
      <c r="U28" s="87"/>
      <c r="V28" s="85"/>
      <c r="W28" s="85"/>
      <c r="X28" s="85"/>
      <c r="Y28" s="85"/>
      <c r="Z28" s="85"/>
      <c r="AA28" s="86"/>
      <c r="AB28" s="87"/>
      <c r="AC28" s="85"/>
      <c r="AD28" s="85"/>
      <c r="AE28" s="85"/>
      <c r="AF28" s="85"/>
      <c r="AG28" s="85"/>
      <c r="AH28" s="88"/>
      <c r="AI28" s="89">
        <f t="shared" si="1"/>
        <v>0</v>
      </c>
      <c r="AJ28" s="90">
        <f t="shared" si="2"/>
        <v>0</v>
      </c>
      <c r="AK28" s="91">
        <f t="shared" si="0"/>
        <v>0</v>
      </c>
    </row>
    <row r="29" spans="1:37" ht="24.95" customHeight="1">
      <c r="A29" s="80"/>
      <c r="B29" s="69"/>
      <c r="C29" s="81"/>
      <c r="D29" s="82"/>
      <c r="E29" s="83"/>
      <c r="F29" s="81"/>
      <c r="G29" s="84"/>
      <c r="H29" s="85"/>
      <c r="I29" s="85"/>
      <c r="J29" s="85"/>
      <c r="K29" s="85"/>
      <c r="L29" s="85"/>
      <c r="M29" s="86"/>
      <c r="N29" s="87"/>
      <c r="O29" s="85"/>
      <c r="P29" s="85"/>
      <c r="Q29" s="85"/>
      <c r="R29" s="85"/>
      <c r="S29" s="85"/>
      <c r="T29" s="86"/>
      <c r="U29" s="87"/>
      <c r="V29" s="85"/>
      <c r="W29" s="85"/>
      <c r="X29" s="85"/>
      <c r="Y29" s="85"/>
      <c r="Z29" s="85"/>
      <c r="AA29" s="86"/>
      <c r="AB29" s="87"/>
      <c r="AC29" s="85"/>
      <c r="AD29" s="85"/>
      <c r="AE29" s="85"/>
      <c r="AF29" s="85"/>
      <c r="AG29" s="85"/>
      <c r="AH29" s="88"/>
      <c r="AI29" s="89">
        <f t="shared" si="1"/>
        <v>0</v>
      </c>
      <c r="AJ29" s="90">
        <f t="shared" si="2"/>
        <v>0</v>
      </c>
      <c r="AK29" s="91">
        <f t="shared" si="0"/>
        <v>0</v>
      </c>
    </row>
    <row r="30" spans="1:37" ht="24.95" customHeight="1">
      <c r="A30" s="80"/>
      <c r="B30" s="69"/>
      <c r="C30" s="81"/>
      <c r="D30" s="82"/>
      <c r="E30" s="83"/>
      <c r="F30" s="81"/>
      <c r="G30" s="84"/>
      <c r="H30" s="85"/>
      <c r="I30" s="85"/>
      <c r="J30" s="85"/>
      <c r="K30" s="85"/>
      <c r="L30" s="85"/>
      <c r="M30" s="86"/>
      <c r="N30" s="87"/>
      <c r="O30" s="85"/>
      <c r="P30" s="85"/>
      <c r="Q30" s="85"/>
      <c r="R30" s="85"/>
      <c r="S30" s="85"/>
      <c r="T30" s="86"/>
      <c r="U30" s="87"/>
      <c r="V30" s="85"/>
      <c r="W30" s="85"/>
      <c r="X30" s="85"/>
      <c r="Y30" s="85"/>
      <c r="Z30" s="85"/>
      <c r="AA30" s="86"/>
      <c r="AB30" s="87"/>
      <c r="AC30" s="85"/>
      <c r="AD30" s="85"/>
      <c r="AE30" s="85"/>
      <c r="AF30" s="85"/>
      <c r="AG30" s="85"/>
      <c r="AH30" s="88"/>
      <c r="AI30" s="89">
        <f t="shared" si="1"/>
        <v>0</v>
      </c>
      <c r="AJ30" s="90">
        <f t="shared" si="2"/>
        <v>0</v>
      </c>
      <c r="AK30" s="91">
        <f t="shared" si="0"/>
        <v>0</v>
      </c>
    </row>
    <row r="31" spans="1:37" ht="24.95" customHeight="1">
      <c r="A31" s="80"/>
      <c r="B31" s="69"/>
      <c r="C31" s="81"/>
      <c r="D31" s="82"/>
      <c r="E31" s="83"/>
      <c r="F31" s="81"/>
      <c r="G31" s="84"/>
      <c r="H31" s="85"/>
      <c r="I31" s="85"/>
      <c r="J31" s="85"/>
      <c r="K31" s="85"/>
      <c r="L31" s="85"/>
      <c r="M31" s="86"/>
      <c r="N31" s="87"/>
      <c r="O31" s="85"/>
      <c r="P31" s="85"/>
      <c r="Q31" s="85"/>
      <c r="R31" s="85"/>
      <c r="S31" s="85"/>
      <c r="T31" s="86"/>
      <c r="U31" s="87"/>
      <c r="V31" s="85"/>
      <c r="W31" s="85"/>
      <c r="X31" s="85"/>
      <c r="Y31" s="85"/>
      <c r="Z31" s="85"/>
      <c r="AA31" s="86"/>
      <c r="AB31" s="87"/>
      <c r="AC31" s="85"/>
      <c r="AD31" s="85"/>
      <c r="AE31" s="85"/>
      <c r="AF31" s="85"/>
      <c r="AG31" s="85"/>
      <c r="AH31" s="88"/>
      <c r="AI31" s="89">
        <f t="shared" si="1"/>
        <v>0</v>
      </c>
      <c r="AJ31" s="90">
        <f t="shared" si="2"/>
        <v>0</v>
      </c>
      <c r="AK31" s="91">
        <f t="shared" si="0"/>
        <v>0</v>
      </c>
    </row>
    <row r="32" spans="1:37" ht="24.95" customHeight="1">
      <c r="A32" s="80"/>
      <c r="B32" s="69"/>
      <c r="C32" s="81"/>
      <c r="D32" s="82"/>
      <c r="E32" s="83"/>
      <c r="F32" s="81"/>
      <c r="G32" s="84"/>
      <c r="H32" s="85"/>
      <c r="I32" s="85"/>
      <c r="J32" s="85"/>
      <c r="K32" s="85"/>
      <c r="L32" s="85"/>
      <c r="M32" s="86"/>
      <c r="N32" s="87"/>
      <c r="O32" s="85"/>
      <c r="P32" s="85"/>
      <c r="Q32" s="85"/>
      <c r="R32" s="85"/>
      <c r="S32" s="85"/>
      <c r="T32" s="86"/>
      <c r="U32" s="87"/>
      <c r="V32" s="85"/>
      <c r="W32" s="85"/>
      <c r="X32" s="85"/>
      <c r="Y32" s="85"/>
      <c r="Z32" s="85"/>
      <c r="AA32" s="86"/>
      <c r="AB32" s="87"/>
      <c r="AC32" s="85"/>
      <c r="AD32" s="85"/>
      <c r="AE32" s="85"/>
      <c r="AF32" s="85"/>
      <c r="AG32" s="85"/>
      <c r="AH32" s="88"/>
      <c r="AI32" s="89">
        <f t="shared" si="1"/>
        <v>0</v>
      </c>
      <c r="AJ32" s="90">
        <f t="shared" si="2"/>
        <v>0</v>
      </c>
      <c r="AK32" s="91">
        <f t="shared" si="0"/>
        <v>0</v>
      </c>
    </row>
    <row r="33" spans="1:37" ht="24.95" customHeight="1">
      <c r="A33" s="80"/>
      <c r="B33" s="69"/>
      <c r="C33" s="81"/>
      <c r="D33" s="82"/>
      <c r="E33" s="83"/>
      <c r="F33" s="81"/>
      <c r="G33" s="84"/>
      <c r="H33" s="85"/>
      <c r="I33" s="85"/>
      <c r="J33" s="85"/>
      <c r="K33" s="85"/>
      <c r="L33" s="85"/>
      <c r="M33" s="86"/>
      <c r="N33" s="87"/>
      <c r="O33" s="85"/>
      <c r="P33" s="85"/>
      <c r="Q33" s="85"/>
      <c r="R33" s="85"/>
      <c r="S33" s="85"/>
      <c r="T33" s="86"/>
      <c r="U33" s="87"/>
      <c r="V33" s="85"/>
      <c r="W33" s="85"/>
      <c r="X33" s="85"/>
      <c r="Y33" s="85"/>
      <c r="Z33" s="85"/>
      <c r="AA33" s="86"/>
      <c r="AB33" s="87"/>
      <c r="AC33" s="85"/>
      <c r="AD33" s="85"/>
      <c r="AE33" s="85"/>
      <c r="AF33" s="85"/>
      <c r="AG33" s="85"/>
      <c r="AH33" s="88"/>
      <c r="AI33" s="89">
        <f t="shared" si="1"/>
        <v>0</v>
      </c>
      <c r="AJ33" s="90">
        <f t="shared" si="2"/>
        <v>0</v>
      </c>
      <c r="AK33" s="91">
        <f t="shared" si="0"/>
        <v>0</v>
      </c>
    </row>
    <row r="34" spans="1:37" ht="24.95" customHeight="1">
      <c r="A34" s="80"/>
      <c r="B34" s="69"/>
      <c r="C34" s="81"/>
      <c r="D34" s="82"/>
      <c r="E34" s="83"/>
      <c r="F34" s="81"/>
      <c r="G34" s="84"/>
      <c r="H34" s="85"/>
      <c r="I34" s="85"/>
      <c r="J34" s="85"/>
      <c r="K34" s="85"/>
      <c r="L34" s="85"/>
      <c r="M34" s="86"/>
      <c r="N34" s="87"/>
      <c r="O34" s="85"/>
      <c r="P34" s="85"/>
      <c r="Q34" s="85"/>
      <c r="R34" s="85"/>
      <c r="S34" s="85"/>
      <c r="T34" s="86"/>
      <c r="U34" s="87"/>
      <c r="V34" s="85"/>
      <c r="W34" s="85"/>
      <c r="X34" s="85"/>
      <c r="Y34" s="85"/>
      <c r="Z34" s="85"/>
      <c r="AA34" s="86"/>
      <c r="AB34" s="87"/>
      <c r="AC34" s="85"/>
      <c r="AD34" s="85"/>
      <c r="AE34" s="85"/>
      <c r="AF34" s="85"/>
      <c r="AG34" s="85"/>
      <c r="AH34" s="88"/>
      <c r="AI34" s="89">
        <f t="shared" si="1"/>
        <v>0</v>
      </c>
      <c r="AJ34" s="90">
        <f t="shared" si="2"/>
        <v>0</v>
      </c>
      <c r="AK34" s="91">
        <f t="shared" si="0"/>
        <v>0</v>
      </c>
    </row>
    <row r="35" spans="1:37" ht="24.95" customHeight="1">
      <c r="A35" s="80"/>
      <c r="B35" s="69"/>
      <c r="C35" s="81"/>
      <c r="D35" s="82"/>
      <c r="E35" s="83"/>
      <c r="F35" s="81"/>
      <c r="G35" s="84"/>
      <c r="H35" s="85"/>
      <c r="I35" s="85"/>
      <c r="J35" s="85"/>
      <c r="K35" s="85"/>
      <c r="L35" s="85"/>
      <c r="M35" s="86"/>
      <c r="N35" s="87"/>
      <c r="O35" s="85"/>
      <c r="P35" s="85"/>
      <c r="Q35" s="85"/>
      <c r="R35" s="85"/>
      <c r="S35" s="85"/>
      <c r="T35" s="86"/>
      <c r="U35" s="87"/>
      <c r="V35" s="85"/>
      <c r="W35" s="85"/>
      <c r="X35" s="85"/>
      <c r="Y35" s="85"/>
      <c r="Z35" s="85"/>
      <c r="AA35" s="86"/>
      <c r="AB35" s="87"/>
      <c r="AC35" s="85"/>
      <c r="AD35" s="85"/>
      <c r="AE35" s="85"/>
      <c r="AF35" s="85"/>
      <c r="AG35" s="85"/>
      <c r="AH35" s="88"/>
      <c r="AI35" s="89">
        <f t="shared" si="1"/>
        <v>0</v>
      </c>
      <c r="AJ35" s="90">
        <f t="shared" si="2"/>
        <v>0</v>
      </c>
      <c r="AK35" s="91">
        <f t="shared" si="0"/>
        <v>0</v>
      </c>
    </row>
    <row r="36" spans="1:37" ht="24.95" customHeight="1" thickBot="1">
      <c r="A36" s="93"/>
      <c r="B36" s="94"/>
      <c r="C36" s="95"/>
      <c r="D36" s="96"/>
      <c r="E36" s="97"/>
      <c r="F36" s="95"/>
      <c r="G36" s="98"/>
      <c r="H36" s="99"/>
      <c r="I36" s="99"/>
      <c r="J36" s="99"/>
      <c r="K36" s="99"/>
      <c r="L36" s="99"/>
      <c r="M36" s="100"/>
      <c r="N36" s="101"/>
      <c r="O36" s="99"/>
      <c r="P36" s="99"/>
      <c r="Q36" s="99"/>
      <c r="R36" s="99"/>
      <c r="S36" s="99"/>
      <c r="T36" s="100"/>
      <c r="U36" s="101"/>
      <c r="V36" s="99"/>
      <c r="W36" s="99"/>
      <c r="X36" s="99"/>
      <c r="Y36" s="99"/>
      <c r="Z36" s="99"/>
      <c r="AA36" s="100"/>
      <c r="AB36" s="101"/>
      <c r="AC36" s="99"/>
      <c r="AD36" s="99"/>
      <c r="AE36" s="99"/>
      <c r="AF36" s="99"/>
      <c r="AG36" s="99"/>
      <c r="AH36" s="102"/>
      <c r="AI36" s="103">
        <f>SUM(G36:AH36)</f>
        <v>0</v>
      </c>
      <c r="AJ36" s="104">
        <f>AI36/4</f>
        <v>0</v>
      </c>
      <c r="AK36" s="214">
        <f t="shared" si="0"/>
        <v>0</v>
      </c>
    </row>
    <row r="37" spans="1:37" ht="24.95" customHeight="1" thickTop="1" thickBot="1">
      <c r="A37" s="397" t="s">
        <v>113</v>
      </c>
      <c r="B37" s="398"/>
      <c r="C37" s="398"/>
      <c r="D37" s="398"/>
      <c r="E37" s="398"/>
      <c r="F37" s="399"/>
      <c r="G37" s="105">
        <f t="shared" ref="G37:AK37" si="3">SUM(G7:G36)</f>
        <v>0</v>
      </c>
      <c r="H37" s="106">
        <f t="shared" si="3"/>
        <v>0</v>
      </c>
      <c r="I37" s="106">
        <f t="shared" si="3"/>
        <v>0</v>
      </c>
      <c r="J37" s="106">
        <f t="shared" si="3"/>
        <v>0</v>
      </c>
      <c r="K37" s="106">
        <f t="shared" si="3"/>
        <v>0</v>
      </c>
      <c r="L37" s="106">
        <f t="shared" si="3"/>
        <v>0</v>
      </c>
      <c r="M37" s="107">
        <f t="shared" si="3"/>
        <v>0</v>
      </c>
      <c r="N37" s="108">
        <f t="shared" si="3"/>
        <v>0</v>
      </c>
      <c r="O37" s="106">
        <f t="shared" si="3"/>
        <v>0</v>
      </c>
      <c r="P37" s="106">
        <f t="shared" si="3"/>
        <v>0</v>
      </c>
      <c r="Q37" s="106">
        <f t="shared" si="3"/>
        <v>0</v>
      </c>
      <c r="R37" s="106">
        <f t="shared" si="3"/>
        <v>0</v>
      </c>
      <c r="S37" s="106">
        <f t="shared" si="3"/>
        <v>0</v>
      </c>
      <c r="T37" s="107">
        <f t="shared" si="3"/>
        <v>0</v>
      </c>
      <c r="U37" s="108">
        <f t="shared" si="3"/>
        <v>0</v>
      </c>
      <c r="V37" s="106">
        <f t="shared" si="3"/>
        <v>0</v>
      </c>
      <c r="W37" s="106">
        <f t="shared" si="3"/>
        <v>0</v>
      </c>
      <c r="X37" s="106">
        <f t="shared" si="3"/>
        <v>0</v>
      </c>
      <c r="Y37" s="106">
        <f t="shared" si="3"/>
        <v>0</v>
      </c>
      <c r="Z37" s="106">
        <f t="shared" si="3"/>
        <v>0</v>
      </c>
      <c r="AA37" s="107">
        <f t="shared" si="3"/>
        <v>0</v>
      </c>
      <c r="AB37" s="108">
        <f t="shared" si="3"/>
        <v>0</v>
      </c>
      <c r="AC37" s="106">
        <f t="shared" si="3"/>
        <v>0</v>
      </c>
      <c r="AD37" s="106">
        <f t="shared" si="3"/>
        <v>0</v>
      </c>
      <c r="AE37" s="106">
        <f t="shared" si="3"/>
        <v>0</v>
      </c>
      <c r="AF37" s="106">
        <f t="shared" si="3"/>
        <v>0</v>
      </c>
      <c r="AG37" s="106">
        <f t="shared" si="3"/>
        <v>0</v>
      </c>
      <c r="AH37" s="109">
        <f t="shared" si="3"/>
        <v>0</v>
      </c>
      <c r="AI37" s="110">
        <f t="shared" si="3"/>
        <v>0</v>
      </c>
      <c r="AJ37" s="111">
        <f t="shared" si="3"/>
        <v>0</v>
      </c>
      <c r="AK37" s="112">
        <f t="shared" si="3"/>
        <v>0</v>
      </c>
    </row>
    <row r="38" spans="1:37" ht="15" customHeight="1">
      <c r="A38" s="113" t="s">
        <v>114</v>
      </c>
    </row>
    <row r="39" spans="1:37" ht="15" customHeight="1">
      <c r="A39" s="113" t="s">
        <v>115</v>
      </c>
    </row>
    <row r="40" spans="1:37" ht="15" customHeight="1">
      <c r="A40" s="113" t="s">
        <v>116</v>
      </c>
    </row>
    <row r="41" spans="1:37" ht="15" customHeight="1">
      <c r="A41" s="113" t="s">
        <v>117</v>
      </c>
    </row>
    <row r="42" spans="1:37" ht="15" customHeight="1">
      <c r="A42" s="113" t="s">
        <v>118</v>
      </c>
    </row>
    <row r="43" spans="1:37" ht="15" customHeight="1">
      <c r="A43" s="113" t="s">
        <v>119</v>
      </c>
    </row>
    <row r="44" spans="1:37" ht="26.25" customHeight="1"/>
    <row r="45" spans="1:37" ht="24.95" customHeight="1">
      <c r="B45" s="114"/>
      <c r="C45" s="400" t="s">
        <v>93</v>
      </c>
      <c r="D45" s="401"/>
      <c r="E45" s="401"/>
      <c r="F45" s="400" t="s">
        <v>120</v>
      </c>
      <c r="G45" s="402"/>
      <c r="H45" s="403" t="s">
        <v>121</v>
      </c>
      <c r="I45" s="404"/>
      <c r="J45" s="403" t="s">
        <v>41</v>
      </c>
      <c r="K45" s="404"/>
      <c r="O45" s="452" t="s">
        <v>205</v>
      </c>
      <c r="P45" s="452"/>
      <c r="Q45" s="452"/>
      <c r="S45" s="452" t="s">
        <v>193</v>
      </c>
      <c r="T45" s="452"/>
      <c r="U45" s="434" t="s">
        <v>204</v>
      </c>
      <c r="V45" s="434"/>
      <c r="W45" s="434" t="s">
        <v>200</v>
      </c>
      <c r="X45" s="434"/>
      <c r="Y45" s="434" t="s">
        <v>201</v>
      </c>
      <c r="Z45" s="434"/>
    </row>
    <row r="46" spans="1:37" ht="24.95" customHeight="1">
      <c r="B46" s="114"/>
      <c r="C46" s="385" t="s">
        <v>122</v>
      </c>
      <c r="D46" s="386"/>
      <c r="E46" s="386"/>
      <c r="F46" s="387">
        <f>COUNTIF($A$7:$A$36,$C46)</f>
        <v>1</v>
      </c>
      <c r="G46" s="388"/>
      <c r="H46" s="387">
        <f>SUMIF($A$7:$A$36,$C46,$AJ$7:$AJ$36)</f>
        <v>0</v>
      </c>
      <c r="I46" s="388"/>
      <c r="J46" s="389">
        <f>SUMIF($A$7:$A$36,$C46,$AK$7:$AK$36)</f>
        <v>0</v>
      </c>
      <c r="K46" s="390"/>
      <c r="O46" s="454"/>
      <c r="P46" s="454"/>
      <c r="Q46" s="454"/>
      <c r="S46" s="453" t="s">
        <v>202</v>
      </c>
      <c r="T46" s="213" t="s">
        <v>194</v>
      </c>
      <c r="U46" s="435"/>
      <c r="V46" s="436"/>
      <c r="W46" s="437">
        <f>U46</f>
        <v>0</v>
      </c>
      <c r="X46" s="438"/>
      <c r="Y46" s="437">
        <f>ROUND(U46/2.5,2)</f>
        <v>0</v>
      </c>
      <c r="Z46" s="438"/>
    </row>
    <row r="47" spans="1:37" ht="24.95" customHeight="1">
      <c r="B47" s="114"/>
      <c r="C47" s="379" t="s">
        <v>123</v>
      </c>
      <c r="D47" s="380"/>
      <c r="E47" s="380"/>
      <c r="F47" s="381">
        <f>COUNTIF($A$7:$A$36,$C47)</f>
        <v>1</v>
      </c>
      <c r="G47" s="382"/>
      <c r="H47" s="381">
        <f>SUMIF($A$7:$A$36,$C47,$AJ$7:$AJ$36)</f>
        <v>0</v>
      </c>
      <c r="I47" s="382"/>
      <c r="J47" s="383">
        <f>SUMIF($A$7:$A$36,$C47,$AK$7:$AK$36)</f>
        <v>0</v>
      </c>
      <c r="K47" s="384"/>
      <c r="S47" s="453"/>
      <c r="T47" s="213" t="s">
        <v>195</v>
      </c>
      <c r="U47" s="439"/>
      <c r="V47" s="440"/>
      <c r="W47" s="441">
        <f t="shared" ref="W47:W51" si="4">U47</f>
        <v>0</v>
      </c>
      <c r="X47" s="442"/>
      <c r="Y47" s="441">
        <f>ROUND(U47/4,2)</f>
        <v>0</v>
      </c>
      <c r="Z47" s="442"/>
    </row>
    <row r="48" spans="1:37" ht="24.95" customHeight="1">
      <c r="B48" s="114"/>
      <c r="C48" s="379" t="s">
        <v>124</v>
      </c>
      <c r="D48" s="380"/>
      <c r="E48" s="380"/>
      <c r="F48" s="381">
        <f>COUNTIF($A$7:$A$36,$C48)</f>
        <v>1</v>
      </c>
      <c r="G48" s="382"/>
      <c r="H48" s="381">
        <f>SUMIF($A$7:$A$36,$C48,$AJ$7:$AJ$36)</f>
        <v>0</v>
      </c>
      <c r="I48" s="382"/>
      <c r="J48" s="383">
        <f>SUMIF($A$7:$A$36,$C48,$AK$7:$AK$36)</f>
        <v>0</v>
      </c>
      <c r="K48" s="384"/>
      <c r="L48" s="56" t="str">
        <f>IF(J48&gt;=W52,"","NG")</f>
        <v/>
      </c>
      <c r="S48" s="453"/>
      <c r="T48" s="213" t="s">
        <v>196</v>
      </c>
      <c r="U48" s="439"/>
      <c r="V48" s="440"/>
      <c r="W48" s="441">
        <f t="shared" si="4"/>
        <v>0</v>
      </c>
      <c r="X48" s="442"/>
      <c r="Y48" s="441">
        <f>ROUND(U48/6,2)</f>
        <v>0</v>
      </c>
      <c r="Z48" s="442"/>
    </row>
    <row r="49" spans="2:26" ht="24.95" customHeight="1">
      <c r="B49" s="114"/>
      <c r="C49" s="364" t="s">
        <v>54</v>
      </c>
      <c r="D49" s="365"/>
      <c r="E49" s="365"/>
      <c r="F49" s="366">
        <f>COUNTIF($A$7:$A$36,$C49)</f>
        <v>1</v>
      </c>
      <c r="G49" s="367"/>
      <c r="H49" s="366">
        <f>SUMIF($A$7:$A$36,$C49,$AJ$7:$AJ$36)</f>
        <v>0</v>
      </c>
      <c r="I49" s="367"/>
      <c r="J49" s="368">
        <f>SUMIF($A$7:$A$36,$C49,$AK$7:$AK$36)</f>
        <v>0</v>
      </c>
      <c r="K49" s="369"/>
      <c r="L49" s="56" t="str">
        <f>IF(X2="外部サービス利用型","",IF(J49&gt;=Y52,"","NG"))</f>
        <v/>
      </c>
      <c r="S49" s="453"/>
      <c r="T49" s="213" t="s">
        <v>197</v>
      </c>
      <c r="U49" s="439"/>
      <c r="V49" s="440"/>
      <c r="W49" s="441">
        <f t="shared" si="4"/>
        <v>0</v>
      </c>
      <c r="X49" s="442"/>
      <c r="Y49" s="441">
        <f>ROUND(U49/9,2)</f>
        <v>0</v>
      </c>
      <c r="Z49" s="442"/>
    </row>
    <row r="50" spans="2:26" ht="24.95" customHeight="1">
      <c r="C50" s="370" t="s">
        <v>93</v>
      </c>
      <c r="D50" s="371"/>
      <c r="E50" s="371"/>
      <c r="F50" s="370" t="s">
        <v>120</v>
      </c>
      <c r="G50" s="372"/>
      <c r="H50" s="373" t="s">
        <v>121</v>
      </c>
      <c r="I50" s="374"/>
      <c r="J50" s="373" t="s">
        <v>125</v>
      </c>
      <c r="K50" s="374"/>
      <c r="S50" s="453"/>
      <c r="T50" s="213" t="s">
        <v>198</v>
      </c>
      <c r="U50" s="439"/>
      <c r="V50" s="440"/>
      <c r="W50" s="441">
        <f t="shared" si="4"/>
        <v>0</v>
      </c>
      <c r="X50" s="442"/>
      <c r="Y50" s="443"/>
      <c r="Z50" s="444"/>
    </row>
    <row r="51" spans="2:26" ht="24.95" customHeight="1">
      <c r="C51" s="361" t="s">
        <v>126</v>
      </c>
      <c r="D51" s="362"/>
      <c r="E51" s="362"/>
      <c r="F51" s="375">
        <f>COUNTIF($A$7:$A$36,$C51)</f>
        <v>0</v>
      </c>
      <c r="G51" s="376"/>
      <c r="H51" s="375">
        <f>SUMIF($A$7:$A$36,$C51,$AJ$7:$AJ$36)</f>
        <v>0</v>
      </c>
      <c r="I51" s="376"/>
      <c r="J51" s="377" t="e">
        <f>SUMIF($A$7:$A$36,$C51,$AK$7:$AK$36)*$AJ$2/$H$53</f>
        <v>#DIV/0!</v>
      </c>
      <c r="K51" s="378"/>
      <c r="S51" s="453"/>
      <c r="T51" s="213" t="s">
        <v>199</v>
      </c>
      <c r="U51" s="445"/>
      <c r="V51" s="446"/>
      <c r="W51" s="447">
        <f t="shared" si="4"/>
        <v>0</v>
      </c>
      <c r="X51" s="448"/>
      <c r="Y51" s="449"/>
      <c r="Z51" s="450"/>
    </row>
    <row r="52" spans="2:26" ht="24.95" customHeight="1">
      <c r="C52" s="361" t="s">
        <v>127</v>
      </c>
      <c r="D52" s="362"/>
      <c r="E52" s="362"/>
      <c r="F52" s="115" t="s">
        <v>128</v>
      </c>
      <c r="G52" s="116"/>
      <c r="H52" s="115" t="s">
        <v>129</v>
      </c>
      <c r="I52" s="116"/>
      <c r="J52" s="56" t="s">
        <v>130</v>
      </c>
      <c r="S52" s="451" t="s">
        <v>203</v>
      </c>
      <c r="T52" s="451"/>
      <c r="U52" s="451">
        <f>SUM(U46:V51)</f>
        <v>0</v>
      </c>
      <c r="V52" s="451"/>
      <c r="W52" s="451">
        <f>IF(X2="日中サービス支援型",SUM(W46:X51)/5,SUM(W46:X51)/6)</f>
        <v>0</v>
      </c>
      <c r="X52" s="451"/>
      <c r="Y52" s="451">
        <f>IF(X2="外部サービス利用型","不要",SUM(Y46:Z51))</f>
        <v>0</v>
      </c>
      <c r="Z52" s="451"/>
    </row>
    <row r="53" spans="2:26" ht="24.95" customHeight="1">
      <c r="C53" s="361" t="s">
        <v>131</v>
      </c>
      <c r="D53" s="362"/>
      <c r="E53" s="362"/>
      <c r="F53" s="362"/>
      <c r="G53" s="363"/>
      <c r="H53" s="117"/>
      <c r="I53" s="118" t="s">
        <v>132</v>
      </c>
      <c r="J53" s="56" t="s">
        <v>133</v>
      </c>
      <c r="U53" s="56" t="str">
        <f>IF(O46=U52,"","NG")</f>
        <v/>
      </c>
    </row>
  </sheetData>
  <mergeCells count="80">
    <mergeCell ref="S45:T45"/>
    <mergeCell ref="S46:S51"/>
    <mergeCell ref="S52:T52"/>
    <mergeCell ref="O45:Q45"/>
    <mergeCell ref="O46:Q46"/>
    <mergeCell ref="U51:V51"/>
    <mergeCell ref="W51:X51"/>
    <mergeCell ref="Y51:Z51"/>
    <mergeCell ref="U52:V52"/>
    <mergeCell ref="W52:X52"/>
    <mergeCell ref="Y52:Z52"/>
    <mergeCell ref="U49:V49"/>
    <mergeCell ref="W49:X49"/>
    <mergeCell ref="Y49:Z49"/>
    <mergeCell ref="U50:V50"/>
    <mergeCell ref="W50:X50"/>
    <mergeCell ref="Y50:Z50"/>
    <mergeCell ref="U47:V47"/>
    <mergeCell ref="W47:X47"/>
    <mergeCell ref="Y47:Z47"/>
    <mergeCell ref="U48:V48"/>
    <mergeCell ref="W48:X48"/>
    <mergeCell ref="Y48:Z48"/>
    <mergeCell ref="U45:V45"/>
    <mergeCell ref="W45:X45"/>
    <mergeCell ref="Y45:Z45"/>
    <mergeCell ref="U46:V46"/>
    <mergeCell ref="W46:X46"/>
    <mergeCell ref="Y46:Z46"/>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7:E47"/>
    <mergeCell ref="F47:G47"/>
    <mergeCell ref="H47:I47"/>
    <mergeCell ref="J47:K47"/>
    <mergeCell ref="C48:E48"/>
    <mergeCell ref="F48:G48"/>
    <mergeCell ref="H48:I48"/>
    <mergeCell ref="J48:K48"/>
    <mergeCell ref="C53:G53"/>
    <mergeCell ref="C49:E49"/>
    <mergeCell ref="F49:G49"/>
    <mergeCell ref="H49:I49"/>
    <mergeCell ref="J49:K49"/>
    <mergeCell ref="C50:E50"/>
    <mergeCell ref="F50:G50"/>
    <mergeCell ref="H50:I50"/>
    <mergeCell ref="J50:K50"/>
    <mergeCell ref="C51:E51"/>
    <mergeCell ref="F51:G51"/>
    <mergeCell ref="H51:I51"/>
    <mergeCell ref="J51:K51"/>
    <mergeCell ref="C52:E52"/>
  </mergeCells>
  <phoneticPr fontId="13"/>
  <pageMargins left="0.46" right="0.28000000000000003" top="0.51" bottom="0.3" header="0.32" footer="0.21"/>
  <pageSetup paperSize="9" scale="46" orientation="landscape" blackAndWhite="1"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削除厳禁!$J$1:$J$4</xm:f>
          </x14:formula1>
          <xm:sqref>X2:AD2</xm:sqref>
        </x14:dataValidation>
        <x14:dataValidation type="list" errorStyle="warning" allowBlank="1" showInputMessage="1" showErrorMessage="1" xr:uid="{00000000-0002-0000-0300-000001000000}">
          <x14:formula1>
            <xm:f>削除厳禁!$A$3:$A$11</xm:f>
          </x14:formula1>
          <xm:sqref>A7:A36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E862-CA14-4F2C-A842-1898A73CD4E3}">
  <sheetPr>
    <tabColor theme="7" tint="0.79998168889431442"/>
    <pageSetUpPr fitToPage="1"/>
  </sheetPr>
  <dimension ref="A1:AI25"/>
  <sheetViews>
    <sheetView zoomScale="85" zoomScaleNormal="85" workbookViewId="0">
      <selection activeCell="N12" sqref="N12"/>
    </sheetView>
  </sheetViews>
  <sheetFormatPr defaultColWidth="4.375" defaultRowHeight="24.95" customHeight="1"/>
  <cols>
    <col min="1" max="1" width="21.75" style="56" customWidth="1"/>
    <col min="2" max="2" width="17.625" style="56" customWidth="1"/>
    <col min="3" max="32" width="4.375" style="56" customWidth="1"/>
    <col min="33" max="33" width="8.625" style="56" customWidth="1"/>
    <col min="34" max="35" width="8.75" style="56" customWidth="1"/>
    <col min="36" max="16384" width="4.375" style="56"/>
  </cols>
  <sheetData>
    <row r="1" spans="1:35" ht="39.75" customHeight="1" thickBot="1">
      <c r="A1" s="55" t="s">
        <v>142</v>
      </c>
      <c r="AG1" s="455" t="s">
        <v>1</v>
      </c>
      <c r="AH1" s="455"/>
      <c r="AI1" s="455"/>
    </row>
    <row r="2" spans="1:35" ht="24.95" customHeight="1" thickBot="1">
      <c r="A2" s="425" t="s">
        <v>89</v>
      </c>
      <c r="B2" s="426"/>
      <c r="C2" s="456"/>
      <c r="D2" s="456"/>
      <c r="E2" s="456"/>
      <c r="F2" s="456"/>
      <c r="G2" s="456"/>
      <c r="H2" s="456"/>
      <c r="I2" s="456"/>
      <c r="J2" s="456"/>
      <c r="K2" s="456"/>
      <c r="L2" s="456"/>
      <c r="M2" s="456"/>
      <c r="N2" s="456"/>
      <c r="O2" s="456"/>
      <c r="P2" s="457"/>
      <c r="Q2" s="425" t="s">
        <v>90</v>
      </c>
      <c r="R2" s="426"/>
      <c r="S2" s="426"/>
      <c r="T2" s="426"/>
      <c r="U2" s="426"/>
      <c r="V2" s="458" t="s">
        <v>183</v>
      </c>
      <c r="W2" s="459"/>
      <c r="X2" s="459"/>
      <c r="Y2" s="459"/>
      <c r="Z2" s="459"/>
      <c r="AA2" s="459"/>
      <c r="AB2" s="459"/>
      <c r="AC2" s="431" t="s">
        <v>91</v>
      </c>
      <c r="AD2" s="432"/>
      <c r="AE2" s="432"/>
      <c r="AF2" s="432"/>
      <c r="AG2" s="433"/>
      <c r="AH2" s="168"/>
      <c r="AI2" s="58" t="s">
        <v>92</v>
      </c>
    </row>
    <row r="3" spans="1:35" ht="24.95" customHeight="1">
      <c r="A3" s="405" t="s">
        <v>93</v>
      </c>
      <c r="B3" s="392" t="s">
        <v>94</v>
      </c>
      <c r="C3" s="394" t="s">
        <v>22</v>
      </c>
      <c r="D3" s="394" t="s">
        <v>24</v>
      </c>
      <c r="E3" s="391" t="s">
        <v>96</v>
      </c>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3"/>
      <c r="AG3" s="405" t="s">
        <v>97</v>
      </c>
      <c r="AH3" s="416" t="s">
        <v>98</v>
      </c>
      <c r="AI3" s="419" t="s">
        <v>31</v>
      </c>
    </row>
    <row r="4" spans="1:35" ht="24.95" customHeight="1">
      <c r="A4" s="406"/>
      <c r="B4" s="408"/>
      <c r="C4" s="395"/>
      <c r="D4" s="395"/>
      <c r="E4" s="422" t="s">
        <v>99</v>
      </c>
      <c r="F4" s="408"/>
      <c r="G4" s="408"/>
      <c r="H4" s="408"/>
      <c r="I4" s="408"/>
      <c r="J4" s="408"/>
      <c r="K4" s="408"/>
      <c r="L4" s="408" t="s">
        <v>100</v>
      </c>
      <c r="M4" s="408"/>
      <c r="N4" s="408"/>
      <c r="O4" s="408"/>
      <c r="P4" s="408"/>
      <c r="Q4" s="408"/>
      <c r="R4" s="408"/>
      <c r="S4" s="408" t="s">
        <v>101</v>
      </c>
      <c r="T4" s="408"/>
      <c r="U4" s="408"/>
      <c r="V4" s="408"/>
      <c r="W4" s="408"/>
      <c r="X4" s="408"/>
      <c r="Y4" s="408"/>
      <c r="Z4" s="408" t="s">
        <v>102</v>
      </c>
      <c r="AA4" s="408"/>
      <c r="AB4" s="408"/>
      <c r="AC4" s="408"/>
      <c r="AD4" s="408"/>
      <c r="AE4" s="408"/>
      <c r="AF4" s="423"/>
      <c r="AG4" s="406"/>
      <c r="AH4" s="417"/>
      <c r="AI4" s="420"/>
    </row>
    <row r="5" spans="1:35" ht="24.95" customHeight="1">
      <c r="A5" s="406"/>
      <c r="B5" s="408"/>
      <c r="C5" s="395"/>
      <c r="D5" s="395"/>
      <c r="E5" s="59">
        <v>1</v>
      </c>
      <c r="F5" s="60">
        <v>2</v>
      </c>
      <c r="G5" s="60">
        <v>3</v>
      </c>
      <c r="H5" s="60">
        <v>4</v>
      </c>
      <c r="I5" s="60">
        <v>5</v>
      </c>
      <c r="J5" s="60">
        <v>6</v>
      </c>
      <c r="K5" s="61">
        <v>7</v>
      </c>
      <c r="L5" s="62">
        <v>8</v>
      </c>
      <c r="M5" s="60">
        <v>9</v>
      </c>
      <c r="N5" s="60">
        <v>10</v>
      </c>
      <c r="O5" s="60">
        <v>11</v>
      </c>
      <c r="P5" s="60">
        <v>12</v>
      </c>
      <c r="Q5" s="60">
        <v>13</v>
      </c>
      <c r="R5" s="61">
        <v>14</v>
      </c>
      <c r="S5" s="62">
        <v>15</v>
      </c>
      <c r="T5" s="60">
        <v>16</v>
      </c>
      <c r="U5" s="60">
        <v>17</v>
      </c>
      <c r="V5" s="60">
        <v>18</v>
      </c>
      <c r="W5" s="60">
        <v>19</v>
      </c>
      <c r="X5" s="60">
        <v>20</v>
      </c>
      <c r="Y5" s="61">
        <v>21</v>
      </c>
      <c r="Z5" s="62">
        <v>22</v>
      </c>
      <c r="AA5" s="60">
        <v>23</v>
      </c>
      <c r="AB5" s="60">
        <v>24</v>
      </c>
      <c r="AC5" s="60">
        <v>25</v>
      </c>
      <c r="AD5" s="60">
        <v>26</v>
      </c>
      <c r="AE5" s="60">
        <v>27</v>
      </c>
      <c r="AF5" s="63">
        <v>28</v>
      </c>
      <c r="AG5" s="406"/>
      <c r="AH5" s="417"/>
      <c r="AI5" s="420"/>
    </row>
    <row r="6" spans="1:35" ht="24.95" customHeight="1" thickBot="1">
      <c r="A6" s="407"/>
      <c r="B6" s="409"/>
      <c r="C6" s="396"/>
      <c r="D6" s="396"/>
      <c r="E6" s="169" t="s">
        <v>103</v>
      </c>
      <c r="F6" s="170" t="s">
        <v>104</v>
      </c>
      <c r="G6" s="170" t="s">
        <v>184</v>
      </c>
      <c r="H6" s="170" t="s">
        <v>150</v>
      </c>
      <c r="I6" s="170" t="s">
        <v>46</v>
      </c>
      <c r="J6" s="170" t="s">
        <v>185</v>
      </c>
      <c r="K6" s="171" t="s">
        <v>108</v>
      </c>
      <c r="L6" s="169" t="s">
        <v>103</v>
      </c>
      <c r="M6" s="170" t="s">
        <v>104</v>
      </c>
      <c r="N6" s="170" t="s">
        <v>184</v>
      </c>
      <c r="O6" s="170" t="s">
        <v>150</v>
      </c>
      <c r="P6" s="170" t="s">
        <v>46</v>
      </c>
      <c r="Q6" s="170" t="s">
        <v>185</v>
      </c>
      <c r="R6" s="171" t="s">
        <v>108</v>
      </c>
      <c r="S6" s="169" t="s">
        <v>103</v>
      </c>
      <c r="T6" s="170" t="s">
        <v>104</v>
      </c>
      <c r="U6" s="170" t="s">
        <v>184</v>
      </c>
      <c r="V6" s="170" t="s">
        <v>150</v>
      </c>
      <c r="W6" s="170" t="s">
        <v>46</v>
      </c>
      <c r="X6" s="170" t="s">
        <v>185</v>
      </c>
      <c r="Y6" s="171" t="s">
        <v>108</v>
      </c>
      <c r="Z6" s="169" t="s">
        <v>103</v>
      </c>
      <c r="AA6" s="170" t="s">
        <v>104</v>
      </c>
      <c r="AB6" s="170" t="s">
        <v>184</v>
      </c>
      <c r="AC6" s="170" t="s">
        <v>150</v>
      </c>
      <c r="AD6" s="170" t="s">
        <v>46</v>
      </c>
      <c r="AE6" s="170" t="s">
        <v>185</v>
      </c>
      <c r="AF6" s="171" t="s">
        <v>108</v>
      </c>
      <c r="AG6" s="407"/>
      <c r="AH6" s="418"/>
      <c r="AI6" s="421"/>
    </row>
    <row r="7" spans="1:35" ht="24.95" customHeight="1">
      <c r="A7" s="172"/>
      <c r="B7" s="173"/>
      <c r="C7" s="174"/>
      <c r="D7" s="174"/>
      <c r="E7" s="175"/>
      <c r="F7" s="176"/>
      <c r="G7" s="176"/>
      <c r="H7" s="176"/>
      <c r="I7" s="176"/>
      <c r="J7" s="176"/>
      <c r="K7" s="177"/>
      <c r="L7" s="178"/>
      <c r="M7" s="176"/>
      <c r="N7" s="176"/>
      <c r="O7" s="176"/>
      <c r="P7" s="176"/>
      <c r="Q7" s="176"/>
      <c r="R7" s="177"/>
      <c r="S7" s="178"/>
      <c r="T7" s="176"/>
      <c r="U7" s="176"/>
      <c r="V7" s="176"/>
      <c r="W7" s="176"/>
      <c r="X7" s="176"/>
      <c r="Y7" s="177"/>
      <c r="Z7" s="178"/>
      <c r="AA7" s="176"/>
      <c r="AB7" s="176"/>
      <c r="AC7" s="176"/>
      <c r="AD7" s="176"/>
      <c r="AE7" s="176"/>
      <c r="AF7" s="179"/>
      <c r="AG7" s="180">
        <f>SUM(E7:AF7)</f>
        <v>0</v>
      </c>
      <c r="AH7" s="181">
        <f>AG7/4</f>
        <v>0</v>
      </c>
      <c r="AI7" s="182">
        <f t="shared" ref="AI7:AI16" si="0">IF(ISERROR(AH7/$AH$2)=TRUE,0,AH7/$AH$2)</f>
        <v>0</v>
      </c>
    </row>
    <row r="8" spans="1:35" ht="24.95" customHeight="1">
      <c r="A8" s="172"/>
      <c r="B8" s="183"/>
      <c r="C8" s="184"/>
      <c r="D8" s="184"/>
      <c r="E8" s="185"/>
      <c r="F8" s="186"/>
      <c r="G8" s="186"/>
      <c r="H8" s="186"/>
      <c r="I8" s="186"/>
      <c r="J8" s="186"/>
      <c r="K8" s="187"/>
      <c r="L8" s="188"/>
      <c r="M8" s="186"/>
      <c r="N8" s="186"/>
      <c r="O8" s="186"/>
      <c r="P8" s="186"/>
      <c r="Q8" s="186"/>
      <c r="R8" s="187"/>
      <c r="S8" s="188"/>
      <c r="T8" s="186"/>
      <c r="U8" s="186"/>
      <c r="V8" s="186"/>
      <c r="W8" s="186"/>
      <c r="X8" s="186"/>
      <c r="Y8" s="187"/>
      <c r="Z8" s="188"/>
      <c r="AA8" s="186"/>
      <c r="AB8" s="186"/>
      <c r="AC8" s="186"/>
      <c r="AD8" s="186"/>
      <c r="AE8" s="186"/>
      <c r="AF8" s="189"/>
      <c r="AG8" s="190">
        <f t="shared" ref="AG8:AG16" si="1">SUM(E8:AF8)</f>
        <v>0</v>
      </c>
      <c r="AH8" s="191">
        <f>AG8/4</f>
        <v>0</v>
      </c>
      <c r="AI8" s="192">
        <f t="shared" si="0"/>
        <v>0</v>
      </c>
    </row>
    <row r="9" spans="1:35" ht="24.95" customHeight="1">
      <c r="A9" s="172"/>
      <c r="B9" s="183"/>
      <c r="C9" s="184"/>
      <c r="D9" s="184"/>
      <c r="E9" s="185"/>
      <c r="F9" s="186"/>
      <c r="G9" s="186"/>
      <c r="H9" s="186"/>
      <c r="I9" s="186"/>
      <c r="J9" s="186"/>
      <c r="K9" s="187"/>
      <c r="L9" s="188"/>
      <c r="M9" s="186"/>
      <c r="N9" s="186"/>
      <c r="O9" s="186"/>
      <c r="P9" s="186"/>
      <c r="Q9" s="186"/>
      <c r="R9" s="187"/>
      <c r="S9" s="188"/>
      <c r="T9" s="186"/>
      <c r="U9" s="186"/>
      <c r="V9" s="186"/>
      <c r="W9" s="186"/>
      <c r="X9" s="186"/>
      <c r="Y9" s="187"/>
      <c r="Z9" s="188"/>
      <c r="AA9" s="186"/>
      <c r="AB9" s="186"/>
      <c r="AC9" s="186"/>
      <c r="AD9" s="186"/>
      <c r="AE9" s="186"/>
      <c r="AF9" s="189"/>
      <c r="AG9" s="190">
        <f t="shared" si="1"/>
        <v>0</v>
      </c>
      <c r="AH9" s="191">
        <f t="shared" ref="AH9:AH15" si="2">AG9/4</f>
        <v>0</v>
      </c>
      <c r="AI9" s="192">
        <f t="shared" si="0"/>
        <v>0</v>
      </c>
    </row>
    <row r="10" spans="1:35" ht="24.95" customHeight="1">
      <c r="A10" s="172"/>
      <c r="B10" s="183"/>
      <c r="C10" s="184"/>
      <c r="D10" s="184"/>
      <c r="E10" s="185"/>
      <c r="F10" s="186"/>
      <c r="G10" s="186"/>
      <c r="H10" s="186"/>
      <c r="I10" s="186"/>
      <c r="J10" s="186"/>
      <c r="K10" s="187"/>
      <c r="L10" s="188"/>
      <c r="M10" s="186"/>
      <c r="N10" s="186"/>
      <c r="O10" s="186"/>
      <c r="P10" s="186"/>
      <c r="Q10" s="186"/>
      <c r="R10" s="187"/>
      <c r="S10" s="188"/>
      <c r="T10" s="186"/>
      <c r="U10" s="186"/>
      <c r="V10" s="186"/>
      <c r="W10" s="186"/>
      <c r="X10" s="186"/>
      <c r="Y10" s="187"/>
      <c r="Z10" s="188"/>
      <c r="AA10" s="186"/>
      <c r="AB10" s="186"/>
      <c r="AC10" s="186"/>
      <c r="AD10" s="186"/>
      <c r="AE10" s="186"/>
      <c r="AF10" s="189"/>
      <c r="AG10" s="190">
        <f t="shared" si="1"/>
        <v>0</v>
      </c>
      <c r="AH10" s="191">
        <f t="shared" si="2"/>
        <v>0</v>
      </c>
      <c r="AI10" s="192">
        <f t="shared" si="0"/>
        <v>0</v>
      </c>
    </row>
    <row r="11" spans="1:35" ht="24.95" customHeight="1">
      <c r="A11" s="172"/>
      <c r="B11" s="183"/>
      <c r="C11" s="184"/>
      <c r="D11" s="184"/>
      <c r="E11" s="185"/>
      <c r="F11" s="186"/>
      <c r="G11" s="186"/>
      <c r="H11" s="186"/>
      <c r="I11" s="186"/>
      <c r="J11" s="186"/>
      <c r="K11" s="187"/>
      <c r="L11" s="188"/>
      <c r="M11" s="186"/>
      <c r="N11" s="186"/>
      <c r="O11" s="186"/>
      <c r="P11" s="186"/>
      <c r="Q11" s="186"/>
      <c r="R11" s="187"/>
      <c r="S11" s="188"/>
      <c r="T11" s="186"/>
      <c r="U11" s="186"/>
      <c r="V11" s="186"/>
      <c r="W11" s="186"/>
      <c r="X11" s="186"/>
      <c r="Y11" s="187"/>
      <c r="Z11" s="188"/>
      <c r="AA11" s="186"/>
      <c r="AB11" s="186"/>
      <c r="AC11" s="186"/>
      <c r="AD11" s="186"/>
      <c r="AE11" s="186"/>
      <c r="AF11" s="189"/>
      <c r="AG11" s="190">
        <f t="shared" si="1"/>
        <v>0</v>
      </c>
      <c r="AH11" s="191">
        <f t="shared" si="2"/>
        <v>0</v>
      </c>
      <c r="AI11" s="192">
        <f t="shared" si="0"/>
        <v>0</v>
      </c>
    </row>
    <row r="12" spans="1:35" ht="24.95" customHeight="1">
      <c r="A12" s="172"/>
      <c r="B12" s="183"/>
      <c r="C12" s="184"/>
      <c r="D12" s="184"/>
      <c r="E12" s="185"/>
      <c r="F12" s="186"/>
      <c r="G12" s="186"/>
      <c r="H12" s="186"/>
      <c r="I12" s="186"/>
      <c r="J12" s="186"/>
      <c r="K12" s="187"/>
      <c r="L12" s="188"/>
      <c r="M12" s="186"/>
      <c r="N12" s="186"/>
      <c r="O12" s="186"/>
      <c r="P12" s="186"/>
      <c r="Q12" s="186"/>
      <c r="R12" s="187"/>
      <c r="S12" s="188"/>
      <c r="T12" s="186"/>
      <c r="U12" s="186"/>
      <c r="V12" s="186"/>
      <c r="W12" s="186"/>
      <c r="X12" s="186"/>
      <c r="Y12" s="187"/>
      <c r="Z12" s="188"/>
      <c r="AA12" s="186"/>
      <c r="AB12" s="186"/>
      <c r="AC12" s="186"/>
      <c r="AD12" s="186"/>
      <c r="AE12" s="186"/>
      <c r="AF12" s="189"/>
      <c r="AG12" s="190">
        <f t="shared" si="1"/>
        <v>0</v>
      </c>
      <c r="AH12" s="191">
        <f t="shared" si="2"/>
        <v>0</v>
      </c>
      <c r="AI12" s="192">
        <f t="shared" si="0"/>
        <v>0</v>
      </c>
    </row>
    <row r="13" spans="1:35" ht="24.95" customHeight="1">
      <c r="A13" s="172"/>
      <c r="B13" s="183"/>
      <c r="C13" s="184"/>
      <c r="D13" s="184"/>
      <c r="E13" s="185"/>
      <c r="F13" s="186"/>
      <c r="G13" s="186"/>
      <c r="H13" s="186"/>
      <c r="I13" s="186"/>
      <c r="J13" s="186"/>
      <c r="K13" s="187"/>
      <c r="L13" s="188"/>
      <c r="M13" s="186"/>
      <c r="N13" s="186"/>
      <c r="O13" s="186"/>
      <c r="P13" s="186"/>
      <c r="Q13" s="186"/>
      <c r="R13" s="187"/>
      <c r="S13" s="188"/>
      <c r="T13" s="186"/>
      <c r="U13" s="186"/>
      <c r="V13" s="186"/>
      <c r="W13" s="186"/>
      <c r="X13" s="186"/>
      <c r="Y13" s="187"/>
      <c r="Z13" s="188"/>
      <c r="AA13" s="186"/>
      <c r="AB13" s="186"/>
      <c r="AC13" s="186"/>
      <c r="AD13" s="186"/>
      <c r="AE13" s="186"/>
      <c r="AF13" s="189"/>
      <c r="AG13" s="190">
        <f t="shared" si="1"/>
        <v>0</v>
      </c>
      <c r="AH13" s="191">
        <f t="shared" si="2"/>
        <v>0</v>
      </c>
      <c r="AI13" s="192">
        <f t="shared" si="0"/>
        <v>0</v>
      </c>
    </row>
    <row r="14" spans="1:35" ht="24.95" customHeight="1">
      <c r="A14" s="172"/>
      <c r="B14" s="183"/>
      <c r="C14" s="184"/>
      <c r="D14" s="184"/>
      <c r="E14" s="185"/>
      <c r="F14" s="186"/>
      <c r="G14" s="186"/>
      <c r="H14" s="186"/>
      <c r="I14" s="186"/>
      <c r="J14" s="186"/>
      <c r="K14" s="187"/>
      <c r="L14" s="188"/>
      <c r="M14" s="186"/>
      <c r="N14" s="186"/>
      <c r="O14" s="186"/>
      <c r="P14" s="186"/>
      <c r="Q14" s="186"/>
      <c r="R14" s="187"/>
      <c r="S14" s="188"/>
      <c r="T14" s="186"/>
      <c r="U14" s="186"/>
      <c r="V14" s="186"/>
      <c r="W14" s="186"/>
      <c r="X14" s="186"/>
      <c r="Y14" s="187"/>
      <c r="Z14" s="188"/>
      <c r="AA14" s="186"/>
      <c r="AB14" s="186"/>
      <c r="AC14" s="186"/>
      <c r="AD14" s="186"/>
      <c r="AE14" s="186"/>
      <c r="AF14" s="189"/>
      <c r="AG14" s="190">
        <f t="shared" si="1"/>
        <v>0</v>
      </c>
      <c r="AH14" s="191">
        <f t="shared" si="2"/>
        <v>0</v>
      </c>
      <c r="AI14" s="192">
        <f t="shared" si="0"/>
        <v>0</v>
      </c>
    </row>
    <row r="15" spans="1:35" ht="24.95" customHeight="1">
      <c r="A15" s="172"/>
      <c r="B15" s="183"/>
      <c r="C15" s="184"/>
      <c r="D15" s="184"/>
      <c r="E15" s="185"/>
      <c r="F15" s="186"/>
      <c r="G15" s="186"/>
      <c r="H15" s="186"/>
      <c r="I15" s="186"/>
      <c r="J15" s="186"/>
      <c r="K15" s="187"/>
      <c r="L15" s="188"/>
      <c r="M15" s="186"/>
      <c r="N15" s="186"/>
      <c r="O15" s="186"/>
      <c r="P15" s="186"/>
      <c r="Q15" s="186"/>
      <c r="R15" s="187"/>
      <c r="S15" s="188"/>
      <c r="T15" s="186"/>
      <c r="U15" s="186"/>
      <c r="V15" s="186"/>
      <c r="W15" s="186"/>
      <c r="X15" s="186"/>
      <c r="Y15" s="187"/>
      <c r="Z15" s="188"/>
      <c r="AA15" s="186"/>
      <c r="AB15" s="186"/>
      <c r="AC15" s="186"/>
      <c r="AD15" s="186"/>
      <c r="AE15" s="186"/>
      <c r="AF15" s="189"/>
      <c r="AG15" s="190">
        <f t="shared" si="1"/>
        <v>0</v>
      </c>
      <c r="AH15" s="191">
        <f t="shared" si="2"/>
        <v>0</v>
      </c>
      <c r="AI15" s="192">
        <f t="shared" si="0"/>
        <v>0</v>
      </c>
    </row>
    <row r="16" spans="1:35" ht="24.95" customHeight="1" thickBot="1">
      <c r="A16" s="172"/>
      <c r="B16" s="193"/>
      <c r="C16" s="194"/>
      <c r="D16" s="194"/>
      <c r="E16" s="195"/>
      <c r="F16" s="196"/>
      <c r="G16" s="196"/>
      <c r="H16" s="196"/>
      <c r="I16" s="196"/>
      <c r="J16" s="196"/>
      <c r="K16" s="197"/>
      <c r="L16" s="198"/>
      <c r="M16" s="196"/>
      <c r="N16" s="196"/>
      <c r="O16" s="196"/>
      <c r="P16" s="196"/>
      <c r="Q16" s="196"/>
      <c r="R16" s="197"/>
      <c r="S16" s="198"/>
      <c r="T16" s="196"/>
      <c r="U16" s="196"/>
      <c r="V16" s="196"/>
      <c r="W16" s="196"/>
      <c r="X16" s="196"/>
      <c r="Y16" s="197"/>
      <c r="Z16" s="198"/>
      <c r="AA16" s="196"/>
      <c r="AB16" s="196"/>
      <c r="AC16" s="196"/>
      <c r="AD16" s="196"/>
      <c r="AE16" s="196"/>
      <c r="AF16" s="199"/>
      <c r="AG16" s="200">
        <f t="shared" si="1"/>
        <v>0</v>
      </c>
      <c r="AH16" s="201">
        <f>AG16/4</f>
        <v>0</v>
      </c>
      <c r="AI16" s="202">
        <f t="shared" si="0"/>
        <v>0</v>
      </c>
    </row>
    <row r="17" spans="1:35" ht="24.95" customHeight="1" thickTop="1" thickBot="1">
      <c r="A17" s="397" t="s">
        <v>113</v>
      </c>
      <c r="B17" s="398"/>
      <c r="C17" s="398"/>
      <c r="D17" s="399"/>
      <c r="E17" s="203">
        <f t="shared" ref="E17:AI17" si="3">SUM(E7:E16)</f>
        <v>0</v>
      </c>
      <c r="F17" s="204">
        <f t="shared" si="3"/>
        <v>0</v>
      </c>
      <c r="G17" s="204">
        <f t="shared" si="3"/>
        <v>0</v>
      </c>
      <c r="H17" s="204">
        <f t="shared" si="3"/>
        <v>0</v>
      </c>
      <c r="I17" s="204">
        <f t="shared" si="3"/>
        <v>0</v>
      </c>
      <c r="J17" s="204">
        <f t="shared" si="3"/>
        <v>0</v>
      </c>
      <c r="K17" s="205">
        <f t="shared" si="3"/>
        <v>0</v>
      </c>
      <c r="L17" s="206">
        <f t="shared" si="3"/>
        <v>0</v>
      </c>
      <c r="M17" s="204">
        <f t="shared" si="3"/>
        <v>0</v>
      </c>
      <c r="N17" s="204">
        <f t="shared" si="3"/>
        <v>0</v>
      </c>
      <c r="O17" s="204">
        <f t="shared" si="3"/>
        <v>0</v>
      </c>
      <c r="P17" s="204">
        <f t="shared" si="3"/>
        <v>0</v>
      </c>
      <c r="Q17" s="204">
        <f t="shared" si="3"/>
        <v>0</v>
      </c>
      <c r="R17" s="205">
        <f t="shared" si="3"/>
        <v>0</v>
      </c>
      <c r="S17" s="206">
        <f t="shared" si="3"/>
        <v>0</v>
      </c>
      <c r="T17" s="204">
        <f t="shared" si="3"/>
        <v>0</v>
      </c>
      <c r="U17" s="204">
        <f t="shared" si="3"/>
        <v>0</v>
      </c>
      <c r="V17" s="204">
        <f t="shared" si="3"/>
        <v>0</v>
      </c>
      <c r="W17" s="204">
        <f t="shared" si="3"/>
        <v>0</v>
      </c>
      <c r="X17" s="204">
        <f t="shared" si="3"/>
        <v>0</v>
      </c>
      <c r="Y17" s="205">
        <f t="shared" si="3"/>
        <v>0</v>
      </c>
      <c r="Z17" s="206">
        <f t="shared" si="3"/>
        <v>0</v>
      </c>
      <c r="AA17" s="204">
        <f t="shared" si="3"/>
        <v>0</v>
      </c>
      <c r="AB17" s="204">
        <f t="shared" si="3"/>
        <v>0</v>
      </c>
      <c r="AC17" s="204">
        <f t="shared" si="3"/>
        <v>0</v>
      </c>
      <c r="AD17" s="204">
        <f t="shared" si="3"/>
        <v>0</v>
      </c>
      <c r="AE17" s="204">
        <f t="shared" si="3"/>
        <v>0</v>
      </c>
      <c r="AF17" s="207">
        <f t="shared" si="3"/>
        <v>0</v>
      </c>
      <c r="AG17" s="208">
        <f t="shared" si="3"/>
        <v>0</v>
      </c>
      <c r="AH17" s="209">
        <f t="shared" si="3"/>
        <v>0</v>
      </c>
      <c r="AI17" s="210">
        <f t="shared" si="3"/>
        <v>0</v>
      </c>
    </row>
    <row r="18" spans="1:35" ht="24.95" customHeight="1">
      <c r="A18" s="211"/>
    </row>
    <row r="19" spans="1:35" ht="24.95" customHeight="1">
      <c r="A19" s="211" t="s">
        <v>186</v>
      </c>
    </row>
    <row r="20" spans="1:35" ht="24.95" customHeight="1">
      <c r="A20" s="211" t="s">
        <v>187</v>
      </c>
    </row>
    <row r="21" spans="1:35" ht="24.95" customHeight="1">
      <c r="A21" s="211" t="s">
        <v>188</v>
      </c>
    </row>
    <row r="22" spans="1:35" ht="24.95" customHeight="1">
      <c r="A22" s="211" t="s">
        <v>189</v>
      </c>
    </row>
    <row r="23" spans="1:35" ht="24.95" customHeight="1">
      <c r="A23" s="211" t="s">
        <v>190</v>
      </c>
    </row>
    <row r="24" spans="1:35" ht="24.95" customHeight="1">
      <c r="A24" s="211" t="s">
        <v>191</v>
      </c>
    </row>
    <row r="25" spans="1:35" ht="24.95" customHeight="1">
      <c r="A25" s="211" t="s">
        <v>192</v>
      </c>
    </row>
  </sheetData>
  <mergeCells count="19">
    <mergeCell ref="AG1:AI1"/>
    <mergeCell ref="A2:B2"/>
    <mergeCell ref="C2:P2"/>
    <mergeCell ref="Q2:U2"/>
    <mergeCell ref="V2:AB2"/>
    <mergeCell ref="AC2:AG2"/>
    <mergeCell ref="A17:D17"/>
    <mergeCell ref="AH3:AH6"/>
    <mergeCell ref="AI3:AI6"/>
    <mergeCell ref="E4:K4"/>
    <mergeCell ref="L4:R4"/>
    <mergeCell ref="S4:Y4"/>
    <mergeCell ref="Z4:AF4"/>
    <mergeCell ref="A3:A6"/>
    <mergeCell ref="B3:B6"/>
    <mergeCell ref="C3:C6"/>
    <mergeCell ref="D3:D6"/>
    <mergeCell ref="E3:AF3"/>
    <mergeCell ref="AG3:AG6"/>
  </mergeCells>
  <phoneticPr fontId="13"/>
  <dataValidations count="1">
    <dataValidation type="list" allowBlank="1" showInputMessage="1" showErrorMessage="1" sqref="A7:A16" xr:uid="{683EC5DC-5352-4D54-92CE-14D03E8CEA05}">
      <formula1>"管理者,相談支援専門員,相談支援員,地域移行・定着支援従事者,その他（事務員等）"</formula1>
    </dataValidation>
  </dataValidations>
  <pageMargins left="0.46" right="0.38" top="1" bottom="1" header="0.51200000000000001" footer="0.51200000000000001"/>
  <pageSetup paperSize="9" scale="71"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3D09EB1-4270-49CA-9D24-FC56344A48BE}">
          <x14:formula1>
            <xm:f>削除厳禁!$K$1:$K$3</xm:f>
          </x14:formula1>
          <xm:sqref>V2:AB2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workbookViewId="0">
      <selection activeCell="I10" sqref="I10"/>
    </sheetView>
  </sheetViews>
  <sheetFormatPr defaultRowHeight="13.5"/>
  <cols>
    <col min="1" max="6" width="9" style="119"/>
    <col min="7" max="7" width="21.25" style="218" customWidth="1"/>
    <col min="8" max="8" width="9" style="119"/>
    <col min="9" max="9" width="21.25" style="218" customWidth="1"/>
    <col min="10" max="10" width="21.875" style="119" customWidth="1"/>
    <col min="11" max="11" width="17.75" style="119" customWidth="1"/>
    <col min="12" max="16384" width="9" style="119"/>
  </cols>
  <sheetData>
    <row r="1" spans="1:11" ht="17.25" customHeight="1">
      <c r="A1" s="119" t="s">
        <v>140</v>
      </c>
      <c r="D1" s="119" t="s">
        <v>141</v>
      </c>
    </row>
    <row r="2" spans="1:11" ht="17.25" customHeight="1">
      <c r="G2" s="219" t="s">
        <v>230</v>
      </c>
      <c r="H2" s="219" t="s">
        <v>234</v>
      </c>
      <c r="I2" s="219" t="s">
        <v>236</v>
      </c>
      <c r="J2" s="219" t="s">
        <v>248</v>
      </c>
      <c r="K2" s="219" t="s">
        <v>245</v>
      </c>
    </row>
    <row r="3" spans="1:11">
      <c r="A3" s="119" t="s">
        <v>134</v>
      </c>
      <c r="D3" s="119" t="s">
        <v>40</v>
      </c>
      <c r="G3" s="219" t="s">
        <v>231</v>
      </c>
      <c r="H3" s="219" t="s">
        <v>235</v>
      </c>
      <c r="I3" s="219" t="s">
        <v>237</v>
      </c>
      <c r="J3" s="220" t="s">
        <v>249</v>
      </c>
      <c r="K3" s="219" t="s">
        <v>246</v>
      </c>
    </row>
    <row r="4" spans="1:11">
      <c r="A4" s="119" t="s">
        <v>110</v>
      </c>
      <c r="D4" s="119" t="s">
        <v>48</v>
      </c>
      <c r="G4" s="219" t="s">
        <v>232</v>
      </c>
      <c r="I4" s="219" t="s">
        <v>238</v>
      </c>
      <c r="J4" s="220" t="s">
        <v>250</v>
      </c>
    </row>
    <row r="5" spans="1:11">
      <c r="A5" s="119" t="s">
        <v>111</v>
      </c>
      <c r="D5" s="119" t="s">
        <v>49</v>
      </c>
      <c r="G5" s="219" t="s">
        <v>233</v>
      </c>
      <c r="I5" s="219" t="s">
        <v>239</v>
      </c>
    </row>
    <row r="6" spans="1:11">
      <c r="A6" s="119" t="s">
        <v>112</v>
      </c>
      <c r="D6" s="119" t="s">
        <v>50</v>
      </c>
      <c r="G6" s="219" t="s">
        <v>247</v>
      </c>
      <c r="I6" s="219" t="s">
        <v>240</v>
      </c>
    </row>
    <row r="7" spans="1:11">
      <c r="A7" s="119" t="s">
        <v>135</v>
      </c>
      <c r="D7" s="119" t="s">
        <v>51</v>
      </c>
      <c r="I7" s="219" t="s">
        <v>241</v>
      </c>
    </row>
    <row r="8" spans="1:11">
      <c r="A8" s="119" t="s">
        <v>136</v>
      </c>
      <c r="D8" s="119" t="s">
        <v>53</v>
      </c>
      <c r="I8" s="219" t="s">
        <v>242</v>
      </c>
    </row>
    <row r="9" spans="1:11">
      <c r="A9" s="119" t="s">
        <v>137</v>
      </c>
      <c r="D9" s="119" t="s">
        <v>54</v>
      </c>
      <c r="G9" s="219"/>
      <c r="I9" s="219" t="s">
        <v>243</v>
      </c>
    </row>
    <row r="10" spans="1:11">
      <c r="A10" s="119" t="s">
        <v>138</v>
      </c>
      <c r="D10" s="119" t="s">
        <v>56</v>
      </c>
      <c r="G10" s="219"/>
      <c r="I10" s="219" t="s">
        <v>244</v>
      </c>
    </row>
    <row r="11" spans="1:11">
      <c r="A11" s="119" t="s">
        <v>139</v>
      </c>
      <c r="D11" s="119" t="s">
        <v>58</v>
      </c>
      <c r="G11" s="219"/>
    </row>
    <row r="12" spans="1:11">
      <c r="D12" s="119" t="s">
        <v>59</v>
      </c>
      <c r="G12" s="219"/>
    </row>
    <row r="13" spans="1:11">
      <c r="D13" s="119" t="s">
        <v>60</v>
      </c>
      <c r="G13" s="219"/>
    </row>
    <row r="14" spans="1:11">
      <c r="D14" s="119" t="s">
        <v>61</v>
      </c>
      <c r="G14" s="219"/>
    </row>
    <row r="15" spans="1:11">
      <c r="D15" s="119" t="s">
        <v>62</v>
      </c>
      <c r="G15" s="219"/>
    </row>
    <row r="16" spans="1:11">
      <c r="D16" s="119" t="s">
        <v>63</v>
      </c>
      <c r="G16" s="219"/>
    </row>
    <row r="17" spans="4:7">
      <c r="D17" s="119" t="s">
        <v>64</v>
      </c>
      <c r="G17" s="219"/>
    </row>
    <row r="18" spans="4:7">
      <c r="D18" s="119" t="s">
        <v>65</v>
      </c>
      <c r="G18" s="219"/>
    </row>
    <row r="19" spans="4:7">
      <c r="D19" s="119" t="s">
        <v>66</v>
      </c>
      <c r="G19" s="219"/>
    </row>
    <row r="20" spans="4:7">
      <c r="D20" s="119" t="s">
        <v>67</v>
      </c>
      <c r="G20" s="219"/>
    </row>
  </sheetData>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【居宅】（勤務体制等一覧）</vt:lpstr>
      <vt:lpstr>【通所入所】（勤務体制【生活介護・療養介護】）</vt:lpstr>
      <vt:lpstr>【通所入所】（勤務体制【生活介護・療養介護以外】）</vt:lpstr>
      <vt:lpstr>【GH】勤務体制</vt:lpstr>
      <vt:lpstr>【地域移行支援、地域定着支援】勤務体制</vt:lpstr>
      <vt:lpstr>削除厳禁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2024-03-09T04:41:24Z</cp:lastPrinted>
  <dcterms:created xsi:type="dcterms:W3CDTF">2023-03-23T02:58:09Z</dcterms:created>
  <dcterms:modified xsi:type="dcterms:W3CDTF">2024-04-05T04:53:33Z</dcterms:modified>
</cp:coreProperties>
</file>