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1BC44A9D-5285-43BE-8217-A6A935329001}"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34" i="10"/>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<sst xmlns="http://schemas.openxmlformats.org/spreadsheetml/2006/main" count="1119" uniqueCount="603">
  <si>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</si>
  <si>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</si>
  <si>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</si>
  <si>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</si>
  <si>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</si>
  <si>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</si>
  <si>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</si>
  <si>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</si>
  <si>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</si>
  <si>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</si>
  <si>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</si>
  <si>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</si>
  <si>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</si>
  <si>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</si>
  <si>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</si>
  <si>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</si>
  <si>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</si>
  <si>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</si>
  <si>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</si>
  <si>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</si>
  <si>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</si>
  <si>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</si>
  <si>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</si>
  <si>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</si>
  <si>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</si>
  <si>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</si>
  <si>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</si>
  <si>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</si>
  <si>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</si>
  <si>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</si>
  <si>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</si>
  <si>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</si>
  <si>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</si>
  <si>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</si>
  <si>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</si>
  <si>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</si>
  <si>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</si>
  <si>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</si>
  <si>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</si>
  <si>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</si>
  <si>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</si>
  <si>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</si>
  <si>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</si>
  <si>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</si>
  <si>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</si>
  <si>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</si>
  <si>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</si>
  <si>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</si>
  <si>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</si>
  <si>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</si>
  <si>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</si>
  <si>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</si>
  <si>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</si>
  <si>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</si>
  <si>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</si>
  <si>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</si>
  <si>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</si>
  <si>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</si>
  <si>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</si>
  <si>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</si>
  <si>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</si>
  <si>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</si>
  <si>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</si>
  <si>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</si>
  <si>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</si>
  <si>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</si>
  <si>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</si>
  <si>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</si>
  <si>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</si>
  <si>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</si>
  <si>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</si>
  <si>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</si>
  <si>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</si>
  <si>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</si>
  <si>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</si>
  <si>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</si>
  <si>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</si>
  <si>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</si>
  <si>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</si>
  <si>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</si>
  <si>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</si>
  <si>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</si>
  <si>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</si>
  <si>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</si>
  <si>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</si>
  <si>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</si>
  <si>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</si>
  <si>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</si>
  <si>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</si>
  <si>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</si>
  <si>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</si>
  <si>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</si>
  <si>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</si>
  <si>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</si>
  <si>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</si>
  <si>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</si>
  <si>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</si>
  <si>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</si>
  <si>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</si>
  <si>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</si>
  <si>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</si>
  <si>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</si>
  <si>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</si>
  <si>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</si>
  <si>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</si>
  <si>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</si>
  <si>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</si>
  <si>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</si>
  <si>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</si>
  <si>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</si>
  <si>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</si>
  <si>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</si>
  <si>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</si>
  <si>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</si>
  <si>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</si>
  <si>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</si>
  <si>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</si>
  <si>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</si>
  <si>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</si>
  <si>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</si>
  <si>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</si>
  <si>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</si>
  <si>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</si>
  <si>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</si>
  <si>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</si>
  <si>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</si>
  <si>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</si>
  <si>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</si>
  <si>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</si>
  <si>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</si>
  <si>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</si>
  <si>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</si>
  <si>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</si>
  <si>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</si>
  <si>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</si>
  <si>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</si>
  <si>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</si>
  <si>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</si>
  <si>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</si>
  <si>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</si>
  <si>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</si>
  <si>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</si>
  <si>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</si>
  <si>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</si>
  <si>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</si>
  <si>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</si>
  <si>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</si>
  <si>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</si>
  <si>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</si>
  <si>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</si>
  <si>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</si>
  <si>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</si>
  <si>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</si>
  <si>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</si>
  <si>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</si>
  <si>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</si>
  <si>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</si>
  <si>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</si>
  <si>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</si>
  <si>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</si>
  <si>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</si>
  <si>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</si>
  <si>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</si>
  <si>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</si>
  <si>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</si>
  <si>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</si>
  <si>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</si>
  <si>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</si>
  <si>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</si>
  <si>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</si>
  <si>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</si>
  <si>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</si>
  <si>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</si>
  <si>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</si>
  <si>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</si>
  <si>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</si>
  <si>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</si>
  <si>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</si>
  <si>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</si>
  <si>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</si>
  <si>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</si>
  <si>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</si>
  <si>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</si>
  <si>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</si>
  <si>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</si>
  <si>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</si>
  <si>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</si>
  <si>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</si>
  <si>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</si>
  <si>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</si>
  <si>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</si>
  <si>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</si>
  <si>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</si>
  <si>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</si>
  <si>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</si>
  <si>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</si>
  <si>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</si>
  <si>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</si>
  <si>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</si>
  <si>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</si>
  <si>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</si>
  <si>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</si>
  <si>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</si>
  <si>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</si>
  <si>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</si>
  <si>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</si>
  <si>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</si>
  <si>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</si>
  <si>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</si>
  <si>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</si>
  <si>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</si>
  <si>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</si>
  <si>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</si>
  <si>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</si>
  <si>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</si>
  <si>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</si>
  <si>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滋賀県日野町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</si>
  <si>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</si>
  <si>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</si>
  <si>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</si>
  <si>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</si>
  <si>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</si>
  <si>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</si>
  <si>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</si>
  <si>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</si>
  <si>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</si>
  <si>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</si>
  <si>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</si>
  <si>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</si>
  <si>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</si>
  <si>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</si>
  <si>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</si>
  <si>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</si>
  <si>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</si>
  <si>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</si>
  <si>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</si>
  <si>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</si>
  <si>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</si>
  <si>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</si>
  <si>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</si>
  <si>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</si>
  <si>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</si>
  <si>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</si>
  <si>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</si>
  <si>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</si>
  <si>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</si>
  <si>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</si>
  <si>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</si>
  <si>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</si>
  <si>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</si>
  <si>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</si>
  <si>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</si>
  <si>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</si>
  <si>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</si>
  <si>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</si>
  <si>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</si>
  <si>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</si>
  <si>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</si>
  <si>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</si>
  <si>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</si>
  <si>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</si>
  <si>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</si>
  <si>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</si>
  <si>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</si>
  <si>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</si>
  <si>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</si>
  <si>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</si>
  <si>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</si>
  <si>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</si>
  <si>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</si>
  <si>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</si>
  <si>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</si>
  <si>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</si>
  <si>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</si>
  <si>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</si>
  <si>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</si>
  <si>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</si>
  <si>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</si>
  <si>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</si>
  <si>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</si>
  <si>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</si>
  <si>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</si>
  <si>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</si>
  <si>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</si>
  <si>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</si>
  <si>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</si>
  <si>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</si>
  <si>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</si>
  <si>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</si>
  <si>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</si>
  <si>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</si>
  <si>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</si>
  <si>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</si>
  <si>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</si>
  <si>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</si>
  <si>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</si>
  <si>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</si>
  <si>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</si>
  <si>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</si>
  <si>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</si>
  <si>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</si>
  <si>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</si>
  <si>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</si>
  <si>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</si>
  <si>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</si>
  <si>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</si>
  <si>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</si>
  <si>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</si>
  <si>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</si>
  <si>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</si>
  <si>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</si>
  <si>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</si>
  <si>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</si>
  <si>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</si>
  <si>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</si>
  <si>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</si>
  <si>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</si>
  <si>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</si>
  <si>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</si>
  <si>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</si>
  <si>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</si>
  <si>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</si>
  <si>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</si>
  <si>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</si>
  <si>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</si>
  <si>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</si>
  <si>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</si>
  <si>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</si>
  <si>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</si>
  <si>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</si>
  <si>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</si>
  <si>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</si>
  <si>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</si>
  <si>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</si>
  <si>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</si>
  <si>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</si>
  <si>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</si>
  <si>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</si>
  <si>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</si>
  <si>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</si>
  <si>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</si>
  <si>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</si>
  <si>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</si>
  <si>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</si>
  <si>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</si>
  <si>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</si>
  <si>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</si>
  <si>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</si>
  <si>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</si>
  <si>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</si>
  <si>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</si>
  <si>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</si>
  <si>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</si>
  <si>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</si>
  <si>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</si>
  <si>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</si>
  <si>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</si>
  <si>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</si>
  <si>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</si>
  <si>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</si>
  <si>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</si>
  <si>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</si>
  <si>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</si>
  <si>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</si>
  <si>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</si>
  <si>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</si>
  <si>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</si>
  <si>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</si>
  <si>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滋賀県日野町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</si>
  <si>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</si>
  <si>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</si>
  <si>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</si>
  <si>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</si>
  <si>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</si>
  <si>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</si>
  <si>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</si>
  <si>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</si>
  <si>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</si>
  <si>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</si>
  <si>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</si>
  <si>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</si>
  <si>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</si>
  <si>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</si>
  <si>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</si>
  <si>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</si>
  <si>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</si>
  <si>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</si>
  <si>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</si>
  <si>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</si>
  <si>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</si>
  <si>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</si>
  <si>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</si>
  <si>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</si>
  <si>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</si>
  <si>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</si>
  <si>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</si>
  <si>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</si>
  <si>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</si>
  <si>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</si>
  <si>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</si>
  <si>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</si>
  <si>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</si>
  <si>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</si>
  <si>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</si>
  <si>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</si>
  <si>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</si>
  <si>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</si>
  <si>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</si>
  <si>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</si>
  <si>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</si>
  <si>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簡易水道特別会計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</si>
  <si>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</si>
  <si>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</si>
  <si>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</si>
  <si>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</si>
  <si>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</si>
  <si>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</si>
  <si>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</si>
  <si>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</si>
  <si>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</si>
  <si>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</si>
  <si>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</si>
  <si>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</si>
  <si>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</si>
  <si>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</si>
  <si>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</si>
  <si>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</si>
  <si>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</si>
  <si>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</si>
  <si>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</si>
  <si>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</si>
  <si>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</si>
  <si>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</si>
  <si>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</si>
  <si>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</si>
  <si>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</si>
  <si>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</si>
  <si>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</si>
  <si>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</si>
  <si>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</si>
  <si>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</si>
  <si>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</si>
  <si>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</si>
  <si>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</si>
  <si>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</si>
  <si>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</si>
  <si>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</si>
  <si>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</si>
  <si>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</si>
  <si>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</si>
  <si>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</si>
  <si>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</si>
  <si>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</si>
  <si>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</si>
  <si>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</si>
  <si>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</si>
  <si>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</si>
  <si>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</si>
  <si>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</si>
  <si>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</si>
  <si>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</si>
  <si>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</si>
  <si>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</si>
  <si>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</si>
  <si>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</si>
  <si>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</si>
  <si>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</si>
  <si>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</si>
  <si>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</si>
  <si>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</si>
  <si>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</si>
  <si>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</si>
  <si>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</si>
  <si>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</si>
  <si>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</si>
  <si>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</si>
  <si>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</si>
  <si>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</si>
  <si>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</si>
  <si>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</si>
  <si>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</si>
  <si>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</si>
  <si>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</si>
  <si>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</si>
  <si>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</si>
  <si>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</si>
  <si>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</si>
  <si>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</si>
  <si>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</si>
  <si>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</si>
  <si>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</si>
  <si>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</si>
  <si>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</si>
  <si>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</si>
  <si>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</si>
  <si>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</si>
  <si>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</si>
  <si>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</si>
  <si>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</si>
  <si>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</si>
  <si>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</si>
  <si>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</si>
  <si>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</si>
  <si>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</si>
  <si>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</si>
  <si>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</si>
  <si>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</si>
  <si>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</si>
  <si>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</si>
  <si>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</si>
  <si>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</si>
  <si>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</si>
  <si>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</si>
  <si>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</si>
  <si>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</si>
  <si>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</si>
  <si>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</si>
  <si>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</si>
  <si>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</si>
  <si>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</si>
  <si>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</si>
  <si>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</si>
  <si>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</si>
  <si>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</si>
  <si>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</si>
  <si>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</si>
  <si>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</si>
  <si>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</si>
  <si>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</si>
  <si>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</si>
  <si>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</si>
  <si>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</si>
  <si>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</si>
  <si>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</si>
  <si>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</si>
  <si>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</si>
  <si>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</si>
  <si>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</si>
  <si>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</si>
  <si>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</si>
  <si>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</si>
  <si>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</si>
  <si>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</si>
  <si>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</si>
  <si>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</si>
  <si>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</si>
  <si>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</si>
  <si>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</si>
  <si>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</si>
  <si>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</si>
  <si>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</si>
  <si>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</si>
  <si>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</si>
  <si>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</si>
  <si>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</si>
  <si>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</si>
  <si>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</si>
  <si>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</si>
  <si>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</si>
  <si>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</si>
  <si>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</si>
  <si>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</si>
  <si>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</si>
  <si>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</si>
  <si>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</si>
  <si>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</si>
  <si>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</si>
  <si>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</si>
  <si>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1.10</t>
  </si>
  <si>
    <t>水道事業会計</t>
  </si>
  <si>
    <t>一般会計</t>
  </si>
  <si>
    <t>介護保険特別会計</t>
  </si>
  <si>
    <t>下水道事業会計</t>
  </si>
  <si>
    <t>農業集落排水事業特別会計</t>
  </si>
  <si>
    <t>国民健康保険特別会計</t>
  </si>
  <si>
    <t>後期高齢者医療特別会計</t>
  </si>
  <si>
    <t>簡易水道特別会計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</si>
  <si>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</si>
  <si>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</si>
  <si>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</si>
  <si>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</si>
  <si>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</si>
  <si>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</si>
  <si>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</si>
  <si>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</si>
  <si>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</si>
  <si>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中部清掃組合</t>
    <rPh sb="0" eb="2">
      <t>チュウブ</t>
    </rPh>
    <rPh sb="2" eb="4">
      <t>セイソウ</t>
    </rPh>
    <rPh sb="4" eb="6">
      <t>クミアイ</t>
    </rPh>
    <phoneticPr fontId="2"/>
  </si>
  <si>
    <t>東近江行政組合（一般会計）</t>
    <rPh sb="0" eb="3">
      <t>ヒガシオウミ</t>
    </rPh>
    <rPh sb="3" eb="5">
      <t>ギョウセイ</t>
    </rPh>
    <rPh sb="5" eb="7">
      <t>クミアイ</t>
    </rPh>
    <rPh sb="8" eb="10">
      <t>イッパン</t>
    </rPh>
    <rPh sb="10" eb="12">
      <t>カイケイ</t>
    </rPh>
    <phoneticPr fontId="2"/>
  </si>
  <si>
    <t>東近江行政組合（救急医療特別会計）</t>
    <rPh sb="0" eb="3">
      <t>ヒガシオウミ</t>
    </rPh>
    <rPh sb="3" eb="5">
      <t>ギョウセイ</t>
    </rPh>
    <rPh sb="5" eb="7">
      <t>クミアイ</t>
    </rPh>
    <rPh sb="8" eb="10">
      <t>キュウキュウ</t>
    </rPh>
    <rPh sb="10" eb="12">
      <t>イリョウ</t>
    </rPh>
    <rPh sb="12" eb="14">
      <t>トクベツ</t>
    </rPh>
    <rPh sb="14" eb="16">
      <t>カイケイ</t>
    </rPh>
    <phoneticPr fontId="2"/>
  </si>
  <si>
    <t>八日市布引ライフ組合</t>
    <rPh sb="0" eb="3">
      <t>ヨウカイチ</t>
    </rPh>
    <rPh sb="3" eb="5">
      <t>ヌノビキ</t>
    </rPh>
    <rPh sb="8" eb="10">
      <t>クミアイ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</si>
  <si>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</si>
  <si>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</si>
  <si>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</si>
  <si>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</si>
  <si>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</si>
  <si>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公益財団法人日野町文化振興事業団</t>
    <rPh sb="0" eb="2">
      <t>コウエキ</t>
    </rPh>
    <rPh sb="2" eb="4">
      <t>ザイダン</t>
    </rPh>
    <rPh sb="4" eb="6">
      <t>ホウジン</t>
    </rPh>
    <rPh sb="6" eb="9">
      <t>ヒノチョウ</t>
    </rPh>
    <rPh sb="9" eb="11">
      <t>ブンカ</t>
    </rPh>
    <rPh sb="11" eb="13">
      <t>シンコウ</t>
    </rPh>
    <rPh sb="13" eb="16">
      <t>ジギョウダン</t>
    </rPh>
    <phoneticPr fontId="2"/>
  </si>
  <si>
    <t>教育施設整備資金積立基金</t>
  </si>
  <si>
    <t>町営住宅建設整備基金</t>
  </si>
  <si>
    <t>子育て未来基金</t>
  </si>
  <si>
    <t>情報システム整備基金</t>
  </si>
  <si>
    <t>まちづくり応援基金</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</si>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</sst>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1D3C-442E-8F02-83A0BBC363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57057</c:v>
                </c:pt>
                <c:pt idx="1">
                  <c:v>58589</c:v>
                </c:pt>
                <c:pt idx="2">
                  <c:v>51200</c:v>
                </c:pt>
                <c:pt idx="3">
                  <c:v>46610</c:v>
                </c:pt>
                <c:pt idx="4">
                  <c:v>44368</c:v>
                </c:pt>
              </c:numCache>
            </c:numRef>
          </c:val>
          <c:smooth val="0"/>
          <c:extLst>
            <c:ext xmlns:c16="http://schemas.microsoft.com/office/drawing/2014/chart" uri="{C3380CC4-5D6E-409C-BE32-E72D297353CC}">
              <c16:uniqueId val="{00000001-1D3C-442E-8F02-83A0BBC363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7.51</c:v>
                </c:pt>
                <c:pt idx="1">
                  <c:v>8.1300000000000008</c:v>
                </c:pt>
                <c:pt idx="2">
                  <c:v>7.08</c:v>
                </c:pt>
                <c:pt idx="3">
                  <c:v>11.09</c:v>
                </c:pt>
                <c:pt idx="4">
                  <c:v>13.07</c:v>
                </c:pt>
              </c:numCache>
            </c:numRef>
          </c:val>
          <c:extLst>
            <c:ext xmlns:c16="http://schemas.microsoft.com/office/drawing/2014/chart" uri="{C3380CC4-5D6E-409C-BE32-E72D297353CC}">
              <c16:uniqueId val="{00000000-1287-4692-A080-71611A26D4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16.77</c:v>
                </c:pt>
                <c:pt idx="1">
                  <c:v>17.68</c:v>
                </c:pt>
                <c:pt idx="2">
                  <c:v>16.02</c:v>
                </c:pt>
                <c:pt idx="3">
                  <c:v>18.86</c:v>
                </c:pt>
                <c:pt idx="4">
                  <c:v>19.309999999999999</c:v>
                </c:pt>
              </c:numCache>
            </c:numRef>
          </c:val>
          <c:extLst>
            <c:ext xmlns:c16="http://schemas.microsoft.com/office/drawing/2014/chart" uri="{C3380CC4-5D6E-409C-BE32-E72D297353CC}">
              <c16:uniqueId val="{00000001-1287-4692-A080-71611A26D4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1.76</c:v>
                </c:pt>
                <c:pt idx="1">
                  <c:v>2.17</c:v>
                </c:pt>
                <c:pt idx="2">
                  <c:v>-1.1000000000000001</c:v>
                </c:pt>
                <c:pt idx="3">
                  <c:v>7.17</c:v>
                </c:pt>
                <c:pt idx="4">
                  <c:v>1.72</c:v>
                </c:pt>
              </c:numCache>
            </c:numRef>
          </c:val>
          <c:smooth val="0"/>
          <c:extLst>
            <c:ext xmlns:c16="http://schemas.microsoft.com/office/drawing/2014/chart" uri="{C3380CC4-5D6E-409C-BE32-E72D297353CC}">
              <c16:uniqueId val="{00000002-1287-4692-A080-71611A26D4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1.03</c:v>
                </c:pt>
                <c:pt idx="4">
                  <c:v>0</c:v>
                </c:pt>
                <c:pt idx="5">
                  <c:v>0</c:v>
                </c:pt>
                <c:pt idx="6">
                  <c:v>0</c:v>
                </c:pt>
                <c:pt idx="7">
                  <c:v>0</c:v>
                </c:pt>
                <c:pt idx="8">
                  <c:v>0</c:v>
                </c:pt>
                <c:pt idx="9">
                  <c:v>0</c:v>
                </c:pt>
              </c:numCache>
            </c:numRef>
          </c:val>
          <c:extLst>
            <c:ext xmlns:c16="http://schemas.microsoft.com/office/drawing/2014/chart" uri="{C3380CC4-5D6E-409C-BE32-E72D297353CC}">
              <c16:uniqueId val="{00000000-CF3D-4CFA-97D3-B2AFD02E5E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3D-4CFA-97D3-B2AFD02E5E85}"/>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CF3D-4CFA-97D3-B2AFD02E5E8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0.06</c:v>
                </c:pt>
                <c:pt idx="4">
                  <c:v>#N/A</c:v>
                </c:pt>
                <c:pt idx="5">
                  <c:v>0.05</c:v>
                </c:pt>
                <c:pt idx="6">
                  <c:v>#N/A</c:v>
                </c:pt>
                <c:pt idx="7">
                  <c:v>0.06</c:v>
                </c:pt>
                <c:pt idx="8">
                  <c:v>#N/A</c:v>
                </c:pt>
                <c:pt idx="9">
                  <c:v>0.06</c:v>
                </c:pt>
              </c:numCache>
            </c:numRef>
          </c:val>
          <c:extLst>
            <c:ext xmlns:c16="http://schemas.microsoft.com/office/drawing/2014/chart" uri="{C3380CC4-5D6E-409C-BE32-E72D297353CC}">
              <c16:uniqueId val="{00000003-CF3D-4CFA-97D3-B2AFD02E5E8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0.37</c:v>
                </c:pt>
                <c:pt idx="2">
                  <c:v>#N/A</c:v>
                </c:pt>
                <c:pt idx="3">
                  <c:v>0.14000000000000001</c:v>
                </c:pt>
                <c:pt idx="4">
                  <c:v>#N/A</c:v>
                </c:pt>
                <c:pt idx="5">
                  <c:v>0.3</c:v>
                </c:pt>
                <c:pt idx="6">
                  <c:v>#N/A</c:v>
                </c:pt>
                <c:pt idx="7">
                  <c:v>0.53</c:v>
                </c:pt>
                <c:pt idx="8">
                  <c:v>#N/A</c:v>
                </c:pt>
                <c:pt idx="9">
                  <c:v>0.15</c:v>
                </c:pt>
              </c:numCache>
            </c:numRef>
          </c:val>
          <c:extLst>
            <c:ext xmlns:c16="http://schemas.microsoft.com/office/drawing/2014/chart" uri="{C3380CC4-5D6E-409C-BE32-E72D297353CC}">
              <c16:uniqueId val="{00000004-CF3D-4CFA-97D3-B2AFD02E5E8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0.08</c:v>
                </c:pt>
                <c:pt idx="4">
                  <c:v>#N/A</c:v>
                </c:pt>
                <c:pt idx="5">
                  <c:v>7.0000000000000007E-2</c:v>
                </c:pt>
                <c:pt idx="6">
                  <c:v>#N/A</c:v>
                </c:pt>
                <c:pt idx="7">
                  <c:v>0.16</c:v>
                </c:pt>
                <c:pt idx="8">
                  <c:v>#N/A</c:v>
                </c:pt>
                <c:pt idx="9">
                  <c:v>0.32</c:v>
                </c:pt>
              </c:numCache>
            </c:numRef>
          </c:val>
          <c:extLst>
            <c:ext xmlns:c16="http://schemas.microsoft.com/office/drawing/2014/chart" uri="{C3380CC4-5D6E-409C-BE32-E72D297353CC}">
              <c16:uniqueId val="{00000005-CF3D-4CFA-97D3-B2AFD02E5E8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1.0900000000000001</c:v>
                </c:pt>
                <c:pt idx="6">
                  <c:v>#N/A</c:v>
                </c:pt>
                <c:pt idx="7">
                  <c:v>1.84</c:v>
                </c:pt>
                <c:pt idx="8">
                  <c:v>#N/A</c:v>
                </c:pt>
                <c:pt idx="9">
                  <c:v>1.2</c:v>
                </c:pt>
              </c:numCache>
            </c:numRef>
          </c:val>
          <c:extLst>
            <c:ext xmlns:c16="http://schemas.microsoft.com/office/drawing/2014/chart" uri="{C3380CC4-5D6E-409C-BE32-E72D297353CC}">
              <c16:uniqueId val="{00000006-CF3D-4CFA-97D3-B2AFD02E5E8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2.14</c:v>
                </c:pt>
                <c:pt idx="2">
                  <c:v>#N/A</c:v>
                </c:pt>
                <c:pt idx="3">
                  <c:v>1.95</c:v>
                </c:pt>
                <c:pt idx="4">
                  <c:v>#N/A</c:v>
                </c:pt>
                <c:pt idx="5">
                  <c:v>1.6</c:v>
                </c:pt>
                <c:pt idx="6">
                  <c:v>#N/A</c:v>
                </c:pt>
                <c:pt idx="7">
                  <c:v>1.93</c:v>
                </c:pt>
                <c:pt idx="8">
                  <c:v>#N/A</c:v>
                </c:pt>
                <c:pt idx="9">
                  <c:v>2.97</c:v>
                </c:pt>
              </c:numCache>
            </c:numRef>
          </c:val>
          <c:extLst>
            <c:ext xmlns:c16="http://schemas.microsoft.com/office/drawing/2014/chart" uri="{C3380CC4-5D6E-409C-BE32-E72D297353CC}">
              <c16:uniqueId val="{00000007-CF3D-4CFA-97D3-B2AFD02E5E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7.5</c:v>
                </c:pt>
                <c:pt idx="2">
                  <c:v>#N/A</c:v>
                </c:pt>
                <c:pt idx="3">
                  <c:v>8.1199999999999992</c:v>
                </c:pt>
                <c:pt idx="4">
                  <c:v>#N/A</c:v>
                </c:pt>
                <c:pt idx="5">
                  <c:v>7.07</c:v>
                </c:pt>
                <c:pt idx="6">
                  <c:v>#N/A</c:v>
                </c:pt>
                <c:pt idx="7">
                  <c:v>11.08</c:v>
                </c:pt>
                <c:pt idx="8">
                  <c:v>#N/A</c:v>
                </c:pt>
                <c:pt idx="9">
                  <c:v>13.06</c:v>
                </c:pt>
              </c:numCache>
            </c:numRef>
          </c:val>
          <c:extLst>
            <c:ext xmlns:c16="http://schemas.microsoft.com/office/drawing/2014/chart" uri="{C3380CC4-5D6E-409C-BE32-E72D297353CC}">
              <c16:uniqueId val="{00000008-CF3D-4CFA-97D3-B2AFD02E5E8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18.73</c:v>
                </c:pt>
                <c:pt idx="2">
                  <c:v>#N/A</c:v>
                </c:pt>
                <c:pt idx="3">
                  <c:v>19.3</c:v>
                </c:pt>
                <c:pt idx="4">
                  <c:v>#N/A</c:v>
                </c:pt>
                <c:pt idx="5">
                  <c:v>15.56</c:v>
                </c:pt>
                <c:pt idx="6">
                  <c:v>#N/A</c:v>
                </c:pt>
                <c:pt idx="7">
                  <c:v>16.25</c:v>
                </c:pt>
                <c:pt idx="8">
                  <c:v>#N/A</c:v>
                </c:pt>
                <c:pt idx="9">
                  <c:v>17.02</c:v>
                </c:pt>
              </c:numCache>
            </c:numRef>
          </c:val>
          <c:extLst>
            <c:ext xmlns:c16="http://schemas.microsoft.com/office/drawing/2014/chart" uri="{C3380CC4-5D6E-409C-BE32-E72D297353CC}">
              <c16:uniqueId val="{00000009-CF3D-4CFA-97D3-B2AFD02E5E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867</c:v>
                </c:pt>
                <c:pt idx="5">
                  <c:v>873</c:v>
                </c:pt>
                <c:pt idx="8">
                  <c:v>887</c:v>
                </c:pt>
                <c:pt idx="11">
                  <c:v>838</c:v>
                </c:pt>
                <c:pt idx="14">
                  <c:v>834</c:v>
                </c:pt>
              </c:numCache>
            </c:numRef>
          </c:val>
          <c:extLst>
            <c:ext xmlns:c16="http://schemas.microsoft.com/office/drawing/2014/chart" uri="{C3380CC4-5D6E-409C-BE32-E72D297353CC}">
              <c16:uniqueId val="{00000000-3CCD-4C21-8B0F-9C2BAAEFA7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CD-4C21-8B0F-9C2BAAEFA7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61</c:v>
                </c:pt>
              </c:numCache>
            </c:numRef>
          </c:val>
          <c:extLst>
            <c:ext xmlns:c16="http://schemas.microsoft.com/office/drawing/2014/chart" uri="{C3380CC4-5D6E-409C-BE32-E72D297353CC}">
              <c16:uniqueId val="{00000002-3CCD-4C21-8B0F-9C2BAAEFA7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107</c:v>
                </c:pt>
                <c:pt idx="3">
                  <c:v>109</c:v>
                </c:pt>
                <c:pt idx="6">
                  <c:v>108</c:v>
                </c:pt>
                <c:pt idx="9">
                  <c:v>71</c:v>
                </c:pt>
                <c:pt idx="12">
                  <c:v>19</c:v>
                </c:pt>
              </c:numCache>
            </c:numRef>
          </c:val>
          <c:extLst>
            <c:ext xmlns:c16="http://schemas.microsoft.com/office/drawing/2014/chart" uri="{C3380CC4-5D6E-409C-BE32-E72D297353CC}">
              <c16:uniqueId val="{00000003-3CCD-4C21-8B0F-9C2BAAEFA7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377</c:v>
                </c:pt>
                <c:pt idx="3">
                  <c:v>404</c:v>
                </c:pt>
                <c:pt idx="6">
                  <c:v>350</c:v>
                </c:pt>
                <c:pt idx="9">
                  <c:v>341</c:v>
                </c:pt>
                <c:pt idx="12">
                  <c:v>345</c:v>
                </c:pt>
              </c:numCache>
            </c:numRef>
          </c:val>
          <c:extLst>
            <c:ext xmlns:c16="http://schemas.microsoft.com/office/drawing/2014/chart" uri="{C3380CC4-5D6E-409C-BE32-E72D297353CC}">
              <c16:uniqueId val="{00000004-3CCD-4C21-8B0F-9C2BAAEFA7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CD-4C21-8B0F-9C2BAAEFA7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CD-4C21-8B0F-9C2BAAEFA7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685</c:v>
                </c:pt>
                <c:pt idx="3">
                  <c:v>747</c:v>
                </c:pt>
                <c:pt idx="6">
                  <c:v>753</c:v>
                </c:pt>
                <c:pt idx="9">
                  <c:v>774</c:v>
                </c:pt>
                <c:pt idx="12">
                  <c:v>786</c:v>
                </c:pt>
              </c:numCache>
            </c:numRef>
          </c:val>
          <c:extLst>
            <c:ext xmlns:c16="http://schemas.microsoft.com/office/drawing/2014/chart" uri="{C3380CC4-5D6E-409C-BE32-E72D297353CC}">
              <c16:uniqueId val="{00000007-3CCD-4C21-8B0F-9C2BAAEFA7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302</c:v>
                </c:pt>
                <c:pt idx="2">
                  <c:v>#N/A</c:v>
                </c:pt>
                <c:pt idx="3">
                  <c:v>#N/A</c:v>
                </c:pt>
                <c:pt idx="4">
                  <c:v>387</c:v>
                </c:pt>
                <c:pt idx="5">
                  <c:v>#N/A</c:v>
                </c:pt>
                <c:pt idx="6">
                  <c:v>#N/A</c:v>
                </c:pt>
                <c:pt idx="7">
                  <c:v>324</c:v>
                </c:pt>
                <c:pt idx="8">
                  <c:v>#N/A</c:v>
                </c:pt>
                <c:pt idx="9">
                  <c:v>#N/A</c:v>
                </c:pt>
                <c:pt idx="10">
                  <c:v>348</c:v>
                </c:pt>
                <c:pt idx="11">
                  <c:v>#N/A</c:v>
                </c:pt>
                <c:pt idx="12">
                  <c:v>#N/A</c:v>
                </c:pt>
                <c:pt idx="13">
                  <c:v>377</c:v>
                </c:pt>
                <c:pt idx="14">
                  <c:v>#N/A</c:v>
                </c:pt>
              </c:numCache>
            </c:numRef>
          </c:val>
          <c:smooth val="0"/>
          <c:extLst>
            <c:ext xmlns:c16="http://schemas.microsoft.com/office/drawing/2014/chart" uri="{C3380CC4-5D6E-409C-BE32-E72D297353CC}">
              <c16:uniqueId val="{00000008-3CCD-4C21-8B0F-9C2BAAEFA7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10334</c:v>
                </c:pt>
                <c:pt idx="5">
                  <c:v>9866</c:v>
                </c:pt>
                <c:pt idx="8">
                  <c:v>9789</c:v>
                </c:pt>
                <c:pt idx="11">
                  <c:v>9663</c:v>
                </c:pt>
                <c:pt idx="14">
                  <c:v>9195</c:v>
                </c:pt>
              </c:numCache>
            </c:numRef>
          </c:val>
          <c:extLst>
            <c:ext xmlns:c16="http://schemas.microsoft.com/office/drawing/2014/chart" uri="{C3380CC4-5D6E-409C-BE32-E72D297353CC}">
              <c16:uniqueId val="{00000000-746A-4803-96BC-3197F84150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46A-4803-96BC-3197F84150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2463</c:v>
                </c:pt>
                <c:pt idx="5">
                  <c:v>2692</c:v>
                </c:pt>
                <c:pt idx="8">
                  <c:v>2678</c:v>
                </c:pt>
                <c:pt idx="11">
                  <c:v>3227</c:v>
                </c:pt>
                <c:pt idx="14">
                  <c:v>3408</c:v>
                </c:pt>
              </c:numCache>
            </c:numRef>
          </c:val>
          <c:extLst>
            <c:ext xmlns:c16="http://schemas.microsoft.com/office/drawing/2014/chart" uri="{C3380CC4-5D6E-409C-BE32-E72D297353CC}">
              <c16:uniqueId val="{00000002-746A-4803-96BC-3197F84150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6A-4803-96BC-3197F84150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6A-4803-96BC-3197F84150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6A-4803-96BC-3197F84150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1755</c:v>
                </c:pt>
                <c:pt idx="3">
                  <c:v>1802</c:v>
                </c:pt>
                <c:pt idx="6">
                  <c:v>1753</c:v>
                </c:pt>
                <c:pt idx="9">
                  <c:v>1696</c:v>
                </c:pt>
                <c:pt idx="12">
                  <c:v>1704</c:v>
                </c:pt>
              </c:numCache>
            </c:numRef>
          </c:val>
          <c:extLst>
            <c:ext xmlns:c16="http://schemas.microsoft.com/office/drawing/2014/chart" uri="{C3380CC4-5D6E-409C-BE32-E72D297353CC}">
              <c16:uniqueId val="{00000006-746A-4803-96BC-3197F84150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388</c:v>
                </c:pt>
                <c:pt idx="3">
                  <c:v>287</c:v>
                </c:pt>
                <c:pt idx="6">
                  <c:v>190</c:v>
                </c:pt>
                <c:pt idx="9">
                  <c:v>132</c:v>
                </c:pt>
                <c:pt idx="12">
                  <c:v>112</c:v>
                </c:pt>
              </c:numCache>
            </c:numRef>
          </c:val>
          <c:extLst>
            <c:ext xmlns:c16="http://schemas.microsoft.com/office/drawing/2014/chart" uri="{C3380CC4-5D6E-409C-BE32-E72D297353CC}">
              <c16:uniqueId val="{00000007-746A-4803-96BC-3197F84150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4997</c:v>
                </c:pt>
                <c:pt idx="3">
                  <c:v>4953</c:v>
                </c:pt>
                <c:pt idx="6">
                  <c:v>4762</c:v>
                </c:pt>
                <c:pt idx="9">
                  <c:v>4435</c:v>
                </c:pt>
                <c:pt idx="12">
                  <c:v>3989</c:v>
                </c:pt>
              </c:numCache>
            </c:numRef>
          </c:val>
          <c:extLst>
            <c:ext xmlns:c16="http://schemas.microsoft.com/office/drawing/2014/chart" uri="{C3380CC4-5D6E-409C-BE32-E72D297353CC}">
              <c16:uniqueId val="{00000008-746A-4803-96BC-3197F84150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268</c:v>
                </c:pt>
                <c:pt idx="3">
                  <c:v>268</c:v>
                </c:pt>
                <c:pt idx="6">
                  <c:v>297</c:v>
                </c:pt>
                <c:pt idx="9">
                  <c:v>297</c:v>
                </c:pt>
                <c:pt idx="12">
                  <c:v>236</c:v>
                </c:pt>
              </c:numCache>
            </c:numRef>
          </c:val>
          <c:extLst>
            <c:ext xmlns:c16="http://schemas.microsoft.com/office/drawing/2014/chart" uri="{C3380CC4-5D6E-409C-BE32-E72D297353CC}">
              <c16:uniqueId val="{00000009-746A-4803-96BC-3197F84150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8684</c:v>
                </c:pt>
                <c:pt idx="3">
                  <c:v>8429</c:v>
                </c:pt>
                <c:pt idx="6">
                  <c:v>8510</c:v>
                </c:pt>
                <c:pt idx="9">
                  <c:v>8602</c:v>
                </c:pt>
                <c:pt idx="12">
                  <c:v>8211</c:v>
                </c:pt>
              </c:numCache>
            </c:numRef>
          </c:val>
          <c:extLst>
            <c:ext xmlns:c16="http://schemas.microsoft.com/office/drawing/2014/chart" uri="{C3380CC4-5D6E-409C-BE32-E72D297353CC}">
              <c16:uniqueId val="{0000000A-746A-4803-96BC-3197F84150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3296</c:v>
                </c:pt>
                <c:pt idx="2">
                  <c:v>#N/A</c:v>
                </c:pt>
                <c:pt idx="3">
                  <c:v>#N/A</c:v>
                </c:pt>
                <c:pt idx="4">
                  <c:v>3181</c:v>
                </c:pt>
                <c:pt idx="5">
                  <c:v>#N/A</c:v>
                </c:pt>
                <c:pt idx="6">
                  <c:v>#N/A</c:v>
                </c:pt>
                <c:pt idx="7">
                  <c:v>3044</c:v>
                </c:pt>
                <c:pt idx="8">
                  <c:v>#N/A</c:v>
                </c:pt>
                <c:pt idx="9">
                  <c:v>#N/A</c:v>
                </c:pt>
                <c:pt idx="10">
                  <c:v>2272</c:v>
                </c:pt>
                <c:pt idx="11">
                  <c:v>#N/A</c:v>
                </c:pt>
                <c:pt idx="12">
                  <c:v>#N/A</c:v>
                </c:pt>
                <c:pt idx="13">
                  <c:v>1650</c:v>
                </c:pt>
                <c:pt idx="14">
                  <c:v>#N/A</c:v>
                </c:pt>
              </c:numCache>
            </c:numRef>
          </c:val>
          <c:smooth val="0"/>
          <c:extLst>
            <c:ext xmlns:c16="http://schemas.microsoft.com/office/drawing/2014/chart" uri="{C3380CC4-5D6E-409C-BE32-E72D297353CC}">
              <c16:uniqueId val="{0000000B-746A-4803-96BC-3197F84150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1017</c:v>
                </c:pt>
                <c:pt idx="1">
                  <c:v>1214</c:v>
                </c:pt>
                <c:pt idx="2">
                  <c:v>1214</c:v>
                </c:pt>
              </c:numCache>
            </c:numRef>
          </c:val>
          <c:extLst>
            <c:ext xmlns:c16="http://schemas.microsoft.com/office/drawing/2014/chart" uri="{C3380CC4-5D6E-409C-BE32-E72D297353CC}">
              <c16:uniqueId val="{00000000-B9B5-4166-A3E9-A29276E1F0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474</c:v>
                </c:pt>
                <c:pt idx="1">
                  <c:v>474</c:v>
                </c:pt>
                <c:pt idx="2">
                  <c:v>474</c:v>
                </c:pt>
              </c:numCache>
            </c:numRef>
          </c:val>
          <c:extLst>
            <c:ext xmlns:c16="http://schemas.microsoft.com/office/drawing/2014/chart" uri="{C3380CC4-5D6E-409C-BE32-E72D297353CC}">
              <c16:uniqueId val="{00000001-B9B5-4166-A3E9-A29276E1F0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698</c:v>
                </c:pt>
                <c:pt idx="1">
                  <c:v>1080</c:v>
                </c:pt>
                <c:pt idx="2">
                  <c:v>1175</c:v>
                </c:pt>
              </c:numCache>
            </c:numRef>
          </c:val>
          <c:extLst>
            <c:ext xmlns:c16="http://schemas.microsoft.com/office/drawing/2014/chart" uri="{C3380CC4-5D6E-409C-BE32-E72D297353CC}">
              <c16:uniqueId val="{00000002-B9B5-4166-A3E9-A29276E1F0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元利償還金については、過去の公共工事に伴う町債や、臨時財政対策債の償還により、令和元年度から引き続き高い水準となっている。</a:t>
          </a:r>
        </a:p>
        <a:p>
          <a:r>
            <a:rPr kumimoji="1" lang="ja-JP" altLang="en-US" sz="1200">
              <a:latin typeface="ＭＳ ゴシック" pitchFamily="49" charset="-128"/>
              <a:ea typeface="ＭＳ ゴシック" pitchFamily="49" charset="-128"/>
            </a:rPr>
            <a:t>　一方、公営企業債の元利償還金に対する繰入金については償還額のピークを過ぎている。</a:t>
          </a:r>
        </a:p>
        <a:p>
          <a:r>
            <a:rPr kumimoji="1" lang="ja-JP" altLang="en-US" sz="1200">
              <a:latin typeface="ＭＳ ゴシック" pitchFamily="49" charset="-128"/>
              <a:ea typeface="ＭＳ ゴシック" pitchFamily="49" charset="-128"/>
            </a:rPr>
            <a:t>　組合等が起こした地方債の元利償還金に対する負担金等は、中部清掃組合の起債償還が終了するため大幅に減少した。</a:t>
          </a:r>
        </a:p>
        <a:p>
          <a:r>
            <a:rPr kumimoji="1" lang="ja-JP" altLang="en-US" sz="1200">
              <a:latin typeface="ＭＳ ゴシック" pitchFamily="49" charset="-128"/>
              <a:ea typeface="ＭＳ ゴシック" pitchFamily="49" charset="-128"/>
            </a:rPr>
            <a:t>　算入公債費等の大部分は、臨時財政対策債となっており、また、臨時財政対策債以外の町債についても後年度の元利償還金が基準財政需要額に算入される地方債を借り入れており、引き続き財政的に有利な起債の確保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令和４年度の将来負担額については、前年度比で減少している。</a:t>
          </a:r>
        </a:p>
        <a:p>
          <a:r>
            <a:rPr kumimoji="1" lang="ja-JP" altLang="en-US" sz="1400">
              <a:latin typeface="ＭＳ ゴシック" pitchFamily="49" charset="-128"/>
              <a:ea typeface="ＭＳ ゴシック" pitchFamily="49" charset="-128"/>
            </a:rPr>
            <a:t>　主な要因は、基金の積立額の増加。公営企業等で起債償還が進んでいることによる公営企業債等繰入見込額の減少、中部清掃組合の起債償還終了による組合負担等見込額の減少、全体的に地方債の償還を進めつつ、新規発行を抑制したことにより地方債残高が減少したことなどがあげられる。</a:t>
          </a:r>
        </a:p>
        <a:p>
          <a:r>
            <a:rPr kumimoji="1" lang="ja-JP" altLang="en-US" sz="1400">
              <a:latin typeface="ＭＳ ゴシック" pitchFamily="49" charset="-128"/>
              <a:ea typeface="ＭＳ ゴシック" pitchFamily="49" charset="-128"/>
            </a:rPr>
            <a:t>　今後についても、地方債の新規発行を抑制するとともに、事務事業等の見直しなどにより、経費削減に努め、計画的に充当可能基金を積み立てるよう努める。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町民税法人税割が大きく回復し、町の収入全体が大きく伸長したことにより令和２年度に取り崩した基金の積戻しを行い、また、将来の財政需要に備えて「子育て未来基金」と「情報システム整備基金」を新設した。新設した基金は、「子育て未来基金」において、今後増加するであろう子育てニーズへ対応するための財源として活用するため、「情報システム整備基金」についても今後の自治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対応や電算システム更新の財源とするため新設したものである。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年度においても、今後の財源不足に対応するため「子育て未来基金」に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千円、「情報システム整備基金」に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65,484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千円をそれぞれ積立てたことから、基金全体としては増加している。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人件費や扶助費の増、頻発する自然災害への対応、今後の情報システムの運用への対応、子育て施策に備えた対応、および公共施設の老朽化に伴う改修経費やそれに伴う公債費への償還財源が増加すると考えており、一般財源のひっ迫は避けられない。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そのような中であっても、基金により一定の財源を確保することにより、必要な住民サービスを継続的に提供することが可能となる。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み立てのための財源については、各事務事業の効率化・合理化に努め、公共施設にあっては、公共施設総合管理計画によるトータルコストを意識した上での計画的・効率的な長寿命化を図りつつ、積極的な特性財源の確保により財源を確保し、さらなる基金の積み増しを行い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教育施設整備資金積立基金：教育施設の整備の財源に充てる。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町営住宅建設整備基金：町営住宅または共同施設の建設、修繕または改良に要する財源に充てる。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情報システム整備基金：情報システムの安定的な運用を図るための財源に充てる。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子育て未来基金：子育て支援にかかる施設の計画的な整備および子どもを安心して育てることができる施策の充実を図るための財源に充てる。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教育施設整備資金積立基金：基金利子を積み立てたのみであるため、残高に大きな変動はない。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町営住宅建設整備基金：過去に借り入れた地方債の元利償還および町営住宅の修繕に充てるために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千円を取り崩したため、残高は減額となった。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情報システム整備基金：令和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年度においても引き続き、今後の情報システムの安定的な運用に備えて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65,484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千円を積み増したことから、基金は増加した。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子育て未来基金：令和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年度においても引き続き、子育て支援にかかる施設の計画的な整備および子どもを安心して育てることができる施策の充実を図るため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千円を積み増したことから、基金は増加した。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教育施設に関しては、公共施設等総合管理計画に基づき個別計画を策定しており、計画および施設の現況にあわせて適切な管理を行っていく。基金積立は、主にその際の財源不足に対応するために積立を継続する。積立金額については、施設の老朽化等の程度に基づき設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情報システム整備基金：今後、行政システム標準化への対応、６町クラウドシステム更新、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スクール構想の推進、町内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の設備更新等に備え、引き続き積み立てを行い、住民の利便性を高め効率的で最適な自治体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を推進するための財源としたい。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年度は、税収等に回復が見られたことから、一定の積み増しがを行った。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年度は、取崩しはないものの、「子育て未来基金」と「情報システム整備基金」に重点的に積立を行ったことから、財政調整基金へは、基金利子以外の新たな積み増しは行っていない。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財政調整基金基金の目標積立額は、第６次日野町総合計画において、標準財政規模の約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設定されており、それに応じて積立行っている。ただし、人件費や社会保障関係経費の増加による財政の硬直化が懸念される中、これまでのように残高を確保していくことが困難になることが見込まれるため、中長期的な見通しを踏まえ、歳入歳出改革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年度までは、基金利子を積立てたのみであり、基金残高に大きな変動はない。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第６次日野町総合計画において、約６億円を目標額として積立てに取り組んでいるところである。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また、老朽化が進む公共施設の長寿命化対応の財源として、地方債の新規発行を見込んでおり、後年度の元利償還に対応するためにも基金は必要である。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健全な財政運営に努めることで、基金積み立てのための財源を確保し、目標に向け基金積み立てに努めたい。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20,987
20,161
117.60
10,718,475
9,792,835
821,733
6,289,437
8,211,085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0.69</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ポイントの微減となった。全国平均と比較すると数値は高い傾向にあるが、滋賀県平均と比較するとほぼ同程度の数字となった。</a:t>
          </a:r>
        </a:p>
        <a:p>
          <a:r>
            <a:rPr kumimoji="1" lang="ja-JP" altLang="en-US" sz="1300">
              <a:latin typeface="ＭＳ Ｐゴシック" panose="020B0600070205080204" pitchFamily="50" charset="-128"/>
              <a:ea typeface="ＭＳ Ｐゴシック" panose="020B0600070205080204" pitchFamily="50" charset="-128"/>
            </a:rPr>
            <a:t>　令和元年度から令和３年度までは、町民税法人税割が好調であったことにより財政力指数は上昇傾向であったが、令和４年度は、税収が落ち着く一方、人件費や扶助費（社会保障関係経費）など義務的経費が増加し、基準財政需要額を押し上げる要因となり、財政力指数は低下した。今後も税収等を左右する景気動向等を注視するとともに、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5052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92528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0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92528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9505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65512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2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110870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財政の弾力性を示す経常収支比率は、</a:t>
          </a:r>
          <a:r>
            <a:rPr kumimoji="1" lang="en-US" altLang="ja-JP" sz="1200">
              <a:latin typeface="ＭＳ Ｐゴシック" panose="020B0600070205080204" pitchFamily="50" charset="-128"/>
              <a:ea typeface="ＭＳ Ｐゴシック" panose="020B0600070205080204" pitchFamily="50" charset="-128"/>
            </a:rPr>
            <a:t>90.8</a:t>
          </a:r>
          <a:r>
            <a:rPr kumimoji="1" lang="ja-JP" altLang="en-US" sz="1200">
              <a:latin typeface="ＭＳ Ｐゴシック" panose="020B0600070205080204" pitchFamily="50" charset="-128"/>
              <a:ea typeface="ＭＳ Ｐゴシック" panose="020B0600070205080204" pitchFamily="50" charset="-128"/>
            </a:rPr>
            <a:t>％となり、前年度と比較して</a:t>
          </a:r>
          <a:r>
            <a:rPr kumimoji="1" lang="en-US" altLang="ja-JP" sz="1200">
              <a:latin typeface="ＭＳ Ｐゴシック" panose="020B0600070205080204" pitchFamily="50" charset="-128"/>
              <a:ea typeface="ＭＳ Ｐゴシック" panose="020B0600070205080204" pitchFamily="50" charset="-128"/>
            </a:rPr>
            <a:t>9.1</a:t>
          </a:r>
          <a:r>
            <a:rPr kumimoji="1" lang="ja-JP" altLang="en-US" sz="1200">
              <a:latin typeface="ＭＳ Ｐゴシック" panose="020B0600070205080204" pitchFamily="50" charset="-128"/>
              <a:ea typeface="ＭＳ Ｐゴシック" panose="020B0600070205080204" pitchFamily="50" charset="-128"/>
            </a:rPr>
            <a:t>ポイント上昇した。主な要因としては、人件費の増加や物件費、補助費等の経費の増加が上げられる。また、歳入の経常一般財源（臨時財政対策債等を含む）は、前年度より減少しており、これは、地方</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普通</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交付税および臨時特例対策債の減が大きな要因となっている。このことから、経常一般財源充当額が増加したことに加え、経常一般財源が減少したことから経常収支比率は上昇した。</a:t>
          </a:r>
        </a:p>
        <a:p>
          <a:r>
            <a:rPr kumimoji="1" lang="ja-JP" altLang="en-US" sz="1200">
              <a:latin typeface="ＭＳ Ｐゴシック" panose="020B0600070205080204" pitchFamily="50" charset="-128"/>
              <a:ea typeface="ＭＳ Ｐゴシック" panose="020B0600070205080204" pitchFamily="50" charset="-128"/>
            </a:rPr>
            <a:t>　今後も、財政構造の硬直化が進むことが懸念されることから、引き続き経常経費の縮減に努める。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64</xdr:row>
      <xdr:rowOff>102108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35742"/>
          <a:ext cx="838200" cy="4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65</xdr:row>
      <xdr:rowOff>51308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35742"/>
          <a:ext cx="889000" cy="5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65</xdr:row>
      <xdr:rowOff>51308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1699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64</xdr:row>
      <xdr:rowOff>44196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756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200">
              <a:latin typeface="ＭＳ Ｐゴシック" panose="020B0600070205080204" pitchFamily="50" charset="-128"/>
              <a:ea typeface="ＭＳ Ｐゴシック" panose="020B0600070205080204" pitchFamily="50" charset="-128"/>
            </a:rPr>
            <a:t>168,611</a:t>
          </a:r>
          <a:r>
            <a:rPr kumimoji="1" lang="ja-JP" altLang="en-US" sz="1200">
              <a:latin typeface="ＭＳ Ｐゴシック" panose="020B0600070205080204" pitchFamily="50" charset="-128"/>
              <a:ea typeface="ＭＳ Ｐゴシック" panose="020B0600070205080204" pitchFamily="50" charset="-128"/>
            </a:rPr>
            <a:t>円となり、前年度と比較して、</a:t>
          </a:r>
          <a:r>
            <a:rPr kumimoji="1" lang="en-US" altLang="ja-JP" sz="1200">
              <a:latin typeface="ＭＳ Ｐゴシック" panose="020B0600070205080204" pitchFamily="50" charset="-128"/>
              <a:ea typeface="ＭＳ Ｐゴシック" panose="020B0600070205080204" pitchFamily="50" charset="-128"/>
            </a:rPr>
            <a:t>7,282</a:t>
          </a:r>
          <a:r>
            <a:rPr kumimoji="1" lang="ja-JP" altLang="en-US" sz="1200">
              <a:latin typeface="ＭＳ Ｐゴシック" panose="020B0600070205080204" pitchFamily="50" charset="-128"/>
              <a:ea typeface="ＭＳ Ｐゴシック" panose="020B0600070205080204" pitchFamily="50" charset="-128"/>
            </a:rPr>
            <a:t>円増加した。また、全国平均（</a:t>
          </a:r>
          <a:r>
            <a:rPr kumimoji="1" lang="en-US" altLang="ja-JP" sz="1200">
              <a:latin typeface="ＭＳ Ｐゴシック" panose="020B0600070205080204" pitchFamily="50" charset="-128"/>
              <a:ea typeface="ＭＳ Ｐゴシック" panose="020B0600070205080204" pitchFamily="50" charset="-128"/>
            </a:rPr>
            <a:t>160,081</a:t>
          </a:r>
          <a:r>
            <a:rPr kumimoji="1" lang="ja-JP" altLang="en-US" sz="1200">
              <a:latin typeface="ＭＳ Ｐゴシック" panose="020B0600070205080204" pitchFamily="50" charset="-128"/>
              <a:ea typeface="ＭＳ Ｐゴシック" panose="020B0600070205080204" pitchFamily="50" charset="-128"/>
            </a:rPr>
            <a:t>円）、滋賀県平均（</a:t>
          </a:r>
          <a:r>
            <a:rPr kumimoji="1" lang="en-US" altLang="ja-JP" sz="1200">
              <a:latin typeface="ＭＳ Ｐゴシック" panose="020B0600070205080204" pitchFamily="50" charset="-128"/>
              <a:ea typeface="ＭＳ Ｐゴシック" panose="020B0600070205080204" pitchFamily="50" charset="-128"/>
            </a:rPr>
            <a:t>147,740</a:t>
          </a:r>
          <a:r>
            <a:rPr kumimoji="1" lang="ja-JP" altLang="en-US" sz="1200">
              <a:latin typeface="ＭＳ Ｐゴシック" panose="020B0600070205080204" pitchFamily="50" charset="-128"/>
              <a:ea typeface="ＭＳ Ｐゴシック" panose="020B0600070205080204" pitchFamily="50" charset="-128"/>
            </a:rPr>
            <a:t>円）、類似団体平均（</a:t>
          </a:r>
          <a:r>
            <a:rPr kumimoji="1" lang="en-US" altLang="ja-JP" sz="1200">
              <a:latin typeface="ＭＳ Ｐゴシック" panose="020B0600070205080204" pitchFamily="50" charset="-128"/>
              <a:ea typeface="ＭＳ Ｐゴシック" panose="020B0600070205080204" pitchFamily="50" charset="-128"/>
            </a:rPr>
            <a:t>154,548</a:t>
          </a:r>
          <a:r>
            <a:rPr kumimoji="1" lang="ja-JP" altLang="en-US" sz="1200">
              <a:latin typeface="ＭＳ Ｐゴシック" panose="020B0600070205080204" pitchFamily="50" charset="-128"/>
              <a:ea typeface="ＭＳ Ｐゴシック" panose="020B0600070205080204" pitchFamily="50" charset="-128"/>
            </a:rPr>
            <a:t>円）をともに上回っている。増加した主な要因は、人口が減少していると同時に、人件費は、会計年度任用職員制度の導入に伴う増、物件費は、地域経済緊急支援事業おける商品券配布事業や庁内ネットワーク構築に伴う</a:t>
          </a:r>
          <a:r>
            <a:rPr kumimoji="1" lang="en-US" altLang="ja-JP" sz="1200">
              <a:latin typeface="ＭＳ Ｐゴシック" panose="020B0600070205080204" pitchFamily="50" charset="-128"/>
              <a:ea typeface="ＭＳ Ｐゴシック" panose="020B0600070205080204" pitchFamily="50" charset="-128"/>
            </a:rPr>
            <a:t>PC</a:t>
          </a:r>
          <a:r>
            <a:rPr kumimoji="1" lang="ja-JP" altLang="en-US" sz="1200">
              <a:latin typeface="ＭＳ Ｐゴシック" panose="020B0600070205080204" pitchFamily="50" charset="-128"/>
              <a:ea typeface="ＭＳ Ｐゴシック" panose="020B0600070205080204" pitchFamily="50" charset="-128"/>
            </a:rPr>
            <a:t>等の整備による増が影響していると考えられる。今後とも、会計年度任用職員制度による人件費の増や、行政のデジタル化等による物件費の増、人口減少等が懸念されることから、引き続き経常経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161018</xdr:rowOff>
    </xdr:from>
    <xdr:to>
      <xdr:col>23</xdr:col>
      <xdr:colOff>133350</xdr:colOff>
      <xdr:row>85</xdr:row>
      <xdr:rowOff>73242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62818"/>
          <a:ext cx="838200" cy="8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53893</xdr:rowOff>
    </xdr:from>
    <xdr:to>
      <xdr:col>19</xdr:col>
      <xdr:colOff>133350</xdr:colOff>
      <xdr:row>84</xdr:row>
      <xdr:rowOff>161018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55693"/>
          <a:ext cx="889000" cy="10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34911</xdr:rowOff>
    </xdr:from>
    <xdr:to>
      <xdr:col>15</xdr:col>
      <xdr:colOff>82550</xdr:colOff>
      <xdr:row>84</xdr:row>
      <xdr:rowOff>53893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65261"/>
          <a:ext cx="889000" cy="19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154769</xdr:rowOff>
    </xdr:from>
    <xdr:to>
      <xdr:col>11</xdr:col>
      <xdr:colOff>31750</xdr:colOff>
      <xdr:row>83</xdr:row>
      <xdr:rowOff>34911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13669"/>
          <a:ext cx="889000" cy="5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22442</xdr:rowOff>
    </xdr:from>
    <xdr:to>
      <xdr:col>23</xdr:col>
      <xdr:colOff>184150</xdr:colOff>
      <xdr:row>85</xdr:row>
      <xdr:rowOff>124042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9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165969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6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110218</xdr:rowOff>
    </xdr:from>
    <xdr:to>
      <xdr:col>19</xdr:col>
      <xdr:colOff>184150</xdr:colOff>
      <xdr:row>85</xdr:row>
      <xdr:rowOff>40368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1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25145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9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3093</xdr:rowOff>
    </xdr:from>
    <xdr:to>
      <xdr:col>15</xdr:col>
      <xdr:colOff>133350</xdr:colOff>
      <xdr:row>84</xdr:row>
      <xdr:rowOff>104693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89470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9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155561</xdr:rowOff>
    </xdr:from>
    <xdr:to>
      <xdr:col>11</xdr:col>
      <xdr:colOff>82550</xdr:colOff>
      <xdr:row>83</xdr:row>
      <xdr:rowOff>85711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70488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0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103969</xdr:rowOff>
    </xdr:from>
    <xdr:to>
      <xdr:col>7</xdr:col>
      <xdr:colOff>31750</xdr:colOff>
      <xdr:row>83</xdr:row>
      <xdr:rowOff>34119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6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44296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3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となり、全国市平均（</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）を下回るが、全国町村平均（</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）を上回る。前年度比では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ポイントの上昇となり、類似団体（</a:t>
          </a:r>
          <a:r>
            <a:rPr kumimoji="1" lang="en-US" altLang="ja-JP" sz="1300">
              <a:latin typeface="ＭＳ Ｐゴシック" panose="020B0600070205080204" pitchFamily="50" charset="-128"/>
              <a:ea typeface="ＭＳ Ｐゴシック" panose="020B0600070205080204" pitchFamily="50" charset="-128"/>
            </a:rPr>
            <a:t>97.3%</a:t>
          </a:r>
          <a:r>
            <a:rPr kumimoji="1" lang="ja-JP" altLang="en-US" sz="1300">
              <a:latin typeface="ＭＳ Ｐゴシック" panose="020B0600070205080204" pitchFamily="50" charset="-128"/>
              <a:ea typeface="ＭＳ Ｐゴシック" panose="020B0600070205080204" pitchFamily="50" charset="-128"/>
            </a:rPr>
            <a:t>）を上回っている。</a:t>
          </a:r>
        </a:p>
        <a:p>
          <a:r>
            <a:rPr kumimoji="1" lang="ja-JP" altLang="en-US" sz="1300">
              <a:latin typeface="ＭＳ Ｐゴシック" panose="020B0600070205080204" pitchFamily="50" charset="-128"/>
              <a:ea typeface="ＭＳ Ｐゴシック" panose="020B0600070205080204" pitchFamily="50" charset="-128"/>
            </a:rPr>
            <a:t>　当町では給与構造改革以前に採用された職員での大学卒および高校卒のラスパイレス指数が低く、当町の指数に影響している。また、採用・退職による職員構成の変動も影響している。</a:t>
          </a:r>
        </a:p>
        <a:p>
          <a:r>
            <a:rPr kumimoji="1" lang="ja-JP" altLang="en-US" sz="1300">
              <a:latin typeface="ＭＳ Ｐゴシック" panose="020B0600070205080204" pitchFamily="50" charset="-128"/>
              <a:ea typeface="ＭＳ Ｐゴシック" panose="020B0600070205080204" pitchFamily="50" charset="-128"/>
            </a:rPr>
            <a:t>　今後については、引き続き人事院勧告、国家公務員給与制度を基に給与水準の適正化に努める。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88195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0608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128411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060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128411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3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155222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3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9.67</a:t>
          </a:r>
          <a:r>
            <a:rPr kumimoji="1" lang="ja-JP" altLang="en-US" sz="1300">
              <a:latin typeface="ＭＳ Ｐゴシック" panose="020B0600070205080204" pitchFamily="50" charset="-128"/>
              <a:ea typeface="ＭＳ Ｐゴシック" panose="020B0600070205080204" pitchFamily="50" charset="-128"/>
            </a:rPr>
            <a:t>人となり、全国平均（</a:t>
          </a:r>
          <a:r>
            <a:rPr kumimoji="1" lang="en-US" altLang="ja-JP" sz="1300">
              <a:latin typeface="ＭＳ Ｐゴシック" panose="020B0600070205080204" pitchFamily="50" charset="-128"/>
              <a:ea typeface="ＭＳ Ｐゴシック" panose="020B0600070205080204" pitchFamily="50" charset="-128"/>
            </a:rPr>
            <a:t>8.25</a:t>
          </a:r>
          <a:r>
            <a:rPr kumimoji="1" lang="ja-JP" altLang="en-US" sz="1300">
              <a:latin typeface="ＭＳ Ｐゴシック" panose="020B0600070205080204" pitchFamily="50" charset="-128"/>
              <a:ea typeface="ＭＳ Ｐゴシック" panose="020B0600070205080204" pitchFamily="50" charset="-128"/>
            </a:rPr>
            <a:t>人）、滋賀県平均（</a:t>
          </a:r>
          <a:r>
            <a:rPr kumimoji="1" lang="en-US" altLang="ja-JP" sz="1300">
              <a:latin typeface="ＭＳ Ｐゴシック" panose="020B0600070205080204" pitchFamily="50" charset="-128"/>
              <a:ea typeface="ＭＳ Ｐゴシック" panose="020B0600070205080204" pitchFamily="50" charset="-128"/>
            </a:rPr>
            <a:t>7.33</a:t>
          </a:r>
          <a:r>
            <a:rPr kumimoji="1" lang="ja-JP" altLang="en-US" sz="1300">
              <a:latin typeface="ＭＳ Ｐゴシック" panose="020B0600070205080204" pitchFamily="50" charset="-128"/>
              <a:ea typeface="ＭＳ Ｐゴシック" panose="020B0600070205080204" pitchFamily="50" charset="-128"/>
            </a:rPr>
            <a:t>人）、類似団体平均（</a:t>
          </a:r>
          <a:r>
            <a:rPr kumimoji="1" lang="en-US" altLang="ja-JP" sz="1300">
              <a:latin typeface="ＭＳ Ｐゴシック" panose="020B0600070205080204" pitchFamily="50" charset="-128"/>
              <a:ea typeface="ＭＳ Ｐゴシック" panose="020B0600070205080204" pitchFamily="50" charset="-128"/>
            </a:rPr>
            <a:t>7.81</a:t>
          </a:r>
          <a:r>
            <a:rPr kumimoji="1" lang="ja-JP" altLang="en-US" sz="1300">
              <a:latin typeface="ＭＳ Ｐゴシック" panose="020B0600070205080204" pitchFamily="50" charset="-128"/>
              <a:ea typeface="ＭＳ Ｐゴシック" panose="020B0600070205080204" pitchFamily="50" charset="-128"/>
            </a:rPr>
            <a:t>人）と比較すると上回っており、前年度比較においても、</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人減少した。</a:t>
          </a:r>
        </a:p>
        <a:p>
          <a:r>
            <a:rPr kumimoji="1" lang="ja-JP" altLang="en-US" sz="1300">
              <a:latin typeface="ＭＳ Ｐゴシック" panose="020B0600070205080204" pitchFamily="50" charset="-128"/>
              <a:ea typeface="ＭＳ Ｐゴシック" panose="020B0600070205080204" pitchFamily="50" charset="-128"/>
            </a:rPr>
            <a:t>　職員数については、近年の行政事務の多様化への対応や、当町の地理的要因等により公共施設が比較的多く立地する等の理由から、類似団体等に比較して多くなっている。</a:t>
          </a:r>
        </a:p>
        <a:p>
          <a:r>
            <a:rPr kumimoji="1" lang="ja-JP" altLang="en-US" sz="1300">
              <a:latin typeface="ＭＳ Ｐゴシック" panose="020B0600070205080204" pitchFamily="50" charset="-128"/>
              <a:ea typeface="ＭＳ Ｐゴシック" panose="020B0600070205080204" pitchFamily="50" charset="-128"/>
            </a:rPr>
            <a:t>　今後については、引き続き、事務の見直し等による業務の効率化等を徹底していくなど、職員数の増加の抑制に努める。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109129</xdr:rowOff>
    </xdr:from>
    <xdr:to>
      <xdr:col>81</xdr:col>
      <xdr:colOff>44450</xdr:colOff>
      <xdr:row>63</xdr:row>
      <xdr:rowOff>121194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91047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109129</xdr:rowOff>
    </xdr:from>
    <xdr:to>
      <xdr:col>77</xdr:col>
      <xdr:colOff>44450</xdr:colOff>
      <xdr:row>63</xdr:row>
      <xdr:rowOff>121194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1047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62593</xdr:rowOff>
    </xdr:from>
    <xdr:to>
      <xdr:col>72</xdr:col>
      <xdr:colOff>203200</xdr:colOff>
      <xdr:row>63</xdr:row>
      <xdr:rowOff>109129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63943"/>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47081</xdr:rowOff>
    </xdr:from>
    <xdr:to>
      <xdr:col>68</xdr:col>
      <xdr:colOff>152400</xdr:colOff>
      <xdr:row>63</xdr:row>
      <xdr:rowOff>62593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4843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58329</xdr:rowOff>
    </xdr:from>
    <xdr:to>
      <xdr:col>81</xdr:col>
      <xdr:colOff>95250</xdr:colOff>
      <xdr:row>63</xdr:row>
      <xdr:rowOff>159929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30406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3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70394</xdr:rowOff>
    </xdr:from>
    <xdr:to>
      <xdr:col>77</xdr:col>
      <xdr:colOff>95250</xdr:colOff>
      <xdr:row>64</xdr:row>
      <xdr:rowOff>544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156771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5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58329</xdr:rowOff>
    </xdr:from>
    <xdr:to>
      <xdr:col>73</xdr:col>
      <xdr:colOff>44450</xdr:colOff>
      <xdr:row>63</xdr:row>
      <xdr:rowOff>159929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144706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4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11793</xdr:rowOff>
    </xdr:from>
    <xdr:to>
      <xdr:col>68</xdr:col>
      <xdr:colOff>203200</xdr:colOff>
      <xdr:row>63</xdr:row>
      <xdr:rowOff>113393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98170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167731</xdr:rowOff>
    </xdr:from>
    <xdr:to>
      <xdr:col>64</xdr:col>
      <xdr:colOff>152400</xdr:colOff>
      <xdr:row>63</xdr:row>
      <xdr:rowOff>97881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82658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）、滋賀県平均（</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）を上回っており、前年度比では、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町では、元利償還金の額は増加しているものの、一部事務組合等の地方債への負担金は減少しており、結果として三カ年平均では、改善することとなった。</a:t>
          </a:r>
        </a:p>
        <a:p>
          <a:r>
            <a:rPr kumimoji="1" lang="ja-JP" altLang="en-US" sz="1300">
              <a:latin typeface="ＭＳ Ｐゴシック" panose="020B0600070205080204" pitchFamily="50" charset="-128"/>
              <a:ea typeface="ＭＳ Ｐゴシック" panose="020B0600070205080204" pitchFamily="50" charset="-128"/>
            </a:rPr>
            <a:t>　今後についても、引き続き地方債の新規発行を抑制し、実質公債費比率の改善に努める。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76200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895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76200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76200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60113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0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a:t>
          </a:r>
          <a:r>
            <a:rPr kumimoji="1" lang="en-US" altLang="ja-JP" sz="1200">
              <a:latin typeface="ＭＳ Ｐゴシック" panose="020B0600070205080204" pitchFamily="50" charset="-128"/>
              <a:ea typeface="ＭＳ Ｐゴシック" panose="020B0600070205080204" pitchFamily="50" charset="-128"/>
            </a:rPr>
            <a:t>30.2%</a:t>
          </a:r>
          <a:r>
            <a:rPr kumimoji="1" lang="ja-JP" altLang="en-US" sz="1200">
              <a:latin typeface="ＭＳ Ｐゴシック" panose="020B0600070205080204" pitchFamily="50" charset="-128"/>
              <a:ea typeface="ＭＳ Ｐゴシック" panose="020B0600070205080204" pitchFamily="50" charset="-128"/>
            </a:rPr>
            <a:t>となり、滋賀県平均（</a:t>
          </a:r>
          <a:r>
            <a:rPr kumimoji="1" lang="en-US" altLang="ja-JP" sz="1200">
              <a:latin typeface="ＭＳ Ｐゴシック" panose="020B0600070205080204" pitchFamily="50" charset="-128"/>
              <a:ea typeface="ＭＳ Ｐゴシック" panose="020B0600070205080204" pitchFamily="50" charset="-128"/>
            </a:rPr>
            <a:t>0.0%</a:t>
          </a:r>
          <a:r>
            <a:rPr kumimoji="1" lang="ja-JP" altLang="en-US" sz="1200">
              <a:latin typeface="ＭＳ Ｐゴシック" panose="020B0600070205080204" pitchFamily="50" charset="-128"/>
              <a:ea typeface="ＭＳ Ｐゴシック" panose="020B0600070205080204" pitchFamily="50" charset="-128"/>
            </a:rPr>
            <a:t>）、全国平均（</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0.0%</a:t>
          </a:r>
          <a:r>
            <a:rPr kumimoji="1" lang="ja-JP" altLang="en-US" sz="1200">
              <a:latin typeface="ＭＳ Ｐゴシック" panose="020B0600070205080204" pitchFamily="50" charset="-128"/>
              <a:ea typeface="ＭＳ Ｐゴシック" panose="020B0600070205080204" pitchFamily="50" charset="-128"/>
            </a:rPr>
            <a:t>）を上回っているが、前年度と比較すると</a:t>
          </a:r>
          <a:r>
            <a:rPr kumimoji="1" lang="en-US" altLang="ja-JP" sz="1200">
              <a:latin typeface="ＭＳ Ｐゴシック" panose="020B0600070205080204" pitchFamily="50" charset="-128"/>
              <a:ea typeface="ＭＳ Ｐゴシック" panose="020B0600070205080204" pitchFamily="50" charset="-128"/>
            </a:rPr>
            <a:t>10.3</a:t>
          </a:r>
          <a:r>
            <a:rPr kumimoji="1" lang="ja-JP" altLang="en-US" sz="1200">
              <a:latin typeface="ＭＳ Ｐゴシック" panose="020B0600070205080204" pitchFamily="50" charset="-128"/>
              <a:ea typeface="ＭＳ Ｐゴシック" panose="020B0600070205080204" pitchFamily="50" charset="-128"/>
            </a:rPr>
            <a:t>ポイント改善している。</a:t>
          </a:r>
        </a:p>
        <a:p>
          <a:r>
            <a:rPr kumimoji="1" lang="ja-JP" altLang="en-US" sz="1200">
              <a:latin typeface="ＭＳ Ｐゴシック" panose="020B0600070205080204" pitchFamily="50" charset="-128"/>
              <a:ea typeface="ＭＳ Ｐゴシック" panose="020B0600070205080204" pitchFamily="50" charset="-128"/>
            </a:rPr>
            <a:t>　前年度比で比率が低下した主な要因は、公営企業等繰入見込額の減少、中部清掃組合の起債償還終了による組合負担等見込額の減少、基金積立の増加、地方債の償還を着実に進めつつ、新規発行を抑制したことにより地方債残高が減少したことがあげられる。</a:t>
          </a:r>
        </a:p>
        <a:p>
          <a:r>
            <a:rPr kumimoji="1" lang="ja-JP" altLang="en-US" sz="1200">
              <a:latin typeface="ＭＳ Ｐゴシック" panose="020B0600070205080204" pitchFamily="50" charset="-128"/>
              <a:ea typeface="ＭＳ Ｐゴシック" panose="020B0600070205080204" pitchFamily="50" charset="-128"/>
            </a:rPr>
            <a:t>　今後、公共施設の長寿命化に伴う施設改修の財源として、地方債の新規発行が見込まれることから、基金積み立ての増により将来負担比率の改善に努める。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41825</xdr:rowOff>
    </xdr:from>
    <xdr:to>
      <xdr:col>81</xdr:col>
      <xdr:colOff>44450</xdr:colOff>
      <xdr:row>15</xdr:row>
      <xdr:rowOff>124672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13575"/>
          <a:ext cx="8382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124672</xdr:rowOff>
    </xdr:from>
    <xdr:to>
      <xdr:col>77</xdr:col>
      <xdr:colOff>44450</xdr:colOff>
      <xdr:row>16</xdr:row>
      <xdr:rowOff>75480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696422"/>
          <a:ext cx="889000" cy="1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75480</xdr:rowOff>
    </xdr:from>
    <xdr:to>
      <xdr:col>72</xdr:col>
      <xdr:colOff>203200</xdr:colOff>
      <xdr:row>16</xdr:row>
      <xdr:rowOff>130979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81868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130979</xdr:rowOff>
    </xdr:from>
    <xdr:to>
      <xdr:col>68</xdr:col>
      <xdr:colOff>152400</xdr:colOff>
      <xdr:row>16</xdr:row>
      <xdr:rowOff>164761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87417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134552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73872</xdr:rowOff>
    </xdr:from>
    <xdr:to>
      <xdr:col>77</xdr:col>
      <xdr:colOff>95250</xdr:colOff>
      <xdr:row>16</xdr:row>
      <xdr:rowOff>4022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160249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731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24680</xdr:rowOff>
    </xdr:from>
    <xdr:to>
      <xdr:col>73</xdr:col>
      <xdr:colOff>44450</xdr:colOff>
      <xdr:row>16</xdr:row>
      <xdr:rowOff>126280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111057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5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80179</xdr:rowOff>
    </xdr:from>
    <xdr:to>
      <xdr:col>68</xdr:col>
      <xdr:colOff>203200</xdr:colOff>
      <xdr:row>17</xdr:row>
      <xdr:rowOff>10329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166556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0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113961</xdr:rowOff>
    </xdr:from>
    <xdr:to>
      <xdr:col>64</xdr:col>
      <xdr:colOff>152400</xdr:colOff>
      <xdr:row>17</xdr:row>
      <xdr:rowOff>44111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28888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4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20,987
20,161
117.60
10,718,475
9,792,835
821,733
6,289,437
8,211,085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人件費に係る経常収支比率については、</a:t>
          </a:r>
          <a:r>
            <a:rPr kumimoji="1" lang="en-US" altLang="ja-JP" sz="1100">
              <a:latin typeface="ＭＳ Ｐゴシック" panose="020B0600070205080204" pitchFamily="50" charset="-128"/>
              <a:ea typeface="ＭＳ Ｐゴシック" panose="020B0600070205080204" pitchFamily="50" charset="-128"/>
            </a:rPr>
            <a:t>29.9%</a:t>
          </a:r>
          <a:r>
            <a:rPr kumimoji="1" lang="ja-JP" altLang="en-US" sz="1100">
              <a:latin typeface="ＭＳ Ｐゴシック" panose="020B0600070205080204" pitchFamily="50" charset="-128"/>
              <a:ea typeface="ＭＳ Ｐゴシック" panose="020B0600070205080204" pitchFamily="50" charset="-128"/>
            </a:rPr>
            <a:t>となり、全国平均（</a:t>
          </a:r>
          <a:r>
            <a:rPr kumimoji="1" lang="en-US" altLang="ja-JP" sz="1100">
              <a:latin typeface="ＭＳ Ｐゴシック" panose="020B0600070205080204" pitchFamily="50" charset="-128"/>
              <a:ea typeface="ＭＳ Ｐゴシック" panose="020B0600070205080204" pitchFamily="50" charset="-128"/>
            </a:rPr>
            <a:t>25.9%</a:t>
          </a:r>
          <a:r>
            <a:rPr kumimoji="1" lang="ja-JP" altLang="en-US" sz="1100">
              <a:latin typeface="ＭＳ Ｐゴシック" panose="020B0600070205080204" pitchFamily="50" charset="-128"/>
              <a:ea typeface="ＭＳ Ｐゴシック" panose="020B0600070205080204" pitchFamily="50" charset="-128"/>
            </a:rPr>
            <a:t>）、滋賀県平均（</a:t>
          </a:r>
          <a:r>
            <a:rPr kumimoji="1" lang="en-US" altLang="ja-JP" sz="1100">
              <a:latin typeface="ＭＳ Ｐゴシック" panose="020B0600070205080204" pitchFamily="50" charset="-128"/>
              <a:ea typeface="ＭＳ Ｐゴシック" panose="020B0600070205080204" pitchFamily="50" charset="-128"/>
            </a:rPr>
            <a:t>25.4%</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24.9%</a:t>
          </a:r>
          <a:r>
            <a:rPr kumimoji="1" lang="ja-JP" altLang="en-US" sz="1100">
              <a:latin typeface="ＭＳ Ｐゴシック" panose="020B0600070205080204" pitchFamily="50" charset="-128"/>
              <a:ea typeface="ＭＳ Ｐゴシック" panose="020B0600070205080204" pitchFamily="50" charset="-128"/>
            </a:rPr>
            <a:t>）のいずれも上回っている。</a:t>
          </a:r>
        </a:p>
        <a:p>
          <a:r>
            <a:rPr kumimoji="1" lang="ja-JP" altLang="en-US" sz="1100">
              <a:latin typeface="ＭＳ Ｐゴシック" panose="020B0600070205080204" pitchFamily="50" charset="-128"/>
              <a:ea typeface="ＭＳ Ｐゴシック" panose="020B0600070205080204" pitchFamily="50" charset="-128"/>
            </a:rPr>
            <a:t>　前年度と比較すると</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ポイント上昇しているが、これは人件費総額の増および歳入における経常一般財源総額の減少が要因である。</a:t>
          </a:r>
        </a:p>
        <a:p>
          <a:r>
            <a:rPr kumimoji="1" lang="ja-JP" altLang="en-US" sz="1100">
              <a:latin typeface="ＭＳ Ｐゴシック" panose="020B0600070205080204" pitchFamily="50" charset="-128"/>
              <a:ea typeface="ＭＳ Ｐゴシック" panose="020B0600070205080204" pitchFamily="50" charset="-128"/>
            </a:rPr>
            <a:t>　今後も、会計年度任用職員制度の導入や、業務の多様化、複雑化に伴う職員数の増、時間外勤務手当の増等により、人件費は上昇傾向にあるが、業務の見直しや効率化等を進めること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39</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018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39</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201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39</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824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72390</xdr:rowOff>
    </xdr:from>
    <xdr:to>
      <xdr:col>15</xdr:col>
      <xdr:colOff>149225</xdr:colOff>
      <xdr:row>40</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a:t>
          </a:r>
          <a:r>
            <a:rPr kumimoji="1" lang="en-US" altLang="ja-JP" sz="1200">
              <a:latin typeface="ＭＳ Ｐゴシック" panose="020B0600070205080204" pitchFamily="50" charset="-128"/>
              <a:ea typeface="ＭＳ Ｐゴシック" panose="020B0600070205080204" pitchFamily="50" charset="-128"/>
            </a:rPr>
            <a:t>13.1%</a:t>
          </a:r>
          <a:r>
            <a:rPr kumimoji="1" lang="ja-JP" altLang="en-US" sz="1200">
              <a:latin typeface="ＭＳ Ｐゴシック" panose="020B0600070205080204" pitchFamily="50" charset="-128"/>
              <a:ea typeface="ＭＳ Ｐゴシック" panose="020B0600070205080204" pitchFamily="50" charset="-128"/>
            </a:rPr>
            <a:t>となり、全国平均（</a:t>
          </a:r>
          <a:r>
            <a:rPr kumimoji="1" lang="en-US" altLang="ja-JP" sz="1200">
              <a:latin typeface="ＭＳ Ｐゴシック" panose="020B0600070205080204" pitchFamily="50" charset="-128"/>
              <a:ea typeface="ＭＳ Ｐゴシック" panose="020B0600070205080204" pitchFamily="50" charset="-128"/>
            </a:rPr>
            <a:t>14.9%</a:t>
          </a:r>
          <a:r>
            <a:rPr kumimoji="1" lang="ja-JP" altLang="en-US" sz="1200">
              <a:latin typeface="ＭＳ Ｐゴシック" panose="020B0600070205080204" pitchFamily="50" charset="-128"/>
              <a:ea typeface="ＭＳ Ｐゴシック" panose="020B0600070205080204" pitchFamily="50" charset="-128"/>
            </a:rPr>
            <a:t>）、滋賀県平均（</a:t>
          </a:r>
          <a:r>
            <a:rPr kumimoji="1" lang="en-US" altLang="ja-JP" sz="1200">
              <a:latin typeface="ＭＳ Ｐゴシック" panose="020B0600070205080204" pitchFamily="50" charset="-128"/>
              <a:ea typeface="ＭＳ Ｐゴシック" panose="020B0600070205080204" pitchFamily="50" charset="-128"/>
            </a:rPr>
            <a:t>15.5%</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15.4%</a:t>
          </a:r>
          <a:r>
            <a:rPr kumimoji="1" lang="ja-JP" altLang="en-US" sz="1200">
              <a:latin typeface="ＭＳ Ｐゴシック" panose="020B0600070205080204" pitchFamily="50" charset="-128"/>
              <a:ea typeface="ＭＳ Ｐゴシック" panose="020B0600070205080204" pitchFamily="50" charset="-128"/>
            </a:rPr>
            <a:t>）のいずれも下回る結果となり、前年度比率（</a:t>
          </a:r>
          <a:r>
            <a:rPr kumimoji="1" lang="en-US" altLang="ja-JP" sz="1200">
              <a:latin typeface="ＭＳ Ｐゴシック" panose="020B0600070205080204" pitchFamily="50" charset="-128"/>
              <a:ea typeface="ＭＳ Ｐゴシック" panose="020B0600070205080204" pitchFamily="50" charset="-128"/>
            </a:rPr>
            <a:t>11.2%</a:t>
          </a:r>
          <a:r>
            <a:rPr kumimoji="1" lang="ja-JP" altLang="en-US" sz="1200">
              <a:latin typeface="ＭＳ Ｐゴシック" panose="020B0600070205080204" pitchFamily="50" charset="-128"/>
              <a:ea typeface="ＭＳ Ｐゴシック" panose="020B0600070205080204" pitchFamily="50" charset="-128"/>
            </a:rPr>
            <a:t>）と比較すると</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低下の主な要因としては、歳入における経常一般財源総額が減少したことが大きいが、歳出における庁内ネットワーク構築に伴う</a:t>
          </a:r>
          <a:r>
            <a:rPr kumimoji="1" lang="en-US" altLang="ja-JP" sz="1200">
              <a:latin typeface="ＭＳ Ｐゴシック" panose="020B0600070205080204" pitchFamily="50" charset="-128"/>
              <a:ea typeface="ＭＳ Ｐゴシック" panose="020B0600070205080204" pitchFamily="50" charset="-128"/>
            </a:rPr>
            <a:t>PC</a:t>
          </a:r>
          <a:r>
            <a:rPr kumimoji="1" lang="ja-JP" altLang="en-US" sz="1200">
              <a:latin typeface="ＭＳ Ｐゴシック" panose="020B0600070205080204" pitchFamily="50" charset="-128"/>
              <a:ea typeface="ＭＳ Ｐゴシック" panose="020B0600070205080204" pitchFamily="50" charset="-128"/>
            </a:rPr>
            <a:t>等の整備による物件費の増があげられる。今後についても、徹底した経費削減や事務事業の見直し等を進めることにより、物件費の抑制に努める。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101600</xdr:rowOff>
    </xdr:from>
    <xdr:to>
      <xdr:col>82</xdr:col>
      <xdr:colOff>107950</xdr:colOff>
      <xdr:row>16</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019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101600</xdr:rowOff>
    </xdr:from>
    <xdr:to>
      <xdr:col>78</xdr:col>
      <xdr:colOff>69850</xdr:colOff>
      <xdr:row>15</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01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17</xdr:row>
      <xdr:rowOff>133350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178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17</xdr:row>
      <xdr:rowOff>133350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82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50800</xdr:rowOff>
    </xdr:from>
    <xdr:to>
      <xdr:col>78</xdr:col>
      <xdr:colOff>120650</xdr:colOff>
      <xdr:row>14</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88900</xdr:rowOff>
    </xdr:from>
    <xdr:to>
      <xdr:col>65</xdr:col>
      <xdr:colOff>53975</xdr:colOff>
      <xdr:row>17</xdr:row>
      <xdr:rowOff>19050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8.1%</a:t>
          </a:r>
          <a:r>
            <a:rPr kumimoji="1" lang="ja-JP" altLang="en-US" sz="1200">
              <a:latin typeface="ＭＳ Ｐゴシック" panose="020B0600070205080204" pitchFamily="50" charset="-128"/>
              <a:ea typeface="ＭＳ Ｐゴシック" panose="020B0600070205080204" pitchFamily="50" charset="-128"/>
            </a:rPr>
            <a:t>）と比較して低い水準を示しているものの、前年度と比較すると</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た。これは、歳入における経常一般財源総額が減少している一方、社会保障関係経費の自然増等により、扶助費の支出額が増加を続けていることが要因である。特に障害者総合支援事業などの社会福祉費の増加は著しく、扶助費は今後も増加すると考えられ、今後については、資格審査等の適正化や住民の健康増進等により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58</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28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58</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その他の経費は、主に繰出金となっている。</a:t>
          </a:r>
        </a:p>
        <a:p>
          <a:r>
            <a:rPr kumimoji="1" lang="ja-JP" altLang="en-US" sz="1200">
              <a:latin typeface="ＭＳ Ｐゴシック" panose="020B0600070205080204" pitchFamily="50" charset="-128"/>
              <a:ea typeface="ＭＳ Ｐゴシック" panose="020B0600070205080204" pitchFamily="50" charset="-128"/>
            </a:rPr>
            <a:t>　その他の経費に係る経常収支比率は</a:t>
          </a:r>
          <a:r>
            <a:rPr kumimoji="1" lang="en-US" altLang="ja-JP" sz="1200">
              <a:latin typeface="ＭＳ Ｐゴシック" panose="020B0600070205080204" pitchFamily="50" charset="-128"/>
              <a:ea typeface="ＭＳ Ｐゴシック" panose="020B0600070205080204" pitchFamily="50" charset="-128"/>
            </a:rPr>
            <a:t>11.2%</a:t>
          </a:r>
          <a:r>
            <a:rPr kumimoji="1" lang="ja-JP" altLang="en-US" sz="1200">
              <a:latin typeface="ＭＳ Ｐゴシック" panose="020B0600070205080204" pitchFamily="50" charset="-128"/>
              <a:ea typeface="ＭＳ Ｐゴシック" panose="020B0600070205080204" pitchFamily="50" charset="-128"/>
            </a:rPr>
            <a:t>となり、前年度（</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）と比較すると</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ポイント上昇しているが、全国平均（</a:t>
          </a:r>
          <a:r>
            <a:rPr kumimoji="1" lang="en-US" altLang="ja-JP" sz="1200">
              <a:latin typeface="ＭＳ Ｐゴシック" panose="020B0600070205080204" pitchFamily="50" charset="-128"/>
              <a:ea typeface="ＭＳ Ｐゴシック" panose="020B0600070205080204" pitchFamily="50" charset="-128"/>
            </a:rPr>
            <a:t>12.4%</a:t>
          </a:r>
          <a:r>
            <a:rPr kumimoji="1" lang="ja-JP" altLang="en-US" sz="1200">
              <a:latin typeface="ＭＳ Ｐゴシック" panose="020B0600070205080204" pitchFamily="50" charset="-128"/>
              <a:ea typeface="ＭＳ Ｐゴシック" panose="020B0600070205080204" pitchFamily="50" charset="-128"/>
            </a:rPr>
            <a:t>）および類似団体平均（</a:t>
          </a:r>
          <a:r>
            <a:rPr kumimoji="1" lang="en-US" altLang="ja-JP" sz="1200">
              <a:latin typeface="ＭＳ Ｐゴシック" panose="020B0600070205080204" pitchFamily="50" charset="-128"/>
              <a:ea typeface="ＭＳ Ｐゴシック" panose="020B0600070205080204" pitchFamily="50" charset="-128"/>
            </a:rPr>
            <a:t>12.2%</a:t>
          </a:r>
          <a:r>
            <a:rPr kumimoji="1" lang="ja-JP" altLang="en-US" sz="1200">
              <a:latin typeface="ＭＳ Ｐゴシック" panose="020B0600070205080204" pitchFamily="50" charset="-128"/>
              <a:ea typeface="ＭＳ Ｐゴシック" panose="020B0600070205080204" pitchFamily="50" charset="-128"/>
            </a:rPr>
            <a:t>）を下回った。要因としては、後期高齢者医療における医療費の自然増等による繰出金の増加があげられる。引き続き、地域住民の健康増進の取り組みを進め、給付費の増加の抑制とあわせ、公営事業における職員数の適正化、受益に応じた負担金の徴収により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162378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159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56</xdr:row>
      <xdr:rowOff>110672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159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59</xdr:row>
      <xdr:rowOff>86178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11872"/>
          <a:ext cx="889000" cy="48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137885</xdr:rowOff>
    </xdr:from>
    <xdr:to>
      <xdr:col>69</xdr:col>
      <xdr:colOff>92075</xdr:colOff>
      <xdr:row>59</xdr:row>
      <xdr:rowOff>86178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81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35378</xdr:rowOff>
    </xdr:from>
    <xdr:to>
      <xdr:col>69</xdr:col>
      <xdr:colOff>142875</xdr:colOff>
      <xdr:row>59</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121755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87085</xdr:rowOff>
    </xdr:from>
    <xdr:to>
      <xdr:col>65</xdr:col>
      <xdr:colOff>53975</xdr:colOff>
      <xdr:row>59</xdr:row>
      <xdr:rowOff>17235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2012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a:t>
          </a:r>
          <a:r>
            <a:rPr kumimoji="1" lang="en-US" altLang="ja-JP" sz="1200">
              <a:latin typeface="ＭＳ Ｐゴシック" panose="020B0600070205080204" pitchFamily="50" charset="-128"/>
              <a:ea typeface="ＭＳ Ｐゴシック" panose="020B0600070205080204" pitchFamily="50" charset="-128"/>
            </a:rPr>
            <a:t>17.1%</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）と比較すると高い水準となり、前年度（</a:t>
          </a:r>
          <a:r>
            <a:rPr kumimoji="1" lang="en-US" altLang="ja-JP" sz="1200">
              <a:latin typeface="ＭＳ Ｐゴシック" panose="020B0600070205080204" pitchFamily="50" charset="-128"/>
              <a:ea typeface="ＭＳ Ｐゴシック" panose="020B0600070205080204" pitchFamily="50" charset="-128"/>
            </a:rPr>
            <a:t>15.4%</a:t>
          </a:r>
          <a:r>
            <a:rPr kumimoji="1" lang="ja-JP" altLang="en-US" sz="1200">
              <a:latin typeface="ＭＳ Ｐゴシック" panose="020B0600070205080204" pitchFamily="50" charset="-128"/>
              <a:ea typeface="ＭＳ Ｐゴシック" panose="020B0600070205080204" pitchFamily="50" charset="-128"/>
            </a:rPr>
            <a:t>）と比較しても数値は上昇している。比率の上昇の要因としては、歳入における経常一般財源総額が減少している一方、歳出において、新型コロナワクチン接種事業の国庫補助金の精算返還金や中部清掃組合等の一部事務組合への負担金の増があげられる。</a:t>
          </a:r>
        </a:p>
        <a:p>
          <a:r>
            <a:rPr kumimoji="1" lang="ja-JP" altLang="en-US" sz="1200">
              <a:latin typeface="ＭＳ Ｐゴシック" panose="020B0600070205080204" pitchFamily="50" charset="-128"/>
              <a:ea typeface="ＭＳ Ｐゴシック" panose="020B0600070205080204" pitchFamily="50" charset="-128"/>
            </a:rPr>
            <a:t>　今後についても、補助費等における費用対効果等を勘案し、より効果ある支出となるよう改善に努める。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317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38</xdr:row>
      <xdr:rowOff>30988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317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38</xdr:row>
      <xdr:rowOff>30988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6320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19558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12.8%</a:t>
          </a:r>
          <a:r>
            <a:rPr kumimoji="1" lang="ja-JP" altLang="en-US" sz="1200">
              <a:latin typeface="ＭＳ Ｐゴシック" panose="020B0600070205080204" pitchFamily="50" charset="-128"/>
              <a:ea typeface="ＭＳ Ｐゴシック" panose="020B0600070205080204" pitchFamily="50" charset="-128"/>
            </a:rPr>
            <a:t>）と比較しても若干低い水準となったものの、前年度からは</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昇した。公債費は、過去の建設工事に伴う地方債や臨時財政対策債の発行などにより、前年度と比較して増加しており、償還のピークを迎えている。今後も、引き続き地方債の新規発行を極力控えるとともに、地方債を発行する場合においても、後年度の元利償還に対して、交付税算入される地方債を借り入れ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77</xdr:row>
      <xdr:rowOff>33274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526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77</xdr:row>
      <xdr:rowOff>78994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526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78994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2166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77</xdr:row>
      <xdr:rowOff>14987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886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200">
              <a:latin typeface="ＭＳ Ｐゴシック" panose="020B0600070205080204" pitchFamily="50" charset="-128"/>
              <a:ea typeface="ＭＳ Ｐゴシック" panose="020B0600070205080204" pitchFamily="50" charset="-128"/>
            </a:rPr>
            <a:t>78.7%</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74.5%</a:t>
          </a:r>
          <a:r>
            <a:rPr kumimoji="1" lang="ja-JP" altLang="en-US" sz="1200">
              <a:latin typeface="ＭＳ Ｐゴシック" panose="020B0600070205080204" pitchFamily="50" charset="-128"/>
              <a:ea typeface="ＭＳ Ｐゴシック" panose="020B0600070205080204" pitchFamily="50" charset="-128"/>
            </a:rPr>
            <a:t>）と比較すると高い水準となった。また、前年度（</a:t>
          </a:r>
          <a:r>
            <a:rPr kumimoji="1" lang="en-US" altLang="ja-JP" sz="1200">
              <a:latin typeface="ＭＳ Ｐゴシック" panose="020B0600070205080204" pitchFamily="50" charset="-128"/>
              <a:ea typeface="ＭＳ Ｐゴシック" panose="020B0600070205080204" pitchFamily="50" charset="-128"/>
            </a:rPr>
            <a:t>70.5%</a:t>
          </a:r>
          <a:r>
            <a:rPr kumimoji="1" lang="ja-JP" altLang="en-US" sz="1200">
              <a:latin typeface="ＭＳ Ｐゴシック" panose="020B0600070205080204" pitchFamily="50" charset="-128"/>
              <a:ea typeface="ＭＳ Ｐゴシック" panose="020B0600070205080204" pitchFamily="50" charset="-128"/>
            </a:rPr>
            <a:t>）と比較すると、</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ポイント上昇している。</a:t>
          </a:r>
        </a:p>
        <a:p>
          <a:r>
            <a:rPr kumimoji="1" lang="ja-JP" altLang="en-US" sz="1200">
              <a:latin typeface="ＭＳ Ｐゴシック" panose="020B0600070205080204" pitchFamily="50" charset="-128"/>
              <a:ea typeface="ＭＳ Ｐゴシック" panose="020B0600070205080204" pitchFamily="50" charset="-128"/>
            </a:rPr>
            <a:t>　これは、人件費の増加や物件費、補助費等の経費の増加により経常一般財源充当額が増加している一方、地方</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普通</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交付税および臨時特例対策債の減により経常一般財源が減少したことがあげられる。</a:t>
          </a:r>
        </a:p>
        <a:p>
          <a:r>
            <a:rPr kumimoji="1" lang="ja-JP" altLang="en-US" sz="1200">
              <a:latin typeface="ＭＳ Ｐゴシック" panose="020B0600070205080204" pitchFamily="50" charset="-128"/>
              <a:ea typeface="ＭＳ Ｐゴシック" panose="020B0600070205080204" pitchFamily="50" charset="-128"/>
            </a:rPr>
            <a:t>　今後についても、人件費や扶助費などの義務的経費や、物件費、補助費等を含め、全体的な経費の抑制に努める。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78</xdr:row>
      <xdr:rowOff>67563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65761"/>
          <a:ext cx="838200" cy="37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78</xdr:row>
      <xdr:rowOff>159004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65761"/>
          <a:ext cx="889000" cy="4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78</xdr:row>
      <xdr:rowOff>159004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949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78</xdr:row>
      <xdr:rowOff>21844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303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121037</xdr:rowOff>
    </xdr:from>
    <xdr:to>
      <xdr:col>29</xdr:col>
      <xdr:colOff>127000</xdr:colOff>
      <xdr:row>15</xdr:row>
      <xdr:rowOff>52991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68962"/>
          <a:ext cx="647700" cy="10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52991</xdr:rowOff>
    </xdr:from>
    <xdr:to>
      <xdr:col>26</xdr:col>
      <xdr:colOff>50800</xdr:colOff>
      <xdr:row>15</xdr:row>
      <xdr:rowOff>112217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72366"/>
          <a:ext cx="698500" cy="59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112217</xdr:rowOff>
    </xdr:from>
    <xdr:to>
      <xdr:col>22</xdr:col>
      <xdr:colOff>114300</xdr:colOff>
      <xdr:row>16</xdr:row>
      <xdr:rowOff>142088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31592"/>
          <a:ext cx="698500" cy="201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131820</xdr:rowOff>
    </xdr:from>
    <xdr:to>
      <xdr:col>18</xdr:col>
      <xdr:colOff>177800</xdr:colOff>
      <xdr:row>16</xdr:row>
      <xdr:rowOff>142088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22645"/>
          <a:ext cx="698500" cy="10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70237</xdr:rowOff>
    </xdr:from>
    <xdr:to>
      <xdr:col>29</xdr:col>
      <xdr:colOff>177800</xdr:colOff>
      <xdr:row>15</xdr:row>
      <xdr:rowOff>387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18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86764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6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2191</xdr:rowOff>
    </xdr:from>
    <xdr:to>
      <xdr:col>26</xdr:col>
      <xdr:colOff>101600</xdr:colOff>
      <xdr:row>15</xdr:row>
      <xdr:rowOff>103791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2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113968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9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61417</xdr:rowOff>
    </xdr:from>
    <xdr:to>
      <xdr:col>22</xdr:col>
      <xdr:colOff>165100</xdr:colOff>
      <xdr:row>15</xdr:row>
      <xdr:rowOff>163017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8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1744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91288</xdr:rowOff>
    </xdr:from>
    <xdr:to>
      <xdr:col>19</xdr:col>
      <xdr:colOff>38100</xdr:colOff>
      <xdr:row>17</xdr:row>
      <xdr:rowOff>21438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31615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5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81020</xdr:rowOff>
    </xdr:from>
    <xdr:to>
      <xdr:col>15</xdr:col>
      <xdr:colOff>101600</xdr:colOff>
      <xdr:row>17</xdr:row>
      <xdr:rowOff>11170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21347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4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263436</xdr:rowOff>
    </xdr:from>
    <xdr:to>
      <xdr:col>29</xdr:col>
      <xdr:colOff>127000</xdr:colOff>
      <xdr:row>35</xdr:row>
      <xdr:rowOff>321196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73786"/>
          <a:ext cx="647700" cy="57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321196</xdr:rowOff>
    </xdr:from>
    <xdr:to>
      <xdr:col>26</xdr:col>
      <xdr:colOff>50800</xdr:colOff>
      <xdr:row>36</xdr:row>
      <xdr:rowOff>24473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31546"/>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259931</xdr:rowOff>
    </xdr:from>
    <xdr:to>
      <xdr:col>22</xdr:col>
      <xdr:colOff>114300</xdr:colOff>
      <xdr:row>36</xdr:row>
      <xdr:rowOff>24473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70281"/>
          <a:ext cx="698500" cy="10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259931</xdr:rowOff>
    </xdr:from>
    <xdr:to>
      <xdr:col>18</xdr:col>
      <xdr:colOff>177800</xdr:colOff>
      <xdr:row>36</xdr:row>
      <xdr:rowOff>66611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70281"/>
          <a:ext cx="698500" cy="149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212636</xdr:rowOff>
    </xdr:from>
    <xdr:to>
      <xdr:col>29</xdr:col>
      <xdr:colOff>177800</xdr:colOff>
      <xdr:row>35</xdr:row>
      <xdr:rowOff>314236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2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57713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6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270396</xdr:rowOff>
    </xdr:from>
    <xdr:to>
      <xdr:col>26</xdr:col>
      <xdr:colOff>101600</xdr:colOff>
      <xdr:row>36</xdr:row>
      <xdr:rowOff>29096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80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39273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49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316573</xdr:rowOff>
    </xdr:from>
    <xdr:to>
      <xdr:col>22</xdr:col>
      <xdr:colOff>165100</xdr:colOff>
      <xdr:row>36</xdr:row>
      <xdr:rowOff>75273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26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85450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9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209131</xdr:rowOff>
    </xdr:from>
    <xdr:to>
      <xdr:col>19</xdr:col>
      <xdr:colOff>38100</xdr:colOff>
      <xdr:row>35</xdr:row>
      <xdr:rowOff>310731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19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320908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8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15811</xdr:rowOff>
    </xdr:from>
    <xdr:to>
      <xdr:col>15</xdr:col>
      <xdr:colOff>101600</xdr:colOff>
      <xdr:row>36</xdr:row>
      <xdr:rowOff>117411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69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102188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5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20,987
20,161
117.60
10,718,475
9,792,835
821,733
6,289,437
8,211,085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123518</xdr:rowOff>
    </xdr:from>
    <xdr:to>
      <xdr:col>24</xdr:col>
      <xdr:colOff>63500</xdr:colOff>
      <xdr:row>34</xdr:row>
      <xdr:rowOff>4320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8136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4320</xdr:rowOff>
    </xdr:from>
    <xdr:to>
      <xdr:col>19</xdr:col>
      <xdr:colOff>177800</xdr:colOff>
      <xdr:row>34</xdr:row>
      <xdr:rowOff>55232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33620"/>
          <a:ext cx="889000" cy="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55232</xdr:rowOff>
    </xdr:from>
    <xdr:to>
      <xdr:col>15</xdr:col>
      <xdr:colOff>50800</xdr:colOff>
      <xdr:row>36</xdr:row>
      <xdr:rowOff>93800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84532"/>
          <a:ext cx="889000" cy="38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90877</xdr:rowOff>
    </xdr:from>
    <xdr:to>
      <xdr:col>10</xdr:col>
      <xdr:colOff>114300</xdr:colOff>
      <xdr:row>36</xdr:row>
      <xdr:rowOff>93800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63077"/>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72718</xdr:rowOff>
    </xdr:from>
    <xdr:to>
      <xdr:col>24</xdr:col>
      <xdr:colOff>114300</xdr:colOff>
      <xdr:row>34</xdr:row>
      <xdr:rowOff>2868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95595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8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124970</xdr:rowOff>
    </xdr:from>
    <xdr:to>
      <xdr:col>20</xdr:col>
      <xdr:colOff>38100</xdr:colOff>
      <xdr:row>34</xdr:row>
      <xdr:rowOff>55120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71647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5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4432</xdr:rowOff>
    </xdr:from>
    <xdr:to>
      <xdr:col>15</xdr:col>
      <xdr:colOff>101600</xdr:colOff>
      <xdr:row>34</xdr:row>
      <xdr:rowOff>106032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122559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0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43000</xdr:rowOff>
    </xdr:from>
    <xdr:to>
      <xdr:col>10</xdr:col>
      <xdr:colOff>165100</xdr:colOff>
      <xdr:row>36</xdr:row>
      <xdr:rowOff>144600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161127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40077</xdr:rowOff>
    </xdr:from>
    <xdr:to>
      <xdr:col>6</xdr:col>
      <xdr:colOff>38100</xdr:colOff>
      <xdr:row>36</xdr:row>
      <xdr:rowOff>141677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158204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8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16539</xdr:rowOff>
    </xdr:from>
    <xdr:to>
      <xdr:col>24</xdr:col>
      <xdr:colOff>63500</xdr:colOff>
      <xdr:row>57</xdr:row>
      <xdr:rowOff>65525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89189"/>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65525</xdr:rowOff>
    </xdr:from>
    <xdr:to>
      <xdr:col>19</xdr:col>
      <xdr:colOff>177800</xdr:colOff>
      <xdr:row>57</xdr:row>
      <xdr:rowOff>127171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38175"/>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59603</xdr:rowOff>
    </xdr:from>
    <xdr:to>
      <xdr:col>15</xdr:col>
      <xdr:colOff>50800</xdr:colOff>
      <xdr:row>57</xdr:row>
      <xdr:rowOff>127171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32253"/>
          <a:ext cx="889000" cy="6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59603</xdr:rowOff>
    </xdr:from>
    <xdr:to>
      <xdr:col>10</xdr:col>
      <xdr:colOff>114300</xdr:colOff>
      <xdr:row>57</xdr:row>
      <xdr:rowOff>114913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32253"/>
          <a:ext cx="889000" cy="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137189</xdr:rowOff>
    </xdr:from>
    <xdr:to>
      <xdr:col>24</xdr:col>
      <xdr:colOff>114300</xdr:colOff>
      <xdr:row>57</xdr:row>
      <xdr:rowOff>67339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115616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1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14725</xdr:rowOff>
    </xdr:from>
    <xdr:to>
      <xdr:col>20</xdr:col>
      <xdr:colOff>38100</xdr:colOff>
      <xdr:row>57</xdr:row>
      <xdr:rowOff>116325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107452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8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76371</xdr:rowOff>
    </xdr:from>
    <xdr:to>
      <xdr:col>15</xdr:col>
      <xdr:colOff>101600</xdr:colOff>
      <xdr:row>58</xdr:row>
      <xdr:rowOff>6521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169098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4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8803</xdr:rowOff>
    </xdr:from>
    <xdr:to>
      <xdr:col>10</xdr:col>
      <xdr:colOff>165100</xdr:colOff>
      <xdr:row>57</xdr:row>
      <xdr:rowOff>110403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101530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7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64113</xdr:rowOff>
    </xdr:from>
    <xdr:to>
      <xdr:col>6</xdr:col>
      <xdr:colOff>38100</xdr:colOff>
      <xdr:row>57</xdr:row>
      <xdr:rowOff>165713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156840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2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165588</xdr:rowOff>
    </xdr:from>
    <xdr:to>
      <xdr:col>24</xdr:col>
      <xdr:colOff>63500</xdr:colOff>
      <xdr:row>77</xdr:row>
      <xdr:rowOff>21456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95788"/>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21456</xdr:rowOff>
    </xdr:from>
    <xdr:to>
      <xdr:col>19</xdr:col>
      <xdr:colOff>177800</xdr:colOff>
      <xdr:row>77</xdr:row>
      <xdr:rowOff>43802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23106"/>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17971</xdr:rowOff>
    </xdr:from>
    <xdr:to>
      <xdr:col>15</xdr:col>
      <xdr:colOff>50800</xdr:colOff>
      <xdr:row>77</xdr:row>
      <xdr:rowOff>43802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19621"/>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11742</xdr:rowOff>
    </xdr:from>
    <xdr:to>
      <xdr:col>10</xdr:col>
      <xdr:colOff>114300</xdr:colOff>
      <xdr:row>77</xdr:row>
      <xdr:rowOff>17971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13392"/>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114788</xdr:rowOff>
    </xdr:from>
    <xdr:to>
      <xdr:col>24</xdr:col>
      <xdr:colOff>114300</xdr:colOff>
      <xdr:row>77</xdr:row>
      <xdr:rowOff>44938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93215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142106</xdr:rowOff>
    </xdr:from>
    <xdr:to>
      <xdr:col>20</xdr:col>
      <xdr:colOff>38100</xdr:colOff>
      <xdr:row>77</xdr:row>
      <xdr:rowOff>72256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7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63383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6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164452</xdr:rowOff>
    </xdr:from>
    <xdr:to>
      <xdr:col>15</xdr:col>
      <xdr:colOff>101600</xdr:colOff>
      <xdr:row>77</xdr:row>
      <xdr:rowOff>94602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85729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8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138621</xdr:rowOff>
    </xdr:from>
    <xdr:to>
      <xdr:col>10</xdr:col>
      <xdr:colOff>165100</xdr:colOff>
      <xdr:row>77</xdr:row>
      <xdr:rowOff>68771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59898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6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132392</xdr:rowOff>
    </xdr:from>
    <xdr:to>
      <xdr:col>6</xdr:col>
      <xdr:colOff>38100</xdr:colOff>
      <xdr:row>77</xdr:row>
      <xdr:rowOff>62542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53669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120211</xdr:rowOff>
    </xdr:from>
    <xdr:to>
      <xdr:col>24</xdr:col>
      <xdr:colOff>63500</xdr:colOff>
      <xdr:row>94</xdr:row>
      <xdr:rowOff>20999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893611"/>
          <a:ext cx="838200" cy="2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120211</xdr:rowOff>
    </xdr:from>
    <xdr:to>
      <xdr:col>19</xdr:col>
      <xdr:colOff>177800</xdr:colOff>
      <xdr:row>95</xdr:row>
      <xdr:rowOff>36773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893611"/>
          <a:ext cx="889000" cy="4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17723</xdr:rowOff>
    </xdr:from>
    <xdr:to>
      <xdr:col>15</xdr:col>
      <xdr:colOff>50800</xdr:colOff>
      <xdr:row>95</xdr:row>
      <xdr:rowOff>36773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30547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59041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17723</xdr:rowOff>
    </xdr:from>
    <xdr:to>
      <xdr:col>10</xdr:col>
      <xdr:colOff>114300</xdr:colOff>
      <xdr:row>95</xdr:row>
      <xdr:rowOff>63557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05473"/>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141649</xdr:rowOff>
    </xdr:from>
    <xdr:to>
      <xdr:col>24</xdr:col>
      <xdr:colOff>114300</xdr:colOff>
      <xdr:row>94</xdr:row>
      <xdr:rowOff>71799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164526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3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69411</xdr:rowOff>
    </xdr:from>
    <xdr:to>
      <xdr:col>20</xdr:col>
      <xdr:colOff>38100</xdr:colOff>
      <xdr:row>92</xdr:row>
      <xdr:rowOff>171011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84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16088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61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157423</xdr:rowOff>
    </xdr:from>
    <xdr:to>
      <xdr:col>15</xdr:col>
      <xdr:colOff>101600</xdr:colOff>
      <xdr:row>95</xdr:row>
      <xdr:rowOff>87573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104100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138373</xdr:rowOff>
    </xdr:from>
    <xdr:to>
      <xdr:col>10</xdr:col>
      <xdr:colOff>165100</xdr:colOff>
      <xdr:row>95</xdr:row>
      <xdr:rowOff>68523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85050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12757</xdr:rowOff>
    </xdr:from>
    <xdr:to>
      <xdr:col>6</xdr:col>
      <xdr:colOff>38100</xdr:colOff>
      <xdr:row>95</xdr:row>
      <xdr:rowOff>114357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0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130884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07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137871</xdr:rowOff>
    </xdr:from>
    <xdr:to>
      <xdr:col>55</xdr:col>
      <xdr:colOff>0</xdr:colOff>
      <xdr:row>37</xdr:row>
      <xdr:rowOff>31376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10071"/>
          <a:ext cx="838200" cy="6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99233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7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154505</xdr:rowOff>
    </xdr:from>
    <xdr:to>
      <xdr:col>50</xdr:col>
      <xdr:colOff>114300</xdr:colOff>
      <xdr:row>37</xdr:row>
      <xdr:rowOff>31376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298005"/>
          <a:ext cx="889000" cy="107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102640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154505</xdr:rowOff>
    </xdr:from>
    <xdr:to>
      <xdr:col>45</xdr:col>
      <xdr:colOff>177800</xdr:colOff>
      <xdr:row>38</xdr:row>
      <xdr:rowOff>45495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298005"/>
          <a:ext cx="889000" cy="126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35551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19152</xdr:rowOff>
    </xdr:from>
    <xdr:to>
      <xdr:col>41</xdr:col>
      <xdr:colOff>50800</xdr:colOff>
      <xdr:row>38</xdr:row>
      <xdr:rowOff>45495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34252"/>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87071</xdr:rowOff>
    </xdr:from>
    <xdr:to>
      <xdr:col>55</xdr:col>
      <xdr:colOff>50800</xdr:colOff>
      <xdr:row>37</xdr:row>
      <xdr:rowOff>17221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109948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1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152026</xdr:rowOff>
    </xdr:from>
    <xdr:to>
      <xdr:col>50</xdr:col>
      <xdr:colOff>165100</xdr:colOff>
      <xdr:row>37</xdr:row>
      <xdr:rowOff>82176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98703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103705</xdr:rowOff>
    </xdr:from>
    <xdr:to>
      <xdr:col>46</xdr:col>
      <xdr:colOff>38100</xdr:colOff>
      <xdr:row>31</xdr:row>
      <xdr:rowOff>33855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50382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2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166145</xdr:rowOff>
    </xdr:from>
    <xdr:to>
      <xdr:col>41</xdr:col>
      <xdr:colOff>101600</xdr:colOff>
      <xdr:row>38</xdr:row>
      <xdr:rowOff>96295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87422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0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139802</xdr:rowOff>
    </xdr:from>
    <xdr:to>
      <xdr:col>36</xdr:col>
      <xdr:colOff>165100</xdr:colOff>
      <xdr:row>38</xdr:row>
      <xdr:rowOff>69952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61079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7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105845</xdr:rowOff>
    </xdr:from>
    <xdr:to>
      <xdr:col>55</xdr:col>
      <xdr:colOff>0</xdr:colOff>
      <xdr:row>56</xdr:row>
      <xdr:rowOff>130251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707045"/>
          <a:ext cx="838200" cy="2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55880</xdr:rowOff>
    </xdr:from>
    <xdr:to>
      <xdr:col>50</xdr:col>
      <xdr:colOff>114300</xdr:colOff>
      <xdr:row>56</xdr:row>
      <xdr:rowOff>105845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657080"/>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146896</xdr:rowOff>
    </xdr:from>
    <xdr:to>
      <xdr:col>45</xdr:col>
      <xdr:colOff>177800</xdr:colOff>
      <xdr:row>56</xdr:row>
      <xdr:rowOff>55880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576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146896</xdr:rowOff>
    </xdr:from>
    <xdr:to>
      <xdr:col>41</xdr:col>
      <xdr:colOff>50800</xdr:colOff>
      <xdr:row>55</xdr:row>
      <xdr:rowOff>163572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576646"/>
          <a:ext cx="889000" cy="1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68753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79451</xdr:rowOff>
    </xdr:from>
    <xdr:to>
      <xdr:col>55</xdr:col>
      <xdr:colOff>50800</xdr:colOff>
      <xdr:row>57</xdr:row>
      <xdr:rowOff>9601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57878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55045</xdr:rowOff>
    </xdr:from>
    <xdr:to>
      <xdr:col>50</xdr:col>
      <xdr:colOff>165100</xdr:colOff>
      <xdr:row>56</xdr:row>
      <xdr:rowOff>156645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5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147772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74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5080</xdr:rowOff>
    </xdr:from>
    <xdr:to>
      <xdr:col>46</xdr:col>
      <xdr:colOff>38100</xdr:colOff>
      <xdr:row>56</xdr:row>
      <xdr:rowOff>106680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97807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69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96096</xdr:rowOff>
    </xdr:from>
    <xdr:to>
      <xdr:col>41</xdr:col>
      <xdr:colOff>101600</xdr:colOff>
      <xdr:row>56</xdr:row>
      <xdr:rowOff>26246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17373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112772</xdr:rowOff>
    </xdr:from>
    <xdr:to>
      <xdr:col>36</xdr:col>
      <xdr:colOff>165100</xdr:colOff>
      <xdr:row>56</xdr:row>
      <xdr:rowOff>42922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59449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31049</xdr:rowOff>
    </xdr:from>
    <xdr:to>
      <xdr:col>55</xdr:col>
      <xdr:colOff>0</xdr:colOff>
      <xdr:row>78</xdr:row>
      <xdr:rowOff>77456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04149"/>
          <a:ext cx="8382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163066</xdr:rowOff>
    </xdr:from>
    <xdr:to>
      <xdr:col>50</xdr:col>
      <xdr:colOff>114300</xdr:colOff>
      <xdr:row>78</xdr:row>
      <xdr:rowOff>77456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64716"/>
          <a:ext cx="8890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163066</xdr:rowOff>
    </xdr:from>
    <xdr:to>
      <xdr:col>45</xdr:col>
      <xdr:colOff>177800</xdr:colOff>
      <xdr:row>78</xdr:row>
      <xdr:rowOff>63038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64716"/>
          <a:ext cx="889000" cy="7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137463</xdr:rowOff>
    </xdr:from>
    <xdr:to>
      <xdr:col>41</xdr:col>
      <xdr:colOff>50800</xdr:colOff>
      <xdr:row>78</xdr:row>
      <xdr:rowOff>63038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167663"/>
          <a:ext cx="889000" cy="26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73026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151699</xdr:rowOff>
    </xdr:from>
    <xdr:to>
      <xdr:col>55</xdr:col>
      <xdr:colOff>50800</xdr:colOff>
      <xdr:row>78</xdr:row>
      <xdr:rowOff>81849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5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3126</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26656</xdr:rowOff>
    </xdr:from>
    <xdr:to>
      <xdr:col>50</xdr:col>
      <xdr:colOff>165100</xdr:colOff>
      <xdr:row>78</xdr:row>
      <xdr:rowOff>128256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119383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9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112266</xdr:rowOff>
    </xdr:from>
    <xdr:to>
      <xdr:col>46</xdr:col>
      <xdr:colOff>38100</xdr:colOff>
      <xdr:row>78</xdr:row>
      <xdr:rowOff>42416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58943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08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12238</xdr:rowOff>
    </xdr:from>
    <xdr:to>
      <xdr:col>41</xdr:col>
      <xdr:colOff>101600</xdr:colOff>
      <xdr:row>78</xdr:row>
      <xdr:rowOff>113838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104965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7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86663</xdr:rowOff>
    </xdr:from>
    <xdr:to>
      <xdr:col>36</xdr:col>
      <xdr:colOff>165100</xdr:colOff>
      <xdr:row>77</xdr:row>
      <xdr:rowOff>16813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33340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8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28911</xdr:rowOff>
    </xdr:from>
    <xdr:to>
      <xdr:col>55</xdr:col>
      <xdr:colOff>0</xdr:colOff>
      <xdr:row>97</xdr:row>
      <xdr:rowOff>115649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59561"/>
          <a:ext cx="838200" cy="8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28911</xdr:rowOff>
    </xdr:from>
    <xdr:to>
      <xdr:col>50</xdr:col>
      <xdr:colOff>114300</xdr:colOff>
      <xdr:row>97</xdr:row>
      <xdr:rowOff>31882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659561"/>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31882</xdr:rowOff>
    </xdr:from>
    <xdr:to>
      <xdr:col>45</xdr:col>
      <xdr:colOff>177800</xdr:colOff>
      <xdr:row>98</xdr:row>
      <xdr:rowOff>34723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662532"/>
          <a:ext cx="889000" cy="17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9251</xdr:rowOff>
    </xdr:from>
    <xdr:to>
      <xdr:col>41</xdr:col>
      <xdr:colOff>50800</xdr:colOff>
      <xdr:row>98</xdr:row>
      <xdr:rowOff>34723</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811351"/>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64849</xdr:rowOff>
    </xdr:from>
    <xdr:to>
      <xdr:col>55</xdr:col>
      <xdr:colOff>50800</xdr:colOff>
      <xdr:row>97</xdr:row>
      <xdr:rowOff>166449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9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43276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149561</xdr:rowOff>
    </xdr:from>
    <xdr:to>
      <xdr:col>50</xdr:col>
      <xdr:colOff>165100</xdr:colOff>
      <xdr:row>97</xdr:row>
      <xdr:rowOff>79711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70838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70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152532</xdr:rowOff>
    </xdr:from>
    <xdr:to>
      <xdr:col>46</xdr:col>
      <xdr:colOff>38100</xdr:colOff>
      <xdr:row>97</xdr:row>
      <xdr:rowOff>82682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73809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70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155373</xdr:rowOff>
    </xdr:from>
    <xdr:to>
      <xdr:col>41</xdr:col>
      <xdr:colOff>101600</xdr:colOff>
      <xdr:row>98</xdr:row>
      <xdr:rowOff>85523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76650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8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129901</xdr:rowOff>
    </xdr:from>
    <xdr:to>
      <xdr:col>36</xdr:col>
      <xdr:colOff>165100</xdr:colOff>
      <xdr:row>98</xdr:row>
      <xdr:rowOff>60051</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6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51178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5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85162</xdr:rowOff>
    </xdr:from>
    <xdr:to>
      <xdr:col>85</xdr:col>
      <xdr:colOff>127000</xdr:colOff>
      <xdr:row>39</xdr:row>
      <xdr:rowOff>95139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71712"/>
          <a:ext cx="8382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85162</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7717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77962</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64512"/>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44339</xdr:rowOff>
    </xdr:from>
    <xdr:to>
      <xdr:col>85</xdr:col>
      <xdr:colOff>177800</xdr:colOff>
      <xdr:row>39</xdr:row>
      <xdr:rowOff>145939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154391</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34362</xdr:rowOff>
    </xdr:from>
    <xdr:to>
      <xdr:col>81</xdr:col>
      <xdr:colOff>101600</xdr:colOff>
      <xdr:row>39</xdr:row>
      <xdr:rowOff>135962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127089</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81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27162</xdr:rowOff>
    </xdr:from>
    <xdr:to>
      <xdr:col>67</xdr:col>
      <xdr:colOff>101600</xdr:colOff>
      <xdr:row>39</xdr:row>
      <xdr:rowOff>128762</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1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119889</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80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16675</xdr:rowOff>
    </xdr:from>
    <xdr:to>
      <xdr:col>85</xdr:col>
      <xdr:colOff>127000</xdr:colOff>
      <xdr:row>75</xdr:row>
      <xdr:rowOff>33801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875425"/>
          <a:ext cx="8382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33801</xdr:rowOff>
    </xdr:from>
    <xdr:to>
      <xdr:col>81</xdr:col>
      <xdr:colOff>50800</xdr:colOff>
      <xdr:row>75</xdr:row>
      <xdr:rowOff>56794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892551"/>
          <a:ext cx="889000" cy="2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56794</xdr:rowOff>
    </xdr:from>
    <xdr:to>
      <xdr:col>76</xdr:col>
      <xdr:colOff>114300</xdr:colOff>
      <xdr:row>75</xdr:row>
      <xdr:rowOff>68300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915544"/>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68300</xdr:rowOff>
    </xdr:from>
    <xdr:to>
      <xdr:col>71</xdr:col>
      <xdr:colOff>177800</xdr:colOff>
      <xdr:row>75</xdr:row>
      <xdr:rowOff>122383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927050"/>
          <a:ext cx="889000" cy="5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137325</xdr:rowOff>
    </xdr:from>
    <xdr:to>
      <xdr:col>85</xdr:col>
      <xdr:colOff>177800</xdr:colOff>
      <xdr:row>75</xdr:row>
      <xdr:rowOff>67475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8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160202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154451</xdr:rowOff>
    </xdr:from>
    <xdr:to>
      <xdr:col>81</xdr:col>
      <xdr:colOff>101600</xdr:colOff>
      <xdr:row>75</xdr:row>
      <xdr:rowOff>84601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8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101128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6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5994</xdr:rowOff>
    </xdr:from>
    <xdr:to>
      <xdr:col>76</xdr:col>
      <xdr:colOff>165100</xdr:colOff>
      <xdr:row>75</xdr:row>
      <xdr:rowOff>107594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8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124121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63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17500</xdr:rowOff>
    </xdr:from>
    <xdr:to>
      <xdr:col>72</xdr:col>
      <xdr:colOff>38100</xdr:colOff>
      <xdr:row>75</xdr:row>
      <xdr:rowOff>119100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8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110227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9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71583</xdr:rowOff>
    </xdr:from>
    <xdr:to>
      <xdr:col>67</xdr:col>
      <xdr:colOff>101600</xdr:colOff>
      <xdr:row>76</xdr:row>
      <xdr:rowOff>1733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9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164310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02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10266</xdr:rowOff>
    </xdr:from>
    <xdr:to>
      <xdr:col>85</xdr:col>
      <xdr:colOff>127000</xdr:colOff>
      <xdr:row>98</xdr:row>
      <xdr:rowOff>109734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12366"/>
          <a:ext cx="838200" cy="9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10266</xdr:rowOff>
    </xdr:from>
    <xdr:to>
      <xdr:col>81</xdr:col>
      <xdr:colOff>50800</xdr:colOff>
      <xdr:row>98</xdr:row>
      <xdr:rowOff>136852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12366"/>
          <a:ext cx="889000" cy="1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101995</xdr:rowOff>
    </xdr:from>
    <xdr:to>
      <xdr:col>76</xdr:col>
      <xdr:colOff>114300</xdr:colOff>
      <xdr:row>98</xdr:row>
      <xdr:rowOff>136852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904095"/>
          <a:ext cx="889000" cy="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101995</xdr:rowOff>
    </xdr:from>
    <xdr:to>
      <xdr:col>71</xdr:col>
      <xdr:colOff>177800</xdr:colOff>
      <xdr:row>98</xdr:row>
      <xdr:rowOff>102836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04095"/>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58934</xdr:rowOff>
    </xdr:from>
    <xdr:to>
      <xdr:col>85</xdr:col>
      <xdr:colOff>177800</xdr:colOff>
      <xdr:row>98</xdr:row>
      <xdr:rowOff>160534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6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145311</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130916</xdr:rowOff>
    </xdr:from>
    <xdr:to>
      <xdr:col>81</xdr:col>
      <xdr:colOff>101600</xdr:colOff>
      <xdr:row>98</xdr:row>
      <xdr:rowOff>61066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52193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86052</xdr:rowOff>
    </xdr:from>
    <xdr:to>
      <xdr:col>76</xdr:col>
      <xdr:colOff>165100</xdr:colOff>
      <xdr:row>99</xdr:row>
      <xdr:rowOff>16202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7329</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403017"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51195</xdr:rowOff>
    </xdr:from>
    <xdr:to>
      <xdr:col>72</xdr:col>
      <xdr:colOff>38100</xdr:colOff>
      <xdr:row>98</xdr:row>
      <xdr:rowOff>152795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143922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4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52036</xdr:rowOff>
    </xdr:from>
    <xdr:to>
      <xdr:col>67</xdr:col>
      <xdr:colOff>101600</xdr:colOff>
      <xdr:row>98</xdr:row>
      <xdr:rowOff>153636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5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144763</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74168</xdr:rowOff>
    </xdr:from>
    <xdr:to>
      <xdr:col>116</xdr:col>
      <xdr:colOff>63500</xdr:colOff>
      <xdr:row>35</xdr:row>
      <xdr:rowOff>156273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074918"/>
          <a:ext cx="838200"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18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74168</xdr:rowOff>
    </xdr:from>
    <xdr:to>
      <xdr:col>111</xdr:col>
      <xdr:colOff>177800</xdr:colOff>
      <xdr:row>36</xdr:row>
      <xdr:rowOff>61404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074918"/>
          <a:ext cx="889000" cy="1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68280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41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61404</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233604"/>
          <a:ext cx="889000" cy="4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166197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98743</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613843"/>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105473</xdr:rowOff>
    </xdr:from>
    <xdr:to>
      <xdr:col>116</xdr:col>
      <xdr:colOff>114300</xdr:colOff>
      <xdr:row>36</xdr:row>
      <xdr:rowOff>35623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1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128350</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9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23368</xdr:rowOff>
    </xdr:from>
    <xdr:to>
      <xdr:col>112</xdr:col>
      <xdr:colOff>38100</xdr:colOff>
      <xdr:row>35</xdr:row>
      <xdr:rowOff>124968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141495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10604</xdr:rowOff>
    </xdr:from>
    <xdr:to>
      <xdr:col>107</xdr:col>
      <xdr:colOff>101600</xdr:colOff>
      <xdr:row>36</xdr:row>
      <xdr:rowOff>112204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1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128731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95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47943</xdr:rowOff>
    </xdr:from>
    <xdr:to>
      <xdr:col>98</xdr:col>
      <xdr:colOff>38100</xdr:colOff>
      <xdr:row>38</xdr:row>
      <xdr:rowOff>149543</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5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140670</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17" y="665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34163</xdr:rowOff>
    </xdr:from>
    <xdr:to>
      <xdr:col>116</xdr:col>
      <xdr:colOff>63500</xdr:colOff>
      <xdr:row>59</xdr:row>
      <xdr:rowOff>35433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49713"/>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34163</xdr:rowOff>
    </xdr:from>
    <xdr:to>
      <xdr:col>111</xdr:col>
      <xdr:colOff>177800</xdr:colOff>
      <xdr:row>59</xdr:row>
      <xdr:rowOff>35687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1497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35687</xdr:rowOff>
    </xdr:from>
    <xdr:to>
      <xdr:col>107</xdr:col>
      <xdr:colOff>50800</xdr:colOff>
      <xdr:row>59</xdr:row>
      <xdr:rowOff>35687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151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33528</xdr:rowOff>
    </xdr:from>
    <xdr:to>
      <xdr:col>102</xdr:col>
      <xdr:colOff>114300</xdr:colOff>
      <xdr:row>59</xdr:row>
      <xdr:rowOff>35687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149078"/>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156083</xdr:rowOff>
    </xdr:from>
    <xdr:to>
      <xdr:col>116</xdr:col>
      <xdr:colOff>114300</xdr:colOff>
      <xdr:row>59</xdr:row>
      <xdr:rowOff>86233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71010</xdr:rowOff>
    </xdr:from>
    <xdr:ext cx="313932"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15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154813</xdr:rowOff>
    </xdr:from>
    <xdr:to>
      <xdr:col>112</xdr:col>
      <xdr:colOff>38100</xdr:colOff>
      <xdr:row>59</xdr:row>
      <xdr:rowOff>84963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76090</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66333" y="1019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156337</xdr:rowOff>
    </xdr:from>
    <xdr:to>
      <xdr:col>107</xdr:col>
      <xdr:colOff>101600</xdr:colOff>
      <xdr:row>59</xdr:row>
      <xdr:rowOff>86487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77614</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77333" y="10193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156337</xdr:rowOff>
    </xdr:from>
    <xdr:to>
      <xdr:col>102</xdr:col>
      <xdr:colOff>165100</xdr:colOff>
      <xdr:row>59</xdr:row>
      <xdr:rowOff>86487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77614</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88333" y="10193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154178</xdr:rowOff>
    </xdr:from>
    <xdr:to>
      <xdr:col>98</xdr:col>
      <xdr:colOff>38100</xdr:colOff>
      <xdr:row>59</xdr:row>
      <xdr:rowOff>84328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0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75455</xdr:rowOff>
    </xdr:from>
    <xdr:ext cx="313932"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99333" y="10191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4345</xdr:rowOff>
    </xdr:from>
    <xdr:to>
      <xdr:col>116</xdr:col>
      <xdr:colOff>63500</xdr:colOff>
      <xdr:row>76</xdr:row>
      <xdr:rowOff>27251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34545"/>
          <a:ext cx="8382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17354</xdr:rowOff>
    </xdr:from>
    <xdr:to>
      <xdr:col>111</xdr:col>
      <xdr:colOff>177800</xdr:colOff>
      <xdr:row>76</xdr:row>
      <xdr:rowOff>27251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047554"/>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11981</xdr:rowOff>
    </xdr:from>
    <xdr:to>
      <xdr:col>107</xdr:col>
      <xdr:colOff>50800</xdr:colOff>
      <xdr:row>76</xdr:row>
      <xdr:rowOff>17354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699281"/>
          <a:ext cx="889000" cy="3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11981</xdr:rowOff>
    </xdr:from>
    <xdr:to>
      <xdr:col>102</xdr:col>
      <xdr:colOff>114300</xdr:colOff>
      <xdr:row>74</xdr:row>
      <xdr:rowOff>24257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699281"/>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124996</xdr:rowOff>
    </xdr:from>
    <xdr:to>
      <xdr:col>116</xdr:col>
      <xdr:colOff>114300</xdr:colOff>
      <xdr:row>76</xdr:row>
      <xdr:rowOff>55147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837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147873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147901</xdr:rowOff>
    </xdr:from>
    <xdr:to>
      <xdr:col>112</xdr:col>
      <xdr:colOff>38100</xdr:colOff>
      <xdr:row>76</xdr:row>
      <xdr:rowOff>78051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94579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8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138003</xdr:rowOff>
    </xdr:from>
    <xdr:to>
      <xdr:col>107</xdr:col>
      <xdr:colOff>101600</xdr:colOff>
      <xdr:row>76</xdr:row>
      <xdr:rowOff>68154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967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84680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7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132631</xdr:rowOff>
    </xdr:from>
    <xdr:to>
      <xdr:col>102</xdr:col>
      <xdr:colOff>165100</xdr:colOff>
      <xdr:row>74</xdr:row>
      <xdr:rowOff>62781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6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79308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4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144907</xdr:rowOff>
    </xdr:from>
    <xdr:to>
      <xdr:col>98</xdr:col>
      <xdr:colOff>38100</xdr:colOff>
      <xdr:row>74</xdr:row>
      <xdr:rowOff>75057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6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91584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4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歳出総額に占める構成比は、義務的経費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人件費、扶助費、公債費）が</a:t>
          </a:r>
          <a:r>
            <a:rPr kumimoji="1" lang="en-US" altLang="ja-JP" sz="1200">
              <a:latin typeface="ＭＳ Ｐゴシック" panose="020B0600070205080204" pitchFamily="50" charset="-128"/>
              <a:ea typeface="ＭＳ Ｐゴシック" panose="020B0600070205080204" pitchFamily="50" charset="-128"/>
            </a:rPr>
            <a:t>48.3</a:t>
          </a:r>
          <a:r>
            <a:rPr kumimoji="1" lang="ja-JP" altLang="en-US" sz="1200">
              <a:latin typeface="ＭＳ Ｐゴシック" panose="020B0600070205080204" pitchFamily="50" charset="-128"/>
              <a:ea typeface="ＭＳ Ｐゴシック" panose="020B0600070205080204" pitchFamily="50" charset="-128"/>
            </a:rPr>
            <a:t>％、投資的経費（普通建設事業費、災害復旧事業費）が</a:t>
          </a:r>
          <a:r>
            <a:rPr kumimoji="1" lang="en-US" altLang="ja-JP" sz="1200">
              <a:latin typeface="ＭＳ Ｐゴシック" panose="020B0600070205080204" pitchFamily="50" charset="-128"/>
              <a:ea typeface="ＭＳ Ｐゴシック" panose="020B0600070205080204" pitchFamily="50" charset="-128"/>
            </a:rPr>
            <a:t>9.6%</a:t>
          </a:r>
          <a:r>
            <a:rPr kumimoji="1" lang="ja-JP" altLang="en-US" sz="1200">
              <a:latin typeface="ＭＳ Ｐゴシック" panose="020B0600070205080204" pitchFamily="50" charset="-128"/>
              <a:ea typeface="ＭＳ Ｐゴシック" panose="020B0600070205080204" pitchFamily="50" charset="-128"/>
            </a:rPr>
            <a:t>、その他経費（物件費、維持補修費、補助費等など）が</a:t>
          </a:r>
          <a:r>
            <a:rPr kumimoji="1" lang="en-US" altLang="ja-JP" sz="1200">
              <a:latin typeface="ＭＳ Ｐゴシック" panose="020B0600070205080204" pitchFamily="50" charset="-128"/>
              <a:ea typeface="ＭＳ Ｐゴシック" panose="020B0600070205080204" pitchFamily="50" charset="-128"/>
            </a:rPr>
            <a:t>42.1%</a:t>
          </a:r>
          <a:r>
            <a:rPr kumimoji="1" lang="ja-JP" altLang="en-US" sz="1200">
              <a:latin typeface="ＭＳ Ｐゴシック" panose="020B0600070205080204" pitchFamily="50" charset="-128"/>
              <a:ea typeface="ＭＳ Ｐゴシック" panose="020B0600070205080204" pitchFamily="50" charset="-128"/>
            </a:rPr>
            <a:t>となった、義務的経費については、人件費において会計年度任用職員の増等により増加し扶助費においては、障害者総合支援法にかかる自立支援給付サービス費は増加している一方、住民税非課税世帯等に対する臨時特別給付金事業の減により減少した。投資的経費としては、大谷公園野球場の改修工事により増があるものの、町立わたむきホール虹の改修工事の完了による大幅減があったことから、全体的に減少となった。その他経費においては、地域経済緊急支援事業おける物件費の増や、新型コロナワクチン接種事業の国庫補助金の精算返還金に伴う補助費等の増があったものの、財政調整基金積立金や教育関係の基金積立金、子育て関係の基金積立金が減となったことから、全体的に減少となった。</a:t>
          </a:r>
        </a:p>
        <a:p>
          <a:r>
            <a:rPr kumimoji="1" lang="ja-JP" altLang="en-US" sz="1200">
              <a:latin typeface="ＭＳ Ｐゴシック" panose="020B0600070205080204" pitchFamily="50" charset="-128"/>
              <a:ea typeface="ＭＳ Ｐゴシック" panose="020B0600070205080204" pitchFamily="50" charset="-128"/>
            </a:rPr>
            <a:t>　住民一人当たりの性質別歳出決算額については、類似団体と比較して、人件費および扶助費等で高い水準を示している。まず、人件費については、時間外手当が増加傾向にあること、行政需要の増加や業務の多様化に伴い職員数が増加傾向にあること、当町の地理的要因等により公共施設を多く保有していることから、施設管理のための人員が必要なこと、あわせて会計年度任用職員制度導入による人件費が増加傾向にあることにより高い水準を示していると考えられる。扶助費についても、住民一人当たり</a:t>
          </a:r>
          <a:r>
            <a:rPr kumimoji="1" lang="en-US" altLang="ja-JP" sz="1200">
              <a:latin typeface="ＭＳ Ｐゴシック" panose="020B0600070205080204" pitchFamily="50" charset="-128"/>
              <a:ea typeface="ＭＳ Ｐゴシック" panose="020B0600070205080204" pitchFamily="50" charset="-128"/>
            </a:rPr>
            <a:t>86,231</a:t>
          </a:r>
          <a:r>
            <a:rPr kumimoji="1" lang="ja-JP" altLang="en-US" sz="1200">
              <a:latin typeface="ＭＳ Ｐゴシック" panose="020B0600070205080204" pitchFamily="50" charset="-128"/>
              <a:ea typeface="ＭＳ Ｐゴシック" panose="020B0600070205080204" pitchFamily="50" charset="-128"/>
            </a:rPr>
            <a:t>円と類似団体平均（</a:t>
          </a:r>
          <a:r>
            <a:rPr kumimoji="1" lang="en-US" altLang="ja-JP" sz="1200">
              <a:latin typeface="ＭＳ Ｐゴシック" panose="020B0600070205080204" pitchFamily="50" charset="-128"/>
              <a:ea typeface="ＭＳ Ｐゴシック" panose="020B0600070205080204" pitchFamily="50" charset="-128"/>
            </a:rPr>
            <a:t>77,370</a:t>
          </a:r>
          <a:r>
            <a:rPr kumimoji="1" lang="ja-JP" altLang="en-US" sz="1200">
              <a:latin typeface="ＭＳ Ｐゴシック" panose="020B0600070205080204" pitchFamily="50" charset="-128"/>
              <a:ea typeface="ＭＳ Ｐゴシック" panose="020B0600070205080204" pitchFamily="50" charset="-128"/>
            </a:rPr>
            <a:t>円）を上回っており、福祉サービスの給付が充実していると考えられる。</a:t>
          </a:r>
        </a:p>
        <a:p>
          <a:r>
            <a:rPr kumimoji="1" lang="ja-JP" altLang="en-US" sz="1200">
              <a:latin typeface="ＭＳ Ｐゴシック" panose="020B0600070205080204" pitchFamily="50" charset="-128"/>
              <a:ea typeface="ＭＳ Ｐゴシック" panose="020B0600070205080204" pitchFamily="50" charset="-128"/>
            </a:rPr>
            <a:t>　今後についても、人件費や扶助費等の義務的経費の増、電算システムの保守料等の固定化した物件費等、各性質別歳出額の増加が見込まれることから、限られた行政資源の中において、住民のニーズ等を的確に把握し、適正な資源配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20,987
20,161
117.60
10,718,475
9,792,835
821,733
6,289,437
8,211,085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106934</xdr:rowOff>
    </xdr:from>
    <xdr:to>
      <xdr:col>24</xdr:col>
      <xdr:colOff>63500</xdr:colOff>
      <xdr:row>34</xdr:row>
      <xdr:rowOff>119888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36234"/>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58547</xdr:rowOff>
    </xdr:from>
    <xdr:to>
      <xdr:col>19</xdr:col>
      <xdr:colOff>177800</xdr:colOff>
      <xdr:row>34</xdr:row>
      <xdr:rowOff>106934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87847"/>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31115</xdr:rowOff>
    </xdr:from>
    <xdr:to>
      <xdr:col>15</xdr:col>
      <xdr:colOff>50800</xdr:colOff>
      <xdr:row>34</xdr:row>
      <xdr:rowOff>58547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6041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3683</xdr:rowOff>
    </xdr:from>
    <xdr:to>
      <xdr:col>10</xdr:col>
      <xdr:colOff>114300</xdr:colOff>
      <xdr:row>34</xdr:row>
      <xdr:rowOff>31115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3298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69088</xdr:rowOff>
    </xdr:from>
    <xdr:to>
      <xdr:col>24</xdr:col>
      <xdr:colOff>114300</xdr:colOff>
      <xdr:row>34</xdr:row>
      <xdr:rowOff>170688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91965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56134</xdr:rowOff>
    </xdr:from>
    <xdr:to>
      <xdr:col>20</xdr:col>
      <xdr:colOff>38100</xdr:colOff>
      <xdr:row>34</xdr:row>
      <xdr:rowOff>157734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2811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6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7747</xdr:rowOff>
    </xdr:from>
    <xdr:to>
      <xdr:col>15</xdr:col>
      <xdr:colOff>101600</xdr:colOff>
      <xdr:row>34</xdr:row>
      <xdr:rowOff>109347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125874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151765</xdr:rowOff>
    </xdr:from>
    <xdr:to>
      <xdr:col>10</xdr:col>
      <xdr:colOff>165100</xdr:colOff>
      <xdr:row>34</xdr:row>
      <xdr:rowOff>81915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98442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8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124333</xdr:rowOff>
    </xdr:from>
    <xdr:to>
      <xdr:col>6</xdr:col>
      <xdr:colOff>38100</xdr:colOff>
      <xdr:row>34</xdr:row>
      <xdr:rowOff>54483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71010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5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6300</xdr:rowOff>
    </xdr:from>
    <xdr:to>
      <xdr:col>24</xdr:col>
      <xdr:colOff>63500</xdr:colOff>
      <xdr:row>58</xdr:row>
      <xdr:rowOff>10465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50400"/>
          <a:ext cx="8382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148537</xdr:rowOff>
    </xdr:from>
    <xdr:to>
      <xdr:col>19</xdr:col>
      <xdr:colOff>177800</xdr:colOff>
      <xdr:row>58</xdr:row>
      <xdr:rowOff>6300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49737"/>
          <a:ext cx="889000" cy="20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148537</xdr:rowOff>
    </xdr:from>
    <xdr:to>
      <xdr:col>15</xdr:col>
      <xdr:colOff>50800</xdr:colOff>
      <xdr:row>58</xdr:row>
      <xdr:rowOff>34965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49737"/>
          <a:ext cx="889000" cy="22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29883</xdr:rowOff>
    </xdr:from>
    <xdr:to>
      <xdr:col>10</xdr:col>
      <xdr:colOff>114300</xdr:colOff>
      <xdr:row>58</xdr:row>
      <xdr:rowOff>34965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73983"/>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131115</xdr:rowOff>
    </xdr:from>
    <xdr:to>
      <xdr:col>24</xdr:col>
      <xdr:colOff>114300</xdr:colOff>
      <xdr:row>58</xdr:row>
      <xdr:rowOff>61265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46042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126950</xdr:rowOff>
    </xdr:from>
    <xdr:to>
      <xdr:col>20</xdr:col>
      <xdr:colOff>38100</xdr:colOff>
      <xdr:row>58</xdr:row>
      <xdr:rowOff>57100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48227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97737</xdr:rowOff>
    </xdr:from>
    <xdr:to>
      <xdr:col>15</xdr:col>
      <xdr:colOff>101600</xdr:colOff>
      <xdr:row>57</xdr:row>
      <xdr:rowOff>27887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19014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9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155615</xdr:rowOff>
    </xdr:from>
    <xdr:to>
      <xdr:col>10</xdr:col>
      <xdr:colOff>165100</xdr:colOff>
      <xdr:row>58</xdr:row>
      <xdr:rowOff>85765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76892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150533</xdr:rowOff>
    </xdr:from>
    <xdr:to>
      <xdr:col>6</xdr:col>
      <xdr:colOff>38100</xdr:colOff>
      <xdr:row>58</xdr:row>
      <xdr:rowOff>80683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71810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147180</xdr:rowOff>
    </xdr:from>
    <xdr:to>
      <xdr:col>24</xdr:col>
      <xdr:colOff>63500</xdr:colOff>
      <xdr:row>76</xdr:row>
      <xdr:rowOff>8217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34480"/>
          <a:ext cx="838200" cy="2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147180</xdr:rowOff>
    </xdr:from>
    <xdr:to>
      <xdr:col>19</xdr:col>
      <xdr:colOff>177800</xdr:colOff>
      <xdr:row>77</xdr:row>
      <xdr:rowOff>38303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34480"/>
          <a:ext cx="889000" cy="40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38303</xdr:rowOff>
    </xdr:from>
    <xdr:to>
      <xdr:col>15</xdr:col>
      <xdr:colOff>50800</xdr:colOff>
      <xdr:row>77</xdr:row>
      <xdr:rowOff>129845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39953"/>
          <a:ext cx="889000" cy="9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54547</xdr:rowOff>
    </xdr:from>
    <xdr:to>
      <xdr:col>10</xdr:col>
      <xdr:colOff>114300</xdr:colOff>
      <xdr:row>77</xdr:row>
      <xdr:rowOff>129845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56197"/>
          <a:ext cx="889000" cy="7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128867</xdr:rowOff>
    </xdr:from>
    <xdr:to>
      <xdr:col>24</xdr:col>
      <xdr:colOff>114300</xdr:colOff>
      <xdr:row>76</xdr:row>
      <xdr:rowOff>59017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151744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3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96380</xdr:rowOff>
    </xdr:from>
    <xdr:to>
      <xdr:col>20</xdr:col>
      <xdr:colOff>38100</xdr:colOff>
      <xdr:row>75</xdr:row>
      <xdr:rowOff>26530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43057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5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158953</xdr:rowOff>
    </xdr:from>
    <xdr:to>
      <xdr:col>15</xdr:col>
      <xdr:colOff>101600</xdr:colOff>
      <xdr:row>77</xdr:row>
      <xdr:rowOff>89103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105630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6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79045</xdr:rowOff>
    </xdr:from>
    <xdr:to>
      <xdr:col>10</xdr:col>
      <xdr:colOff>165100</xdr:colOff>
      <xdr:row>78</xdr:row>
      <xdr:rowOff>9195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25722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5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3747</xdr:rowOff>
    </xdr:from>
    <xdr:to>
      <xdr:col>6</xdr:col>
      <xdr:colOff>38100</xdr:colOff>
      <xdr:row>77</xdr:row>
      <xdr:rowOff>105347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121874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8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143548</xdr:rowOff>
    </xdr:from>
    <xdr:to>
      <xdr:col>24</xdr:col>
      <xdr:colOff>63500</xdr:colOff>
      <xdr:row>97</xdr:row>
      <xdr:rowOff>156197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74198"/>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124731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1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143548</xdr:rowOff>
    </xdr:from>
    <xdr:to>
      <xdr:col>19</xdr:col>
      <xdr:colOff>177800</xdr:colOff>
      <xdr:row>99</xdr:row>
      <xdr:rowOff>59880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74198"/>
          <a:ext cx="889000" cy="2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59880</xdr:rowOff>
    </xdr:from>
    <xdr:to>
      <xdr:col>15</xdr:col>
      <xdr:colOff>50800</xdr:colOff>
      <xdr:row>99</xdr:row>
      <xdr:rowOff>64757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7033430"/>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4335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97256</xdr:rowOff>
    </xdr:from>
    <xdr:to>
      <xdr:col>10</xdr:col>
      <xdr:colOff>114300</xdr:colOff>
      <xdr:row>99</xdr:row>
      <xdr:rowOff>64757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99356"/>
          <a:ext cx="889000" cy="13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10774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105397</xdr:rowOff>
    </xdr:from>
    <xdr:to>
      <xdr:col>24</xdr:col>
      <xdr:colOff>114300</xdr:colOff>
      <xdr:row>98</xdr:row>
      <xdr:rowOff>35547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83824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92748</xdr:rowOff>
    </xdr:from>
    <xdr:to>
      <xdr:col>20</xdr:col>
      <xdr:colOff>38100</xdr:colOff>
      <xdr:row>98</xdr:row>
      <xdr:rowOff>22898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14025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9080</xdr:rowOff>
    </xdr:from>
    <xdr:to>
      <xdr:col>15</xdr:col>
      <xdr:colOff>101600</xdr:colOff>
      <xdr:row>99</xdr:row>
      <xdr:rowOff>110680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101807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13957</xdr:rowOff>
    </xdr:from>
    <xdr:to>
      <xdr:col>10</xdr:col>
      <xdr:colOff>165100</xdr:colOff>
      <xdr:row>99</xdr:row>
      <xdr:rowOff>115557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106684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8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46456</xdr:rowOff>
    </xdr:from>
    <xdr:to>
      <xdr:col>6</xdr:col>
      <xdr:colOff>38100</xdr:colOff>
      <xdr:row>98</xdr:row>
      <xdr:rowOff>148056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139183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142367</xdr:rowOff>
    </xdr:from>
    <xdr:to>
      <xdr:col>55</xdr:col>
      <xdr:colOff>0</xdr:colOff>
      <xdr:row>38</xdr:row>
      <xdr:rowOff>37211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86017"/>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37211</xdr:rowOff>
    </xdr:from>
    <xdr:to>
      <xdr:col>50</xdr:col>
      <xdr:colOff>114300</xdr:colOff>
      <xdr:row>38</xdr:row>
      <xdr:rowOff>39116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5231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38735</xdr:rowOff>
    </xdr:from>
    <xdr:to>
      <xdr:col>45</xdr:col>
      <xdr:colOff>177800</xdr:colOff>
      <xdr:row>38</xdr:row>
      <xdr:rowOff>39116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5383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38735</xdr:rowOff>
    </xdr:from>
    <xdr:to>
      <xdr:col>41</xdr:col>
      <xdr:colOff>50800</xdr:colOff>
      <xdr:row>38</xdr:row>
      <xdr:rowOff>50546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5383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91567</xdr:rowOff>
    </xdr:from>
    <xdr:to>
      <xdr:col>55</xdr:col>
      <xdr:colOff>50800</xdr:colOff>
      <xdr:row>38</xdr:row>
      <xdr:rowOff>21717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69994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13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157861</xdr:rowOff>
    </xdr:from>
    <xdr:to>
      <xdr:col>50</xdr:col>
      <xdr:colOff>165100</xdr:colOff>
      <xdr:row>38</xdr:row>
      <xdr:rowOff>88011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79138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159766</xdr:rowOff>
    </xdr:from>
    <xdr:to>
      <xdr:col>46</xdr:col>
      <xdr:colOff>38100</xdr:colOff>
      <xdr:row>38</xdr:row>
      <xdr:rowOff>89916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81043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159385</xdr:rowOff>
    </xdr:from>
    <xdr:to>
      <xdr:col>41</xdr:col>
      <xdr:colOff>101600</xdr:colOff>
      <xdr:row>38</xdr:row>
      <xdr:rowOff>89535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80662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171196</xdr:rowOff>
    </xdr:from>
    <xdr:to>
      <xdr:col>36</xdr:col>
      <xdr:colOff>165100</xdr:colOff>
      <xdr:row>38</xdr:row>
      <xdr:rowOff>101346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92473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102819</xdr:rowOff>
    </xdr:from>
    <xdr:to>
      <xdr:col>55</xdr:col>
      <xdr:colOff>0</xdr:colOff>
      <xdr:row>56</xdr:row>
      <xdr:rowOff>170199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04019"/>
          <a:ext cx="838200" cy="6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168142</xdr:rowOff>
    </xdr:from>
    <xdr:to>
      <xdr:col>50</xdr:col>
      <xdr:colOff>114300</xdr:colOff>
      <xdr:row>56</xdr:row>
      <xdr:rowOff>170199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6934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103219</xdr:rowOff>
    </xdr:from>
    <xdr:to>
      <xdr:col>45</xdr:col>
      <xdr:colOff>177800</xdr:colOff>
      <xdr:row>56</xdr:row>
      <xdr:rowOff>168142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361519"/>
          <a:ext cx="889000" cy="4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103219</xdr:rowOff>
    </xdr:from>
    <xdr:to>
      <xdr:col>41</xdr:col>
      <xdr:colOff>50800</xdr:colOff>
      <xdr:row>55</xdr:row>
      <xdr:rowOff>114897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361519"/>
          <a:ext cx="889000" cy="18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52019</xdr:rowOff>
    </xdr:from>
    <xdr:to>
      <xdr:col>55</xdr:col>
      <xdr:colOff>50800</xdr:colOff>
      <xdr:row>56</xdr:row>
      <xdr:rowOff>153619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74896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0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119399</xdr:rowOff>
    </xdr:from>
    <xdr:to>
      <xdr:col>50</xdr:col>
      <xdr:colOff>165100</xdr:colOff>
      <xdr:row>57</xdr:row>
      <xdr:rowOff>49549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2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66076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9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117342</xdr:rowOff>
    </xdr:from>
    <xdr:to>
      <xdr:col>46</xdr:col>
      <xdr:colOff>38100</xdr:colOff>
      <xdr:row>57</xdr:row>
      <xdr:rowOff>47492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64019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49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52419</xdr:rowOff>
    </xdr:from>
    <xdr:to>
      <xdr:col>41</xdr:col>
      <xdr:colOff>101600</xdr:colOff>
      <xdr:row>54</xdr:row>
      <xdr:rowOff>154019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1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170546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08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64097</xdr:rowOff>
    </xdr:from>
    <xdr:to>
      <xdr:col>36</xdr:col>
      <xdr:colOff>165100</xdr:colOff>
      <xdr:row>55</xdr:row>
      <xdr:rowOff>165697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9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10774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17986</xdr:rowOff>
    </xdr:from>
    <xdr:to>
      <xdr:col>55</xdr:col>
      <xdr:colOff>0</xdr:colOff>
      <xdr:row>77</xdr:row>
      <xdr:rowOff>169287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19636"/>
          <a:ext cx="838200" cy="15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144272</xdr:rowOff>
    </xdr:from>
    <xdr:to>
      <xdr:col>50</xdr:col>
      <xdr:colOff>114300</xdr:colOff>
      <xdr:row>77</xdr:row>
      <xdr:rowOff>169287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45922"/>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144272</xdr:rowOff>
    </xdr:from>
    <xdr:to>
      <xdr:col>45</xdr:col>
      <xdr:colOff>177800</xdr:colOff>
      <xdr:row>78</xdr:row>
      <xdr:rowOff>113737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45922"/>
          <a:ext cx="889000" cy="1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104691</xdr:rowOff>
    </xdr:from>
    <xdr:to>
      <xdr:col>41</xdr:col>
      <xdr:colOff>50800</xdr:colOff>
      <xdr:row>78</xdr:row>
      <xdr:rowOff>113737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77791"/>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138636</xdr:rowOff>
    </xdr:from>
    <xdr:to>
      <xdr:col>55</xdr:col>
      <xdr:colOff>50800</xdr:colOff>
      <xdr:row>77</xdr:row>
      <xdr:rowOff>68786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117063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4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118487</xdr:rowOff>
    </xdr:from>
    <xdr:to>
      <xdr:col>50</xdr:col>
      <xdr:colOff>165100</xdr:colOff>
      <xdr:row>78</xdr:row>
      <xdr:rowOff>48637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39764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93472</xdr:rowOff>
    </xdr:from>
    <xdr:to>
      <xdr:col>46</xdr:col>
      <xdr:colOff>38100</xdr:colOff>
      <xdr:row>78</xdr:row>
      <xdr:rowOff>23622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14749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62937</xdr:rowOff>
    </xdr:from>
    <xdr:to>
      <xdr:col>41</xdr:col>
      <xdr:colOff>101600</xdr:colOff>
      <xdr:row>78</xdr:row>
      <xdr:rowOff>164537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155664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2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53891</xdr:rowOff>
    </xdr:from>
    <xdr:to>
      <xdr:col>36</xdr:col>
      <xdr:colOff>165100</xdr:colOff>
      <xdr:row>78</xdr:row>
      <xdr:rowOff>155491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146618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1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37150</xdr:rowOff>
    </xdr:from>
    <xdr:to>
      <xdr:col>55</xdr:col>
      <xdr:colOff>0</xdr:colOff>
      <xdr:row>95</xdr:row>
      <xdr:rowOff>130031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324900"/>
          <a:ext cx="838200" cy="9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74688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62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130031</xdr:rowOff>
    </xdr:from>
    <xdr:to>
      <xdr:col>50</xdr:col>
      <xdr:colOff>114300</xdr:colOff>
      <xdr:row>95</xdr:row>
      <xdr:rowOff>169349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417781"/>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149644</xdr:rowOff>
    </xdr:from>
    <xdr:to>
      <xdr:col>45</xdr:col>
      <xdr:colOff>177800</xdr:colOff>
      <xdr:row>95</xdr:row>
      <xdr:rowOff>169349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37394"/>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149644</xdr:rowOff>
    </xdr:from>
    <xdr:to>
      <xdr:col>41</xdr:col>
      <xdr:colOff>50800</xdr:colOff>
      <xdr:row>96</xdr:row>
      <xdr:rowOff>130235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437394"/>
          <a:ext cx="889000" cy="15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157800</xdr:rowOff>
    </xdr:from>
    <xdr:to>
      <xdr:col>55</xdr:col>
      <xdr:colOff>50800</xdr:colOff>
      <xdr:row>95</xdr:row>
      <xdr:rowOff>87950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2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9227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2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79231</xdr:rowOff>
    </xdr:from>
    <xdr:to>
      <xdr:col>50</xdr:col>
      <xdr:colOff>165100</xdr:colOff>
      <xdr:row>96</xdr:row>
      <xdr:rowOff>9381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3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25908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118549</xdr:rowOff>
    </xdr:from>
    <xdr:to>
      <xdr:col>46</xdr:col>
      <xdr:colOff>38100</xdr:colOff>
      <xdr:row>96</xdr:row>
      <xdr:rowOff>48699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0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39826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4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98844</xdr:rowOff>
    </xdr:from>
    <xdr:to>
      <xdr:col>41</xdr:col>
      <xdr:colOff>101600</xdr:colOff>
      <xdr:row>96</xdr:row>
      <xdr:rowOff>28994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20121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4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79435</xdr:rowOff>
    </xdr:from>
    <xdr:to>
      <xdr:col>36</xdr:col>
      <xdr:colOff>165100</xdr:colOff>
      <xdr:row>97</xdr:row>
      <xdr:rowOff>9585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6472</xdr:rowOff>
    </xdr:from>
    <xdr:to>
      <xdr:col>85</xdr:col>
      <xdr:colOff>127000</xdr:colOff>
      <xdr:row>37</xdr:row>
      <xdr:rowOff>59279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350122"/>
          <a:ext cx="8382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66365</xdr:rowOff>
    </xdr:from>
    <xdr:to>
      <xdr:col>81</xdr:col>
      <xdr:colOff>50800</xdr:colOff>
      <xdr:row>37</xdr:row>
      <xdr:rowOff>6472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895665"/>
          <a:ext cx="889000" cy="45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66365</xdr:rowOff>
    </xdr:from>
    <xdr:to>
      <xdr:col>76</xdr:col>
      <xdr:colOff>114300</xdr:colOff>
      <xdr:row>36</xdr:row>
      <xdr:rowOff>171430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895665"/>
          <a:ext cx="889000" cy="44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171430</xdr:rowOff>
    </xdr:from>
    <xdr:to>
      <xdr:col>71</xdr:col>
      <xdr:colOff>177800</xdr:colOff>
      <xdr:row>37</xdr:row>
      <xdr:rowOff>20919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43630"/>
          <a:ext cx="8890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8479</xdr:rowOff>
    </xdr:from>
    <xdr:to>
      <xdr:col>85</xdr:col>
      <xdr:colOff>177800</xdr:colOff>
      <xdr:row>37</xdr:row>
      <xdr:rowOff>110079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158356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3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127122</xdr:rowOff>
    </xdr:from>
    <xdr:to>
      <xdr:col>81</xdr:col>
      <xdr:colOff>101600</xdr:colOff>
      <xdr:row>37</xdr:row>
      <xdr:rowOff>57272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48399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39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15565</xdr:rowOff>
    </xdr:from>
    <xdr:to>
      <xdr:col>76</xdr:col>
      <xdr:colOff>165100</xdr:colOff>
      <xdr:row>34</xdr:row>
      <xdr:rowOff>117165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8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133692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6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120630</xdr:rowOff>
    </xdr:from>
    <xdr:to>
      <xdr:col>72</xdr:col>
      <xdr:colOff>38100</xdr:colOff>
      <xdr:row>37</xdr:row>
      <xdr:rowOff>50780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41907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8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141569</xdr:rowOff>
    </xdr:from>
    <xdr:to>
      <xdr:col>67</xdr:col>
      <xdr:colOff>101600</xdr:colOff>
      <xdr:row>37</xdr:row>
      <xdr:rowOff>71719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62846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83138</xdr:rowOff>
    </xdr:from>
    <xdr:to>
      <xdr:col>85</xdr:col>
      <xdr:colOff>127000</xdr:colOff>
      <xdr:row>54</xdr:row>
      <xdr:rowOff>158135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169988"/>
          <a:ext cx="838200" cy="24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2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83138</xdr:rowOff>
    </xdr:from>
    <xdr:to>
      <xdr:col>81</xdr:col>
      <xdr:colOff>50800</xdr:colOff>
      <xdr:row>54</xdr:row>
      <xdr:rowOff>150558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169988"/>
          <a:ext cx="889000" cy="23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76895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7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150558</xdr:rowOff>
    </xdr:from>
    <xdr:to>
      <xdr:col>76</xdr:col>
      <xdr:colOff>114300</xdr:colOff>
      <xdr:row>55</xdr:row>
      <xdr:rowOff>54677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408858"/>
          <a:ext cx="889000" cy="7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54677</xdr:rowOff>
    </xdr:from>
    <xdr:to>
      <xdr:col>71</xdr:col>
      <xdr:colOff>177800</xdr:colOff>
      <xdr:row>55</xdr:row>
      <xdr:rowOff>83987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484427"/>
          <a:ext cx="889000" cy="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115480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107335</xdr:rowOff>
    </xdr:from>
    <xdr:to>
      <xdr:col>85</xdr:col>
      <xdr:colOff>177800</xdr:colOff>
      <xdr:row>55</xdr:row>
      <xdr:rowOff>37485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130212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1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32338</xdr:rowOff>
    </xdr:from>
    <xdr:to>
      <xdr:col>81</xdr:col>
      <xdr:colOff>101600</xdr:colOff>
      <xdr:row>53</xdr:row>
      <xdr:rowOff>133938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11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150465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89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99758</xdr:rowOff>
    </xdr:from>
    <xdr:to>
      <xdr:col>76</xdr:col>
      <xdr:colOff>165100</xdr:colOff>
      <xdr:row>55</xdr:row>
      <xdr:rowOff>29908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46435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1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3877</xdr:rowOff>
    </xdr:from>
    <xdr:to>
      <xdr:col>72</xdr:col>
      <xdr:colOff>38100</xdr:colOff>
      <xdr:row>55</xdr:row>
      <xdr:rowOff>105477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3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122004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2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33187</xdr:rowOff>
    </xdr:from>
    <xdr:to>
      <xdr:col>67</xdr:col>
      <xdr:colOff>101600</xdr:colOff>
      <xdr:row>55</xdr:row>
      <xdr:rowOff>134787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6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151314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3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85162</xdr:rowOff>
    </xdr:from>
    <xdr:to>
      <xdr:col>85</xdr:col>
      <xdr:colOff>127000</xdr:colOff>
      <xdr:row>79</xdr:row>
      <xdr:rowOff>95140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29712"/>
          <a:ext cx="838200" cy="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85162</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29712"/>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77961</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22511"/>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44340</xdr:rowOff>
    </xdr:from>
    <xdr:to>
      <xdr:col>85</xdr:col>
      <xdr:colOff>177800</xdr:colOff>
      <xdr:row>79</xdr:row>
      <xdr:rowOff>145940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8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154392</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2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34362</xdr:rowOff>
    </xdr:from>
    <xdr:to>
      <xdr:col>81</xdr:col>
      <xdr:colOff>101600</xdr:colOff>
      <xdr:row>79</xdr:row>
      <xdr:rowOff>135962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127089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71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27161</xdr:rowOff>
    </xdr:from>
    <xdr:to>
      <xdr:col>67</xdr:col>
      <xdr:colOff>101600</xdr:colOff>
      <xdr:row>79</xdr:row>
      <xdr:rowOff>128761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119888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6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16675</xdr:rowOff>
    </xdr:from>
    <xdr:to>
      <xdr:col>85</xdr:col>
      <xdr:colOff>127000</xdr:colOff>
      <xdr:row>95</xdr:row>
      <xdr:rowOff>33801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04425"/>
          <a:ext cx="8382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33801</xdr:rowOff>
    </xdr:from>
    <xdr:to>
      <xdr:col>81</xdr:col>
      <xdr:colOff>50800</xdr:colOff>
      <xdr:row>95</xdr:row>
      <xdr:rowOff>56795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21551"/>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56795</xdr:rowOff>
    </xdr:from>
    <xdr:to>
      <xdr:col>76</xdr:col>
      <xdr:colOff>114300</xdr:colOff>
      <xdr:row>95</xdr:row>
      <xdr:rowOff>68301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44545"/>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68301</xdr:rowOff>
    </xdr:from>
    <xdr:to>
      <xdr:col>71</xdr:col>
      <xdr:colOff>177800</xdr:colOff>
      <xdr:row>95</xdr:row>
      <xdr:rowOff>122383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56051"/>
          <a:ext cx="889000" cy="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137325</xdr:rowOff>
    </xdr:from>
    <xdr:to>
      <xdr:col>85</xdr:col>
      <xdr:colOff>177800</xdr:colOff>
      <xdr:row>95</xdr:row>
      <xdr:rowOff>67475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160202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0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154451</xdr:rowOff>
    </xdr:from>
    <xdr:to>
      <xdr:col>81</xdr:col>
      <xdr:colOff>101600</xdr:colOff>
      <xdr:row>95</xdr:row>
      <xdr:rowOff>84601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101128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04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5995</xdr:rowOff>
    </xdr:from>
    <xdr:to>
      <xdr:col>76</xdr:col>
      <xdr:colOff>165100</xdr:colOff>
      <xdr:row>95</xdr:row>
      <xdr:rowOff>107595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124122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0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17501</xdr:rowOff>
    </xdr:from>
    <xdr:to>
      <xdr:col>72</xdr:col>
      <xdr:colOff>38100</xdr:colOff>
      <xdr:row>95</xdr:row>
      <xdr:rowOff>119101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71583</xdr:rowOff>
    </xdr:from>
    <xdr:to>
      <xdr:col>67</xdr:col>
      <xdr:colOff>101600</xdr:colOff>
      <xdr:row>96</xdr:row>
      <xdr:rowOff>1733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164310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は、議会費、民生費、農林水産業費、土木費、教育費、公債費で類似団体平均を上回っている。民生費は、子育て支援への臨時特別給付金事業や住民税非課税世帯等に対する臨時特別給付金事業の縮小により減少しているものの、障害者総合支援事業におけるサービス給付の充実等により、類似団体よりも高い水準となっている。農林水産業費においては、燃料価格高騰による農業支援等の実施等が、類似団体を上回る要因となったと考えられる。土木費については、定住宅地の整備に伴う開発公社への負担金の増や社会資本整備総合交付金を活用した町道の道路改良（整備）等が類似団体を上回る要因となっている。教育費では類似団体平均を大きく上回っている。これは、町民会館わたむきホール虹の天井・外壁改修工事が完了したことによる減や小学校トイレ改修工事・教員用ＰＣ機器の導入が完了となったことによる減はあるものの、当町の特徴として、各地区に小学校や公民館が所在すること等からこれらの施設に係る人件費や施設管理費等が類似団体と比較し大きいことが影響していると考えられる。</a:t>
          </a:r>
        </a:p>
        <a:p>
          <a:r>
            <a:rPr kumimoji="1" lang="ja-JP" altLang="en-US" sz="1300">
              <a:latin typeface="ＭＳ Ｐゴシック" panose="020B0600070205080204" pitchFamily="50" charset="-128"/>
              <a:ea typeface="ＭＳ Ｐゴシック" panose="020B0600070205080204" pitchFamily="50" charset="-128"/>
            </a:rPr>
            <a:t>　今後についても、各性質別歳出額の増加が見込まれるが、人口減少等に伴い行政サービスのあり方も変化すると考えられることから、住民のニーズ等を的確に把握し、適正な資源配分に努める。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切な財源の確保と歳出の精査により決算時点における取崩しを回避しており、前年度とほぼ同額を維持している。しかしながら、標準財政規模に対する基金残高比率は、標準財政規模が減少したことに伴い増加した。</a:t>
          </a:r>
        </a:p>
        <a:p>
          <a:r>
            <a:rPr kumimoji="1" lang="ja-JP" altLang="en-US" sz="1200">
              <a:latin typeface="ＭＳ ゴシック" pitchFamily="49" charset="-128"/>
              <a:ea typeface="ＭＳ ゴシック" pitchFamily="49" charset="-128"/>
            </a:rPr>
            <a:t>　また、実質収支額における標準財政規模に対する比率は上昇している。これは町民税法人税割や固定資産税等の税収の増、特別交付税の増等による歳入の増、および社会保障関係経費や新型コロナウイルス感染症の関連事業により歳出総額が増加し、予算の不執行額が増加したことが要因である。</a:t>
          </a:r>
        </a:p>
        <a:p>
          <a:r>
            <a:rPr kumimoji="1" lang="ja-JP" altLang="en-US" sz="1200">
              <a:latin typeface="ＭＳ ゴシック" pitchFamily="49" charset="-128"/>
              <a:ea typeface="ＭＳ ゴシック" pitchFamily="49" charset="-128"/>
            </a:rPr>
            <a:t>　今後も、行政の効率化に努めることにより、健全な行財政運営に努めていく。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連結実質赤字比率に係る赤字・黒字の構成では、赤字となった会計は存在せず、全ての会計で黒字となった。</a:t>
          </a:r>
        </a:p>
        <a:p>
          <a:r>
            <a:rPr kumimoji="1" lang="ja-JP" altLang="en-US" sz="1400">
              <a:latin typeface="ＭＳ ゴシック" pitchFamily="49" charset="-128"/>
              <a:ea typeface="ＭＳ ゴシック" pitchFamily="49" charset="-128"/>
            </a:rPr>
            <a:t>　また、黒字の大部分は、水道事業会計と一般会計が占めており、特に水道事業会計に係る黒字部分が大きい。水道事業会計においては、余剰額の大部分が現金預金であり、これが黒字の要因となっている。ただし、水道事業は施設の長寿命化に伴う施設改修が控えており、その財源として引き続き黒字の確保が必要である。</a:t>
          </a:r>
        </a:p>
        <a:p>
          <a:r>
            <a:rPr kumimoji="1" lang="ja-JP" altLang="en-US" sz="1400">
              <a:latin typeface="ＭＳ ゴシック" pitchFamily="49" charset="-128"/>
              <a:ea typeface="ＭＳ ゴシック" pitchFamily="49" charset="-128"/>
            </a:rPr>
            <a:t>　今後については、各会計とも引き続き、積極的な財源の確保に努めるとともに、事務事業の見直し等による経費支出の効率化に取り組むことにより、黒字の確保を図りたい。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10718475</v>
      </c>
      <c r="BO4" s="449"/>
      <c r="BP4" s="449"/>
      <c r="BQ4" s="449"/>
      <c r="BR4" s="449"/>
      <c r="BS4" s="449"/>
      <c r="BT4" s="449"/>
      <c r="BU4" s="450"/>
      <c r="BV4" s="448">
        <v>11089984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13.1</v>
      </c>
      <c r="CU4" s="589"/>
      <c r="CV4" s="589"/>
      <c r="CW4" s="589"/>
      <c r="CX4" s="589"/>
      <c r="CY4" s="589"/>
      <c r="CZ4" s="589"/>
      <c r="DA4" s="590"/>
      <c r="DB4" s="588">
        <v>11.1</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9792835</v>
      </c>
      <c r="BO5" s="420"/>
      <c r="BP5" s="420"/>
      <c r="BQ5" s="420"/>
      <c r="BR5" s="420"/>
      <c r="BS5" s="420"/>
      <c r="BT5" s="420"/>
      <c r="BU5" s="421"/>
      <c r="BV5" s="419">
        <v>10334793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90.8</v>
      </c>
      <c r="CU5" s="417"/>
      <c r="CV5" s="417"/>
      <c r="CW5" s="417"/>
      <c r="CX5" s="417"/>
      <c r="CY5" s="417"/>
      <c r="CZ5" s="417"/>
      <c r="DA5" s="418"/>
      <c r="DB5" s="416">
        <v>81.7</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925640</v>
      </c>
      <c r="BO6" s="420"/>
      <c r="BP6" s="420"/>
      <c r="BQ6" s="420"/>
      <c r="BR6" s="420"/>
      <c r="BS6" s="420"/>
      <c r="BT6" s="420"/>
      <c r="BU6" s="421"/>
      <c r="BV6" s="419">
        <v>755191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92.9</v>
      </c>
      <c r="CU6" s="563"/>
      <c r="CV6" s="563"/>
      <c r="CW6" s="563"/>
      <c r="CX6" s="563"/>
      <c r="CY6" s="563"/>
      <c r="CZ6" s="563"/>
      <c r="DA6" s="564"/>
      <c r="DB6" s="562">
        <v>86.9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103907</v>
      </c>
      <c r="BO7" s="420"/>
      <c r="BP7" s="420"/>
      <c r="BQ7" s="420"/>
      <c r="BR7" s="420"/>
      <c r="BS7" s="420"/>
      <c r="BT7" s="420"/>
      <c r="BU7" s="421"/>
      <c r="BV7" s="419">
        <v>41430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6289437</v>
      </c>
      <c r="CU7" s="420"/>
      <c r="CV7" s="420"/>
      <c r="CW7" s="420"/>
      <c r="CX7" s="420"/>
      <c r="CY7" s="420"/>
      <c r="CZ7" s="420"/>
      <c r="DA7" s="421"/>
      <c r="DB7" s="419">
        <v>6437326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821733</v>
      </c>
      <c r="BO8" s="420"/>
      <c r="BP8" s="420"/>
      <c r="BQ8" s="420"/>
      <c r="BR8" s="420"/>
      <c r="BS8" s="420"/>
      <c r="BT8" s="420"/>
      <c r="BU8" s="421"/>
      <c r="BV8" s="419">
        <v>713761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0.69</v>
      </c>
      <c r="CU8" s="523"/>
      <c r="CV8" s="523"/>
      <c r="CW8" s="523"/>
      <c r="CX8" s="523"/>
      <c r="CY8" s="523"/>
      <c r="CZ8" s="523"/>
      <c r="DA8" s="524"/>
      <c r="DB8" s="522">
        <v>0.72</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20964</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107972</v>
      </c>
      <c r="BO9" s="420"/>
      <c r="BP9" s="420"/>
      <c r="BQ9" s="420"/>
      <c r="BR9" s="420"/>
      <c r="BS9" s="420"/>
      <c r="BT9" s="420"/>
      <c r="BU9" s="421"/>
      <c r="BV9" s="419">
        <v>264340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9.9</v>
      </c>
      <c r="CU9" s="417"/>
      <c r="CV9" s="417"/>
      <c r="CW9" s="417"/>
      <c r="CX9" s="417"/>
      <c r="CY9" s="417"/>
      <c r="CZ9" s="417"/>
      <c r="DA9" s="418"/>
      <c r="DB9" s="416">
        <v>9.8000000000000007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21873</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97</v>
      </c>
      <c r="BO10" s="420"/>
      <c r="BP10" s="420"/>
      <c r="BQ10" s="420"/>
      <c r="BR10" s="420"/>
      <c r="BS10" s="420"/>
      <c r="BT10" s="420"/>
      <c r="BU10" s="421"/>
      <c r="BV10" s="419">
        <v>197271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20987</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96</v>
      </c>
      <c r="AV12" s="478"/>
      <c r="AW12" s="478"/>
      <c r="AX12" s="478"/>
      <c r="AY12" s="433" t="s">
        <v>135</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129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20161</v>
      </c>
      <c r="S13" s="507"/>
      <c r="T13" s="507"/>
      <c r="U13" s="507"/>
      <c r="V13" s="508"/>
      <c r="W13" s="509" t="s">
        <v>139</v>
      </c>
      <c r="X13" s="405"/>
      <c r="Y13" s="405"/>
      <c r="Z13" s="405"/>
      <c r="AA13" s="405"/>
      <c r="AB13" s="406"/>
      <c r="AC13" s="372">
        <v>531</v>
      </c>
      <c r="AD13" s="373"/>
      <c r="AE13" s="373"/>
      <c r="AF13" s="373"/>
      <c r="AG13" s="374"/>
      <c r="AH13" s="372">
        <v>555</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108069</v>
      </c>
      <c r="BO13" s="420"/>
      <c r="BP13" s="420"/>
      <c r="BQ13" s="420"/>
      <c r="BR13" s="420"/>
      <c r="BS13" s="420"/>
      <c r="BT13" s="420"/>
      <c r="BU13" s="421"/>
      <c r="BV13" s="419">
        <v>461611</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6.3</v>
      </c>
      <c r="CU13" s="417"/>
      <c r="CV13" s="417"/>
      <c r="CW13" s="417"/>
      <c r="CX13" s="417"/>
      <c r="CY13" s="417"/>
      <c r="CZ13" s="417"/>
      <c r="DA13" s="418"/>
      <c r="DB13" s="416">
        <v>6.5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21160</v>
      </c>
      <c r="S14" s="507"/>
      <c r="T14" s="507"/>
      <c r="U14" s="507"/>
      <c r="V14" s="508"/>
      <c r="W14" s="510"/>
      <c r="X14" s="408"/>
      <c r="Y14" s="408"/>
      <c r="Z14" s="408"/>
      <c r="AA14" s="408"/>
      <c r="AB14" s="409"/>
      <c r="AC14" s="499">
        <v>5.3</v>
      </c>
      <c r="AD14" s="500"/>
      <c r="AE14" s="500"/>
      <c r="AF14" s="500"/>
      <c r="AG14" s="501"/>
      <c r="AH14" s="499">
        <v>5.0999999999999996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30.2</v>
      </c>
      <c r="CU14" s="517"/>
      <c r="CV14" s="517"/>
      <c r="CW14" s="517"/>
      <c r="CX14" s="517"/>
      <c r="CY14" s="517"/>
      <c r="CZ14" s="517"/>
      <c r="DA14" s="518"/>
      <c r="DB14" s="516">
        <v>40.5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146</v>
      </c>
      <c r="N15" s="504"/>
      <c r="O15" s="504"/>
      <c r="P15" s="504"/>
      <c r="Q15" s="505"/>
      <c r="R15" s="506">
        <v>20429</v>
      </c>
      <c r="S15" s="507"/>
      <c r="T15" s="507"/>
      <c r="U15" s="507"/>
      <c r="V15" s="508"/>
      <c r="W15" s="509" t="s">
        <v>147</v>
      </c>
      <c r="X15" s="405"/>
      <c r="Y15" s="405"/>
      <c r="Z15" s="405"/>
      <c r="AA15" s="405"/>
      <c r="AB15" s="406"/>
      <c r="AC15" s="372">
        <v>4229</v>
      </c>
      <c r="AD15" s="373"/>
      <c r="AE15" s="373"/>
      <c r="AF15" s="373"/>
      <c r="AG15" s="374"/>
      <c r="AH15" s="372">
        <v>4606</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3470907</v>
      </c>
      <c r="BO15" s="449"/>
      <c r="BP15" s="449"/>
      <c r="BQ15" s="449"/>
      <c r="BR15" s="449"/>
      <c r="BS15" s="449"/>
      <c r="BT15" s="449"/>
      <c r="BU15" s="450"/>
      <c r="BV15" s="448">
        <v>3214395</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42.3</v>
      </c>
      <c r="AD16" s="500"/>
      <c r="AE16" s="500"/>
      <c r="AF16" s="500"/>
      <c r="AG16" s="501"/>
      <c r="AH16" s="499">
        <v>42.5</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5175469</v>
      </c>
      <c r="BO16" s="420"/>
      <c r="BP16" s="420"/>
      <c r="BQ16" s="420"/>
      <c r="BR16" s="420"/>
      <c r="BS16" s="420"/>
      <c r="BT16" s="420"/>
      <c r="BU16" s="421"/>
      <c r="BV16" s="419">
        <v>5024130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5243</v>
      </c>
      <c r="AD17" s="373"/>
      <c r="AE17" s="373"/>
      <c r="AF17" s="373"/>
      <c r="AG17" s="374"/>
      <c r="AH17" s="372">
        <v>5677</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4436862</v>
      </c>
      <c r="BO17" s="420"/>
      <c r="BP17" s="420"/>
      <c r="BQ17" s="420"/>
      <c r="BR17" s="420"/>
      <c r="BS17" s="420"/>
      <c r="BT17" s="420"/>
      <c r="BU17" s="421"/>
      <c r="BV17" s="419">
        <v>4094405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117.6</v>
      </c>
      <c r="M18" s="472"/>
      <c r="N18" s="472"/>
      <c r="O18" s="472"/>
      <c r="P18" s="472"/>
      <c r="Q18" s="472"/>
      <c r="R18" s="473"/>
      <c r="S18" s="473"/>
      <c r="T18" s="473"/>
      <c r="U18" s="473"/>
      <c r="V18" s="474"/>
      <c r="W18" s="490"/>
      <c r="X18" s="491"/>
      <c r="Y18" s="491"/>
      <c r="Z18" s="491"/>
      <c r="AA18" s="491"/>
      <c r="AB18" s="515"/>
      <c r="AC18" s="389">
        <v>52.4</v>
      </c>
      <c r="AD18" s="390"/>
      <c r="AE18" s="390"/>
      <c r="AF18" s="390"/>
      <c r="AG18" s="475"/>
      <c r="AH18" s="389">
        <v>52.4</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5875355</v>
      </c>
      <c r="BO18" s="420"/>
      <c r="BP18" s="420"/>
      <c r="BQ18" s="420"/>
      <c r="BR18" s="420"/>
      <c r="BS18" s="420"/>
      <c r="BT18" s="420"/>
      <c r="BU18" s="421"/>
      <c r="BV18" s="419">
        <v>5545381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178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7867532</v>
      </c>
      <c r="BO19" s="420"/>
      <c r="BP19" s="420"/>
      <c r="BQ19" s="420"/>
      <c r="BR19" s="420"/>
      <c r="BS19" s="420"/>
      <c r="BT19" s="420"/>
      <c r="BU19" s="421"/>
      <c r="BV19" s="419">
        <v>7801229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7932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8211085</v>
      </c>
      <c r="BO22" s="449"/>
      <c r="BP22" s="449"/>
      <c r="BQ22" s="449"/>
      <c r="BR22" s="449"/>
      <c r="BS22" s="449"/>
      <c r="BT22" s="449"/>
      <c r="BU22" s="450"/>
      <c r="BV22" s="448">
        <v>8601667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7583072</v>
      </c>
      <c r="BO23" s="420"/>
      <c r="BP23" s="420"/>
      <c r="BQ23" s="420"/>
      <c r="BR23" s="420"/>
      <c r="BS23" s="420"/>
      <c r="BT23" s="420"/>
      <c r="BU23" s="421"/>
      <c r="BV23" s="419">
        <v>7882085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7400</v>
      </c>
      <c r="R24" s="373"/>
      <c r="S24" s="373"/>
      <c r="T24" s="373"/>
      <c r="U24" s="373"/>
      <c r="V24" s="374"/>
      <c r="W24" s="462"/>
      <c r="X24" s="399"/>
      <c r="Y24" s="400"/>
      <c r="Z24" s="375" t="s">
        <v>172</v>
      </c>
      <c r="AA24" s="376"/>
      <c r="AB24" s="376"/>
      <c r="AC24" s="376"/>
      <c r="AD24" s="376"/>
      <c r="AE24" s="376"/>
      <c r="AF24" s="376"/>
      <c r="AG24" s="377"/>
      <c r="AH24" s="372">
        <v>181</v>
      </c>
      <c r="AI24" s="373"/>
      <c r="AJ24" s="373"/>
      <c r="AK24" s="373"/>
      <c r="AL24" s="374"/>
      <c r="AM24" s="372">
        <v>522185</v>
      </c>
      <c r="AN24" s="373"/>
      <c r="AO24" s="373"/>
      <c r="AP24" s="373"/>
      <c r="AQ24" s="373"/>
      <c r="AR24" s="374"/>
      <c r="AS24" s="372">
        <v>2885</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3580397</v>
      </c>
      <c r="BO24" s="420"/>
      <c r="BP24" s="420"/>
      <c r="BQ24" s="420"/>
      <c r="BR24" s="420"/>
      <c r="BS24" s="420"/>
      <c r="BT24" s="420"/>
      <c r="BU24" s="421"/>
      <c r="BV24" s="419">
        <v>3710810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6150</v>
      </c>
      <c r="R25" s="373"/>
      <c r="S25" s="373"/>
      <c r="T25" s="373"/>
      <c r="U25" s="373"/>
      <c r="V25" s="374"/>
      <c r="W25" s="462"/>
      <c r="X25" s="399"/>
      <c r="Y25" s="400"/>
      <c r="Z25" s="375" t="s">
        <v>175</v>
      </c>
      <c r="AA25" s="376"/>
      <c r="AB25" s="376"/>
      <c r="AC25" s="376"/>
      <c r="AD25" s="376"/>
      <c r="AE25" s="376"/>
      <c r="AF25" s="376"/>
      <c r="AG25" s="377"/>
      <c r="AH25" s="372" t="s">
        <v>129</v>
      </c>
      <c r="AI25" s="373"/>
      <c r="AJ25" s="373"/>
      <c r="AK25" s="373"/>
      <c r="AL25" s="374"/>
      <c r="AM25" s="372" t="s">
        <v>129</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1149334</v>
      </c>
      <c r="BO25" s="449"/>
      <c r="BP25" s="449"/>
      <c r="BQ25" s="449"/>
      <c r="BR25" s="449"/>
      <c r="BS25" s="449"/>
      <c r="BT25" s="449"/>
      <c r="BU25" s="450"/>
      <c r="BV25" s="448">
        <v>1445858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5850</v>
      </c>
      <c r="R26" s="373"/>
      <c r="S26" s="373"/>
      <c r="T26" s="373"/>
      <c r="U26" s="373"/>
      <c r="V26" s="374"/>
      <c r="W26" s="462"/>
      <c r="X26" s="399"/>
      <c r="Y26" s="400"/>
      <c r="Z26" s="375" t="s">
        <v>179</v>
      </c>
      <c r="AA26" s="430"/>
      <c r="AB26" s="430"/>
      <c r="AC26" s="430"/>
      <c r="AD26" s="430"/>
      <c r="AE26" s="430"/>
      <c r="AF26" s="430"/>
      <c r="AG26" s="431"/>
      <c r="AH26" s="372">
        <v>15</v>
      </c>
      <c r="AI26" s="373"/>
      <c r="AJ26" s="373"/>
      <c r="AK26" s="373"/>
      <c r="AL26" s="374"/>
      <c r="AM26" s="372">
        <v>38100</v>
      </c>
      <c r="AN26" s="373"/>
      <c r="AO26" s="373"/>
      <c r="AP26" s="373"/>
      <c r="AQ26" s="373"/>
      <c r="AR26" s="374"/>
      <c r="AS26" s="372">
        <v>2540</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137</v>
      </c>
      <c r="BO26" s="420"/>
      <c r="BP26" s="420"/>
      <c r="BQ26" s="420"/>
      <c r="BR26" s="420"/>
      <c r="BS26" s="420"/>
      <c r="BT26" s="420"/>
      <c r="BU26" s="421"/>
      <c r="BV26" s="419" t="s">
        <v>176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3200</v>
      </c>
      <c r="R27" s="373"/>
      <c r="S27" s="373"/>
      <c r="T27" s="373"/>
      <c r="U27" s="373"/>
      <c r="V27" s="374"/>
      <c r="W27" s="462"/>
      <c r="X27" s="399"/>
      <c r="Y27" s="400"/>
      <c r="Z27" s="375" t="s">
        <v>182</v>
      </c>
      <c r="AA27" s="376"/>
      <c r="AB27" s="376"/>
      <c r="AC27" s="376"/>
      <c r="AD27" s="376"/>
      <c r="AE27" s="376"/>
      <c r="AF27" s="376"/>
      <c r="AG27" s="377"/>
      <c r="AH27" s="372">
        <v>22</v>
      </c>
      <c r="AI27" s="373"/>
      <c r="AJ27" s="373"/>
      <c r="AK27" s="373"/>
      <c r="AL27" s="374"/>
      <c r="AM27" s="372">
        <v>68883</v>
      </c>
      <c r="AN27" s="373"/>
      <c r="AO27" s="373"/>
      <c r="AP27" s="373"/>
      <c r="AQ27" s="373"/>
      <c r="AR27" s="374"/>
      <c r="AS27" s="372">
        <v>3131</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347631</v>
      </c>
      <c r="BO27" s="454"/>
      <c r="BP27" s="454"/>
      <c r="BQ27" s="454"/>
      <c r="BR27" s="454"/>
      <c r="BS27" s="454"/>
      <c r="BT27" s="454"/>
      <c r="BU27" s="455"/>
      <c r="BV27" s="453">
        <v>347631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2500</v>
      </c>
      <c r="R28" s="373"/>
      <c r="S28" s="373"/>
      <c r="T28" s="373"/>
      <c r="U28" s="373"/>
      <c r="V28" s="374"/>
      <c r="W28" s="462"/>
      <c r="X28" s="399"/>
      <c r="Y28" s="400"/>
      <c r="Z28" s="375" t="s">
        <v>185</v>
      </c>
      <c r="AA28" s="376"/>
      <c r="AB28" s="376"/>
      <c r="AC28" s="376"/>
      <c r="AD28" s="376"/>
      <c r="AE28" s="376"/>
      <c r="AF28" s="376"/>
      <c r="AG28" s="377"/>
      <c r="AH28" s="372" t="s">
        <v>176</v>
      </c>
      <c r="AI28" s="373"/>
      <c r="AJ28" s="373"/>
      <c r="AK28" s="373"/>
      <c r="AL28" s="374"/>
      <c r="AM28" s="372" t="s">
        <v>176</v>
      </c>
      <c r="AN28" s="373"/>
      <c r="AO28" s="373"/>
      <c r="AP28" s="373"/>
      <c r="AQ28" s="373"/>
      <c r="AR28" s="374"/>
      <c r="AS28" s="372" t="s">
        <v>129</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1214223</v>
      </c>
      <c r="BO28" s="449"/>
      <c r="BP28" s="449"/>
      <c r="BQ28" s="449"/>
      <c r="BR28" s="449"/>
      <c r="BS28" s="449"/>
      <c r="BT28" s="449"/>
      <c r="BU28" s="450"/>
      <c r="BV28" s="448">
        <v>1214126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12</v>
      </c>
      <c r="M29" s="373"/>
      <c r="N29" s="373"/>
      <c r="O29" s="373"/>
      <c r="P29" s="374"/>
      <c r="Q29" s="372">
        <v>2300</v>
      </c>
      <c r="R29" s="373"/>
      <c r="S29" s="373"/>
      <c r="T29" s="373"/>
      <c r="U29" s="373"/>
      <c r="V29" s="374"/>
      <c r="W29" s="463"/>
      <c r="X29" s="464"/>
      <c r="Y29" s="465"/>
      <c r="Z29" s="375" t="s">
        <v>188</v>
      </c>
      <c r="AA29" s="376"/>
      <c r="AB29" s="376"/>
      <c r="AC29" s="376"/>
      <c r="AD29" s="376"/>
      <c r="AE29" s="376"/>
      <c r="AF29" s="376"/>
      <c r="AG29" s="377"/>
      <c r="AH29" s="372">
        <v>203</v>
      </c>
      <c r="AI29" s="373"/>
      <c r="AJ29" s="373"/>
      <c r="AK29" s="373"/>
      <c r="AL29" s="374"/>
      <c r="AM29" s="372">
        <v>591068</v>
      </c>
      <c r="AN29" s="373"/>
      <c r="AO29" s="373"/>
      <c r="AP29" s="373"/>
      <c r="AQ29" s="373"/>
      <c r="AR29" s="374"/>
      <c r="AS29" s="372">
        <v>2912</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473552</v>
      </c>
      <c r="BO29" s="420"/>
      <c r="BP29" s="420"/>
      <c r="BQ29" s="420"/>
      <c r="BR29" s="420"/>
      <c r="BS29" s="420"/>
      <c r="BT29" s="420"/>
      <c r="BU29" s="421"/>
      <c r="BV29" s="419">
        <v>473542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1174832</v>
      </c>
      <c r="BO30" s="454"/>
      <c r="BP30" s="454"/>
      <c r="BQ30" s="454"/>
      <c r="BR30" s="454"/>
      <c r="BS30" s="454"/>
      <c r="BT30" s="454"/>
      <c r="BU30" s="455"/>
      <c r="BV30" s="453">
        <v>1079721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197</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中部清掃組合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公益財団法人日野町文化振興事業団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東近江行政組合（一般会計）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東近江行政組合（救急医療特別会計）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八日市布引ライフ組合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滋賀県市町村職員研修センター</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滋賀県市町村職員退職手当組合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滋賀県市町村議会議員公務災害補償等組合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滋賀県後期高齢者医療広域連合（一般会計）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滋賀県後期高齢者医療広域連合（後期高齢者医療特別会計）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7v/npZRVO7lnZOaOChMHono3C7/4u+E6IjAMY99JsO4FfVEnslD1WJpodOy2frLtu29NL7TZDBR0Y6uNWFr68w==" saltValue="f5jTJsj6AJt1XZ1HRZlYG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569</v>
      </c>
      <c r="D34" s="1151"/>
      <c r="E34" s="1152"/>
      <c r="F34" s="32">
        <v>18.73</v>
      </c>
      <c r="G34" s="33">
        <v>19.3</v>
      </c>
      <c r="H34" s="33">
        <v>15.56</v>
      </c>
      <c r="I34" s="33">
        <v>16.25</v>
      </c>
      <c r="J34" s="34">
        <v>17.02</v>
      </c>
      <c r="K34" s="22"/>
      <c r="L34" s="22"/>
      <c r="M34" s="22"/>
      <c r="N34" s="22"/>
      <c r="O34" s="22"/>
      <c r="P34" s="22"/>
    </row>
    <row r="35" spans="1:16" ht="39" customHeight="1" x14ac:dyDescent="0.2">
      <c r="A35" s="22"/>
      <c r="B35" s="35"/>
      <c r="C35" s="1145" t="s">
        <v>570</v>
      </c>
      <c r="D35" s="1146"/>
      <c r="E35" s="1147"/>
      <c r="F35" s="36">
        <v>7.5</v>
      </c>
      <c r="G35" s="37">
        <v>8.1199999999999992</v>
      </c>
      <c r="H35" s="37">
        <v>7.07</v>
      </c>
      <c r="I35" s="37">
        <v>11.08</v>
      </c>
      <c r="J35" s="38">
        <v>13.06</v>
      </c>
      <c r="K35" s="22"/>
      <c r="L35" s="22"/>
      <c r="M35" s="22"/>
      <c r="N35" s="22"/>
      <c r="O35" s="22"/>
      <c r="P35" s="22"/>
    </row>
    <row r="36" spans="1:16" ht="39" customHeight="1" x14ac:dyDescent="0.2">
      <c r="A36" s="22"/>
      <c r="B36" s="35"/>
      <c r="C36" s="1145" t="s">
        <v>571</v>
      </c>
      <c r="D36" s="1146"/>
      <c r="E36" s="1147"/>
      <c r="F36" s="36">
        <v>2.14</v>
      </c>
      <c r="G36" s="37">
        <v>1.95</v>
      </c>
      <c r="H36" s="37">
        <v>1.6</v>
      </c>
      <c r="I36" s="37">
        <v>1.93</v>
      </c>
      <c r="J36" s="38">
        <v>2.97</v>
      </c>
      <c r="K36" s="22"/>
      <c r="L36" s="22"/>
      <c r="M36" s="22"/>
      <c r="N36" s="22"/>
      <c r="O36" s="22"/>
      <c r="P36" s="22"/>
    </row>
    <row r="37" spans="1:16" ht="39" customHeight="1" x14ac:dyDescent="0.2">
      <c r="A37" s="22"/>
      <c r="B37" s="35"/>
      <c r="C37" s="1145" t="s">
        <v>572</v>
      </c>
      <c r="D37" s="1146"/>
      <c r="E37" s="1147"/>
      <c r="F37" s="36" t="s">
        <v>521</v>
      </c>
      <c r="G37" s="37" t="s">
        <v>521</v>
      </c>
      <c r="H37" s="37">
        <v>1.0900000000000001</v>
      </c>
      <c r="I37" s="37">
        <v>1.84</v>
      </c>
      <c r="J37" s="38">
        <v>1.2</v>
      </c>
      <c r="K37" s="22"/>
      <c r="L37" s="22"/>
      <c r="M37" s="22"/>
      <c r="N37" s="22"/>
      <c r="O37" s="22"/>
      <c r="P37" s="22"/>
    </row>
    <row r="38" spans="1:16" ht="39" customHeight="1" x14ac:dyDescent="0.2">
      <c r="A38" s="22"/>
      <c r="B38" s="35"/>
      <c r="C38" s="1145" t="s">
        <v>573</v>
      </c>
      <c r="D38" s="1146"/>
      <c r="E38" s="1147"/>
      <c r="F38" s="36">
        <v>7.0000000000000007E-2</v>
      </c>
      <c r="G38" s="37">
        <v>0.08</v>
      </c>
      <c r="H38" s="37">
        <v>7.0000000000000007E-2</v>
      </c>
      <c r="I38" s="37">
        <v>0.16</v>
      </c>
      <c r="J38" s="38">
        <v>0.32</v>
      </c>
      <c r="K38" s="22"/>
      <c r="L38" s="22"/>
      <c r="M38" s="22"/>
      <c r="N38" s="22"/>
      <c r="O38" s="22"/>
      <c r="P38" s="22"/>
    </row>
    <row r="39" spans="1:16" ht="39" customHeight="1" x14ac:dyDescent="0.2">
      <c r="A39" s="22"/>
      <c r="B39" s="35"/>
      <c r="C39" s="1145" t="s">
        <v>574</v>
      </c>
      <c r="D39" s="1146"/>
      <c r="E39" s="1147"/>
      <c r="F39" s="36">
        <v>0.37</v>
      </c>
      <c r="G39" s="37">
        <v>0.14000000000000001</v>
      </c>
      <c r="H39" s="37">
        <v>0.3</v>
      </c>
      <c r="I39" s="37">
        <v>0.53</v>
      </c>
      <c r="J39" s="38">
        <v>0.15</v>
      </c>
      <c r="K39" s="22"/>
      <c r="L39" s="22"/>
      <c r="M39" s="22"/>
      <c r="N39" s="22"/>
      <c r="O39" s="22"/>
      <c r="P39" s="22"/>
    </row>
    <row r="40" spans="1:16" ht="39" customHeight="1" x14ac:dyDescent="0.2">
      <c r="A40" s="22"/>
      <c r="B40" s="35"/>
      <c r="C40" s="1145" t="s">
        <v>575</v>
      </c>
      <c r="D40" s="1146"/>
      <c r="E40" s="1147"/>
      <c r="F40" s="36">
        <v>0.06</v>
      </c>
      <c r="G40" s="37">
        <v>0.06</v>
      </c>
      <c r="H40" s="37">
        <v>0.05</v>
      </c>
      <c r="I40" s="37">
        <v>0.06</v>
      </c>
      <c r="J40" s="38">
        <v>0.06</v>
      </c>
      <c r="K40" s="22"/>
      <c r="L40" s="22"/>
      <c r="M40" s="22"/>
      <c r="N40" s="22"/>
      <c r="O40" s="22"/>
      <c r="P40" s="22"/>
    </row>
    <row r="41" spans="1:16" ht="39" customHeight="1" x14ac:dyDescent="0.2">
      <c r="A41" s="22"/>
      <c r="B41" s="35"/>
      <c r="C41" s="1145" t="s">
        <v>576</v>
      </c>
      <c r="D41" s="1146"/>
      <c r="E41" s="1147"/>
      <c r="F41" s="36">
        <v>0</v>
      </c>
      <c r="G41" s="37">
        <v>0</v>
      </c>
      <c r="H41" s="37">
        <v>0</v>
      </c>
      <c r="I41" s="37">
        <v>0</v>
      </c>
      <c r="J41" s="38">
        <v>0.04</v>
      </c>
      <c r="K41" s="22"/>
      <c r="L41" s="22"/>
      <c r="M41" s="22"/>
      <c r="N41" s="22"/>
      <c r="O41" s="22"/>
      <c r="P41" s="22"/>
    </row>
    <row r="42" spans="1:16" ht="39" customHeight="1" x14ac:dyDescent="0.2">
      <c r="A42" s="22"/>
      <c r="B42" s="39"/>
      <c r="C42" s="1145" t="s">
        <v>577</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578</v>
      </c>
      <c r="D43" s="1149"/>
      <c r="E43" s="1150"/>
      <c r="F43" s="41">
        <v>0.19</v>
      </c>
      <c r="G43" s="42">
        <v>1.03</v>
      </c>
      <c r="H43" s="42" t="s">
        <v>521</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b5cJwFXATRKHllefyjOc2TrgzVlYXABkGaywWDeea+7QxxG71pzfmkhp9s0Pm/gG6onmdoKCu5osIu6iqvAiIg==" saltValue="gQiL0o07dSn5xq2/3+GG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685</v>
      </c>
      <c r="L45" s="60">
        <v>747</v>
      </c>
      <c r="M45" s="60">
        <v>753</v>
      </c>
      <c r="N45" s="60">
        <v>774</v>
      </c>
      <c r="O45" s="61">
        <v>786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2">
      <c r="A48" s="48"/>
      <c r="B48" s="1178"/>
      <c r="C48" s="1179"/>
      <c r="D48" s="62"/>
      <c r="E48" s="1155" t="s">
        <v>15</v>
      </c>
      <c r="F48" s="1155"/>
      <c r="G48" s="1155"/>
      <c r="H48" s="1155"/>
      <c r="I48" s="1155"/>
      <c r="J48" s="1156"/>
      <c r="K48" s="63">
        <v>377</v>
      </c>
      <c r="L48" s="64">
        <v>404</v>
      </c>
      <c r="M48" s="64">
        <v>350</v>
      </c>
      <c r="N48" s="64">
        <v>341</v>
      </c>
      <c r="O48" s="65">
        <v>345</v>
      </c>
      <c r="P48" s="48"/>
      <c r="Q48" s="48"/>
      <c r="R48" s="48"/>
      <c r="S48" s="48"/>
      <c r="T48" s="48"/>
      <c r="U48" s="48"/>
    </row>
    <row r="49" spans="1:21" ht="30.75" customHeight="1" x14ac:dyDescent="0.2">
      <c r="A49" s="48"/>
      <c r="B49" s="1178"/>
      <c r="C49" s="1179"/>
      <c r="D49" s="62"/>
      <c r="E49" s="1155" t="s">
        <v>16</v>
      </c>
      <c r="F49" s="1155"/>
      <c r="G49" s="1155"/>
      <c r="H49" s="1155"/>
      <c r="I49" s="1155"/>
      <c r="J49" s="1156"/>
      <c r="K49" s="63">
        <v>107</v>
      </c>
      <c r="L49" s="64">
        <v>109</v>
      </c>
      <c r="M49" s="64">
        <v>108</v>
      </c>
      <c r="N49" s="64">
        <v>71</v>
      </c>
      <c r="O49" s="65">
        <v>19</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521</v>
      </c>
      <c r="L50" s="64" t="s">
        <v>521</v>
      </c>
      <c r="M50" s="64" t="s">
        <v>521</v>
      </c>
      <c r="N50" s="64" t="s">
        <v>521</v>
      </c>
      <c r="O50" s="65">
        <v>61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867</v>
      </c>
      <c r="L52" s="64">
        <v>873</v>
      </c>
      <c r="M52" s="64">
        <v>887</v>
      </c>
      <c r="N52" s="64">
        <v>838</v>
      </c>
      <c r="O52" s="65">
        <v>834</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302</v>
      </c>
      <c r="L53" s="69">
        <v>387</v>
      </c>
      <c r="M53" s="69">
        <v>324</v>
      </c>
      <c r="N53" s="69">
        <v>348</v>
      </c>
      <c r="O53" s="70">
        <v>377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3">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602</v>
      </c>
      <c r="L58" s="84" t="s">
        <v>602</v>
      </c>
      <c r="M58" s="84" t="s">
        <v>602</v>
      </c>
      <c r="N58" s="84" t="s">
        <v>602</v>
      </c>
      <c r="O58" s="85" t="s">
        <v>602</v>
      </c>
    </row>
    <row r="59" spans="1:21" ht="31.5" customHeight="1" x14ac:dyDescent="0.2">
      <c r="B59" s="1163"/>
      <c r="C59" s="1164"/>
      <c r="D59" s="1170" t="s">
        <v>28</v>
      </c>
      <c r="E59" s="1171"/>
      <c r="F59" s="1171"/>
      <c r="G59" s="1171"/>
      <c r="H59" s="1171"/>
      <c r="I59" s="1171"/>
      <c r="J59" s="1172"/>
      <c r="K59" s="86" t="s">
        <v>602</v>
      </c>
      <c r="L59" s="87" t="s">
        <v>521</v>
      </c>
      <c r="M59" s="87" t="s">
        <v>521</v>
      </c>
      <c r="N59" s="87" t="s">
        <v>521</v>
      </c>
      <c r="O59" s="88" t="s">
        <v>521</v>
      </c>
    </row>
    <row r="60" spans="1:21" ht="31.5" customHeight="1" thickBot="1" x14ac:dyDescent="0.25">
      <c r="B60" s="1165"/>
      <c r="C60" s="1166"/>
      <c r="D60" s="1173" t="s">
        <v>29</v>
      </c>
      <c r="E60" s="1174"/>
      <c r="F60" s="1174"/>
      <c r="G60" s="1174"/>
      <c r="H60" s="1174"/>
      <c r="I60" s="1174"/>
      <c r="J60" s="1175"/>
      <c r="K60" s="89" t="s">
        <v>602</v>
      </c>
      <c r="L60" s="90" t="s">
        <v>521</v>
      </c>
      <c r="M60" s="90" t="s">
        <v>521</v>
      </c>
      <c r="N60" s="90" t="s">
        <v>521</v>
      </c>
      <c r="O60" s="91" t="s">
        <v>521</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6HAzH1xJ3PyNoTN2AkYg+4zBZjCsIlxFiQlRIqAdbGj3SxTGHXA/AWvRfjpcaC9mGwNR3KoG1jr2+GQKYovYg==" saltValue="Be7xNNsh4TowAiKEe8rwZ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96" t="s">
        <v>32</v>
      </c>
      <c r="C41" s="1197"/>
      <c r="D41" s="105"/>
      <c r="E41" s="1198" t="s">
        <v>33</v>
      </c>
      <c r="F41" s="1198"/>
      <c r="G41" s="1198"/>
      <c r="H41" s="1199"/>
      <c r="I41" s="355">
        <v>8684</v>
      </c>
      <c r="J41" s="356">
        <v>8429</v>
      </c>
      <c r="K41" s="356">
        <v>8510</v>
      </c>
      <c r="L41" s="356">
        <v>8602</v>
      </c>
      <c r="M41" s="357">
        <v>8211</v>
      </c>
    </row>
    <row r="42" spans="2:13" ht="27.75" customHeight="1" x14ac:dyDescent="0.2">
      <c r="B42" s="1186"/>
      <c r="C42" s="1187"/>
      <c r="D42" s="106"/>
      <c r="E42" s="1190" t="s">
        <v>34</v>
      </c>
      <c r="F42" s="1190"/>
      <c r="G42" s="1190"/>
      <c r="H42" s="1191"/>
      <c r="I42" s="358">
        <v>268</v>
      </c>
      <c r="J42" s="359">
        <v>268</v>
      </c>
      <c r="K42" s="359">
        <v>297</v>
      </c>
      <c r="L42" s="359">
        <v>297</v>
      </c>
      <c r="M42" s="360">
        <v>236</v>
      </c>
    </row>
    <row r="43" spans="2:13" ht="27.75" customHeight="1" x14ac:dyDescent="0.2">
      <c r="B43" s="1186"/>
      <c r="C43" s="1187"/>
      <c r="D43" s="106"/>
      <c r="E43" s="1190" t="s">
        <v>35</v>
      </c>
      <c r="F43" s="1190"/>
      <c r="G43" s="1190"/>
      <c r="H43" s="1191"/>
      <c r="I43" s="358">
        <v>4997</v>
      </c>
      <c r="J43" s="359">
        <v>4953</v>
      </c>
      <c r="K43" s="359">
        <v>4762</v>
      </c>
      <c r="L43" s="359">
        <v>4435</v>
      </c>
      <c r="M43" s="360">
        <v>3989</v>
      </c>
    </row>
    <row r="44" spans="2:13" ht="27.75" customHeight="1" x14ac:dyDescent="0.2">
      <c r="B44" s="1186"/>
      <c r="C44" s="1187"/>
      <c r="D44" s="106"/>
      <c r="E44" s="1190" t="s">
        <v>36</v>
      </c>
      <c r="F44" s="1190"/>
      <c r="G44" s="1190"/>
      <c r="H44" s="1191"/>
      <c r="I44" s="358">
        <v>388</v>
      </c>
      <c r="J44" s="359">
        <v>287</v>
      </c>
      <c r="K44" s="359">
        <v>190</v>
      </c>
      <c r="L44" s="359">
        <v>132</v>
      </c>
      <c r="M44" s="360">
        <v>112</v>
      </c>
    </row>
    <row r="45" spans="2:13" ht="27.75" customHeight="1" x14ac:dyDescent="0.2">
      <c r="B45" s="1186"/>
      <c r="C45" s="1187"/>
      <c r="D45" s="106"/>
      <c r="E45" s="1190" t="s">
        <v>37</v>
      </c>
      <c r="F45" s="1190"/>
      <c r="G45" s="1190"/>
      <c r="H45" s="1191"/>
      <c r="I45" s="358">
        <v>1755</v>
      </c>
      <c r="J45" s="359">
        <v>1802</v>
      </c>
      <c r="K45" s="359">
        <v>1753</v>
      </c>
      <c r="L45" s="359">
        <v>1696</v>
      </c>
      <c r="M45" s="360">
        <v>1704</v>
      </c>
    </row>
    <row r="46" spans="2:13" ht="27.75" customHeight="1" x14ac:dyDescent="0.2">
      <c r="B46" s="1186"/>
      <c r="C46" s="1187"/>
      <c r="D46" s="107"/>
      <c r="E46" s="1190" t="s">
        <v>38</v>
      </c>
      <c r="F46" s="1190"/>
      <c r="G46" s="1190"/>
      <c r="H46" s="1191"/>
      <c r="I46" s="358" t="s">
        <v>521</v>
      </c>
      <c r="J46" s="359">
        <v>0</v>
      </c>
      <c r="K46" s="359" t="s">
        <v>521</v>
      </c>
      <c r="L46" s="359" t="s">
        <v>521</v>
      </c>
      <c r="M46" s="360" t="s">
        <v>521</v>
      </c>
    </row>
    <row r="47" spans="2:13" ht="27.75" customHeight="1" x14ac:dyDescent="0.2">
      <c r="B47" s="1186"/>
      <c r="C47" s="1187"/>
      <c r="D47" s="108"/>
      <c r="E47" s="1200" t="s">
        <v>39</v>
      </c>
      <c r="F47" s="1201"/>
      <c r="G47" s="1201"/>
      <c r="H47" s="1202"/>
      <c r="I47" s="358" t="s">
        <v>521</v>
      </c>
      <c r="J47" s="359" t="s">
        <v>521</v>
      </c>
      <c r="K47" s="359" t="s">
        <v>521</v>
      </c>
      <c r="L47" s="359" t="s">
        <v>521</v>
      </c>
      <c r="M47" s="360" t="s">
        <v>521</v>
      </c>
    </row>
    <row r="48" spans="2:13" ht="27.75" customHeight="1" x14ac:dyDescent="0.2">
      <c r="B48" s="1186"/>
      <c r="C48" s="1187"/>
      <c r="D48" s="106"/>
      <c r="E48" s="1190" t="s">
        <v>40</v>
      </c>
      <c r="F48" s="1190"/>
      <c r="G48" s="1190"/>
      <c r="H48" s="1191"/>
      <c r="I48" s="358" t="s">
        <v>521</v>
      </c>
      <c r="J48" s="359" t="s">
        <v>521</v>
      </c>
      <c r="K48" s="359" t="s">
        <v>521</v>
      </c>
      <c r="L48" s="359" t="s">
        <v>521</v>
      </c>
      <c r="M48" s="360" t="s">
        <v>521</v>
      </c>
    </row>
    <row r="49" spans="2:13" ht="27.75" customHeight="1" x14ac:dyDescent="0.2">
      <c r="B49" s="1188"/>
      <c r="C49" s="1189"/>
      <c r="D49" s="106"/>
      <c r="E49" s="1190" t="s">
        <v>41</v>
      </c>
      <c r="F49" s="1190"/>
      <c r="G49" s="1190"/>
      <c r="H49" s="1191"/>
      <c r="I49" s="358" t="s">
        <v>521</v>
      </c>
      <c r="J49" s="359" t="s">
        <v>521</v>
      </c>
      <c r="K49" s="359" t="s">
        <v>521</v>
      </c>
      <c r="L49" s="359" t="s">
        <v>521</v>
      </c>
      <c r="M49" s="360" t="s">
        <v>521</v>
      </c>
    </row>
    <row r="50" spans="2:13" ht="27.75" customHeight="1" x14ac:dyDescent="0.2">
      <c r="B50" s="1184" t="s">
        <v>42</v>
      </c>
      <c r="C50" s="1185"/>
      <c r="D50" s="109"/>
      <c r="E50" s="1190" t="s">
        <v>43</v>
      </c>
      <c r="F50" s="1190"/>
      <c r="G50" s="1190"/>
      <c r="H50" s="1191"/>
      <c r="I50" s="358">
        <v>2463</v>
      </c>
      <c r="J50" s="359">
        <v>2692</v>
      </c>
      <c r="K50" s="359">
        <v>2678</v>
      </c>
      <c r="L50" s="359">
        <v>3227</v>
      </c>
      <c r="M50" s="360">
        <v>3408</v>
      </c>
    </row>
    <row r="51" spans="2:13" ht="27.75" customHeight="1" x14ac:dyDescent="0.2">
      <c r="B51" s="1186"/>
      <c r="C51" s="1187"/>
      <c r="D51" s="106"/>
      <c r="E51" s="1190" t="s">
        <v>44</v>
      </c>
      <c r="F51" s="1190"/>
      <c r="G51" s="1190"/>
      <c r="H51" s="1191"/>
      <c r="I51" s="358" t="s">
        <v>521</v>
      </c>
      <c r="J51" s="359" t="s">
        <v>521</v>
      </c>
      <c r="K51" s="359" t="s">
        <v>521</v>
      </c>
      <c r="L51" s="359" t="s">
        <v>521</v>
      </c>
      <c r="M51" s="360" t="s">
        <v>521</v>
      </c>
    </row>
    <row r="52" spans="2:13" ht="27.75" customHeight="1" x14ac:dyDescent="0.2">
      <c r="B52" s="1188"/>
      <c r="C52" s="1189"/>
      <c r="D52" s="106"/>
      <c r="E52" s="1190" t="s">
        <v>45</v>
      </c>
      <c r="F52" s="1190"/>
      <c r="G52" s="1190"/>
      <c r="H52" s="1191"/>
      <c r="I52" s="358">
        <v>10334</v>
      </c>
      <c r="J52" s="359">
        <v>9866</v>
      </c>
      <c r="K52" s="359">
        <v>9789</v>
      </c>
      <c r="L52" s="359">
        <v>9663</v>
      </c>
      <c r="M52" s="360">
        <v>9195</v>
      </c>
    </row>
    <row r="53" spans="2:13" ht="27.75" customHeight="1" thickBot="1" x14ac:dyDescent="0.25">
      <c r="B53" s="1192" t="s">
        <v>46</v>
      </c>
      <c r="C53" s="1193"/>
      <c r="D53" s="110"/>
      <c r="E53" s="1194" t="s">
        <v>47</v>
      </c>
      <c r="F53" s="1194"/>
      <c r="G53" s="1194"/>
      <c r="H53" s="1195"/>
      <c r="I53" s="361">
        <v>3296</v>
      </c>
      <c r="J53" s="362">
        <v>3181</v>
      </c>
      <c r="K53" s="362">
        <v>3044</v>
      </c>
      <c r="L53" s="362">
        <v>2272</v>
      </c>
      <c r="M53" s="363">
        <v>1650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MjXz7hcUuQyRaiabrUTccHnjy4tE1p/JVaeg65WB60vSWAsNS3njDrnDZbhvtyNHpMWqHrZQCfBepJkcAaFbUg==" saltValue="6QS/NQ8g4pnmPQfmzWU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565</v>
      </c>
      <c r="G54" s="119" t="s">
        <v>566</v>
      </c>
      <c r="H54" s="120" t="s">
        <v>567</v>
      </c>
    </row>
    <row r="55" spans="2:8" ht="52.5" customHeight="1" x14ac:dyDescent="0.2">
      <c r="B55" s="121"/>
      <c r="C55" s="1211" t="s">
        <v>50</v>
      </c>
      <c r="D55" s="1211"/>
      <c r="E55" s="1212"/>
      <c r="F55" s="122">
        <v>1017</v>
      </c>
      <c r="G55" s="122">
        <v>1214</v>
      </c>
      <c r="H55" s="123">
        <v>1214</v>
      </c>
    </row>
    <row r="56" spans="2:8" ht="52.5" customHeight="1" x14ac:dyDescent="0.2">
      <c r="B56" s="124"/>
      <c r="C56" s="1213" t="s">
        <v>51</v>
      </c>
      <c r="D56" s="1213"/>
      <c r="E56" s="1214"/>
      <c r="F56" s="125">
        <v>474</v>
      </c>
      <c r="G56" s="125">
        <v>474</v>
      </c>
      <c r="H56" s="126">
        <v>474</v>
      </c>
    </row>
    <row r="57" spans="2:8" ht="53.25" customHeight="1" x14ac:dyDescent="0.2">
      <c r="B57" s="124"/>
      <c r="C57" s="1215" t="s">
        <v>52</v>
      </c>
      <c r="D57" s="1215"/>
      <c r="E57" s="1216"/>
      <c r="F57" s="127">
        <v>698</v>
      </c>
      <c r="G57" s="127">
        <v>1080</v>
      </c>
      <c r="H57" s="128">
        <v>1175</v>
      </c>
    </row>
    <row r="58" spans="2:8" ht="45.75" customHeight="1" x14ac:dyDescent="0.2">
      <c r="B58" s="129"/>
      <c r="C58" s="1203" t="s">
        <v>596</v>
      </c>
      <c r="D58" s="1204"/>
      <c r="E58" s="1205"/>
      <c r="F58" s="130">
        <v>390</v>
      </c>
      <c r="G58" s="130">
        <v>509</v>
      </c>
      <c r="H58" s="131">
        <v>510</v>
      </c>
    </row>
    <row r="59" spans="2:8" ht="45.75" customHeight="1" x14ac:dyDescent="0.2">
      <c r="B59" s="129"/>
      <c r="C59" s="1203" t="s">
        <v>597</v>
      </c>
      <c r="D59" s="1204"/>
      <c r="E59" s="1205"/>
      <c r="F59" s="130">
        <v>260</v>
      </c>
      <c r="G59" s="130">
        <v>251</v>
      </c>
      <c r="H59" s="131">
        <v>242</v>
      </c>
    </row>
    <row r="60" spans="2:8" ht="45.75" customHeight="1" x14ac:dyDescent="0.2">
      <c r="B60" s="129"/>
      <c r="C60" s="1203" t="s">
        <v>598</v>
      </c>
      <c r="D60" s="1204"/>
      <c r="E60" s="1205"/>
      <c r="F60" s="130" t="s">
        <v>521</v>
      </c>
      <c r="G60" s="130">
        <v>170</v>
      </c>
      <c r="H60" s="131">
        <v>206</v>
      </c>
    </row>
    <row r="61" spans="2:8" ht="45.75" customHeight="1" x14ac:dyDescent="0.2">
      <c r="B61" s="129"/>
      <c r="C61" s="1203" t="s">
        <v>599</v>
      </c>
      <c r="D61" s="1204"/>
      <c r="E61" s="1205"/>
      <c r="F61" s="130" t="s">
        <v>521</v>
      </c>
      <c r="G61" s="130">
        <v>60</v>
      </c>
      <c r="H61" s="131">
        <v>125</v>
      </c>
    </row>
    <row r="62" spans="2:8" ht="45.75" customHeight="1" thickBot="1" x14ac:dyDescent="0.25">
      <c r="B62" s="132"/>
      <c r="C62" s="1206" t="s">
        <v>600</v>
      </c>
      <c r="D62" s="1207"/>
      <c r="E62" s="1208"/>
      <c r="F62" s="133">
        <v>24</v>
      </c>
      <c r="G62" s="133">
        <v>45</v>
      </c>
      <c r="H62" s="134">
        <v>65</v>
      </c>
    </row>
    <row r="63" spans="2:8" ht="52.5" customHeight="1" thickBot="1" x14ac:dyDescent="0.25">
      <c r="B63" s="135"/>
      <c r="C63" s="1209" t="s">
        <v>53</v>
      </c>
      <c r="D63" s="1209"/>
      <c r="E63" s="1210"/>
      <c r="F63" s="136">
        <v>2188</v>
      </c>
      <c r="G63" s="136">
        <v>2767</v>
      </c>
      <c r="H63" s="137">
        <v>2863</v>
      </c>
    </row>
    <row r="64" spans="2:8" ht="13" x14ac:dyDescent="0.2"/>
  </sheetData>
  <sheetProtection algorithmName="SHA-512" hashValue="PG/B3bfKahAEH/480gckLHSSBiyVlMIh8WUDN7Hjq+L+RumfVuBr/usGh278IjkyfmhvIRsmYas6FBV7LkEVCA==" saltValue="yshkECjtglM47yrU+orr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560</v>
      </c>
      <c r="G2" s="151"/>
      <c r="H2" s="152"/>
    </row>
    <row r="3" spans="1:8" x14ac:dyDescent="0.2">
      <c r="A3" s="148" t="s">
        <v>553</v>
      </c>
      <c r="B3" s="153"/>
      <c r="C3" s="154"/>
      <c r="D3" s="155">
        <v>57057</v>
      </c>
      <c r="E3" s="156"/>
      <c r="F3" s="157">
        <v>53869</v>
      </c>
      <c r="G3" s="158"/>
      <c r="H3" s="159"/>
    </row>
    <row r="4" spans="1:8" x14ac:dyDescent="0.2">
      <c r="A4" s="160"/>
      <c r="B4" s="161"/>
      <c r="C4" s="162"/>
      <c r="D4" s="163">
        <v>33620</v>
      </c>
      <c r="E4" s="164"/>
      <c r="F4" s="165">
        <v>35046</v>
      </c>
      <c r="G4" s="166"/>
      <c r="H4" s="167"/>
    </row>
    <row r="5" spans="1:8" x14ac:dyDescent="0.2">
      <c r="A5" s="148" t="s">
        <v>555</v>
      </c>
      <c r="B5" s="153"/>
      <c r="C5" s="154"/>
      <c r="D5" s="155">
        <v>58589</v>
      </c>
      <c r="E5" s="156"/>
      <c r="F5" s="157">
        <v>59119</v>
      </c>
      <c r="G5" s="158"/>
      <c r="H5" s="159"/>
    </row>
    <row r="6" spans="1:8" x14ac:dyDescent="0.2">
      <c r="A6" s="160"/>
      <c r="B6" s="161"/>
      <c r="C6" s="162"/>
      <c r="D6" s="163">
        <v>16142</v>
      </c>
      <c r="E6" s="164"/>
      <c r="F6" s="165">
        <v>29900</v>
      </c>
      <c r="G6" s="166"/>
      <c r="H6" s="167"/>
    </row>
    <row r="7" spans="1:8" x14ac:dyDescent="0.2">
      <c r="A7" s="148" t="s">
        <v>556</v>
      </c>
      <c r="B7" s="153"/>
      <c r="C7" s="154"/>
      <c r="D7" s="155">
        <v>51200</v>
      </c>
      <c r="E7" s="156"/>
      <c r="F7" s="157">
        <v>53895</v>
      </c>
      <c r="G7" s="158"/>
      <c r="H7" s="159"/>
    </row>
    <row r="8" spans="1:8" x14ac:dyDescent="0.2">
      <c r="A8" s="160"/>
      <c r="B8" s="161"/>
      <c r="C8" s="162"/>
      <c r="D8" s="163">
        <v>23732</v>
      </c>
      <c r="E8" s="164"/>
      <c r="F8" s="165">
        <v>31224</v>
      </c>
      <c r="G8" s="166"/>
      <c r="H8" s="167"/>
    </row>
    <row r="9" spans="1:8" x14ac:dyDescent="0.2">
      <c r="A9" s="148" t="s">
        <v>557</v>
      </c>
      <c r="B9" s="153"/>
      <c r="C9" s="154"/>
      <c r="D9" s="155">
        <v>46610</v>
      </c>
      <c r="E9" s="156"/>
      <c r="F9" s="157">
        <v>56181</v>
      </c>
      <c r="G9" s="158"/>
      <c r="H9" s="159"/>
    </row>
    <row r="10" spans="1:8" x14ac:dyDescent="0.2">
      <c r="A10" s="160"/>
      <c r="B10" s="161"/>
      <c r="C10" s="162"/>
      <c r="D10" s="163">
        <v>19491</v>
      </c>
      <c r="E10" s="164"/>
      <c r="F10" s="165">
        <v>32039</v>
      </c>
      <c r="G10" s="166"/>
      <c r="H10" s="167"/>
    </row>
    <row r="11" spans="1:8" x14ac:dyDescent="0.2">
      <c r="A11" s="148" t="s">
        <v>558</v>
      </c>
      <c r="B11" s="153"/>
      <c r="C11" s="154"/>
      <c r="D11" s="155">
        <v>44368</v>
      </c>
      <c r="E11" s="156"/>
      <c r="F11" s="157">
        <v>47730</v>
      </c>
      <c r="G11" s="158"/>
      <c r="H11" s="159"/>
    </row>
    <row r="12" spans="1:8" x14ac:dyDescent="0.2">
      <c r="A12" s="160"/>
      <c r="B12" s="161"/>
      <c r="C12" s="168"/>
      <c r="D12" s="163">
        <v>13719</v>
      </c>
      <c r="E12" s="164"/>
      <c r="F12" s="165">
        <v>26378</v>
      </c>
      <c r="G12" s="166"/>
      <c r="H12" s="167"/>
    </row>
    <row r="13" spans="1:8" x14ac:dyDescent="0.2">
      <c r="A13" s="148"/>
      <c r="B13" s="153"/>
      <c r="C13" s="169"/>
      <c r="D13" s="170">
        <v>51565</v>
      </c>
      <c r="E13" s="171"/>
      <c r="F13" s="172">
        <v>54159</v>
      </c>
      <c r="G13" s="173"/>
      <c r="H13" s="159"/>
    </row>
    <row r="14" spans="1:8" x14ac:dyDescent="0.2">
      <c r="A14" s="160"/>
      <c r="B14" s="161"/>
      <c r="C14" s="162"/>
      <c r="D14" s="163">
        <v>21341</v>
      </c>
      <c r="E14" s="164"/>
      <c r="F14" s="165">
        <v>30917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7.51</v>
      </c>
      <c r="C19" s="174">
        <f>ROUND(VALUE(SUBSTITUTE(実質収支比率等に係る経年分析!G$48,"▲","-")),2)</f>
        <v>8.1300000000000008</v>
      </c>
      <c r="D19" s="174">
        <f>ROUND(VALUE(SUBSTITUTE(実質収支比率等に係る経年分析!H$48,"▲","-")),2)</f>
        <v>7.08</v>
      </c>
      <c r="E19" s="174">
        <f>ROUND(VALUE(SUBSTITUTE(実質収支比率等に係る経年分析!I$48,"▲","-")),2)</f>
        <v>11.09</v>
      </c>
      <c r="F19" s="174">
        <f>ROUND(VALUE(SUBSTITUTE(実質収支比率等に係る経年分析!J$48,"▲","-")),2)</f>
        <v>13.07</v>
      </c>
    </row>
    <row r="20" spans="1:11" x14ac:dyDescent="0.2">
      <c r="A20" s="174" t="s">
        <v>57</v>
      </c>
      <c r="B20" s="174">
        <f>ROUND(VALUE(SUBSTITUTE(実質収支比率等に係る経年分析!F$47,"▲","-")),2)</f>
        <v>16.77</v>
      </c>
      <c r="C20" s="174">
        <f>ROUND(VALUE(SUBSTITUTE(実質収支比率等に係る経年分析!G$47,"▲","-")),2)</f>
        <v>17.68</v>
      </c>
      <c r="D20" s="174">
        <f>ROUND(VALUE(SUBSTITUTE(実質収支比率等に係る経年分析!H$47,"▲","-")),2)</f>
        <v>16.02</v>
      </c>
      <c r="E20" s="174">
        <f>ROUND(VALUE(SUBSTITUTE(実質収支比率等に係る経年分析!I$47,"▲","-")),2)</f>
        <v>18.86</v>
      </c>
      <c r="F20" s="174">
        <f>ROUND(VALUE(SUBSTITUTE(実質収支比率等に係る経年分析!J$47,"▲","-")),2)</f>
        <v>19.309999999999999</v>
      </c>
    </row>
    <row r="21" spans="1:11" x14ac:dyDescent="0.2">
      <c r="A21" s="174" t="s">
        <v>58</v>
      </c>
      <c r="B21" s="174">
        <f>IF(ISNUMBER(VALUE(SUBSTITUTE(実質収支比率等に係る経年分析!F$49,"▲","-"))),ROUND(VALUE(SUBSTITUTE(実質収支比率等に係る経年分析!F$49,"▲","-")),2),NA())</f>
        <v>1.76</v>
      </c>
      <c r="C21" s="174">
        <f>IF(ISNUMBER(VALUE(SUBSTITUTE(実質収支比率等に係る経年分析!G$49,"▲","-"))),ROUND(VALUE(SUBSTITUTE(実質収支比率等に係る経年分析!G$49,"▲","-")),2),NA())</f>
        <v>2.17</v>
      </c>
      <c r="D21" s="174">
        <f>IF(ISNUMBER(VALUE(SUBSTITUTE(実質収支比率等に係る経年分析!H$49,"▲","-"))),ROUND(VALUE(SUBSTITUTE(実質収支比率等に係る経年分析!H$49,"▲","-")),2),NA())</f>
        <v>-1.1000000000000001</v>
      </c>
      <c r="E21" s="174">
        <f>IF(ISNUMBER(VALUE(SUBSTITUTE(実質収支比率等に係る経年分析!I$49,"▲","-"))),ROUND(VALUE(SUBSTITUTE(実質収支比率等に係る経年分析!I$49,"▲","-")),2),NA())</f>
        <v>7.17</v>
      </c>
      <c r="F21" s="174">
        <f>IF(ISNUMBER(VALUE(SUBSTITUTE(実質収支比率等に係る経年分析!J$49,"▲","-"))),ROUND(VALUE(SUBSTITUTE(実質収支比率等に係る経年分析!J$49,"▲","-")),2),NA())</f>
        <v>1.72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簡易水道特別会計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2">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0.32</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1.0900000000000001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8.1199999999999992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13.06</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18.73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15.56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17.02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867</v>
      </c>
      <c r="E42" s="176"/>
      <c r="F42" s="176"/>
      <c r="G42" s="176">
        <f>'実質公債費比率（分子）の構造'!L$52</f>
        <v>873</v>
      </c>
      <c r="H42" s="176"/>
      <c r="I42" s="176"/>
      <c r="J42" s="176">
        <f>'実質公債費比率（分子）の構造'!M$52</f>
        <v>887</v>
      </c>
      <c r="K42" s="176"/>
      <c r="L42" s="176"/>
      <c r="M42" s="176">
        <f>'実質公債費比率（分子）の構造'!N$52</f>
        <v>838</v>
      </c>
      <c r="N42" s="176"/>
      <c r="O42" s="176"/>
      <c r="P42" s="176">
        <f>'実質公債費比率（分子）の構造'!O$52</f>
        <v>834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f>'実質公債費比率（分子）の構造'!O$50</f>
        <v>61</v>
      </c>
      <c r="O44" s="176"/>
      <c r="P44" s="176"/>
    </row>
    <row r="45" spans="1:16" x14ac:dyDescent="0.2">
      <c r="A45" s="176" t="s">
        <v>68</v>
      </c>
      <c r="B45" s="176">
        <f>'実質公債費比率（分子）の構造'!K$49</f>
        <v>107</v>
      </c>
      <c r="C45" s="176"/>
      <c r="D45" s="176"/>
      <c r="E45" s="176">
        <f>'実質公債費比率（分子）の構造'!L$49</f>
        <v>109</v>
      </c>
      <c r="F45" s="176"/>
      <c r="G45" s="176"/>
      <c r="H45" s="176">
        <f>'実質公債費比率（分子）の構造'!M$49</f>
        <v>108</v>
      </c>
      <c r="I45" s="176"/>
      <c r="J45" s="176"/>
      <c r="K45" s="176">
        <f>'実質公債費比率（分子）の構造'!N$49</f>
        <v>71</v>
      </c>
      <c r="L45" s="176"/>
      <c r="M45" s="176"/>
      <c r="N45" s="176">
        <f>'実質公債費比率（分子）の構造'!O$49</f>
        <v>19</v>
      </c>
      <c r="O45" s="176"/>
      <c r="P45" s="176"/>
    </row>
    <row r="46" spans="1:16" x14ac:dyDescent="0.2">
      <c r="A46" s="176" t="s">
        <v>69</v>
      </c>
      <c r="B46" s="176">
        <f>'実質公債費比率（分子）の構造'!K$48</f>
        <v>377</v>
      </c>
      <c r="C46" s="176"/>
      <c r="D46" s="176"/>
      <c r="E46" s="176">
        <f>'実質公債費比率（分子）の構造'!L$48</f>
        <v>404</v>
      </c>
      <c r="F46" s="176"/>
      <c r="G46" s="176"/>
      <c r="H46" s="176">
        <f>'実質公債費比率（分子）の構造'!M$48</f>
        <v>350</v>
      </c>
      <c r="I46" s="176"/>
      <c r="J46" s="176"/>
      <c r="K46" s="176">
        <f>'実質公債費比率（分子）の構造'!N$48</f>
        <v>341</v>
      </c>
      <c r="L46" s="176"/>
      <c r="M46" s="176"/>
      <c r="N46" s="176">
        <f>'実質公債費比率（分子）の構造'!O$48</f>
        <v>345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685</v>
      </c>
      <c r="C49" s="176"/>
      <c r="D49" s="176"/>
      <c r="E49" s="176">
        <f>'実質公債費比率（分子）の構造'!L$45</f>
        <v>747</v>
      </c>
      <c r="F49" s="176"/>
      <c r="G49" s="176"/>
      <c r="H49" s="176">
        <f>'実質公債費比率（分子）の構造'!M$45</f>
        <v>753</v>
      </c>
      <c r="I49" s="176"/>
      <c r="J49" s="176"/>
      <c r="K49" s="176">
        <f>'実質公債費比率（分子）の構造'!N$45</f>
        <v>774</v>
      </c>
      <c r="L49" s="176"/>
      <c r="M49" s="176"/>
      <c r="N49" s="176">
        <f>'実質公債費比率（分子）の構造'!O$45</f>
        <v>786</v>
      </c>
      <c r="O49" s="176"/>
      <c r="P49" s="176"/>
    </row>
    <row r="50" spans="1:16" x14ac:dyDescent="0.2">
      <c r="A50" s="176" t="s">
        <v>73</v>
      </c>
      <c r="B50" s="176" t="e">
        <f>NA()</f>
        <v>#N/A</v>
      </c>
      <c r="C50" s="176">
        <f>IF(ISNUMBER('実質公債費比率（分子）の構造'!K$53),'実質公債費比率（分子）の構造'!K$53,NA())</f>
        <v>302</v>
      </c>
      <c r="D50" s="176" t="e">
        <f>NA()</f>
        <v>#N/A</v>
      </c>
      <c r="E50" s="176" t="e">
        <f>NA()</f>
        <v>#N/A</v>
      </c>
      <c r="F50" s="176">
        <f>IF(ISNUMBER('実質公債費比率（分子）の構造'!L$53),'実質公債費比率（分子）の構造'!L$53,NA())</f>
        <v>387</v>
      </c>
      <c r="G50" s="176" t="e">
        <f>NA()</f>
        <v>#N/A</v>
      </c>
      <c r="H50" s="176" t="e">
        <f>NA()</f>
        <v>#N/A</v>
      </c>
      <c r="I50" s="176">
        <f>IF(ISNUMBER('実質公債費比率（分子）の構造'!M$53),'実質公債費比率（分子）の構造'!M$53,NA())</f>
        <v>324</v>
      </c>
      <c r="J50" s="176" t="e">
        <f>NA()</f>
        <v>#N/A</v>
      </c>
      <c r="K50" s="176" t="e">
        <f>NA()</f>
        <v>#N/A</v>
      </c>
      <c r="L50" s="176">
        <f>IF(ISNUMBER('実質公債費比率（分子）の構造'!N$53),'実質公債費比率（分子）の構造'!N$53,NA())</f>
        <v>348</v>
      </c>
      <c r="M50" s="176" t="e">
        <f>NA()</f>
        <v>#N/A</v>
      </c>
      <c r="N50" s="176" t="e">
        <f>NA()</f>
        <v>#N/A</v>
      </c>
      <c r="O50" s="176">
        <f>IF(ISNUMBER('実質公債費比率（分子）の構造'!O$53),'実質公債費比率（分子）の構造'!O$53,NA())</f>
        <v>377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10334</v>
      </c>
      <c r="E56" s="175"/>
      <c r="F56" s="175"/>
      <c r="G56" s="175">
        <f>'将来負担比率（分子）の構造'!J$52</f>
        <v>9866</v>
      </c>
      <c r="H56" s="175"/>
      <c r="I56" s="175"/>
      <c r="J56" s="175">
        <f>'将来負担比率（分子）の構造'!K$52</f>
        <v>9789</v>
      </c>
      <c r="K56" s="175"/>
      <c r="L56" s="175"/>
      <c r="M56" s="175">
        <f>'将来負担比率（分子）の構造'!L$52</f>
        <v>9663</v>
      </c>
      <c r="N56" s="175"/>
      <c r="O56" s="175"/>
      <c r="P56" s="175">
        <f>'将来負担比率（分子）の構造'!M$52</f>
        <v>9195</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2463</v>
      </c>
      <c r="E58" s="175"/>
      <c r="F58" s="175"/>
      <c r="G58" s="175">
        <f>'将来負担比率（分子）の構造'!J$50</f>
        <v>2692</v>
      </c>
      <c r="H58" s="175"/>
      <c r="I58" s="175"/>
      <c r="J58" s="175">
        <f>'将来負担比率（分子）の構造'!K$50</f>
        <v>2678</v>
      </c>
      <c r="K58" s="175"/>
      <c r="L58" s="175"/>
      <c r="M58" s="175">
        <f>'将来負担比率（分子）の構造'!L$50</f>
        <v>3227</v>
      </c>
      <c r="N58" s="175"/>
      <c r="O58" s="175"/>
      <c r="P58" s="175">
        <f>'将来負担比率（分子）の構造'!M$50</f>
        <v>3408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f>'将来負担比率（分子）の構造'!J$46</f>
        <v>0</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1755</v>
      </c>
      <c r="C62" s="175"/>
      <c r="D62" s="175"/>
      <c r="E62" s="175">
        <f>'将来負担比率（分子）の構造'!J$45</f>
        <v>1802</v>
      </c>
      <c r="F62" s="175"/>
      <c r="G62" s="175"/>
      <c r="H62" s="175">
        <f>'将来負担比率（分子）の構造'!K$45</f>
        <v>1753</v>
      </c>
      <c r="I62" s="175"/>
      <c r="J62" s="175"/>
      <c r="K62" s="175">
        <f>'将来負担比率（分子）の構造'!L$45</f>
        <v>1696</v>
      </c>
      <c r="L62" s="175"/>
      <c r="M62" s="175"/>
      <c r="N62" s="175">
        <f>'将来負担比率（分子）の構造'!M$45</f>
        <v>1704</v>
      </c>
      <c r="O62" s="175"/>
      <c r="P62" s="175"/>
    </row>
    <row r="63" spans="1:16" x14ac:dyDescent="0.2">
      <c r="A63" s="175" t="s">
        <v>36</v>
      </c>
      <c r="B63" s="175">
        <f>'将来負担比率（分子）の構造'!I$44</f>
        <v>388</v>
      </c>
      <c r="C63" s="175"/>
      <c r="D63" s="175"/>
      <c r="E63" s="175">
        <f>'将来負担比率（分子）の構造'!J$44</f>
        <v>287</v>
      </c>
      <c r="F63" s="175"/>
      <c r="G63" s="175"/>
      <c r="H63" s="175">
        <f>'将来負担比率（分子）の構造'!K$44</f>
        <v>190</v>
      </c>
      <c r="I63" s="175"/>
      <c r="J63" s="175"/>
      <c r="K63" s="175">
        <f>'将来負担比率（分子）の構造'!L$44</f>
        <v>132</v>
      </c>
      <c r="L63" s="175"/>
      <c r="M63" s="175"/>
      <c r="N63" s="175">
        <f>'将来負担比率（分子）の構造'!M$44</f>
        <v>112</v>
      </c>
      <c r="O63" s="175"/>
      <c r="P63" s="175"/>
    </row>
    <row r="64" spans="1:16" x14ac:dyDescent="0.2">
      <c r="A64" s="175" t="s">
        <v>35</v>
      </c>
      <c r="B64" s="175">
        <f>'将来負担比率（分子）の構造'!I$43</f>
        <v>4997</v>
      </c>
      <c r="C64" s="175"/>
      <c r="D64" s="175"/>
      <c r="E64" s="175">
        <f>'将来負担比率（分子）の構造'!J$43</f>
        <v>4953</v>
      </c>
      <c r="F64" s="175"/>
      <c r="G64" s="175"/>
      <c r="H64" s="175">
        <f>'将来負担比率（分子）の構造'!K$43</f>
        <v>4762</v>
      </c>
      <c r="I64" s="175"/>
      <c r="J64" s="175"/>
      <c r="K64" s="175">
        <f>'将来負担比率（分子）の構造'!L$43</f>
        <v>4435</v>
      </c>
      <c r="L64" s="175"/>
      <c r="M64" s="175"/>
      <c r="N64" s="175">
        <f>'将来負担比率（分子）の構造'!M$43</f>
        <v>3989</v>
      </c>
      <c r="O64" s="175"/>
      <c r="P64" s="175"/>
    </row>
    <row r="65" spans="1:16" x14ac:dyDescent="0.2">
      <c r="A65" s="175" t="s">
        <v>34</v>
      </c>
      <c r="B65" s="175">
        <f>'将来負担比率（分子）の構造'!I$42</f>
        <v>268</v>
      </c>
      <c r="C65" s="175"/>
      <c r="D65" s="175"/>
      <c r="E65" s="175">
        <f>'将来負担比率（分子）の構造'!J$42</f>
        <v>268</v>
      </c>
      <c r="F65" s="175"/>
      <c r="G65" s="175"/>
      <c r="H65" s="175">
        <f>'将来負担比率（分子）の構造'!K$42</f>
        <v>297</v>
      </c>
      <c r="I65" s="175"/>
      <c r="J65" s="175"/>
      <c r="K65" s="175">
        <f>'将来負担比率（分子）の構造'!L$42</f>
        <v>297</v>
      </c>
      <c r="L65" s="175"/>
      <c r="M65" s="175"/>
      <c r="N65" s="175">
        <f>'将来負担比率（分子）の構造'!M$42</f>
        <v>236</v>
      </c>
      <c r="O65" s="175"/>
      <c r="P65" s="175"/>
    </row>
    <row r="66" spans="1:16" x14ac:dyDescent="0.2">
      <c r="A66" s="175" t="s">
        <v>33</v>
      </c>
      <c r="B66" s="175">
        <f>'将来負担比率（分子）の構造'!I$41</f>
        <v>8684</v>
      </c>
      <c r="C66" s="175"/>
      <c r="D66" s="175"/>
      <c r="E66" s="175">
        <f>'将来負担比率（分子）の構造'!J$41</f>
        <v>8429</v>
      </c>
      <c r="F66" s="175"/>
      <c r="G66" s="175"/>
      <c r="H66" s="175">
        <f>'将来負担比率（分子）の構造'!K$41</f>
        <v>8510</v>
      </c>
      <c r="I66" s="175"/>
      <c r="J66" s="175"/>
      <c r="K66" s="175">
        <f>'将来負担比率（分子）の構造'!L$41</f>
        <v>8602</v>
      </c>
      <c r="L66" s="175"/>
      <c r="M66" s="175"/>
      <c r="N66" s="175">
        <f>'将来負担比率（分子）の構造'!M$41</f>
        <v>8211</v>
      </c>
      <c r="O66" s="175"/>
      <c r="P66" s="175"/>
    </row>
    <row r="67" spans="1:16" x14ac:dyDescent="0.2">
      <c r="A67" s="175" t="s">
        <v>77</v>
      </c>
      <c r="B67" s="175" t="e">
        <f>NA()</f>
        <v>#N/A</v>
      </c>
      <c r="C67" s="175">
        <f>IF(ISNUMBER('将来負担比率（分子）の構造'!I$53), IF('将来負担比率（分子）の構造'!I$53 &lt; 0, 0, '将来負担比率（分子）の構造'!I$53), NA())</f>
        <v>3296</v>
      </c>
      <c r="D67" s="175" t="e">
        <f>NA()</f>
        <v>#N/A</v>
      </c>
      <c r="E67" s="175" t="e">
        <f>NA()</f>
        <v>#N/A</v>
      </c>
      <c r="F67" s="175">
        <f>IF(ISNUMBER('将来負担比率（分子）の構造'!J$53), IF('将来負担比率（分子）の構造'!J$53 &lt; 0, 0, '将来負担比率（分子）の構造'!J$53), NA())</f>
        <v>3181</v>
      </c>
      <c r="G67" s="175" t="e">
        <f>NA()</f>
        <v>#N/A</v>
      </c>
      <c r="H67" s="175" t="e">
        <f>NA()</f>
        <v>#N/A</v>
      </c>
      <c r="I67" s="175">
        <f>IF(ISNUMBER('将来負担比率（分子）の構造'!K$53), IF('将来負担比率（分子）の構造'!K$53 &lt; 0, 0, '将来負担比率（分子）の構造'!K$53), NA())</f>
        <v>3044</v>
      </c>
      <c r="J67" s="175" t="e">
        <f>NA()</f>
        <v>#N/A</v>
      </c>
      <c r="K67" s="175" t="e">
        <f>NA()</f>
        <v>#N/A</v>
      </c>
      <c r="L67" s="175">
        <f>IF(ISNUMBER('将来負担比率（分子）の構造'!L$53), IF('将来負担比率（分子）の構造'!L$53 &lt; 0, 0, '将来負担比率（分子）の構造'!L$53), NA())</f>
        <v>2272</v>
      </c>
      <c r="M67" s="175" t="e">
        <f>NA()</f>
        <v>#N/A</v>
      </c>
      <c r="N67" s="175" t="e">
        <f>NA()</f>
        <v>#N/A</v>
      </c>
      <c r="O67" s="175">
        <f>IF(ISNUMBER('将来負担比率（分子）の構造'!M$53), IF('将来負担比率（分子）の構造'!M$53 &lt; 0, 0, '将来負担比率（分子）の構造'!M$53), NA())</f>
        <v>1650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1017</v>
      </c>
      <c r="C72" s="179">
        <f>基金残高に係る経年分析!G55</f>
        <v>1214</v>
      </c>
      <c r="D72" s="179">
        <f>基金残高に係る経年分析!H55</f>
        <v>1214</v>
      </c>
    </row>
    <row r="73" spans="1:16" x14ac:dyDescent="0.2">
      <c r="A73" s="178" t="s">
        <v>80</v>
      </c>
      <c r="B73" s="179">
        <f>基金残高に係る経年分析!F56</f>
        <v>474</v>
      </c>
      <c r="C73" s="179">
        <f>基金残高に係る経年分析!G56</f>
        <v>474</v>
      </c>
      <c r="D73" s="179">
        <f>基金残高に係る経年分析!H56</f>
        <v>474</v>
      </c>
    </row>
    <row r="74" spans="1:16" x14ac:dyDescent="0.2">
      <c r="A74" s="178" t="s">
        <v>81</v>
      </c>
      <c r="B74" s="179">
        <f>基金残高に係る経年分析!F57</f>
        <v>698</v>
      </c>
      <c r="C74" s="179">
        <f>基金残高に係る経年分析!G57</f>
        <v>1080</v>
      </c>
      <c r="D74" s="179">
        <f>基金残高に係る経年分析!H57</f>
        <v>1175</v>
      </c>
    </row>
  </sheetData>
  <sheetProtection algorithmName="SHA-512" hashValue="AuqfCJgbVJY8WqEk1Z3wmg9E9hI31516+tGwIUaXfn1A31TdfUQJkIvBlxUuizUUVdIkHYlBmjPYYDcpx1s3Jg==" saltValue="YKXEaWDXT9Rsq6bPNhFf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228</v>
      </c>
      <c r="C5" s="677"/>
      <c r="D5" s="677"/>
      <c r="E5" s="677"/>
      <c r="F5" s="677"/>
      <c r="G5" s="677"/>
      <c r="H5" s="677"/>
      <c r="I5" s="677"/>
      <c r="J5" s="677"/>
      <c r="K5" s="677"/>
      <c r="L5" s="677"/>
      <c r="M5" s="677"/>
      <c r="N5" s="677"/>
      <c r="O5" s="677"/>
      <c r="P5" s="677"/>
      <c r="Q5" s="678"/>
      <c r="R5" s="673">
        <v>3784113</v>
      </c>
      <c r="S5" s="674"/>
      <c r="T5" s="674"/>
      <c r="U5" s="674"/>
      <c r="V5" s="674"/>
      <c r="W5" s="674"/>
      <c r="X5" s="674"/>
      <c r="Y5" s="702"/>
      <c r="Z5" s="715">
        <v>35.299999999999997</v>
      </c>
      <c r="AA5" s="715"/>
      <c r="AB5" s="715"/>
      <c r="AC5" s="715"/>
      <c r="AD5" s="716">
        <v>3784113</v>
      </c>
      <c r="AE5" s="716"/>
      <c r="AF5" s="716"/>
      <c r="AG5" s="716"/>
      <c r="AH5" s="716"/>
      <c r="AI5" s="716"/>
      <c r="AJ5" s="716"/>
      <c r="AK5" s="716"/>
      <c r="AL5" s="703">
        <v>59.8</v>
      </c>
      <c r="AM5" s="685"/>
      <c r="AN5" s="685"/>
      <c r="AO5" s="704"/>
      <c r="AP5" s="676" t="s">
        <v>229</v>
      </c>
      <c r="AQ5" s="677"/>
      <c r="AR5" s="677"/>
      <c r="AS5" s="677"/>
      <c r="AT5" s="677"/>
      <c r="AU5" s="677"/>
      <c r="AV5" s="677"/>
      <c r="AW5" s="677"/>
      <c r="AX5" s="677"/>
      <c r="AY5" s="677"/>
      <c r="AZ5" s="677"/>
      <c r="BA5" s="677"/>
      <c r="BB5" s="677"/>
      <c r="BC5" s="677"/>
      <c r="BD5" s="677"/>
      <c r="BE5" s="677"/>
      <c r="BF5" s="678"/>
      <c r="BG5" s="621">
        <v>3784113</v>
      </c>
      <c r="BH5" s="622"/>
      <c r="BI5" s="622"/>
      <c r="BJ5" s="622"/>
      <c r="BK5" s="622"/>
      <c r="BL5" s="622"/>
      <c r="BM5" s="622"/>
      <c r="BN5" s="623"/>
      <c r="BO5" s="659">
        <v>100</v>
      </c>
      <c r="BP5" s="659"/>
      <c r="BQ5" s="659"/>
      <c r="BR5" s="659"/>
      <c r="BS5" s="660">
        <v>110000</v>
      </c>
      <c r="BT5" s="660"/>
      <c r="BU5" s="660"/>
      <c r="BV5" s="660"/>
      <c r="BW5" s="660"/>
      <c r="BX5" s="660"/>
      <c r="BY5" s="660"/>
      <c r="BZ5" s="660"/>
      <c r="CA5" s="660"/>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2">
      <c r="B6" s="618" t="s">
        <v>233</v>
      </c>
      <c r="C6" s="619"/>
      <c r="D6" s="619"/>
      <c r="E6" s="619"/>
      <c r="F6" s="619"/>
      <c r="G6" s="619"/>
      <c r="H6" s="619"/>
      <c r="I6" s="619"/>
      <c r="J6" s="619"/>
      <c r="K6" s="619"/>
      <c r="L6" s="619"/>
      <c r="M6" s="619"/>
      <c r="N6" s="619"/>
      <c r="O6" s="619"/>
      <c r="P6" s="619"/>
      <c r="Q6" s="620"/>
      <c r="R6" s="621">
        <v>87726</v>
      </c>
      <c r="S6" s="622"/>
      <c r="T6" s="622"/>
      <c r="U6" s="622"/>
      <c r="V6" s="622"/>
      <c r="W6" s="622"/>
      <c r="X6" s="622"/>
      <c r="Y6" s="623"/>
      <c r="Z6" s="659">
        <v>0.8</v>
      </c>
      <c r="AA6" s="659"/>
      <c r="AB6" s="659"/>
      <c r="AC6" s="659"/>
      <c r="AD6" s="660">
        <v>87726</v>
      </c>
      <c r="AE6" s="660"/>
      <c r="AF6" s="660"/>
      <c r="AG6" s="660"/>
      <c r="AH6" s="660"/>
      <c r="AI6" s="660"/>
      <c r="AJ6" s="660"/>
      <c r="AK6" s="660"/>
      <c r="AL6" s="624">
        <v>1.4</v>
      </c>
      <c r="AM6" s="625"/>
      <c r="AN6" s="625"/>
      <c r="AO6" s="661"/>
      <c r="AP6" s="618" t="s">
        <v>234</v>
      </c>
      <c r="AQ6" s="619"/>
      <c r="AR6" s="619"/>
      <c r="AS6" s="619"/>
      <c r="AT6" s="619"/>
      <c r="AU6" s="619"/>
      <c r="AV6" s="619"/>
      <c r="AW6" s="619"/>
      <c r="AX6" s="619"/>
      <c r="AY6" s="619"/>
      <c r="AZ6" s="619"/>
      <c r="BA6" s="619"/>
      <c r="BB6" s="619"/>
      <c r="BC6" s="619"/>
      <c r="BD6" s="619"/>
      <c r="BE6" s="619"/>
      <c r="BF6" s="620"/>
      <c r="BG6" s="621">
        <v>3784113</v>
      </c>
      <c r="BH6" s="622"/>
      <c r="BI6" s="622"/>
      <c r="BJ6" s="622"/>
      <c r="BK6" s="622"/>
      <c r="BL6" s="622"/>
      <c r="BM6" s="622"/>
      <c r="BN6" s="623"/>
      <c r="BO6" s="659">
        <v>100</v>
      </c>
      <c r="BP6" s="659"/>
      <c r="BQ6" s="659"/>
      <c r="BR6" s="659"/>
      <c r="BS6" s="660">
        <v>110000</v>
      </c>
      <c r="BT6" s="660"/>
      <c r="BU6" s="660"/>
      <c r="BV6" s="660"/>
      <c r="BW6" s="660"/>
      <c r="BX6" s="660"/>
      <c r="BY6" s="660"/>
      <c r="BZ6" s="660"/>
      <c r="CA6" s="660"/>
      <c r="CB6" s="695"/>
      <c r="CD6" s="676" t="s">
        <v>235</v>
      </c>
      <c r="CE6" s="677"/>
      <c r="CF6" s="677"/>
      <c r="CG6" s="677"/>
      <c r="CH6" s="677"/>
      <c r="CI6" s="677"/>
      <c r="CJ6" s="677"/>
      <c r="CK6" s="677"/>
      <c r="CL6" s="677"/>
      <c r="CM6" s="677"/>
      <c r="CN6" s="677"/>
      <c r="CO6" s="677"/>
      <c r="CP6" s="677"/>
      <c r="CQ6" s="678"/>
      <c r="CR6" s="621">
        <v>85034</v>
      </c>
      <c r="CS6" s="622"/>
      <c r="CT6" s="622"/>
      <c r="CU6" s="622"/>
      <c r="CV6" s="622"/>
      <c r="CW6" s="622"/>
      <c r="CX6" s="622"/>
      <c r="CY6" s="623"/>
      <c r="CZ6" s="703">
        <v>0.9</v>
      </c>
      <c r="DA6" s="685"/>
      <c r="DB6" s="685"/>
      <c r="DC6" s="705"/>
      <c r="DD6" s="627" t="s">
        <v>176</v>
      </c>
      <c r="DE6" s="622"/>
      <c r="DF6" s="622"/>
      <c r="DG6" s="622"/>
      <c r="DH6" s="622"/>
      <c r="DI6" s="622"/>
      <c r="DJ6" s="622"/>
      <c r="DK6" s="622"/>
      <c r="DL6" s="622"/>
      <c r="DM6" s="622"/>
      <c r="DN6" s="622"/>
      <c r="DO6" s="622"/>
      <c r="DP6" s="623"/>
      <c r="DQ6" s="627">
        <v>85002</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1490</v>
      </c>
      <c r="S7" s="622"/>
      <c r="T7" s="622"/>
      <c r="U7" s="622"/>
      <c r="V7" s="622"/>
      <c r="W7" s="622"/>
      <c r="X7" s="622"/>
      <c r="Y7" s="623"/>
      <c r="Z7" s="659">
        <v>0</v>
      </c>
      <c r="AA7" s="659"/>
      <c r="AB7" s="659"/>
      <c r="AC7" s="659"/>
      <c r="AD7" s="660">
        <v>1490</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1542728</v>
      </c>
      <c r="BH7" s="622"/>
      <c r="BI7" s="622"/>
      <c r="BJ7" s="622"/>
      <c r="BK7" s="622"/>
      <c r="BL7" s="622"/>
      <c r="BM7" s="622"/>
      <c r="BN7" s="623"/>
      <c r="BO7" s="659">
        <v>40.799999999999997</v>
      </c>
      <c r="BP7" s="659"/>
      <c r="BQ7" s="659"/>
      <c r="BR7" s="659"/>
      <c r="BS7" s="660">
        <v>110000</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1186454</v>
      </c>
      <c r="CS7" s="622"/>
      <c r="CT7" s="622"/>
      <c r="CU7" s="622"/>
      <c r="CV7" s="622"/>
      <c r="CW7" s="622"/>
      <c r="CX7" s="622"/>
      <c r="CY7" s="623"/>
      <c r="CZ7" s="659">
        <v>12.1</v>
      </c>
      <c r="DA7" s="659"/>
      <c r="DB7" s="659"/>
      <c r="DC7" s="659"/>
      <c r="DD7" s="627">
        <v>48689</v>
      </c>
      <c r="DE7" s="622"/>
      <c r="DF7" s="622"/>
      <c r="DG7" s="622"/>
      <c r="DH7" s="622"/>
      <c r="DI7" s="622"/>
      <c r="DJ7" s="622"/>
      <c r="DK7" s="622"/>
      <c r="DL7" s="622"/>
      <c r="DM7" s="622"/>
      <c r="DN7" s="622"/>
      <c r="DO7" s="622"/>
      <c r="DP7" s="623"/>
      <c r="DQ7" s="627">
        <v>987882</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14867</v>
      </c>
      <c r="S8" s="622"/>
      <c r="T8" s="622"/>
      <c r="U8" s="622"/>
      <c r="V8" s="622"/>
      <c r="W8" s="622"/>
      <c r="X8" s="622"/>
      <c r="Y8" s="623"/>
      <c r="Z8" s="659">
        <v>0.1</v>
      </c>
      <c r="AA8" s="659"/>
      <c r="AB8" s="659"/>
      <c r="AC8" s="659"/>
      <c r="AD8" s="660">
        <v>14867</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35805</v>
      </c>
      <c r="BH8" s="622"/>
      <c r="BI8" s="622"/>
      <c r="BJ8" s="622"/>
      <c r="BK8" s="622"/>
      <c r="BL8" s="622"/>
      <c r="BM8" s="622"/>
      <c r="BN8" s="623"/>
      <c r="BO8" s="659">
        <v>0.9</v>
      </c>
      <c r="BP8" s="659"/>
      <c r="BQ8" s="659"/>
      <c r="BR8" s="659"/>
      <c r="BS8" s="660" t="s">
        <v>176</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3428297</v>
      </c>
      <c r="CS8" s="622"/>
      <c r="CT8" s="622"/>
      <c r="CU8" s="622"/>
      <c r="CV8" s="622"/>
      <c r="CW8" s="622"/>
      <c r="CX8" s="622"/>
      <c r="CY8" s="623"/>
      <c r="CZ8" s="659">
        <v>35</v>
      </c>
      <c r="DA8" s="659"/>
      <c r="DB8" s="659"/>
      <c r="DC8" s="659"/>
      <c r="DD8" s="627">
        <v>4340</v>
      </c>
      <c r="DE8" s="622"/>
      <c r="DF8" s="622"/>
      <c r="DG8" s="622"/>
      <c r="DH8" s="622"/>
      <c r="DI8" s="622"/>
      <c r="DJ8" s="622"/>
      <c r="DK8" s="622"/>
      <c r="DL8" s="622"/>
      <c r="DM8" s="622"/>
      <c r="DN8" s="622"/>
      <c r="DO8" s="622"/>
      <c r="DP8" s="623"/>
      <c r="DQ8" s="627">
        <v>1889960</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11742</v>
      </c>
      <c r="S9" s="622"/>
      <c r="T9" s="622"/>
      <c r="U9" s="622"/>
      <c r="V9" s="622"/>
      <c r="W9" s="622"/>
      <c r="X9" s="622"/>
      <c r="Y9" s="623"/>
      <c r="Z9" s="659">
        <v>0.1</v>
      </c>
      <c r="AA9" s="659"/>
      <c r="AB9" s="659"/>
      <c r="AC9" s="659"/>
      <c r="AD9" s="660">
        <v>11742</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974255</v>
      </c>
      <c r="BH9" s="622"/>
      <c r="BI9" s="622"/>
      <c r="BJ9" s="622"/>
      <c r="BK9" s="622"/>
      <c r="BL9" s="622"/>
      <c r="BM9" s="622"/>
      <c r="BN9" s="623"/>
      <c r="BO9" s="659">
        <v>25.7</v>
      </c>
      <c r="BP9" s="659"/>
      <c r="BQ9" s="659"/>
      <c r="BR9" s="659"/>
      <c r="BS9" s="660" t="s">
        <v>176</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756948</v>
      </c>
      <c r="CS9" s="622"/>
      <c r="CT9" s="622"/>
      <c r="CU9" s="622"/>
      <c r="CV9" s="622"/>
      <c r="CW9" s="622"/>
      <c r="CX9" s="622"/>
      <c r="CY9" s="623"/>
      <c r="CZ9" s="659">
        <v>7.7</v>
      </c>
      <c r="DA9" s="659"/>
      <c r="DB9" s="659"/>
      <c r="DC9" s="659"/>
      <c r="DD9" s="627">
        <v>273</v>
      </c>
      <c r="DE9" s="622"/>
      <c r="DF9" s="622"/>
      <c r="DG9" s="622"/>
      <c r="DH9" s="622"/>
      <c r="DI9" s="622"/>
      <c r="DJ9" s="622"/>
      <c r="DK9" s="622"/>
      <c r="DL9" s="622"/>
      <c r="DM9" s="622"/>
      <c r="DN9" s="622"/>
      <c r="DO9" s="622"/>
      <c r="DP9" s="623"/>
      <c r="DQ9" s="627">
        <v>618234</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176</v>
      </c>
      <c r="S10" s="622"/>
      <c r="T10" s="622"/>
      <c r="U10" s="622"/>
      <c r="V10" s="622"/>
      <c r="W10" s="622"/>
      <c r="X10" s="622"/>
      <c r="Y10" s="623"/>
      <c r="Z10" s="659" t="s">
        <v>176</v>
      </c>
      <c r="AA10" s="659"/>
      <c r="AB10" s="659"/>
      <c r="AC10" s="659"/>
      <c r="AD10" s="660" t="s">
        <v>176</v>
      </c>
      <c r="AE10" s="660"/>
      <c r="AF10" s="660"/>
      <c r="AG10" s="660"/>
      <c r="AH10" s="660"/>
      <c r="AI10" s="660"/>
      <c r="AJ10" s="660"/>
      <c r="AK10" s="660"/>
      <c r="AL10" s="624" t="s">
        <v>176</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88262</v>
      </c>
      <c r="BH10" s="622"/>
      <c r="BI10" s="622"/>
      <c r="BJ10" s="622"/>
      <c r="BK10" s="622"/>
      <c r="BL10" s="622"/>
      <c r="BM10" s="622"/>
      <c r="BN10" s="623"/>
      <c r="BO10" s="659">
        <v>2.2999999999999998</v>
      </c>
      <c r="BP10" s="659"/>
      <c r="BQ10" s="659"/>
      <c r="BR10" s="659"/>
      <c r="BS10" s="660">
        <v>14630</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v>13500</v>
      </c>
      <c r="CS10" s="622"/>
      <c r="CT10" s="622"/>
      <c r="CU10" s="622"/>
      <c r="CV10" s="622"/>
      <c r="CW10" s="622"/>
      <c r="CX10" s="622"/>
      <c r="CY10" s="623"/>
      <c r="CZ10" s="659">
        <v>0.1</v>
      </c>
      <c r="DA10" s="659"/>
      <c r="DB10" s="659"/>
      <c r="DC10" s="659"/>
      <c r="DD10" s="627" t="s">
        <v>176</v>
      </c>
      <c r="DE10" s="622"/>
      <c r="DF10" s="622"/>
      <c r="DG10" s="622"/>
      <c r="DH10" s="622"/>
      <c r="DI10" s="622"/>
      <c r="DJ10" s="622"/>
      <c r="DK10" s="622"/>
      <c r="DL10" s="622"/>
      <c r="DM10" s="622"/>
      <c r="DN10" s="622"/>
      <c r="DO10" s="622"/>
      <c r="DP10" s="623"/>
      <c r="DQ10" s="627">
        <v>13221</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514077</v>
      </c>
      <c r="S11" s="622"/>
      <c r="T11" s="622"/>
      <c r="U11" s="622"/>
      <c r="V11" s="622"/>
      <c r="W11" s="622"/>
      <c r="X11" s="622"/>
      <c r="Y11" s="623"/>
      <c r="Z11" s="624">
        <v>4.8</v>
      </c>
      <c r="AA11" s="625"/>
      <c r="AB11" s="625"/>
      <c r="AC11" s="626"/>
      <c r="AD11" s="627">
        <v>514077</v>
      </c>
      <c r="AE11" s="622"/>
      <c r="AF11" s="622"/>
      <c r="AG11" s="622"/>
      <c r="AH11" s="622"/>
      <c r="AI11" s="622"/>
      <c r="AJ11" s="622"/>
      <c r="AK11" s="623"/>
      <c r="AL11" s="624">
        <v>8.1</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444406</v>
      </c>
      <c r="BH11" s="622"/>
      <c r="BI11" s="622"/>
      <c r="BJ11" s="622"/>
      <c r="BK11" s="622"/>
      <c r="BL11" s="622"/>
      <c r="BM11" s="622"/>
      <c r="BN11" s="623"/>
      <c r="BO11" s="659">
        <v>11.7</v>
      </c>
      <c r="BP11" s="659"/>
      <c r="BQ11" s="659"/>
      <c r="BR11" s="659"/>
      <c r="BS11" s="660">
        <v>95370</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502347</v>
      </c>
      <c r="CS11" s="622"/>
      <c r="CT11" s="622"/>
      <c r="CU11" s="622"/>
      <c r="CV11" s="622"/>
      <c r="CW11" s="622"/>
      <c r="CX11" s="622"/>
      <c r="CY11" s="623"/>
      <c r="CZ11" s="659">
        <v>5.0999999999999996</v>
      </c>
      <c r="DA11" s="659"/>
      <c r="DB11" s="659"/>
      <c r="DC11" s="659"/>
      <c r="DD11" s="627">
        <v>208055</v>
      </c>
      <c r="DE11" s="622"/>
      <c r="DF11" s="622"/>
      <c r="DG11" s="622"/>
      <c r="DH11" s="622"/>
      <c r="DI11" s="622"/>
      <c r="DJ11" s="622"/>
      <c r="DK11" s="622"/>
      <c r="DL11" s="622"/>
      <c r="DM11" s="622"/>
      <c r="DN11" s="622"/>
      <c r="DO11" s="622"/>
      <c r="DP11" s="623"/>
      <c r="DQ11" s="627">
        <v>267155</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v>55996</v>
      </c>
      <c r="S12" s="622"/>
      <c r="T12" s="622"/>
      <c r="U12" s="622"/>
      <c r="V12" s="622"/>
      <c r="W12" s="622"/>
      <c r="X12" s="622"/>
      <c r="Y12" s="623"/>
      <c r="Z12" s="659">
        <v>0.5</v>
      </c>
      <c r="AA12" s="659"/>
      <c r="AB12" s="659"/>
      <c r="AC12" s="659"/>
      <c r="AD12" s="660">
        <v>55996</v>
      </c>
      <c r="AE12" s="660"/>
      <c r="AF12" s="660"/>
      <c r="AG12" s="660"/>
      <c r="AH12" s="660"/>
      <c r="AI12" s="660"/>
      <c r="AJ12" s="660"/>
      <c r="AK12" s="660"/>
      <c r="AL12" s="624">
        <v>0.9</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2001047</v>
      </c>
      <c r="BH12" s="622"/>
      <c r="BI12" s="622"/>
      <c r="BJ12" s="622"/>
      <c r="BK12" s="622"/>
      <c r="BL12" s="622"/>
      <c r="BM12" s="622"/>
      <c r="BN12" s="623"/>
      <c r="BO12" s="659">
        <v>52.9</v>
      </c>
      <c r="BP12" s="659"/>
      <c r="BQ12" s="659"/>
      <c r="BR12" s="659"/>
      <c r="BS12" s="660" t="s">
        <v>176</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272344</v>
      </c>
      <c r="CS12" s="622"/>
      <c r="CT12" s="622"/>
      <c r="CU12" s="622"/>
      <c r="CV12" s="622"/>
      <c r="CW12" s="622"/>
      <c r="CX12" s="622"/>
      <c r="CY12" s="623"/>
      <c r="CZ12" s="659">
        <v>2.8</v>
      </c>
      <c r="DA12" s="659"/>
      <c r="DB12" s="659"/>
      <c r="DC12" s="659"/>
      <c r="DD12" s="627">
        <v>9221</v>
      </c>
      <c r="DE12" s="622"/>
      <c r="DF12" s="622"/>
      <c r="DG12" s="622"/>
      <c r="DH12" s="622"/>
      <c r="DI12" s="622"/>
      <c r="DJ12" s="622"/>
      <c r="DK12" s="622"/>
      <c r="DL12" s="622"/>
      <c r="DM12" s="622"/>
      <c r="DN12" s="622"/>
      <c r="DO12" s="622"/>
      <c r="DP12" s="623"/>
      <c r="DQ12" s="627">
        <v>224874</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176</v>
      </c>
      <c r="S13" s="622"/>
      <c r="T13" s="622"/>
      <c r="U13" s="622"/>
      <c r="V13" s="622"/>
      <c r="W13" s="622"/>
      <c r="X13" s="622"/>
      <c r="Y13" s="623"/>
      <c r="Z13" s="659" t="s">
        <v>176</v>
      </c>
      <c r="AA13" s="659"/>
      <c r="AB13" s="659"/>
      <c r="AC13" s="659"/>
      <c r="AD13" s="660" t="s">
        <v>129</v>
      </c>
      <c r="AE13" s="660"/>
      <c r="AF13" s="660"/>
      <c r="AG13" s="660"/>
      <c r="AH13" s="660"/>
      <c r="AI13" s="660"/>
      <c r="AJ13" s="660"/>
      <c r="AK13" s="660"/>
      <c r="AL13" s="624" t="s">
        <v>176</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2000976</v>
      </c>
      <c r="BH13" s="622"/>
      <c r="BI13" s="622"/>
      <c r="BJ13" s="622"/>
      <c r="BK13" s="622"/>
      <c r="BL13" s="622"/>
      <c r="BM13" s="622"/>
      <c r="BN13" s="623"/>
      <c r="BO13" s="659">
        <v>52.9</v>
      </c>
      <c r="BP13" s="659"/>
      <c r="BQ13" s="659"/>
      <c r="BR13" s="659"/>
      <c r="BS13" s="660" t="s">
        <v>176</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986086</v>
      </c>
      <c r="CS13" s="622"/>
      <c r="CT13" s="622"/>
      <c r="CU13" s="622"/>
      <c r="CV13" s="622"/>
      <c r="CW13" s="622"/>
      <c r="CX13" s="622"/>
      <c r="CY13" s="623"/>
      <c r="CZ13" s="659">
        <v>10.1</v>
      </c>
      <c r="DA13" s="659"/>
      <c r="DB13" s="659"/>
      <c r="DC13" s="659"/>
      <c r="DD13" s="627">
        <v>473352</v>
      </c>
      <c r="DE13" s="622"/>
      <c r="DF13" s="622"/>
      <c r="DG13" s="622"/>
      <c r="DH13" s="622"/>
      <c r="DI13" s="622"/>
      <c r="DJ13" s="622"/>
      <c r="DK13" s="622"/>
      <c r="DL13" s="622"/>
      <c r="DM13" s="622"/>
      <c r="DN13" s="622"/>
      <c r="DO13" s="622"/>
      <c r="DP13" s="623"/>
      <c r="DQ13" s="627">
        <v>563602</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t="s">
        <v>176</v>
      </c>
      <c r="S14" s="622"/>
      <c r="T14" s="622"/>
      <c r="U14" s="622"/>
      <c r="V14" s="622"/>
      <c r="W14" s="622"/>
      <c r="X14" s="622"/>
      <c r="Y14" s="623"/>
      <c r="Z14" s="659" t="s">
        <v>176</v>
      </c>
      <c r="AA14" s="659"/>
      <c r="AB14" s="659"/>
      <c r="AC14" s="659"/>
      <c r="AD14" s="660" t="s">
        <v>176</v>
      </c>
      <c r="AE14" s="660"/>
      <c r="AF14" s="660"/>
      <c r="AG14" s="660"/>
      <c r="AH14" s="660"/>
      <c r="AI14" s="660"/>
      <c r="AJ14" s="660"/>
      <c r="AK14" s="660"/>
      <c r="AL14" s="624" t="s">
        <v>176</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96084</v>
      </c>
      <c r="BH14" s="622"/>
      <c r="BI14" s="622"/>
      <c r="BJ14" s="622"/>
      <c r="BK14" s="622"/>
      <c r="BL14" s="622"/>
      <c r="BM14" s="622"/>
      <c r="BN14" s="623"/>
      <c r="BO14" s="659">
        <v>2.5</v>
      </c>
      <c r="BP14" s="659"/>
      <c r="BQ14" s="659"/>
      <c r="BR14" s="659"/>
      <c r="BS14" s="660" t="s">
        <v>129</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325484</v>
      </c>
      <c r="CS14" s="622"/>
      <c r="CT14" s="622"/>
      <c r="CU14" s="622"/>
      <c r="CV14" s="622"/>
      <c r="CW14" s="622"/>
      <c r="CX14" s="622"/>
      <c r="CY14" s="623"/>
      <c r="CZ14" s="659">
        <v>3.3</v>
      </c>
      <c r="DA14" s="659"/>
      <c r="DB14" s="659"/>
      <c r="DC14" s="659"/>
      <c r="DD14" s="627">
        <v>912</v>
      </c>
      <c r="DE14" s="622"/>
      <c r="DF14" s="622"/>
      <c r="DG14" s="622"/>
      <c r="DH14" s="622"/>
      <c r="DI14" s="622"/>
      <c r="DJ14" s="622"/>
      <c r="DK14" s="622"/>
      <c r="DL14" s="622"/>
      <c r="DM14" s="622"/>
      <c r="DN14" s="622"/>
      <c r="DO14" s="622"/>
      <c r="DP14" s="623"/>
      <c r="DQ14" s="627">
        <v>317866</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176</v>
      </c>
      <c r="S15" s="622"/>
      <c r="T15" s="622"/>
      <c r="U15" s="622"/>
      <c r="V15" s="622"/>
      <c r="W15" s="622"/>
      <c r="X15" s="622"/>
      <c r="Y15" s="623"/>
      <c r="Z15" s="659" t="s">
        <v>176</v>
      </c>
      <c r="AA15" s="659"/>
      <c r="AB15" s="659"/>
      <c r="AC15" s="659"/>
      <c r="AD15" s="660" t="s">
        <v>129</v>
      </c>
      <c r="AE15" s="660"/>
      <c r="AF15" s="660"/>
      <c r="AG15" s="660"/>
      <c r="AH15" s="660"/>
      <c r="AI15" s="660"/>
      <c r="AJ15" s="660"/>
      <c r="AK15" s="660"/>
      <c r="AL15" s="624" t="s">
        <v>176</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144254</v>
      </c>
      <c r="BH15" s="622"/>
      <c r="BI15" s="622"/>
      <c r="BJ15" s="622"/>
      <c r="BK15" s="622"/>
      <c r="BL15" s="622"/>
      <c r="BM15" s="622"/>
      <c r="BN15" s="623"/>
      <c r="BO15" s="659">
        <v>3.8</v>
      </c>
      <c r="BP15" s="659"/>
      <c r="BQ15" s="659"/>
      <c r="BR15" s="659"/>
      <c r="BS15" s="660" t="s">
        <v>176</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1445398</v>
      </c>
      <c r="CS15" s="622"/>
      <c r="CT15" s="622"/>
      <c r="CU15" s="622"/>
      <c r="CV15" s="622"/>
      <c r="CW15" s="622"/>
      <c r="CX15" s="622"/>
      <c r="CY15" s="623"/>
      <c r="CZ15" s="659">
        <v>14.8</v>
      </c>
      <c r="DA15" s="659"/>
      <c r="DB15" s="659"/>
      <c r="DC15" s="659"/>
      <c r="DD15" s="627">
        <v>186299</v>
      </c>
      <c r="DE15" s="622"/>
      <c r="DF15" s="622"/>
      <c r="DG15" s="622"/>
      <c r="DH15" s="622"/>
      <c r="DI15" s="622"/>
      <c r="DJ15" s="622"/>
      <c r="DK15" s="622"/>
      <c r="DL15" s="622"/>
      <c r="DM15" s="622"/>
      <c r="DN15" s="622"/>
      <c r="DO15" s="622"/>
      <c r="DP15" s="623"/>
      <c r="DQ15" s="627">
        <v>1194048</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12652</v>
      </c>
      <c r="S16" s="622"/>
      <c r="T16" s="622"/>
      <c r="U16" s="622"/>
      <c r="V16" s="622"/>
      <c r="W16" s="622"/>
      <c r="X16" s="622"/>
      <c r="Y16" s="623"/>
      <c r="Z16" s="659">
        <v>0.1</v>
      </c>
      <c r="AA16" s="659"/>
      <c r="AB16" s="659"/>
      <c r="AC16" s="659"/>
      <c r="AD16" s="660">
        <v>12652</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176</v>
      </c>
      <c r="BH16" s="622"/>
      <c r="BI16" s="622"/>
      <c r="BJ16" s="622"/>
      <c r="BK16" s="622"/>
      <c r="BL16" s="622"/>
      <c r="BM16" s="622"/>
      <c r="BN16" s="623"/>
      <c r="BO16" s="659" t="s">
        <v>176</v>
      </c>
      <c r="BP16" s="659"/>
      <c r="BQ16" s="659"/>
      <c r="BR16" s="659"/>
      <c r="BS16" s="660" t="s">
        <v>176</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4816</v>
      </c>
      <c r="CS16" s="622"/>
      <c r="CT16" s="622"/>
      <c r="CU16" s="622"/>
      <c r="CV16" s="622"/>
      <c r="CW16" s="622"/>
      <c r="CX16" s="622"/>
      <c r="CY16" s="623"/>
      <c r="CZ16" s="659">
        <v>0</v>
      </c>
      <c r="DA16" s="659"/>
      <c r="DB16" s="659"/>
      <c r="DC16" s="659"/>
      <c r="DD16" s="627" t="s">
        <v>176</v>
      </c>
      <c r="DE16" s="622"/>
      <c r="DF16" s="622"/>
      <c r="DG16" s="622"/>
      <c r="DH16" s="622"/>
      <c r="DI16" s="622"/>
      <c r="DJ16" s="622"/>
      <c r="DK16" s="622"/>
      <c r="DL16" s="622"/>
      <c r="DM16" s="622"/>
      <c r="DN16" s="622"/>
      <c r="DO16" s="622"/>
      <c r="DP16" s="623"/>
      <c r="DQ16" s="627">
        <v>1</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101348</v>
      </c>
      <c r="S17" s="622"/>
      <c r="T17" s="622"/>
      <c r="U17" s="622"/>
      <c r="V17" s="622"/>
      <c r="W17" s="622"/>
      <c r="X17" s="622"/>
      <c r="Y17" s="623"/>
      <c r="Z17" s="659">
        <v>0.9</v>
      </c>
      <c r="AA17" s="659"/>
      <c r="AB17" s="659"/>
      <c r="AC17" s="659"/>
      <c r="AD17" s="660">
        <v>101348</v>
      </c>
      <c r="AE17" s="660"/>
      <c r="AF17" s="660"/>
      <c r="AG17" s="660"/>
      <c r="AH17" s="660"/>
      <c r="AI17" s="660"/>
      <c r="AJ17" s="660"/>
      <c r="AK17" s="660"/>
      <c r="AL17" s="624">
        <v>1.6</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176</v>
      </c>
      <c r="BH17" s="622"/>
      <c r="BI17" s="622"/>
      <c r="BJ17" s="622"/>
      <c r="BK17" s="622"/>
      <c r="BL17" s="622"/>
      <c r="BM17" s="622"/>
      <c r="BN17" s="623"/>
      <c r="BO17" s="659" t="s">
        <v>176</v>
      </c>
      <c r="BP17" s="659"/>
      <c r="BQ17" s="659"/>
      <c r="BR17" s="659"/>
      <c r="BS17" s="660" t="s">
        <v>176</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786127</v>
      </c>
      <c r="CS17" s="622"/>
      <c r="CT17" s="622"/>
      <c r="CU17" s="622"/>
      <c r="CV17" s="622"/>
      <c r="CW17" s="622"/>
      <c r="CX17" s="622"/>
      <c r="CY17" s="623"/>
      <c r="CZ17" s="659">
        <v>8</v>
      </c>
      <c r="DA17" s="659"/>
      <c r="DB17" s="659"/>
      <c r="DC17" s="659"/>
      <c r="DD17" s="627" t="s">
        <v>176</v>
      </c>
      <c r="DE17" s="622"/>
      <c r="DF17" s="622"/>
      <c r="DG17" s="622"/>
      <c r="DH17" s="622"/>
      <c r="DI17" s="622"/>
      <c r="DJ17" s="622"/>
      <c r="DK17" s="622"/>
      <c r="DL17" s="622"/>
      <c r="DM17" s="622"/>
      <c r="DN17" s="622"/>
      <c r="DO17" s="622"/>
      <c r="DP17" s="623"/>
      <c r="DQ17" s="627">
        <v>780047</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23443</v>
      </c>
      <c r="S18" s="622"/>
      <c r="T18" s="622"/>
      <c r="U18" s="622"/>
      <c r="V18" s="622"/>
      <c r="W18" s="622"/>
      <c r="X18" s="622"/>
      <c r="Y18" s="623"/>
      <c r="Z18" s="659">
        <v>0.2</v>
      </c>
      <c r="AA18" s="659"/>
      <c r="AB18" s="659"/>
      <c r="AC18" s="659"/>
      <c r="AD18" s="660">
        <v>23443</v>
      </c>
      <c r="AE18" s="660"/>
      <c r="AF18" s="660"/>
      <c r="AG18" s="660"/>
      <c r="AH18" s="660"/>
      <c r="AI18" s="660"/>
      <c r="AJ18" s="660"/>
      <c r="AK18" s="660"/>
      <c r="AL18" s="624">
        <v>0.4</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176</v>
      </c>
      <c r="BH18" s="622"/>
      <c r="BI18" s="622"/>
      <c r="BJ18" s="622"/>
      <c r="BK18" s="622"/>
      <c r="BL18" s="622"/>
      <c r="BM18" s="622"/>
      <c r="BN18" s="623"/>
      <c r="BO18" s="659" t="s">
        <v>176</v>
      </c>
      <c r="BP18" s="659"/>
      <c r="BQ18" s="659"/>
      <c r="BR18" s="659"/>
      <c r="BS18" s="660" t="s">
        <v>176</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176</v>
      </c>
      <c r="DA18" s="659"/>
      <c r="DB18" s="659"/>
      <c r="DC18" s="659"/>
      <c r="DD18" s="627" t="s">
        <v>176</v>
      </c>
      <c r="DE18" s="622"/>
      <c r="DF18" s="622"/>
      <c r="DG18" s="622"/>
      <c r="DH18" s="622"/>
      <c r="DI18" s="622"/>
      <c r="DJ18" s="622"/>
      <c r="DK18" s="622"/>
      <c r="DL18" s="622"/>
      <c r="DM18" s="622"/>
      <c r="DN18" s="622"/>
      <c r="DO18" s="622"/>
      <c r="DP18" s="623"/>
      <c r="DQ18" s="627" t="s">
        <v>176</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20939</v>
      </c>
      <c r="S19" s="622"/>
      <c r="T19" s="622"/>
      <c r="U19" s="622"/>
      <c r="V19" s="622"/>
      <c r="W19" s="622"/>
      <c r="X19" s="622"/>
      <c r="Y19" s="623"/>
      <c r="Z19" s="659">
        <v>0.2</v>
      </c>
      <c r="AA19" s="659"/>
      <c r="AB19" s="659"/>
      <c r="AC19" s="659"/>
      <c r="AD19" s="660">
        <v>20939</v>
      </c>
      <c r="AE19" s="660"/>
      <c r="AF19" s="660"/>
      <c r="AG19" s="660"/>
      <c r="AH19" s="660"/>
      <c r="AI19" s="660"/>
      <c r="AJ19" s="660"/>
      <c r="AK19" s="660"/>
      <c r="AL19" s="624">
        <v>0.3</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t="s">
        <v>176</v>
      </c>
      <c r="BH19" s="622"/>
      <c r="BI19" s="622"/>
      <c r="BJ19" s="622"/>
      <c r="BK19" s="622"/>
      <c r="BL19" s="622"/>
      <c r="BM19" s="622"/>
      <c r="BN19" s="623"/>
      <c r="BO19" s="659" t="s">
        <v>176</v>
      </c>
      <c r="BP19" s="659"/>
      <c r="BQ19" s="659"/>
      <c r="BR19" s="659"/>
      <c r="BS19" s="660" t="s">
        <v>176</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176</v>
      </c>
      <c r="CS19" s="622"/>
      <c r="CT19" s="622"/>
      <c r="CU19" s="622"/>
      <c r="CV19" s="622"/>
      <c r="CW19" s="622"/>
      <c r="CX19" s="622"/>
      <c r="CY19" s="623"/>
      <c r="CZ19" s="659" t="s">
        <v>176</v>
      </c>
      <c r="DA19" s="659"/>
      <c r="DB19" s="659"/>
      <c r="DC19" s="659"/>
      <c r="DD19" s="627" t="s">
        <v>176</v>
      </c>
      <c r="DE19" s="622"/>
      <c r="DF19" s="622"/>
      <c r="DG19" s="622"/>
      <c r="DH19" s="622"/>
      <c r="DI19" s="622"/>
      <c r="DJ19" s="622"/>
      <c r="DK19" s="622"/>
      <c r="DL19" s="622"/>
      <c r="DM19" s="622"/>
      <c r="DN19" s="622"/>
      <c r="DO19" s="622"/>
      <c r="DP19" s="623"/>
      <c r="DQ19" s="627" t="s">
        <v>176</v>
      </c>
      <c r="DR19" s="622"/>
      <c r="DS19" s="622"/>
      <c r="DT19" s="622"/>
      <c r="DU19" s="622"/>
      <c r="DV19" s="622"/>
      <c r="DW19" s="622"/>
      <c r="DX19" s="622"/>
      <c r="DY19" s="622"/>
      <c r="DZ19" s="622"/>
      <c r="EA19" s="622"/>
      <c r="EB19" s="622"/>
      <c r="EC19" s="658"/>
    </row>
    <row r="20" spans="2:133" ht="11.25" customHeight="1" x14ac:dyDescent="0.2">
      <c r="B20" s="696" t="s">
        <v>275</v>
      </c>
      <c r="C20" s="697"/>
      <c r="D20" s="697"/>
      <c r="E20" s="697"/>
      <c r="F20" s="697"/>
      <c r="G20" s="697"/>
      <c r="H20" s="697"/>
      <c r="I20" s="697"/>
      <c r="J20" s="697"/>
      <c r="K20" s="697"/>
      <c r="L20" s="697"/>
      <c r="M20" s="697"/>
      <c r="N20" s="697"/>
      <c r="O20" s="697"/>
      <c r="P20" s="697"/>
      <c r="Q20" s="698"/>
      <c r="R20" s="621">
        <v>2504</v>
      </c>
      <c r="S20" s="622"/>
      <c r="T20" s="622"/>
      <c r="U20" s="622"/>
      <c r="V20" s="622"/>
      <c r="W20" s="622"/>
      <c r="X20" s="622"/>
      <c r="Y20" s="623"/>
      <c r="Z20" s="659">
        <v>0</v>
      </c>
      <c r="AA20" s="659"/>
      <c r="AB20" s="659"/>
      <c r="AC20" s="659"/>
      <c r="AD20" s="660">
        <v>2504</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t="s">
        <v>176</v>
      </c>
      <c r="BH20" s="622"/>
      <c r="BI20" s="622"/>
      <c r="BJ20" s="622"/>
      <c r="BK20" s="622"/>
      <c r="BL20" s="622"/>
      <c r="BM20" s="622"/>
      <c r="BN20" s="623"/>
      <c r="BO20" s="659" t="s">
        <v>176</v>
      </c>
      <c r="BP20" s="659"/>
      <c r="BQ20" s="659"/>
      <c r="BR20" s="659"/>
      <c r="BS20" s="660" t="s">
        <v>176</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9792835</v>
      </c>
      <c r="CS20" s="622"/>
      <c r="CT20" s="622"/>
      <c r="CU20" s="622"/>
      <c r="CV20" s="622"/>
      <c r="CW20" s="622"/>
      <c r="CX20" s="622"/>
      <c r="CY20" s="623"/>
      <c r="CZ20" s="659">
        <v>100</v>
      </c>
      <c r="DA20" s="659"/>
      <c r="DB20" s="659"/>
      <c r="DC20" s="659"/>
      <c r="DD20" s="627">
        <v>931141</v>
      </c>
      <c r="DE20" s="622"/>
      <c r="DF20" s="622"/>
      <c r="DG20" s="622"/>
      <c r="DH20" s="622"/>
      <c r="DI20" s="622"/>
      <c r="DJ20" s="622"/>
      <c r="DK20" s="622"/>
      <c r="DL20" s="622"/>
      <c r="DM20" s="622"/>
      <c r="DN20" s="622"/>
      <c r="DO20" s="622"/>
      <c r="DP20" s="623"/>
      <c r="DQ20" s="627">
        <v>6941892</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1951907</v>
      </c>
      <c r="S21" s="622"/>
      <c r="T21" s="622"/>
      <c r="U21" s="622"/>
      <c r="V21" s="622"/>
      <c r="W21" s="622"/>
      <c r="X21" s="622"/>
      <c r="Y21" s="623"/>
      <c r="Z21" s="659">
        <v>18.2</v>
      </c>
      <c r="AA21" s="659"/>
      <c r="AB21" s="659"/>
      <c r="AC21" s="659"/>
      <c r="AD21" s="660">
        <v>1704562</v>
      </c>
      <c r="AE21" s="660"/>
      <c r="AF21" s="660"/>
      <c r="AG21" s="660"/>
      <c r="AH21" s="660"/>
      <c r="AI21" s="660"/>
      <c r="AJ21" s="660"/>
      <c r="AK21" s="660"/>
      <c r="AL21" s="624">
        <v>26.9</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t="s">
        <v>176</v>
      </c>
      <c r="BH21" s="622"/>
      <c r="BI21" s="622"/>
      <c r="BJ21" s="622"/>
      <c r="BK21" s="622"/>
      <c r="BL21" s="622"/>
      <c r="BM21" s="622"/>
      <c r="BN21" s="623"/>
      <c r="BO21" s="659" t="s">
        <v>176</v>
      </c>
      <c r="BP21" s="659"/>
      <c r="BQ21" s="659"/>
      <c r="BR21" s="659"/>
      <c r="BS21" s="660" t="s">
        <v>176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1704562</v>
      </c>
      <c r="S22" s="622"/>
      <c r="T22" s="622"/>
      <c r="U22" s="622"/>
      <c r="V22" s="622"/>
      <c r="W22" s="622"/>
      <c r="X22" s="622"/>
      <c r="Y22" s="623"/>
      <c r="Z22" s="659">
        <v>15.9</v>
      </c>
      <c r="AA22" s="659"/>
      <c r="AB22" s="659"/>
      <c r="AC22" s="659"/>
      <c r="AD22" s="660">
        <v>1704562</v>
      </c>
      <c r="AE22" s="660"/>
      <c r="AF22" s="660"/>
      <c r="AG22" s="660"/>
      <c r="AH22" s="660"/>
      <c r="AI22" s="660"/>
      <c r="AJ22" s="660"/>
      <c r="AK22" s="660"/>
      <c r="AL22" s="624">
        <v>26.9</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176</v>
      </c>
      <c r="BH22" s="622"/>
      <c r="BI22" s="622"/>
      <c r="BJ22" s="622"/>
      <c r="BK22" s="622"/>
      <c r="BL22" s="622"/>
      <c r="BM22" s="622"/>
      <c r="BN22" s="623"/>
      <c r="BO22" s="659" t="s">
        <v>176</v>
      </c>
      <c r="BP22" s="659"/>
      <c r="BQ22" s="659"/>
      <c r="BR22" s="659"/>
      <c r="BS22" s="660" t="s">
        <v>176</v>
      </c>
      <c r="BT22" s="660"/>
      <c r="BU22" s="660"/>
      <c r="BV22" s="660"/>
      <c r="BW22" s="660"/>
      <c r="BX22" s="660"/>
      <c r="BY22" s="660"/>
      <c r="BZ22" s="660"/>
      <c r="CA22" s="660"/>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283</v>
      </c>
      <c r="C23" s="619"/>
      <c r="D23" s="619"/>
      <c r="E23" s="619"/>
      <c r="F23" s="619"/>
      <c r="G23" s="619"/>
      <c r="H23" s="619"/>
      <c r="I23" s="619"/>
      <c r="J23" s="619"/>
      <c r="K23" s="619"/>
      <c r="L23" s="619"/>
      <c r="M23" s="619"/>
      <c r="N23" s="619"/>
      <c r="O23" s="619"/>
      <c r="P23" s="619"/>
      <c r="Q23" s="620"/>
      <c r="R23" s="621">
        <v>247345</v>
      </c>
      <c r="S23" s="622"/>
      <c r="T23" s="622"/>
      <c r="U23" s="622"/>
      <c r="V23" s="622"/>
      <c r="W23" s="622"/>
      <c r="X23" s="622"/>
      <c r="Y23" s="623"/>
      <c r="Z23" s="659">
        <v>2.2999999999999998</v>
      </c>
      <c r="AA23" s="659"/>
      <c r="AB23" s="659"/>
      <c r="AC23" s="659"/>
      <c r="AD23" s="660" t="s">
        <v>176</v>
      </c>
      <c r="AE23" s="660"/>
      <c r="AF23" s="660"/>
      <c r="AG23" s="660"/>
      <c r="AH23" s="660"/>
      <c r="AI23" s="660"/>
      <c r="AJ23" s="660"/>
      <c r="AK23" s="660"/>
      <c r="AL23" s="624" t="s">
        <v>176</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176</v>
      </c>
      <c r="BH23" s="622"/>
      <c r="BI23" s="622"/>
      <c r="BJ23" s="622"/>
      <c r="BK23" s="622"/>
      <c r="BL23" s="622"/>
      <c r="BM23" s="622"/>
      <c r="BN23" s="623"/>
      <c r="BO23" s="659" t="s">
        <v>176</v>
      </c>
      <c r="BP23" s="659"/>
      <c r="BQ23" s="659"/>
      <c r="BR23" s="659"/>
      <c r="BS23" s="660" t="s">
        <v>176</v>
      </c>
      <c r="BT23" s="660"/>
      <c r="BU23" s="660"/>
      <c r="BV23" s="660"/>
      <c r="BW23" s="660"/>
      <c r="BX23" s="660"/>
      <c r="BY23" s="660"/>
      <c r="BZ23" s="660"/>
      <c r="CA23" s="660"/>
      <c r="CB23" s="695"/>
      <c r="CD23" s="679" t="s">
        <v>224</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176</v>
      </c>
      <c r="S24" s="622"/>
      <c r="T24" s="622"/>
      <c r="U24" s="622"/>
      <c r="V24" s="622"/>
      <c r="W24" s="622"/>
      <c r="X24" s="622"/>
      <c r="Y24" s="623"/>
      <c r="Z24" s="659" t="s">
        <v>176</v>
      </c>
      <c r="AA24" s="659"/>
      <c r="AB24" s="659"/>
      <c r="AC24" s="659"/>
      <c r="AD24" s="660" t="s">
        <v>176</v>
      </c>
      <c r="AE24" s="660"/>
      <c r="AF24" s="660"/>
      <c r="AG24" s="660"/>
      <c r="AH24" s="660"/>
      <c r="AI24" s="660"/>
      <c r="AJ24" s="660"/>
      <c r="AK24" s="660"/>
      <c r="AL24" s="624" t="s">
        <v>176</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176</v>
      </c>
      <c r="BH24" s="622"/>
      <c r="BI24" s="622"/>
      <c r="BJ24" s="622"/>
      <c r="BK24" s="622"/>
      <c r="BL24" s="622"/>
      <c r="BM24" s="622"/>
      <c r="BN24" s="623"/>
      <c r="BO24" s="659" t="s">
        <v>176</v>
      </c>
      <c r="BP24" s="659"/>
      <c r="BQ24" s="659"/>
      <c r="BR24" s="659"/>
      <c r="BS24" s="660" t="s">
        <v>176</v>
      </c>
      <c r="BT24" s="660"/>
      <c r="BU24" s="660"/>
      <c r="BV24" s="660"/>
      <c r="BW24" s="660"/>
      <c r="BX24" s="660"/>
      <c r="BY24" s="660"/>
      <c r="BZ24" s="660"/>
      <c r="CA24" s="660"/>
      <c r="CB24" s="695"/>
      <c r="CD24" s="676" t="s">
        <v>292</v>
      </c>
      <c r="CE24" s="677"/>
      <c r="CF24" s="677"/>
      <c r="CG24" s="677"/>
      <c r="CH24" s="677"/>
      <c r="CI24" s="677"/>
      <c r="CJ24" s="677"/>
      <c r="CK24" s="677"/>
      <c r="CL24" s="677"/>
      <c r="CM24" s="677"/>
      <c r="CN24" s="677"/>
      <c r="CO24" s="677"/>
      <c r="CP24" s="677"/>
      <c r="CQ24" s="678"/>
      <c r="CR24" s="673">
        <v>4725846</v>
      </c>
      <c r="CS24" s="674"/>
      <c r="CT24" s="674"/>
      <c r="CU24" s="674"/>
      <c r="CV24" s="674"/>
      <c r="CW24" s="674"/>
      <c r="CX24" s="674"/>
      <c r="CY24" s="702"/>
      <c r="CZ24" s="703">
        <v>48.3</v>
      </c>
      <c r="DA24" s="685"/>
      <c r="DB24" s="685"/>
      <c r="DC24" s="705"/>
      <c r="DD24" s="701">
        <v>3239384</v>
      </c>
      <c r="DE24" s="674"/>
      <c r="DF24" s="674"/>
      <c r="DG24" s="674"/>
      <c r="DH24" s="674"/>
      <c r="DI24" s="674"/>
      <c r="DJ24" s="674"/>
      <c r="DK24" s="702"/>
      <c r="DL24" s="701">
        <v>3190161</v>
      </c>
      <c r="DM24" s="674"/>
      <c r="DN24" s="674"/>
      <c r="DO24" s="674"/>
      <c r="DP24" s="674"/>
      <c r="DQ24" s="674"/>
      <c r="DR24" s="674"/>
      <c r="DS24" s="674"/>
      <c r="DT24" s="674"/>
      <c r="DU24" s="674"/>
      <c r="DV24" s="702"/>
      <c r="DW24" s="703">
        <v>49.3</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6559361</v>
      </c>
      <c r="S25" s="622"/>
      <c r="T25" s="622"/>
      <c r="U25" s="622"/>
      <c r="V25" s="622"/>
      <c r="W25" s="622"/>
      <c r="X25" s="622"/>
      <c r="Y25" s="623"/>
      <c r="Z25" s="659">
        <v>61.2</v>
      </c>
      <c r="AA25" s="659"/>
      <c r="AB25" s="659"/>
      <c r="AC25" s="659"/>
      <c r="AD25" s="660">
        <v>6312016</v>
      </c>
      <c r="AE25" s="660"/>
      <c r="AF25" s="660"/>
      <c r="AG25" s="660"/>
      <c r="AH25" s="660"/>
      <c r="AI25" s="660"/>
      <c r="AJ25" s="660"/>
      <c r="AK25" s="660"/>
      <c r="AL25" s="624">
        <v>99.8</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176</v>
      </c>
      <c r="BH25" s="622"/>
      <c r="BI25" s="622"/>
      <c r="BJ25" s="622"/>
      <c r="BK25" s="622"/>
      <c r="BL25" s="622"/>
      <c r="BM25" s="622"/>
      <c r="BN25" s="623"/>
      <c r="BO25" s="659" t="s">
        <v>176</v>
      </c>
      <c r="BP25" s="659"/>
      <c r="BQ25" s="659"/>
      <c r="BR25" s="659"/>
      <c r="BS25" s="660" t="s">
        <v>176</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2129986</v>
      </c>
      <c r="CS25" s="634"/>
      <c r="CT25" s="634"/>
      <c r="CU25" s="634"/>
      <c r="CV25" s="634"/>
      <c r="CW25" s="634"/>
      <c r="CX25" s="634"/>
      <c r="CY25" s="635"/>
      <c r="CZ25" s="624">
        <v>21.8</v>
      </c>
      <c r="DA25" s="636"/>
      <c r="DB25" s="636"/>
      <c r="DC25" s="637"/>
      <c r="DD25" s="627">
        <v>1955299</v>
      </c>
      <c r="DE25" s="634"/>
      <c r="DF25" s="634"/>
      <c r="DG25" s="634"/>
      <c r="DH25" s="634"/>
      <c r="DI25" s="634"/>
      <c r="DJ25" s="634"/>
      <c r="DK25" s="635"/>
      <c r="DL25" s="627">
        <v>1934194</v>
      </c>
      <c r="DM25" s="634"/>
      <c r="DN25" s="634"/>
      <c r="DO25" s="634"/>
      <c r="DP25" s="634"/>
      <c r="DQ25" s="634"/>
      <c r="DR25" s="634"/>
      <c r="DS25" s="634"/>
      <c r="DT25" s="634"/>
      <c r="DU25" s="634"/>
      <c r="DV25" s="635"/>
      <c r="DW25" s="624">
        <v>29.9</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1468</v>
      </c>
      <c r="S26" s="622"/>
      <c r="T26" s="622"/>
      <c r="U26" s="622"/>
      <c r="V26" s="622"/>
      <c r="W26" s="622"/>
      <c r="X26" s="622"/>
      <c r="Y26" s="623"/>
      <c r="Z26" s="659">
        <v>0</v>
      </c>
      <c r="AA26" s="659"/>
      <c r="AB26" s="659"/>
      <c r="AC26" s="659"/>
      <c r="AD26" s="660">
        <v>1468</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176</v>
      </c>
      <c r="BH26" s="622"/>
      <c r="BI26" s="622"/>
      <c r="BJ26" s="622"/>
      <c r="BK26" s="622"/>
      <c r="BL26" s="622"/>
      <c r="BM26" s="622"/>
      <c r="BN26" s="623"/>
      <c r="BO26" s="659" t="s">
        <v>129</v>
      </c>
      <c r="BP26" s="659"/>
      <c r="BQ26" s="659"/>
      <c r="BR26" s="659"/>
      <c r="BS26" s="660" t="s">
        <v>176</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1173536</v>
      </c>
      <c r="CS26" s="622"/>
      <c r="CT26" s="622"/>
      <c r="CU26" s="622"/>
      <c r="CV26" s="622"/>
      <c r="CW26" s="622"/>
      <c r="CX26" s="622"/>
      <c r="CY26" s="623"/>
      <c r="CZ26" s="624">
        <v>12</v>
      </c>
      <c r="DA26" s="636"/>
      <c r="DB26" s="636"/>
      <c r="DC26" s="637"/>
      <c r="DD26" s="627">
        <v>1062703</v>
      </c>
      <c r="DE26" s="622"/>
      <c r="DF26" s="622"/>
      <c r="DG26" s="622"/>
      <c r="DH26" s="622"/>
      <c r="DI26" s="622"/>
      <c r="DJ26" s="622"/>
      <c r="DK26" s="623"/>
      <c r="DL26" s="627" t="s">
        <v>176</v>
      </c>
      <c r="DM26" s="622"/>
      <c r="DN26" s="622"/>
      <c r="DO26" s="622"/>
      <c r="DP26" s="622"/>
      <c r="DQ26" s="622"/>
      <c r="DR26" s="622"/>
      <c r="DS26" s="622"/>
      <c r="DT26" s="622"/>
      <c r="DU26" s="622"/>
      <c r="DV26" s="623"/>
      <c r="DW26" s="624" t="s">
        <v>176</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133057</v>
      </c>
      <c r="S27" s="622"/>
      <c r="T27" s="622"/>
      <c r="U27" s="622"/>
      <c r="V27" s="622"/>
      <c r="W27" s="622"/>
      <c r="X27" s="622"/>
      <c r="Y27" s="623"/>
      <c r="Z27" s="659">
        <v>1.2</v>
      </c>
      <c r="AA27" s="659"/>
      <c r="AB27" s="659"/>
      <c r="AC27" s="659"/>
      <c r="AD27" s="660" t="s">
        <v>176</v>
      </c>
      <c r="AE27" s="660"/>
      <c r="AF27" s="660"/>
      <c r="AG27" s="660"/>
      <c r="AH27" s="660"/>
      <c r="AI27" s="660"/>
      <c r="AJ27" s="660"/>
      <c r="AK27" s="660"/>
      <c r="AL27" s="624" t="s">
        <v>176</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3784113</v>
      </c>
      <c r="BH27" s="622"/>
      <c r="BI27" s="622"/>
      <c r="BJ27" s="622"/>
      <c r="BK27" s="622"/>
      <c r="BL27" s="622"/>
      <c r="BM27" s="622"/>
      <c r="BN27" s="623"/>
      <c r="BO27" s="659">
        <v>100</v>
      </c>
      <c r="BP27" s="659"/>
      <c r="BQ27" s="659"/>
      <c r="BR27" s="659"/>
      <c r="BS27" s="660">
        <v>110000</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1809733</v>
      </c>
      <c r="CS27" s="634"/>
      <c r="CT27" s="634"/>
      <c r="CU27" s="634"/>
      <c r="CV27" s="634"/>
      <c r="CW27" s="634"/>
      <c r="CX27" s="634"/>
      <c r="CY27" s="635"/>
      <c r="CZ27" s="624">
        <v>18.5</v>
      </c>
      <c r="DA27" s="636"/>
      <c r="DB27" s="636"/>
      <c r="DC27" s="637"/>
      <c r="DD27" s="627">
        <v>504038</v>
      </c>
      <c r="DE27" s="634"/>
      <c r="DF27" s="634"/>
      <c r="DG27" s="634"/>
      <c r="DH27" s="634"/>
      <c r="DI27" s="634"/>
      <c r="DJ27" s="634"/>
      <c r="DK27" s="635"/>
      <c r="DL27" s="627">
        <v>475920</v>
      </c>
      <c r="DM27" s="634"/>
      <c r="DN27" s="634"/>
      <c r="DO27" s="634"/>
      <c r="DP27" s="634"/>
      <c r="DQ27" s="634"/>
      <c r="DR27" s="634"/>
      <c r="DS27" s="634"/>
      <c r="DT27" s="634"/>
      <c r="DU27" s="634"/>
      <c r="DV27" s="635"/>
      <c r="DW27" s="624">
        <v>7.4</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60068</v>
      </c>
      <c r="S28" s="622"/>
      <c r="T28" s="622"/>
      <c r="U28" s="622"/>
      <c r="V28" s="622"/>
      <c r="W28" s="622"/>
      <c r="X28" s="622"/>
      <c r="Y28" s="623"/>
      <c r="Z28" s="659">
        <v>0.6</v>
      </c>
      <c r="AA28" s="659"/>
      <c r="AB28" s="659"/>
      <c r="AC28" s="659"/>
      <c r="AD28" s="660">
        <v>6526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786127</v>
      </c>
      <c r="CS28" s="622"/>
      <c r="CT28" s="622"/>
      <c r="CU28" s="622"/>
      <c r="CV28" s="622"/>
      <c r="CW28" s="622"/>
      <c r="CX28" s="622"/>
      <c r="CY28" s="623"/>
      <c r="CZ28" s="624">
        <v>8</v>
      </c>
      <c r="DA28" s="636"/>
      <c r="DB28" s="636"/>
      <c r="DC28" s="637"/>
      <c r="DD28" s="627">
        <v>780047</v>
      </c>
      <c r="DE28" s="622"/>
      <c r="DF28" s="622"/>
      <c r="DG28" s="622"/>
      <c r="DH28" s="622"/>
      <c r="DI28" s="622"/>
      <c r="DJ28" s="622"/>
      <c r="DK28" s="623"/>
      <c r="DL28" s="627">
        <v>780047</v>
      </c>
      <c r="DM28" s="622"/>
      <c r="DN28" s="622"/>
      <c r="DO28" s="622"/>
      <c r="DP28" s="622"/>
      <c r="DQ28" s="622"/>
      <c r="DR28" s="622"/>
      <c r="DS28" s="622"/>
      <c r="DT28" s="622"/>
      <c r="DU28" s="622"/>
      <c r="DV28" s="623"/>
      <c r="DW28" s="624">
        <v>12.1</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10753</v>
      </c>
      <c r="S29" s="622"/>
      <c r="T29" s="622"/>
      <c r="U29" s="622"/>
      <c r="V29" s="622"/>
      <c r="W29" s="622"/>
      <c r="X29" s="622"/>
      <c r="Y29" s="623"/>
      <c r="Z29" s="659">
        <v>0.1</v>
      </c>
      <c r="AA29" s="659"/>
      <c r="AB29" s="659"/>
      <c r="AC29" s="659"/>
      <c r="AD29" s="660" t="s">
        <v>176</v>
      </c>
      <c r="AE29" s="660"/>
      <c r="AF29" s="660"/>
      <c r="AG29" s="660"/>
      <c r="AH29" s="660"/>
      <c r="AI29" s="660"/>
      <c r="AJ29" s="660"/>
      <c r="AK29" s="660"/>
      <c r="AL29" s="624" t="s">
        <v>176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306</v>
      </c>
      <c r="CG29" s="619"/>
      <c r="CH29" s="619"/>
      <c r="CI29" s="619"/>
      <c r="CJ29" s="619"/>
      <c r="CK29" s="619"/>
      <c r="CL29" s="619"/>
      <c r="CM29" s="619"/>
      <c r="CN29" s="619"/>
      <c r="CO29" s="619"/>
      <c r="CP29" s="619"/>
      <c r="CQ29" s="620"/>
      <c r="CR29" s="621">
        <v>786127</v>
      </c>
      <c r="CS29" s="634"/>
      <c r="CT29" s="634"/>
      <c r="CU29" s="634"/>
      <c r="CV29" s="634"/>
      <c r="CW29" s="634"/>
      <c r="CX29" s="634"/>
      <c r="CY29" s="635"/>
      <c r="CZ29" s="624">
        <v>8</v>
      </c>
      <c r="DA29" s="636"/>
      <c r="DB29" s="636"/>
      <c r="DC29" s="637"/>
      <c r="DD29" s="627">
        <v>780047</v>
      </c>
      <c r="DE29" s="634"/>
      <c r="DF29" s="634"/>
      <c r="DG29" s="634"/>
      <c r="DH29" s="634"/>
      <c r="DI29" s="634"/>
      <c r="DJ29" s="634"/>
      <c r="DK29" s="635"/>
      <c r="DL29" s="627">
        <v>780047</v>
      </c>
      <c r="DM29" s="634"/>
      <c r="DN29" s="634"/>
      <c r="DO29" s="634"/>
      <c r="DP29" s="634"/>
      <c r="DQ29" s="634"/>
      <c r="DR29" s="634"/>
      <c r="DS29" s="634"/>
      <c r="DT29" s="634"/>
      <c r="DU29" s="634"/>
      <c r="DV29" s="635"/>
      <c r="DW29" s="624">
        <v>12.1</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1730348</v>
      </c>
      <c r="S30" s="622"/>
      <c r="T30" s="622"/>
      <c r="U30" s="622"/>
      <c r="V30" s="622"/>
      <c r="W30" s="622"/>
      <c r="X30" s="622"/>
      <c r="Y30" s="623"/>
      <c r="Z30" s="659">
        <v>16.100000000000001</v>
      </c>
      <c r="AA30" s="659"/>
      <c r="AB30" s="659"/>
      <c r="AC30" s="659"/>
      <c r="AD30" s="660" t="s">
        <v>176</v>
      </c>
      <c r="AE30" s="660"/>
      <c r="AF30" s="660"/>
      <c r="AG30" s="660"/>
      <c r="AH30" s="660"/>
      <c r="AI30" s="660"/>
      <c r="AJ30" s="660"/>
      <c r="AK30" s="660"/>
      <c r="AL30" s="624" t="s">
        <v>176</v>
      </c>
      <c r="AM30" s="625"/>
      <c r="AN30" s="625"/>
      <c r="AO30" s="661"/>
      <c r="AP30" s="679" t="s">
        <v>224</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748495</v>
      </c>
      <c r="CS30" s="622"/>
      <c r="CT30" s="622"/>
      <c r="CU30" s="622"/>
      <c r="CV30" s="622"/>
      <c r="CW30" s="622"/>
      <c r="CX30" s="622"/>
      <c r="CY30" s="623"/>
      <c r="CZ30" s="624">
        <v>7.6</v>
      </c>
      <c r="DA30" s="636"/>
      <c r="DB30" s="636"/>
      <c r="DC30" s="637"/>
      <c r="DD30" s="627">
        <v>742474</v>
      </c>
      <c r="DE30" s="622"/>
      <c r="DF30" s="622"/>
      <c r="DG30" s="622"/>
      <c r="DH30" s="622"/>
      <c r="DI30" s="622"/>
      <c r="DJ30" s="622"/>
      <c r="DK30" s="623"/>
      <c r="DL30" s="627">
        <v>742474</v>
      </c>
      <c r="DM30" s="622"/>
      <c r="DN30" s="622"/>
      <c r="DO30" s="622"/>
      <c r="DP30" s="622"/>
      <c r="DQ30" s="622"/>
      <c r="DR30" s="622"/>
      <c r="DS30" s="622"/>
      <c r="DT30" s="622"/>
      <c r="DU30" s="622"/>
      <c r="DV30" s="623"/>
      <c r="DW30" s="624">
        <v>11.5</v>
      </c>
      <c r="DX30" s="636"/>
      <c r="DY30" s="636"/>
      <c r="DZ30" s="636"/>
      <c r="EA30" s="636"/>
      <c r="EB30" s="636"/>
      <c r="EC30" s="648"/>
    </row>
    <row r="31" spans="2:133" ht="11.25" customHeight="1" x14ac:dyDescent="0.2">
      <c r="B31" s="696" t="s">
        <v>311</v>
      </c>
      <c r="C31" s="697"/>
      <c r="D31" s="697"/>
      <c r="E31" s="697"/>
      <c r="F31" s="697"/>
      <c r="G31" s="697"/>
      <c r="H31" s="697"/>
      <c r="I31" s="697"/>
      <c r="J31" s="697"/>
      <c r="K31" s="697"/>
      <c r="L31" s="697"/>
      <c r="M31" s="697"/>
      <c r="N31" s="697"/>
      <c r="O31" s="697"/>
      <c r="P31" s="697"/>
      <c r="Q31" s="698"/>
      <c r="R31" s="621" t="s">
        <v>176</v>
      </c>
      <c r="S31" s="622"/>
      <c r="T31" s="622"/>
      <c r="U31" s="622"/>
      <c r="V31" s="622"/>
      <c r="W31" s="622"/>
      <c r="X31" s="622"/>
      <c r="Y31" s="623"/>
      <c r="Z31" s="659" t="s">
        <v>176</v>
      </c>
      <c r="AA31" s="659"/>
      <c r="AB31" s="659"/>
      <c r="AC31" s="659"/>
      <c r="AD31" s="660" t="s">
        <v>176</v>
      </c>
      <c r="AE31" s="660"/>
      <c r="AF31" s="660"/>
      <c r="AG31" s="660"/>
      <c r="AH31" s="660"/>
      <c r="AI31" s="660"/>
      <c r="AJ31" s="660"/>
      <c r="AK31" s="660"/>
      <c r="AL31" s="624" t="s">
        <v>176</v>
      </c>
      <c r="AM31" s="625"/>
      <c r="AN31" s="625"/>
      <c r="AO31" s="661"/>
      <c r="AP31" s="687" t="s">
        <v>312</v>
      </c>
      <c r="AQ31" s="688"/>
      <c r="AR31" s="688"/>
      <c r="AS31" s="688"/>
      <c r="AT31" s="689" t="s">
        <v>313</v>
      </c>
      <c r="AU31" s="218"/>
      <c r="AV31" s="218"/>
      <c r="AW31" s="218"/>
      <c r="AX31" s="676" t="s">
        <v>188</v>
      </c>
      <c r="AY31" s="677"/>
      <c r="AZ31" s="677"/>
      <c r="BA31" s="677"/>
      <c r="BB31" s="677"/>
      <c r="BC31" s="677"/>
      <c r="BD31" s="677"/>
      <c r="BE31" s="677"/>
      <c r="BF31" s="678"/>
      <c r="BG31" s="683">
        <v>99.5</v>
      </c>
      <c r="BH31" s="684"/>
      <c r="BI31" s="684"/>
      <c r="BJ31" s="684"/>
      <c r="BK31" s="684"/>
      <c r="BL31" s="684"/>
      <c r="BM31" s="685">
        <v>98</v>
      </c>
      <c r="BN31" s="684"/>
      <c r="BO31" s="684"/>
      <c r="BP31" s="684"/>
      <c r="BQ31" s="686"/>
      <c r="BR31" s="683">
        <v>99.4</v>
      </c>
      <c r="BS31" s="684"/>
      <c r="BT31" s="684"/>
      <c r="BU31" s="684"/>
      <c r="BV31" s="684"/>
      <c r="BW31" s="684"/>
      <c r="BX31" s="685">
        <v>97.7</v>
      </c>
      <c r="BY31" s="684"/>
      <c r="BZ31" s="684"/>
      <c r="CA31" s="684"/>
      <c r="CB31" s="686"/>
      <c r="CD31" s="642"/>
      <c r="CE31" s="643"/>
      <c r="CF31" s="618" t="s">
        <v>314</v>
      </c>
      <c r="CG31" s="619"/>
      <c r="CH31" s="619"/>
      <c r="CI31" s="619"/>
      <c r="CJ31" s="619"/>
      <c r="CK31" s="619"/>
      <c r="CL31" s="619"/>
      <c r="CM31" s="619"/>
      <c r="CN31" s="619"/>
      <c r="CO31" s="619"/>
      <c r="CP31" s="619"/>
      <c r="CQ31" s="620"/>
      <c r="CR31" s="621">
        <v>37632</v>
      </c>
      <c r="CS31" s="634"/>
      <c r="CT31" s="634"/>
      <c r="CU31" s="634"/>
      <c r="CV31" s="634"/>
      <c r="CW31" s="634"/>
      <c r="CX31" s="634"/>
      <c r="CY31" s="635"/>
      <c r="CZ31" s="624">
        <v>0.4</v>
      </c>
      <c r="DA31" s="636"/>
      <c r="DB31" s="636"/>
      <c r="DC31" s="637"/>
      <c r="DD31" s="627">
        <v>37573</v>
      </c>
      <c r="DE31" s="634"/>
      <c r="DF31" s="634"/>
      <c r="DG31" s="634"/>
      <c r="DH31" s="634"/>
      <c r="DI31" s="634"/>
      <c r="DJ31" s="634"/>
      <c r="DK31" s="635"/>
      <c r="DL31" s="627">
        <v>37573</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854280</v>
      </c>
      <c r="S32" s="622"/>
      <c r="T32" s="622"/>
      <c r="U32" s="622"/>
      <c r="V32" s="622"/>
      <c r="W32" s="622"/>
      <c r="X32" s="622"/>
      <c r="Y32" s="623"/>
      <c r="Z32" s="659">
        <v>8</v>
      </c>
      <c r="AA32" s="659"/>
      <c r="AB32" s="659"/>
      <c r="AC32" s="659"/>
      <c r="AD32" s="660" t="s">
        <v>176</v>
      </c>
      <c r="AE32" s="660"/>
      <c r="AF32" s="660"/>
      <c r="AG32" s="660"/>
      <c r="AH32" s="660"/>
      <c r="AI32" s="660"/>
      <c r="AJ32" s="660"/>
      <c r="AK32" s="660"/>
      <c r="AL32" s="624" t="s">
        <v>176</v>
      </c>
      <c r="AM32" s="625"/>
      <c r="AN32" s="625"/>
      <c r="AO32" s="661"/>
      <c r="AP32" s="662"/>
      <c r="AQ32" s="663"/>
      <c r="AR32" s="663"/>
      <c r="AS32" s="663"/>
      <c r="AT32" s="690"/>
      <c r="AU32" s="214" t="s">
        <v>316</v>
      </c>
      <c r="AX32" s="618" t="s">
        <v>317</v>
      </c>
      <c r="AY32" s="619"/>
      <c r="AZ32" s="619"/>
      <c r="BA32" s="619"/>
      <c r="BB32" s="619"/>
      <c r="BC32" s="619"/>
      <c r="BD32" s="619"/>
      <c r="BE32" s="619"/>
      <c r="BF32" s="620"/>
      <c r="BG32" s="692">
        <v>99.3</v>
      </c>
      <c r="BH32" s="634"/>
      <c r="BI32" s="634"/>
      <c r="BJ32" s="634"/>
      <c r="BK32" s="634"/>
      <c r="BL32" s="634"/>
      <c r="BM32" s="625">
        <v>97.4</v>
      </c>
      <c r="BN32" s="634"/>
      <c r="BO32" s="634"/>
      <c r="BP32" s="634"/>
      <c r="BQ32" s="657"/>
      <c r="BR32" s="692">
        <v>99.1</v>
      </c>
      <c r="BS32" s="634"/>
      <c r="BT32" s="634"/>
      <c r="BU32" s="634"/>
      <c r="BV32" s="634"/>
      <c r="BW32" s="634"/>
      <c r="BX32" s="625">
        <v>97.1</v>
      </c>
      <c r="BY32" s="634"/>
      <c r="BZ32" s="634"/>
      <c r="CA32" s="634"/>
      <c r="CB32" s="657"/>
      <c r="CD32" s="644"/>
      <c r="CE32" s="645"/>
      <c r="CF32" s="618" t="s">
        <v>318</v>
      </c>
      <c r="CG32" s="619"/>
      <c r="CH32" s="619"/>
      <c r="CI32" s="619"/>
      <c r="CJ32" s="619"/>
      <c r="CK32" s="619"/>
      <c r="CL32" s="619"/>
      <c r="CM32" s="619"/>
      <c r="CN32" s="619"/>
      <c r="CO32" s="619"/>
      <c r="CP32" s="619"/>
      <c r="CQ32" s="620"/>
      <c r="CR32" s="621" t="s">
        <v>176</v>
      </c>
      <c r="CS32" s="622"/>
      <c r="CT32" s="622"/>
      <c r="CU32" s="622"/>
      <c r="CV32" s="622"/>
      <c r="CW32" s="622"/>
      <c r="CX32" s="622"/>
      <c r="CY32" s="623"/>
      <c r="CZ32" s="624" t="s">
        <v>176</v>
      </c>
      <c r="DA32" s="636"/>
      <c r="DB32" s="636"/>
      <c r="DC32" s="637"/>
      <c r="DD32" s="627" t="s">
        <v>176</v>
      </c>
      <c r="DE32" s="622"/>
      <c r="DF32" s="622"/>
      <c r="DG32" s="622"/>
      <c r="DH32" s="622"/>
      <c r="DI32" s="622"/>
      <c r="DJ32" s="622"/>
      <c r="DK32" s="623"/>
      <c r="DL32" s="627" t="s">
        <v>176</v>
      </c>
      <c r="DM32" s="622"/>
      <c r="DN32" s="622"/>
      <c r="DO32" s="622"/>
      <c r="DP32" s="622"/>
      <c r="DQ32" s="622"/>
      <c r="DR32" s="622"/>
      <c r="DS32" s="622"/>
      <c r="DT32" s="622"/>
      <c r="DU32" s="622"/>
      <c r="DV32" s="623"/>
      <c r="DW32" s="624" t="s">
        <v>176</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4701</v>
      </c>
      <c r="S33" s="622"/>
      <c r="T33" s="622"/>
      <c r="U33" s="622"/>
      <c r="V33" s="622"/>
      <c r="W33" s="622"/>
      <c r="X33" s="622"/>
      <c r="Y33" s="623"/>
      <c r="Z33" s="659">
        <v>0</v>
      </c>
      <c r="AA33" s="659"/>
      <c r="AB33" s="659"/>
      <c r="AC33" s="659"/>
      <c r="AD33" s="660">
        <v>4060</v>
      </c>
      <c r="AE33" s="660"/>
      <c r="AF33" s="660"/>
      <c r="AG33" s="660"/>
      <c r="AH33" s="660"/>
      <c r="AI33" s="660"/>
      <c r="AJ33" s="660"/>
      <c r="AK33" s="660"/>
      <c r="AL33" s="624">
        <v>0.1</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99.6</v>
      </c>
      <c r="BH33" s="606"/>
      <c r="BI33" s="606"/>
      <c r="BJ33" s="606"/>
      <c r="BK33" s="606"/>
      <c r="BL33" s="606"/>
      <c r="BM33" s="652">
        <v>98.3</v>
      </c>
      <c r="BN33" s="606"/>
      <c r="BO33" s="606"/>
      <c r="BP33" s="606"/>
      <c r="BQ33" s="669"/>
      <c r="BR33" s="682">
        <v>99.6</v>
      </c>
      <c r="BS33" s="606"/>
      <c r="BT33" s="606"/>
      <c r="BU33" s="606"/>
      <c r="BV33" s="606"/>
      <c r="BW33" s="606"/>
      <c r="BX33" s="652">
        <v>98</v>
      </c>
      <c r="BY33" s="606"/>
      <c r="BZ33" s="606"/>
      <c r="CA33" s="606"/>
      <c r="CB33" s="669"/>
      <c r="CD33" s="618" t="s">
        <v>321</v>
      </c>
      <c r="CE33" s="619"/>
      <c r="CF33" s="619"/>
      <c r="CG33" s="619"/>
      <c r="CH33" s="619"/>
      <c r="CI33" s="619"/>
      <c r="CJ33" s="619"/>
      <c r="CK33" s="619"/>
      <c r="CL33" s="619"/>
      <c r="CM33" s="619"/>
      <c r="CN33" s="619"/>
      <c r="CO33" s="619"/>
      <c r="CP33" s="619"/>
      <c r="CQ33" s="620"/>
      <c r="CR33" s="621">
        <v>4131032</v>
      </c>
      <c r="CS33" s="634"/>
      <c r="CT33" s="634"/>
      <c r="CU33" s="634"/>
      <c r="CV33" s="634"/>
      <c r="CW33" s="634"/>
      <c r="CX33" s="634"/>
      <c r="CY33" s="635"/>
      <c r="CZ33" s="624">
        <v>42.2</v>
      </c>
      <c r="DA33" s="636"/>
      <c r="DB33" s="636"/>
      <c r="DC33" s="637"/>
      <c r="DD33" s="627">
        <v>3440001</v>
      </c>
      <c r="DE33" s="634"/>
      <c r="DF33" s="634"/>
      <c r="DG33" s="634"/>
      <c r="DH33" s="634"/>
      <c r="DI33" s="634"/>
      <c r="DJ33" s="634"/>
      <c r="DK33" s="635"/>
      <c r="DL33" s="627">
        <v>2685194</v>
      </c>
      <c r="DM33" s="634"/>
      <c r="DN33" s="634"/>
      <c r="DO33" s="634"/>
      <c r="DP33" s="634"/>
      <c r="DQ33" s="634"/>
      <c r="DR33" s="634"/>
      <c r="DS33" s="634"/>
      <c r="DT33" s="634"/>
      <c r="DU33" s="634"/>
      <c r="DV33" s="635"/>
      <c r="DW33" s="624">
        <v>41.5</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84590</v>
      </c>
      <c r="S34" s="622"/>
      <c r="T34" s="622"/>
      <c r="U34" s="622"/>
      <c r="V34" s="622"/>
      <c r="W34" s="622"/>
      <c r="X34" s="622"/>
      <c r="Y34" s="623"/>
      <c r="Z34" s="659">
        <v>0.8</v>
      </c>
      <c r="AA34" s="659"/>
      <c r="AB34" s="659"/>
      <c r="AC34" s="659"/>
      <c r="AD34" s="660" t="s">
        <v>176</v>
      </c>
      <c r="AE34" s="660"/>
      <c r="AF34" s="660"/>
      <c r="AG34" s="660"/>
      <c r="AH34" s="660"/>
      <c r="AI34" s="660"/>
      <c r="AJ34" s="660"/>
      <c r="AK34" s="660"/>
      <c r="AL34" s="624" t="s">
        <v>176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1449451</v>
      </c>
      <c r="CS34" s="622"/>
      <c r="CT34" s="622"/>
      <c r="CU34" s="622"/>
      <c r="CV34" s="622"/>
      <c r="CW34" s="622"/>
      <c r="CX34" s="622"/>
      <c r="CY34" s="623"/>
      <c r="CZ34" s="624">
        <v>14.8</v>
      </c>
      <c r="DA34" s="636"/>
      <c r="DB34" s="636"/>
      <c r="DC34" s="637"/>
      <c r="DD34" s="627">
        <v>1105073</v>
      </c>
      <c r="DE34" s="622"/>
      <c r="DF34" s="622"/>
      <c r="DG34" s="622"/>
      <c r="DH34" s="622"/>
      <c r="DI34" s="622"/>
      <c r="DJ34" s="622"/>
      <c r="DK34" s="623"/>
      <c r="DL34" s="627">
        <v>845097</v>
      </c>
      <c r="DM34" s="622"/>
      <c r="DN34" s="622"/>
      <c r="DO34" s="622"/>
      <c r="DP34" s="622"/>
      <c r="DQ34" s="622"/>
      <c r="DR34" s="622"/>
      <c r="DS34" s="622"/>
      <c r="DT34" s="622"/>
      <c r="DU34" s="622"/>
      <c r="DV34" s="623"/>
      <c r="DW34" s="624">
        <v>13.1</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23226</v>
      </c>
      <c r="S35" s="622"/>
      <c r="T35" s="622"/>
      <c r="U35" s="622"/>
      <c r="V35" s="622"/>
      <c r="W35" s="622"/>
      <c r="X35" s="622"/>
      <c r="Y35" s="623"/>
      <c r="Z35" s="659">
        <v>0.2</v>
      </c>
      <c r="AA35" s="659"/>
      <c r="AB35" s="659"/>
      <c r="AC35" s="659"/>
      <c r="AD35" s="660" t="s">
        <v>176</v>
      </c>
      <c r="AE35" s="660"/>
      <c r="AF35" s="660"/>
      <c r="AG35" s="660"/>
      <c r="AH35" s="660"/>
      <c r="AI35" s="660"/>
      <c r="AJ35" s="660"/>
      <c r="AK35" s="660"/>
      <c r="AL35" s="624" t="s">
        <v>176</v>
      </c>
      <c r="AM35" s="625"/>
      <c r="AN35" s="625"/>
      <c r="AO35" s="661"/>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74432</v>
      </c>
      <c r="CS35" s="634"/>
      <c r="CT35" s="634"/>
      <c r="CU35" s="634"/>
      <c r="CV35" s="634"/>
      <c r="CW35" s="634"/>
      <c r="CX35" s="634"/>
      <c r="CY35" s="635"/>
      <c r="CZ35" s="624">
        <v>0.8</v>
      </c>
      <c r="DA35" s="636"/>
      <c r="DB35" s="636"/>
      <c r="DC35" s="637"/>
      <c r="DD35" s="627">
        <v>72016</v>
      </c>
      <c r="DE35" s="634"/>
      <c r="DF35" s="634"/>
      <c r="DG35" s="634"/>
      <c r="DH35" s="634"/>
      <c r="DI35" s="634"/>
      <c r="DJ35" s="634"/>
      <c r="DK35" s="635"/>
      <c r="DL35" s="627">
        <v>72016</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755191</v>
      </c>
      <c r="S36" s="622"/>
      <c r="T36" s="622"/>
      <c r="U36" s="622"/>
      <c r="V36" s="622"/>
      <c r="W36" s="622"/>
      <c r="X36" s="622"/>
      <c r="Y36" s="623"/>
      <c r="Z36" s="659">
        <v>7</v>
      </c>
      <c r="AA36" s="659"/>
      <c r="AB36" s="659"/>
      <c r="AC36" s="659"/>
      <c r="AD36" s="660" t="s">
        <v>176</v>
      </c>
      <c r="AE36" s="660"/>
      <c r="AF36" s="660"/>
      <c r="AG36" s="660"/>
      <c r="AH36" s="660"/>
      <c r="AI36" s="660"/>
      <c r="AJ36" s="660"/>
      <c r="AK36" s="660"/>
      <c r="AL36" s="624" t="s">
        <v>176</v>
      </c>
      <c r="AM36" s="625"/>
      <c r="AN36" s="625"/>
      <c r="AO36" s="661"/>
      <c r="AP36" s="222"/>
      <c r="AQ36" s="670" t="s">
        <v>329</v>
      </c>
      <c r="AR36" s="671"/>
      <c r="AS36" s="671"/>
      <c r="AT36" s="671"/>
      <c r="AU36" s="671"/>
      <c r="AV36" s="671"/>
      <c r="AW36" s="671"/>
      <c r="AX36" s="671"/>
      <c r="AY36" s="672"/>
      <c r="AZ36" s="673">
        <v>1199937</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9475</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1546072</v>
      </c>
      <c r="CS36" s="622"/>
      <c r="CT36" s="622"/>
      <c r="CU36" s="622"/>
      <c r="CV36" s="622"/>
      <c r="CW36" s="622"/>
      <c r="CX36" s="622"/>
      <c r="CY36" s="623"/>
      <c r="CZ36" s="624">
        <v>15.8</v>
      </c>
      <c r="DA36" s="636"/>
      <c r="DB36" s="636"/>
      <c r="DC36" s="637"/>
      <c r="DD36" s="627">
        <v>1379149</v>
      </c>
      <c r="DE36" s="622"/>
      <c r="DF36" s="622"/>
      <c r="DG36" s="622"/>
      <c r="DH36" s="622"/>
      <c r="DI36" s="622"/>
      <c r="DJ36" s="622"/>
      <c r="DK36" s="623"/>
      <c r="DL36" s="627">
        <v>1104880</v>
      </c>
      <c r="DM36" s="622"/>
      <c r="DN36" s="622"/>
      <c r="DO36" s="622"/>
      <c r="DP36" s="622"/>
      <c r="DQ36" s="622"/>
      <c r="DR36" s="622"/>
      <c r="DS36" s="622"/>
      <c r="DT36" s="622"/>
      <c r="DU36" s="622"/>
      <c r="DV36" s="623"/>
      <c r="DW36" s="624">
        <v>17.100000000000001</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143519</v>
      </c>
      <c r="S37" s="622"/>
      <c r="T37" s="622"/>
      <c r="U37" s="622"/>
      <c r="V37" s="622"/>
      <c r="W37" s="622"/>
      <c r="X37" s="622"/>
      <c r="Y37" s="623"/>
      <c r="Z37" s="659">
        <v>1.3</v>
      </c>
      <c r="AA37" s="659"/>
      <c r="AB37" s="659"/>
      <c r="AC37" s="659"/>
      <c r="AD37" s="660">
        <v>917</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395892</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-9026</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557938</v>
      </c>
      <c r="CS37" s="634"/>
      <c r="CT37" s="634"/>
      <c r="CU37" s="634"/>
      <c r="CV37" s="634"/>
      <c r="CW37" s="634"/>
      <c r="CX37" s="634"/>
      <c r="CY37" s="635"/>
      <c r="CZ37" s="624">
        <v>5.7</v>
      </c>
      <c r="DA37" s="636"/>
      <c r="DB37" s="636"/>
      <c r="DC37" s="637"/>
      <c r="DD37" s="627">
        <v>557938</v>
      </c>
      <c r="DE37" s="634"/>
      <c r="DF37" s="634"/>
      <c r="DG37" s="634"/>
      <c r="DH37" s="634"/>
      <c r="DI37" s="634"/>
      <c r="DJ37" s="634"/>
      <c r="DK37" s="635"/>
      <c r="DL37" s="627">
        <v>557938</v>
      </c>
      <c r="DM37" s="634"/>
      <c r="DN37" s="634"/>
      <c r="DO37" s="634"/>
      <c r="DP37" s="634"/>
      <c r="DQ37" s="634"/>
      <c r="DR37" s="634"/>
      <c r="DS37" s="634"/>
      <c r="DT37" s="634"/>
      <c r="DU37" s="634"/>
      <c r="DV37" s="635"/>
      <c r="DW37" s="624">
        <v>8.6</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357913</v>
      </c>
      <c r="S38" s="622"/>
      <c r="T38" s="622"/>
      <c r="U38" s="622"/>
      <c r="V38" s="622"/>
      <c r="W38" s="622"/>
      <c r="X38" s="622"/>
      <c r="Y38" s="623"/>
      <c r="Z38" s="659">
        <v>3.3</v>
      </c>
      <c r="AA38" s="659"/>
      <c r="AB38" s="659"/>
      <c r="AC38" s="659"/>
      <c r="AD38" s="660" t="s">
        <v>176</v>
      </c>
      <c r="AE38" s="660"/>
      <c r="AF38" s="660"/>
      <c r="AG38" s="660"/>
      <c r="AH38" s="660"/>
      <c r="AI38" s="660"/>
      <c r="AJ38" s="660"/>
      <c r="AK38" s="660"/>
      <c r="AL38" s="624" t="s">
        <v>176</v>
      </c>
      <c r="AM38" s="625"/>
      <c r="AN38" s="625"/>
      <c r="AO38" s="661"/>
      <c r="AQ38" s="654" t="s">
        <v>337</v>
      </c>
      <c r="AR38" s="655"/>
      <c r="AS38" s="655"/>
      <c r="AT38" s="655"/>
      <c r="AU38" s="655"/>
      <c r="AV38" s="655"/>
      <c r="AW38" s="655"/>
      <c r="AX38" s="655"/>
      <c r="AY38" s="656"/>
      <c r="AZ38" s="621">
        <v>23379</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2560</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858817</v>
      </c>
      <c r="CS38" s="622"/>
      <c r="CT38" s="622"/>
      <c r="CU38" s="622"/>
      <c r="CV38" s="622"/>
      <c r="CW38" s="622"/>
      <c r="CX38" s="622"/>
      <c r="CY38" s="623"/>
      <c r="CZ38" s="624">
        <v>8.8000000000000007</v>
      </c>
      <c r="DA38" s="636"/>
      <c r="DB38" s="636"/>
      <c r="DC38" s="637"/>
      <c r="DD38" s="627">
        <v>733599</v>
      </c>
      <c r="DE38" s="622"/>
      <c r="DF38" s="622"/>
      <c r="DG38" s="622"/>
      <c r="DH38" s="622"/>
      <c r="DI38" s="622"/>
      <c r="DJ38" s="622"/>
      <c r="DK38" s="623"/>
      <c r="DL38" s="627">
        <v>663201</v>
      </c>
      <c r="DM38" s="622"/>
      <c r="DN38" s="622"/>
      <c r="DO38" s="622"/>
      <c r="DP38" s="622"/>
      <c r="DQ38" s="622"/>
      <c r="DR38" s="622"/>
      <c r="DS38" s="622"/>
      <c r="DT38" s="622"/>
      <c r="DU38" s="622"/>
      <c r="DV38" s="623"/>
      <c r="DW38" s="624">
        <v>10.199999999999999</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176</v>
      </c>
      <c r="S39" s="622"/>
      <c r="T39" s="622"/>
      <c r="U39" s="622"/>
      <c r="V39" s="622"/>
      <c r="W39" s="622"/>
      <c r="X39" s="622"/>
      <c r="Y39" s="623"/>
      <c r="Z39" s="659" t="s">
        <v>176</v>
      </c>
      <c r="AA39" s="659"/>
      <c r="AB39" s="659"/>
      <c r="AC39" s="659"/>
      <c r="AD39" s="660" t="s">
        <v>176</v>
      </c>
      <c r="AE39" s="660"/>
      <c r="AF39" s="660"/>
      <c r="AG39" s="660"/>
      <c r="AH39" s="660"/>
      <c r="AI39" s="660"/>
      <c r="AJ39" s="660"/>
      <c r="AK39" s="660"/>
      <c r="AL39" s="624" t="s">
        <v>176</v>
      </c>
      <c r="AM39" s="625"/>
      <c r="AN39" s="625"/>
      <c r="AO39" s="661"/>
      <c r="AQ39" s="654" t="s">
        <v>341</v>
      </c>
      <c r="AR39" s="655"/>
      <c r="AS39" s="655"/>
      <c r="AT39" s="655"/>
      <c r="AU39" s="655"/>
      <c r="AV39" s="655"/>
      <c r="AW39" s="655"/>
      <c r="AX39" s="655"/>
      <c r="AY39" s="656"/>
      <c r="AZ39" s="621">
        <v>11822</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4015</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137547</v>
      </c>
      <c r="CS39" s="634"/>
      <c r="CT39" s="634"/>
      <c r="CU39" s="634"/>
      <c r="CV39" s="634"/>
      <c r="CW39" s="634"/>
      <c r="CX39" s="634"/>
      <c r="CY39" s="635"/>
      <c r="CZ39" s="624">
        <v>1.4</v>
      </c>
      <c r="DA39" s="636"/>
      <c r="DB39" s="636"/>
      <c r="DC39" s="637"/>
      <c r="DD39" s="627">
        <v>102531</v>
      </c>
      <c r="DE39" s="634"/>
      <c r="DF39" s="634"/>
      <c r="DG39" s="634"/>
      <c r="DH39" s="634"/>
      <c r="DI39" s="634"/>
      <c r="DJ39" s="634"/>
      <c r="DK39" s="635"/>
      <c r="DL39" s="627" t="s">
        <v>176</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148013</v>
      </c>
      <c r="S40" s="622"/>
      <c r="T40" s="622"/>
      <c r="U40" s="622"/>
      <c r="V40" s="622"/>
      <c r="W40" s="622"/>
      <c r="X40" s="622"/>
      <c r="Y40" s="623"/>
      <c r="Z40" s="659">
        <v>1.4</v>
      </c>
      <c r="AA40" s="659"/>
      <c r="AB40" s="659"/>
      <c r="AC40" s="659"/>
      <c r="AD40" s="660" t="s">
        <v>176</v>
      </c>
      <c r="AE40" s="660"/>
      <c r="AF40" s="660"/>
      <c r="AG40" s="660"/>
      <c r="AH40" s="660"/>
      <c r="AI40" s="660"/>
      <c r="AJ40" s="660"/>
      <c r="AK40" s="660"/>
      <c r="AL40" s="624" t="s">
        <v>176</v>
      </c>
      <c r="AM40" s="625"/>
      <c r="AN40" s="625"/>
      <c r="AO40" s="661"/>
      <c r="AQ40" s="654" t="s">
        <v>345</v>
      </c>
      <c r="AR40" s="655"/>
      <c r="AS40" s="655"/>
      <c r="AT40" s="655"/>
      <c r="AU40" s="655"/>
      <c r="AV40" s="655"/>
      <c r="AW40" s="655"/>
      <c r="AX40" s="655"/>
      <c r="AY40" s="656"/>
      <c r="AZ40" s="621" t="s">
        <v>176</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89</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64713</v>
      </c>
      <c r="CS40" s="622"/>
      <c r="CT40" s="622"/>
      <c r="CU40" s="622"/>
      <c r="CV40" s="622"/>
      <c r="CW40" s="622"/>
      <c r="CX40" s="622"/>
      <c r="CY40" s="623"/>
      <c r="CZ40" s="624">
        <v>0.7</v>
      </c>
      <c r="DA40" s="636"/>
      <c r="DB40" s="636"/>
      <c r="DC40" s="637"/>
      <c r="DD40" s="627">
        <v>47633</v>
      </c>
      <c r="DE40" s="622"/>
      <c r="DF40" s="622"/>
      <c r="DG40" s="622"/>
      <c r="DH40" s="622"/>
      <c r="DI40" s="622"/>
      <c r="DJ40" s="622"/>
      <c r="DK40" s="623"/>
      <c r="DL40" s="627" t="s">
        <v>176</v>
      </c>
      <c r="DM40" s="622"/>
      <c r="DN40" s="622"/>
      <c r="DO40" s="622"/>
      <c r="DP40" s="622"/>
      <c r="DQ40" s="622"/>
      <c r="DR40" s="622"/>
      <c r="DS40" s="622"/>
      <c r="DT40" s="622"/>
      <c r="DU40" s="622"/>
      <c r="DV40" s="623"/>
      <c r="DW40" s="624" t="s">
        <v>176</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10718475</v>
      </c>
      <c r="S41" s="646"/>
      <c r="T41" s="646"/>
      <c r="U41" s="646"/>
      <c r="V41" s="646"/>
      <c r="W41" s="646"/>
      <c r="X41" s="646"/>
      <c r="Y41" s="649"/>
      <c r="Z41" s="650">
        <v>100</v>
      </c>
      <c r="AA41" s="650"/>
      <c r="AB41" s="650"/>
      <c r="AC41" s="650"/>
      <c r="AD41" s="651">
        <v>6324987</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143816</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129</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625028</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360</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935957</v>
      </c>
      <c r="CS42" s="634"/>
      <c r="CT42" s="634"/>
      <c r="CU42" s="634"/>
      <c r="CV42" s="634"/>
      <c r="CW42" s="634"/>
      <c r="CX42" s="634"/>
      <c r="CY42" s="635"/>
      <c r="CZ42" s="624">
        <v>9.6</v>
      </c>
      <c r="DA42" s="636"/>
      <c r="DB42" s="636"/>
      <c r="DC42" s="637"/>
      <c r="DD42" s="627">
        <v>262507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15681</v>
      </c>
      <c r="CS43" s="634"/>
      <c r="CT43" s="634"/>
      <c r="CU43" s="634"/>
      <c r="CV43" s="634"/>
      <c r="CW43" s="634"/>
      <c r="CX43" s="634"/>
      <c r="CY43" s="635"/>
      <c r="CZ43" s="624">
        <v>0.2</v>
      </c>
      <c r="DA43" s="636"/>
      <c r="DB43" s="636"/>
      <c r="DC43" s="637"/>
      <c r="DD43" s="627">
        <v>15681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931141</v>
      </c>
      <c r="CS44" s="622"/>
      <c r="CT44" s="622"/>
      <c r="CU44" s="622"/>
      <c r="CV44" s="622"/>
      <c r="CW44" s="622"/>
      <c r="CX44" s="622"/>
      <c r="CY44" s="623"/>
      <c r="CZ44" s="624">
        <v>9.5</v>
      </c>
      <c r="DA44" s="625"/>
      <c r="DB44" s="625"/>
      <c r="DC44" s="626"/>
      <c r="DD44" s="627">
        <v>262506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632560</v>
      </c>
      <c r="CS45" s="634"/>
      <c r="CT45" s="634"/>
      <c r="CU45" s="634"/>
      <c r="CV45" s="634"/>
      <c r="CW45" s="634"/>
      <c r="CX45" s="634"/>
      <c r="CY45" s="635"/>
      <c r="CZ45" s="624">
        <v>6.5</v>
      </c>
      <c r="DA45" s="636"/>
      <c r="DB45" s="636"/>
      <c r="DC45" s="637"/>
      <c r="DD45" s="627">
        <v>48097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287929</v>
      </c>
      <c r="CS46" s="622"/>
      <c r="CT46" s="622"/>
      <c r="CU46" s="622"/>
      <c r="CV46" s="622"/>
      <c r="CW46" s="622"/>
      <c r="CX46" s="622"/>
      <c r="CY46" s="623"/>
      <c r="CZ46" s="624">
        <v>2.9</v>
      </c>
      <c r="DA46" s="625"/>
      <c r="DB46" s="625"/>
      <c r="DC46" s="626"/>
      <c r="DD46" s="627">
        <v>203757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v>4816</v>
      </c>
      <c r="CS47" s="634"/>
      <c r="CT47" s="634"/>
      <c r="CU47" s="634"/>
      <c r="CV47" s="634"/>
      <c r="CW47" s="634"/>
      <c r="CX47" s="634"/>
      <c r="CY47" s="635"/>
      <c r="CZ47" s="624">
        <v>0</v>
      </c>
      <c r="DA47" s="636"/>
      <c r="DB47" s="636"/>
      <c r="DC47" s="637"/>
      <c r="DD47" s="627">
        <v>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364</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9792835</v>
      </c>
      <c r="CS49" s="606"/>
      <c r="CT49" s="606"/>
      <c r="CU49" s="606"/>
      <c r="CV49" s="606"/>
      <c r="CW49" s="606"/>
      <c r="CX49" s="606"/>
      <c r="CY49" s="607"/>
      <c r="CZ49" s="608">
        <v>100</v>
      </c>
      <c r="DA49" s="609"/>
      <c r="DB49" s="609"/>
      <c r="DC49" s="610"/>
      <c r="DD49" s="611">
        <v>6941892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lQ4CvdJqfABSjOWRMx1l4UUN5QrnTq2qLyx+HqxGjccm1Lj9i2uAxqPJfNxSxIyPeERUgg3VrU7HAr1qfc4kA==" saltValue="J8arTv+NFmONAz1lrH8+B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10718</v>
      </c>
      <c r="R7" s="1103"/>
      <c r="S7" s="1103"/>
      <c r="T7" s="1103"/>
      <c r="U7" s="1103"/>
      <c r="V7" s="1103">
        <v>9793</v>
      </c>
      <c r="W7" s="1103"/>
      <c r="X7" s="1103"/>
      <c r="Y7" s="1103"/>
      <c r="Z7" s="1103"/>
      <c r="AA7" s="1103">
        <v>926</v>
      </c>
      <c r="AB7" s="1103"/>
      <c r="AC7" s="1103"/>
      <c r="AD7" s="1103"/>
      <c r="AE7" s="1104"/>
      <c r="AF7" s="1105">
        <v>822</v>
      </c>
      <c r="AG7" s="1106"/>
      <c r="AH7" s="1106"/>
      <c r="AI7" s="1106"/>
      <c r="AJ7" s="1107"/>
      <c r="AK7" s="1108">
        <v>23</v>
      </c>
      <c r="AL7" s="1109"/>
      <c r="AM7" s="1109"/>
      <c r="AN7" s="1109"/>
      <c r="AO7" s="1109"/>
      <c r="AP7" s="1109">
        <v>8211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595</v>
      </c>
      <c r="BT7" s="1100"/>
      <c r="BU7" s="1100"/>
      <c r="BV7" s="1100"/>
      <c r="BW7" s="1100"/>
      <c r="BX7" s="1100"/>
      <c r="BY7" s="1100"/>
      <c r="BZ7" s="1100"/>
      <c r="CA7" s="1100"/>
      <c r="CB7" s="1100"/>
      <c r="CC7" s="1100"/>
      <c r="CD7" s="1100"/>
      <c r="CE7" s="1100"/>
      <c r="CF7" s="1100"/>
      <c r="CG7" s="1112"/>
      <c r="CH7" s="1096">
        <v>-3</v>
      </c>
      <c r="CI7" s="1097"/>
      <c r="CJ7" s="1097"/>
      <c r="CK7" s="1097"/>
      <c r="CL7" s="1098"/>
      <c r="CM7" s="1096">
        <v>22</v>
      </c>
      <c r="CN7" s="1097"/>
      <c r="CO7" s="1097"/>
      <c r="CP7" s="1097"/>
      <c r="CQ7" s="1098"/>
      <c r="CR7" s="1096">
        <v>4</v>
      </c>
      <c r="CS7" s="1097"/>
      <c r="CT7" s="1097"/>
      <c r="CU7" s="1097"/>
      <c r="CV7" s="1098"/>
      <c r="CW7" s="1096" t="s">
        <v>521</v>
      </c>
      <c r="CX7" s="1097"/>
      <c r="CY7" s="1097"/>
      <c r="CZ7" s="1097"/>
      <c r="DA7" s="1098"/>
      <c r="DB7" s="1096" t="s">
        <v>521</v>
      </c>
      <c r="DC7" s="1097"/>
      <c r="DD7" s="1097"/>
      <c r="DE7" s="1097"/>
      <c r="DF7" s="1098"/>
      <c r="DG7" s="1096" t="s">
        <v>521</v>
      </c>
      <c r="DH7" s="1097"/>
      <c r="DI7" s="1097"/>
      <c r="DJ7" s="1097"/>
      <c r="DK7" s="1098"/>
      <c r="DL7" s="1096" t="s">
        <v>521</v>
      </c>
      <c r="DM7" s="1097"/>
      <c r="DN7" s="1097"/>
      <c r="DO7" s="1097"/>
      <c r="DP7" s="1098"/>
      <c r="DQ7" s="1096" t="s">
        <v>521</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67">
        <v>10718</v>
      </c>
      <c r="R23" s="1061"/>
      <c r="S23" s="1061"/>
      <c r="T23" s="1061"/>
      <c r="U23" s="1061"/>
      <c r="V23" s="1061">
        <v>9793</v>
      </c>
      <c r="W23" s="1061"/>
      <c r="X23" s="1061"/>
      <c r="Y23" s="1061"/>
      <c r="Z23" s="1061"/>
      <c r="AA23" s="1061">
        <v>926</v>
      </c>
      <c r="AB23" s="1061"/>
      <c r="AC23" s="1061"/>
      <c r="AD23" s="1061"/>
      <c r="AE23" s="1068"/>
      <c r="AF23" s="1069">
        <v>822</v>
      </c>
      <c r="AG23" s="1061"/>
      <c r="AH23" s="1061"/>
      <c r="AI23" s="1061"/>
      <c r="AJ23" s="1070"/>
      <c r="AK23" s="1071"/>
      <c r="AL23" s="1072"/>
      <c r="AM23" s="1072"/>
      <c r="AN23" s="1072"/>
      <c r="AO23" s="1072"/>
      <c r="AP23" s="1061">
        <v>8211</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403</v>
      </c>
      <c r="C28" s="1048"/>
      <c r="D28" s="1048"/>
      <c r="E28" s="1048"/>
      <c r="F28" s="1048"/>
      <c r="G28" s="1048"/>
      <c r="H28" s="1048"/>
      <c r="I28" s="1048"/>
      <c r="J28" s="1048"/>
      <c r="K28" s="1048"/>
      <c r="L28" s="1048"/>
      <c r="M28" s="1048"/>
      <c r="N28" s="1048"/>
      <c r="O28" s="1048"/>
      <c r="P28" s="1049"/>
      <c r="Q28" s="1050">
        <v>2062</v>
      </c>
      <c r="R28" s="1051"/>
      <c r="S28" s="1051"/>
      <c r="T28" s="1051"/>
      <c r="U28" s="1051"/>
      <c r="V28" s="1051">
        <v>2053</v>
      </c>
      <c r="W28" s="1051"/>
      <c r="X28" s="1051"/>
      <c r="Y28" s="1051"/>
      <c r="Z28" s="1051"/>
      <c r="AA28" s="1051">
        <v>9</v>
      </c>
      <c r="AB28" s="1051"/>
      <c r="AC28" s="1051"/>
      <c r="AD28" s="1051"/>
      <c r="AE28" s="1052"/>
      <c r="AF28" s="1053">
        <v>9</v>
      </c>
      <c r="AG28" s="1051"/>
      <c r="AH28" s="1051"/>
      <c r="AI28" s="1051"/>
      <c r="AJ28" s="1054"/>
      <c r="AK28" s="1042">
        <v>144</v>
      </c>
      <c r="AL28" s="1043"/>
      <c r="AM28" s="1043"/>
      <c r="AN28" s="1043"/>
      <c r="AO28" s="1043"/>
      <c r="AP28" s="1043" t="s">
        <v>585</v>
      </c>
      <c r="AQ28" s="1043"/>
      <c r="AR28" s="1043"/>
      <c r="AS28" s="1043"/>
      <c r="AT28" s="1043"/>
      <c r="AU28" s="1043" t="s">
        <v>585</v>
      </c>
      <c r="AV28" s="1043"/>
      <c r="AW28" s="1043"/>
      <c r="AX28" s="1043"/>
      <c r="AY28" s="1043"/>
      <c r="AZ28" s="1044" t="s">
        <v>585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404</v>
      </c>
      <c r="C29" s="1031"/>
      <c r="D29" s="1031"/>
      <c r="E29" s="1031"/>
      <c r="F29" s="1031"/>
      <c r="G29" s="1031"/>
      <c r="H29" s="1031"/>
      <c r="I29" s="1031"/>
      <c r="J29" s="1031"/>
      <c r="K29" s="1031"/>
      <c r="L29" s="1031"/>
      <c r="M29" s="1031"/>
      <c r="N29" s="1031"/>
      <c r="O29" s="1031"/>
      <c r="P29" s="1032"/>
      <c r="Q29" s="1038">
        <v>2313</v>
      </c>
      <c r="R29" s="1039"/>
      <c r="S29" s="1039"/>
      <c r="T29" s="1039"/>
      <c r="U29" s="1039"/>
      <c r="V29" s="1039">
        <v>2126</v>
      </c>
      <c r="W29" s="1039"/>
      <c r="X29" s="1039"/>
      <c r="Y29" s="1039"/>
      <c r="Z29" s="1039"/>
      <c r="AA29" s="1039">
        <v>187</v>
      </c>
      <c r="AB29" s="1039"/>
      <c r="AC29" s="1039"/>
      <c r="AD29" s="1039"/>
      <c r="AE29" s="1040"/>
      <c r="AF29" s="1035">
        <v>187</v>
      </c>
      <c r="AG29" s="1036"/>
      <c r="AH29" s="1036"/>
      <c r="AI29" s="1036"/>
      <c r="AJ29" s="1037"/>
      <c r="AK29" s="980">
        <v>308</v>
      </c>
      <c r="AL29" s="971"/>
      <c r="AM29" s="971"/>
      <c r="AN29" s="971"/>
      <c r="AO29" s="971"/>
      <c r="AP29" s="971" t="s">
        <v>585</v>
      </c>
      <c r="AQ29" s="971"/>
      <c r="AR29" s="971"/>
      <c r="AS29" s="971"/>
      <c r="AT29" s="971"/>
      <c r="AU29" s="971" t="s">
        <v>585</v>
      </c>
      <c r="AV29" s="971"/>
      <c r="AW29" s="971"/>
      <c r="AX29" s="971"/>
      <c r="AY29" s="971"/>
      <c r="AZ29" s="1041" t="s">
        <v>585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405</v>
      </c>
      <c r="C30" s="1031"/>
      <c r="D30" s="1031"/>
      <c r="E30" s="1031"/>
      <c r="F30" s="1031"/>
      <c r="G30" s="1031"/>
      <c r="H30" s="1031"/>
      <c r="I30" s="1031"/>
      <c r="J30" s="1031"/>
      <c r="K30" s="1031"/>
      <c r="L30" s="1031"/>
      <c r="M30" s="1031"/>
      <c r="N30" s="1031"/>
      <c r="O30" s="1031"/>
      <c r="P30" s="1032"/>
      <c r="Q30" s="1038">
        <v>294</v>
      </c>
      <c r="R30" s="1039"/>
      <c r="S30" s="1039"/>
      <c r="T30" s="1039"/>
      <c r="U30" s="1039"/>
      <c r="V30" s="1039">
        <v>289</v>
      </c>
      <c r="W30" s="1039"/>
      <c r="X30" s="1039"/>
      <c r="Y30" s="1039"/>
      <c r="Z30" s="1039"/>
      <c r="AA30" s="1039">
        <v>4</v>
      </c>
      <c r="AB30" s="1039"/>
      <c r="AC30" s="1039"/>
      <c r="AD30" s="1039"/>
      <c r="AE30" s="1040"/>
      <c r="AF30" s="1035">
        <v>4</v>
      </c>
      <c r="AG30" s="1036"/>
      <c r="AH30" s="1036"/>
      <c r="AI30" s="1036"/>
      <c r="AJ30" s="1037"/>
      <c r="AK30" s="980">
        <v>75</v>
      </c>
      <c r="AL30" s="971"/>
      <c r="AM30" s="971"/>
      <c r="AN30" s="971"/>
      <c r="AO30" s="971"/>
      <c r="AP30" s="971" t="s">
        <v>585</v>
      </c>
      <c r="AQ30" s="971"/>
      <c r="AR30" s="971"/>
      <c r="AS30" s="971"/>
      <c r="AT30" s="971"/>
      <c r="AU30" s="971" t="s">
        <v>585</v>
      </c>
      <c r="AV30" s="971"/>
      <c r="AW30" s="971"/>
      <c r="AX30" s="971"/>
      <c r="AY30" s="971"/>
      <c r="AZ30" s="1041" t="s">
        <v>585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406</v>
      </c>
      <c r="C31" s="1031"/>
      <c r="D31" s="1031"/>
      <c r="E31" s="1031"/>
      <c r="F31" s="1031"/>
      <c r="G31" s="1031"/>
      <c r="H31" s="1031"/>
      <c r="I31" s="1031"/>
      <c r="J31" s="1031"/>
      <c r="K31" s="1031"/>
      <c r="L31" s="1031"/>
      <c r="M31" s="1031"/>
      <c r="N31" s="1031"/>
      <c r="O31" s="1031"/>
      <c r="P31" s="1032"/>
      <c r="Q31" s="1038">
        <v>606</v>
      </c>
      <c r="R31" s="1039"/>
      <c r="S31" s="1039"/>
      <c r="T31" s="1039"/>
      <c r="U31" s="1039"/>
      <c r="V31" s="1039">
        <v>517</v>
      </c>
      <c r="W31" s="1039"/>
      <c r="X31" s="1039"/>
      <c r="Y31" s="1039"/>
      <c r="Z31" s="1039"/>
      <c r="AA31" s="1039">
        <v>89</v>
      </c>
      <c r="AB31" s="1039"/>
      <c r="AC31" s="1039"/>
      <c r="AD31" s="1039"/>
      <c r="AE31" s="1040"/>
      <c r="AF31" s="1035">
        <v>1071</v>
      </c>
      <c r="AG31" s="1036"/>
      <c r="AH31" s="1036"/>
      <c r="AI31" s="1036"/>
      <c r="AJ31" s="1037"/>
      <c r="AK31" s="980">
        <v>7</v>
      </c>
      <c r="AL31" s="971"/>
      <c r="AM31" s="971"/>
      <c r="AN31" s="971"/>
      <c r="AO31" s="971"/>
      <c r="AP31" s="971">
        <v>627</v>
      </c>
      <c r="AQ31" s="971"/>
      <c r="AR31" s="971"/>
      <c r="AS31" s="971"/>
      <c r="AT31" s="971"/>
      <c r="AU31" s="971">
        <v>10</v>
      </c>
      <c r="AV31" s="971"/>
      <c r="AW31" s="971"/>
      <c r="AX31" s="971"/>
      <c r="AY31" s="971"/>
      <c r="AZ31" s="1041" t="s">
        <v>521</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408</v>
      </c>
      <c r="C32" s="1031"/>
      <c r="D32" s="1031"/>
      <c r="E32" s="1031"/>
      <c r="F32" s="1031"/>
      <c r="G32" s="1031"/>
      <c r="H32" s="1031"/>
      <c r="I32" s="1031"/>
      <c r="J32" s="1031"/>
      <c r="K32" s="1031"/>
      <c r="L32" s="1031"/>
      <c r="M32" s="1031"/>
      <c r="N32" s="1031"/>
      <c r="O32" s="1031"/>
      <c r="P32" s="1032"/>
      <c r="Q32" s="1038">
        <v>662</v>
      </c>
      <c r="R32" s="1039"/>
      <c r="S32" s="1039"/>
      <c r="T32" s="1039"/>
      <c r="U32" s="1039"/>
      <c r="V32" s="1039">
        <v>614</v>
      </c>
      <c r="W32" s="1039"/>
      <c r="X32" s="1039"/>
      <c r="Y32" s="1039"/>
      <c r="Z32" s="1039"/>
      <c r="AA32" s="1039">
        <v>48</v>
      </c>
      <c r="AB32" s="1039"/>
      <c r="AC32" s="1039"/>
      <c r="AD32" s="1039"/>
      <c r="AE32" s="1040"/>
      <c r="AF32" s="1035">
        <v>76</v>
      </c>
      <c r="AG32" s="1036"/>
      <c r="AH32" s="1036"/>
      <c r="AI32" s="1036"/>
      <c r="AJ32" s="1037"/>
      <c r="AK32" s="980">
        <v>270</v>
      </c>
      <c r="AL32" s="971"/>
      <c r="AM32" s="971"/>
      <c r="AN32" s="971"/>
      <c r="AO32" s="971"/>
      <c r="AP32" s="971">
        <v>5126</v>
      </c>
      <c r="AQ32" s="971"/>
      <c r="AR32" s="971"/>
      <c r="AS32" s="971"/>
      <c r="AT32" s="971"/>
      <c r="AU32" s="971">
        <v>3460</v>
      </c>
      <c r="AV32" s="971"/>
      <c r="AW32" s="971"/>
      <c r="AX32" s="971"/>
      <c r="AY32" s="971"/>
      <c r="AZ32" s="1041" t="s">
        <v>521</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410</v>
      </c>
      <c r="C33" s="1031"/>
      <c r="D33" s="1031"/>
      <c r="E33" s="1031"/>
      <c r="F33" s="1031"/>
      <c r="G33" s="1031"/>
      <c r="H33" s="1031"/>
      <c r="I33" s="1031"/>
      <c r="J33" s="1031"/>
      <c r="K33" s="1031"/>
      <c r="L33" s="1031"/>
      <c r="M33" s="1031"/>
      <c r="N33" s="1031"/>
      <c r="O33" s="1031"/>
      <c r="P33" s="1032"/>
      <c r="Q33" s="1038">
        <v>35</v>
      </c>
      <c r="R33" s="1039"/>
      <c r="S33" s="1039"/>
      <c r="T33" s="1039"/>
      <c r="U33" s="1039"/>
      <c r="V33" s="1039">
        <v>32</v>
      </c>
      <c r="W33" s="1039"/>
      <c r="X33" s="1039"/>
      <c r="Y33" s="1039"/>
      <c r="Z33" s="1039"/>
      <c r="AA33" s="1039">
        <v>3</v>
      </c>
      <c r="AB33" s="1039"/>
      <c r="AC33" s="1039"/>
      <c r="AD33" s="1039"/>
      <c r="AE33" s="1040"/>
      <c r="AF33" s="1035">
        <v>3</v>
      </c>
      <c r="AG33" s="1036"/>
      <c r="AH33" s="1036"/>
      <c r="AI33" s="1036"/>
      <c r="AJ33" s="1037"/>
      <c r="AK33" s="980">
        <v>12</v>
      </c>
      <c r="AL33" s="971"/>
      <c r="AM33" s="971"/>
      <c r="AN33" s="971"/>
      <c r="AO33" s="971"/>
      <c r="AP33" s="971">
        <v>75</v>
      </c>
      <c r="AQ33" s="971"/>
      <c r="AR33" s="971"/>
      <c r="AS33" s="971"/>
      <c r="AT33" s="971"/>
      <c r="AU33" s="971">
        <v>72</v>
      </c>
      <c r="AV33" s="971"/>
      <c r="AW33" s="971"/>
      <c r="AX33" s="971"/>
      <c r="AY33" s="971"/>
      <c r="AZ33" s="1041" t="s">
        <v>521</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412</v>
      </c>
      <c r="C34" s="1031"/>
      <c r="D34" s="1031"/>
      <c r="E34" s="1031"/>
      <c r="F34" s="1031"/>
      <c r="G34" s="1031"/>
      <c r="H34" s="1031"/>
      <c r="I34" s="1031"/>
      <c r="J34" s="1031"/>
      <c r="K34" s="1031"/>
      <c r="L34" s="1031"/>
      <c r="M34" s="1031"/>
      <c r="N34" s="1031"/>
      <c r="O34" s="1031"/>
      <c r="P34" s="1032"/>
      <c r="Q34" s="1038">
        <v>155</v>
      </c>
      <c r="R34" s="1039"/>
      <c r="S34" s="1039"/>
      <c r="T34" s="1039"/>
      <c r="U34" s="1039"/>
      <c r="V34" s="1039">
        <v>134</v>
      </c>
      <c r="W34" s="1039"/>
      <c r="X34" s="1039"/>
      <c r="Y34" s="1039"/>
      <c r="Z34" s="1039"/>
      <c r="AA34" s="1039">
        <v>20</v>
      </c>
      <c r="AB34" s="1039"/>
      <c r="AC34" s="1039"/>
      <c r="AD34" s="1039"/>
      <c r="AE34" s="1040"/>
      <c r="AF34" s="1035">
        <v>20</v>
      </c>
      <c r="AG34" s="1036"/>
      <c r="AH34" s="1036"/>
      <c r="AI34" s="1036"/>
      <c r="AJ34" s="1037"/>
      <c r="AK34" s="980">
        <v>78</v>
      </c>
      <c r="AL34" s="971"/>
      <c r="AM34" s="971"/>
      <c r="AN34" s="971"/>
      <c r="AO34" s="971"/>
      <c r="AP34" s="971">
        <v>603</v>
      </c>
      <c r="AQ34" s="971"/>
      <c r="AR34" s="971"/>
      <c r="AS34" s="971"/>
      <c r="AT34" s="971"/>
      <c r="AU34" s="971">
        <v>447</v>
      </c>
      <c r="AV34" s="971"/>
      <c r="AW34" s="971"/>
      <c r="AX34" s="971"/>
      <c r="AY34" s="971"/>
      <c r="AZ34" s="1041" t="s">
        <v>521</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390</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1370</v>
      </c>
      <c r="AG63" s="959"/>
      <c r="AH63" s="959"/>
      <c r="AI63" s="959"/>
      <c r="AJ63" s="1022"/>
      <c r="AK63" s="1023"/>
      <c r="AL63" s="963"/>
      <c r="AM63" s="963"/>
      <c r="AN63" s="963"/>
      <c r="AO63" s="963"/>
      <c r="AP63" s="959">
        <v>6431</v>
      </c>
      <c r="AQ63" s="959"/>
      <c r="AR63" s="959"/>
      <c r="AS63" s="959"/>
      <c r="AT63" s="959"/>
      <c r="AU63" s="959">
        <v>3989</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586</v>
      </c>
      <c r="C68" s="986"/>
      <c r="D68" s="986"/>
      <c r="E68" s="986"/>
      <c r="F68" s="986"/>
      <c r="G68" s="986"/>
      <c r="H68" s="986"/>
      <c r="I68" s="986"/>
      <c r="J68" s="986"/>
      <c r="K68" s="986"/>
      <c r="L68" s="986"/>
      <c r="M68" s="986"/>
      <c r="N68" s="986"/>
      <c r="O68" s="986"/>
      <c r="P68" s="987"/>
      <c r="Q68" s="988">
        <v>1810</v>
      </c>
      <c r="R68" s="982"/>
      <c r="S68" s="982"/>
      <c r="T68" s="982"/>
      <c r="U68" s="982"/>
      <c r="V68" s="982">
        <v>1760</v>
      </c>
      <c r="W68" s="982"/>
      <c r="X68" s="982"/>
      <c r="Y68" s="982"/>
      <c r="Z68" s="982"/>
      <c r="AA68" s="982">
        <v>50</v>
      </c>
      <c r="AB68" s="982"/>
      <c r="AC68" s="982"/>
      <c r="AD68" s="982"/>
      <c r="AE68" s="982"/>
      <c r="AF68" s="982">
        <v>32</v>
      </c>
      <c r="AG68" s="982"/>
      <c r="AH68" s="982"/>
      <c r="AI68" s="982"/>
      <c r="AJ68" s="982"/>
      <c r="AK68" s="982">
        <v>91</v>
      </c>
      <c r="AL68" s="982"/>
      <c r="AM68" s="982"/>
      <c r="AN68" s="982"/>
      <c r="AO68" s="982"/>
      <c r="AP68" s="982" t="s">
        <v>601</v>
      </c>
      <c r="AQ68" s="982"/>
      <c r="AR68" s="982"/>
      <c r="AS68" s="982"/>
      <c r="AT68" s="982"/>
      <c r="AU68" s="982" t="s">
        <v>601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587</v>
      </c>
      <c r="C69" s="975"/>
      <c r="D69" s="975"/>
      <c r="E69" s="975"/>
      <c r="F69" s="975"/>
      <c r="G69" s="975"/>
      <c r="H69" s="975"/>
      <c r="I69" s="975"/>
      <c r="J69" s="975"/>
      <c r="K69" s="975"/>
      <c r="L69" s="975"/>
      <c r="M69" s="975"/>
      <c r="N69" s="975"/>
      <c r="O69" s="975"/>
      <c r="P69" s="976"/>
      <c r="Q69" s="977">
        <v>3394</v>
      </c>
      <c r="R69" s="971"/>
      <c r="S69" s="971"/>
      <c r="T69" s="971"/>
      <c r="U69" s="971"/>
      <c r="V69" s="971">
        <v>3333</v>
      </c>
      <c r="W69" s="971"/>
      <c r="X69" s="971"/>
      <c r="Y69" s="971"/>
      <c r="Z69" s="971"/>
      <c r="AA69" s="971">
        <v>61</v>
      </c>
      <c r="AB69" s="971"/>
      <c r="AC69" s="971"/>
      <c r="AD69" s="971"/>
      <c r="AE69" s="971"/>
      <c r="AF69" s="971">
        <v>61</v>
      </c>
      <c r="AG69" s="971"/>
      <c r="AH69" s="971"/>
      <c r="AI69" s="971"/>
      <c r="AJ69" s="971"/>
      <c r="AK69" s="971">
        <v>280</v>
      </c>
      <c r="AL69" s="971"/>
      <c r="AM69" s="971"/>
      <c r="AN69" s="971"/>
      <c r="AO69" s="971"/>
      <c r="AP69" s="971">
        <v>1229</v>
      </c>
      <c r="AQ69" s="971"/>
      <c r="AR69" s="971"/>
      <c r="AS69" s="971"/>
      <c r="AT69" s="971"/>
      <c r="AU69" s="971">
        <v>112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588</v>
      </c>
      <c r="C70" s="975"/>
      <c r="D70" s="975"/>
      <c r="E70" s="975"/>
      <c r="F70" s="975"/>
      <c r="G70" s="975"/>
      <c r="H70" s="975"/>
      <c r="I70" s="975"/>
      <c r="J70" s="975"/>
      <c r="K70" s="975"/>
      <c r="L70" s="975"/>
      <c r="M70" s="975"/>
      <c r="N70" s="975"/>
      <c r="O70" s="975"/>
      <c r="P70" s="976"/>
      <c r="Q70" s="977">
        <v>178</v>
      </c>
      <c r="R70" s="971"/>
      <c r="S70" s="971"/>
      <c r="T70" s="971"/>
      <c r="U70" s="971"/>
      <c r="V70" s="971">
        <v>149</v>
      </c>
      <c r="W70" s="971"/>
      <c r="X70" s="971"/>
      <c r="Y70" s="971"/>
      <c r="Z70" s="971"/>
      <c r="AA70" s="971">
        <v>29</v>
      </c>
      <c r="AB70" s="971"/>
      <c r="AC70" s="971"/>
      <c r="AD70" s="971"/>
      <c r="AE70" s="971"/>
      <c r="AF70" s="971">
        <v>29</v>
      </c>
      <c r="AG70" s="971"/>
      <c r="AH70" s="971"/>
      <c r="AI70" s="971"/>
      <c r="AJ70" s="971"/>
      <c r="AK70" s="971">
        <v>16</v>
      </c>
      <c r="AL70" s="971"/>
      <c r="AM70" s="971"/>
      <c r="AN70" s="971"/>
      <c r="AO70" s="971"/>
      <c r="AP70" s="971" t="s">
        <v>521</v>
      </c>
      <c r="AQ70" s="971"/>
      <c r="AR70" s="971"/>
      <c r="AS70" s="971"/>
      <c r="AT70" s="971"/>
      <c r="AU70" s="971" t="s">
        <v>521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589</v>
      </c>
      <c r="C71" s="975"/>
      <c r="D71" s="975"/>
      <c r="E71" s="975"/>
      <c r="F71" s="975"/>
      <c r="G71" s="975"/>
      <c r="H71" s="975"/>
      <c r="I71" s="975"/>
      <c r="J71" s="975"/>
      <c r="K71" s="975"/>
      <c r="L71" s="975"/>
      <c r="M71" s="975"/>
      <c r="N71" s="975"/>
      <c r="O71" s="975"/>
      <c r="P71" s="976"/>
      <c r="Q71" s="977">
        <v>709</v>
      </c>
      <c r="R71" s="971"/>
      <c r="S71" s="971"/>
      <c r="T71" s="971"/>
      <c r="U71" s="971"/>
      <c r="V71" s="971">
        <v>588</v>
      </c>
      <c r="W71" s="971"/>
      <c r="X71" s="971"/>
      <c r="Y71" s="971"/>
      <c r="Z71" s="971"/>
      <c r="AA71" s="971">
        <v>121</v>
      </c>
      <c r="AB71" s="971"/>
      <c r="AC71" s="971"/>
      <c r="AD71" s="971"/>
      <c r="AE71" s="971"/>
      <c r="AF71" s="971">
        <v>18</v>
      </c>
      <c r="AG71" s="971"/>
      <c r="AH71" s="971"/>
      <c r="AI71" s="971"/>
      <c r="AJ71" s="971"/>
      <c r="AK71" s="971">
        <v>81</v>
      </c>
      <c r="AL71" s="971"/>
      <c r="AM71" s="971"/>
      <c r="AN71" s="971"/>
      <c r="AO71" s="971"/>
      <c r="AP71" s="971" t="s">
        <v>521</v>
      </c>
      <c r="AQ71" s="971"/>
      <c r="AR71" s="971"/>
      <c r="AS71" s="971"/>
      <c r="AT71" s="971"/>
      <c r="AU71" s="971" t="s">
        <v>521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590</v>
      </c>
      <c r="C72" s="975"/>
      <c r="D72" s="975"/>
      <c r="E72" s="975"/>
      <c r="F72" s="975"/>
      <c r="G72" s="975"/>
      <c r="H72" s="975"/>
      <c r="I72" s="975"/>
      <c r="J72" s="975"/>
      <c r="K72" s="975"/>
      <c r="L72" s="975"/>
      <c r="M72" s="975"/>
      <c r="N72" s="975"/>
      <c r="O72" s="975"/>
      <c r="P72" s="976"/>
      <c r="Q72" s="977">
        <v>78</v>
      </c>
      <c r="R72" s="971"/>
      <c r="S72" s="971"/>
      <c r="T72" s="971"/>
      <c r="U72" s="971"/>
      <c r="V72" s="971">
        <v>72</v>
      </c>
      <c r="W72" s="971"/>
      <c r="X72" s="971"/>
      <c r="Y72" s="971"/>
      <c r="Z72" s="971"/>
      <c r="AA72" s="971">
        <v>7</v>
      </c>
      <c r="AB72" s="971"/>
      <c r="AC72" s="971"/>
      <c r="AD72" s="971"/>
      <c r="AE72" s="971"/>
      <c r="AF72" s="971">
        <v>7</v>
      </c>
      <c r="AG72" s="971"/>
      <c r="AH72" s="971"/>
      <c r="AI72" s="971"/>
      <c r="AJ72" s="971"/>
      <c r="AK72" s="971" t="s">
        <v>521</v>
      </c>
      <c r="AL72" s="971"/>
      <c r="AM72" s="971"/>
      <c r="AN72" s="971"/>
      <c r="AO72" s="971"/>
      <c r="AP72" s="971" t="s">
        <v>521</v>
      </c>
      <c r="AQ72" s="971"/>
      <c r="AR72" s="971"/>
      <c r="AS72" s="971"/>
      <c r="AT72" s="971"/>
      <c r="AU72" s="971" t="s">
        <v>521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591</v>
      </c>
      <c r="C73" s="975"/>
      <c r="D73" s="975"/>
      <c r="E73" s="975"/>
      <c r="F73" s="975"/>
      <c r="G73" s="975"/>
      <c r="H73" s="975"/>
      <c r="I73" s="975"/>
      <c r="J73" s="975"/>
      <c r="K73" s="975"/>
      <c r="L73" s="975"/>
      <c r="M73" s="975"/>
      <c r="N73" s="975"/>
      <c r="O73" s="975"/>
      <c r="P73" s="976"/>
      <c r="Q73" s="977">
        <v>3454</v>
      </c>
      <c r="R73" s="971"/>
      <c r="S73" s="971"/>
      <c r="T73" s="971"/>
      <c r="U73" s="971"/>
      <c r="V73" s="971">
        <v>3112</v>
      </c>
      <c r="W73" s="971"/>
      <c r="X73" s="971"/>
      <c r="Y73" s="971"/>
      <c r="Z73" s="971"/>
      <c r="AA73" s="971">
        <v>342</v>
      </c>
      <c r="AB73" s="971"/>
      <c r="AC73" s="971"/>
      <c r="AD73" s="971"/>
      <c r="AE73" s="971"/>
      <c r="AF73" s="971">
        <v>342</v>
      </c>
      <c r="AG73" s="971"/>
      <c r="AH73" s="971"/>
      <c r="AI73" s="971"/>
      <c r="AJ73" s="971"/>
      <c r="AK73" s="971">
        <v>58</v>
      </c>
      <c r="AL73" s="971"/>
      <c r="AM73" s="971"/>
      <c r="AN73" s="971"/>
      <c r="AO73" s="971"/>
      <c r="AP73" s="971" t="s">
        <v>521</v>
      </c>
      <c r="AQ73" s="971"/>
      <c r="AR73" s="971"/>
      <c r="AS73" s="971"/>
      <c r="AT73" s="971"/>
      <c r="AU73" s="971" t="s">
        <v>521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592</v>
      </c>
      <c r="C74" s="975"/>
      <c r="D74" s="975"/>
      <c r="E74" s="975"/>
      <c r="F74" s="975"/>
      <c r="G74" s="975"/>
      <c r="H74" s="975"/>
      <c r="I74" s="975"/>
      <c r="J74" s="975"/>
      <c r="K74" s="975"/>
      <c r="L74" s="975"/>
      <c r="M74" s="975"/>
      <c r="N74" s="975"/>
      <c r="O74" s="975"/>
      <c r="P74" s="976"/>
      <c r="Q74" s="977">
        <v>33</v>
      </c>
      <c r="R74" s="971"/>
      <c r="S74" s="971"/>
      <c r="T74" s="971"/>
      <c r="U74" s="971"/>
      <c r="V74" s="971">
        <v>32</v>
      </c>
      <c r="W74" s="971"/>
      <c r="X74" s="971"/>
      <c r="Y74" s="971"/>
      <c r="Z74" s="971"/>
      <c r="AA74" s="971" t="s">
        <v>601</v>
      </c>
      <c r="AB74" s="971"/>
      <c r="AC74" s="971"/>
      <c r="AD74" s="971"/>
      <c r="AE74" s="971"/>
      <c r="AF74" s="971" t="s">
        <v>601</v>
      </c>
      <c r="AG74" s="971"/>
      <c r="AH74" s="971"/>
      <c r="AI74" s="971"/>
      <c r="AJ74" s="971"/>
      <c r="AK74" s="971">
        <v>1</v>
      </c>
      <c r="AL74" s="971"/>
      <c r="AM74" s="971"/>
      <c r="AN74" s="971"/>
      <c r="AO74" s="971"/>
      <c r="AP74" s="971" t="s">
        <v>521</v>
      </c>
      <c r="AQ74" s="971"/>
      <c r="AR74" s="971"/>
      <c r="AS74" s="971"/>
      <c r="AT74" s="971"/>
      <c r="AU74" s="971" t="s">
        <v>521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593</v>
      </c>
      <c r="C75" s="975"/>
      <c r="D75" s="975"/>
      <c r="E75" s="975"/>
      <c r="F75" s="975"/>
      <c r="G75" s="975"/>
      <c r="H75" s="975"/>
      <c r="I75" s="975"/>
      <c r="J75" s="975"/>
      <c r="K75" s="975"/>
      <c r="L75" s="975"/>
      <c r="M75" s="975"/>
      <c r="N75" s="975"/>
      <c r="O75" s="975"/>
      <c r="P75" s="976"/>
      <c r="Q75" s="978">
        <v>176</v>
      </c>
      <c r="R75" s="979"/>
      <c r="S75" s="979"/>
      <c r="T75" s="979"/>
      <c r="U75" s="980"/>
      <c r="V75" s="981">
        <v>163</v>
      </c>
      <c r="W75" s="979"/>
      <c r="X75" s="979"/>
      <c r="Y75" s="979"/>
      <c r="Z75" s="980"/>
      <c r="AA75" s="981">
        <v>13</v>
      </c>
      <c r="AB75" s="979"/>
      <c r="AC75" s="979"/>
      <c r="AD75" s="979"/>
      <c r="AE75" s="980"/>
      <c r="AF75" s="981">
        <v>13</v>
      </c>
      <c r="AG75" s="979"/>
      <c r="AH75" s="979"/>
      <c r="AI75" s="979"/>
      <c r="AJ75" s="980"/>
      <c r="AK75" s="981" t="s">
        <v>601</v>
      </c>
      <c r="AL75" s="979"/>
      <c r="AM75" s="979"/>
      <c r="AN75" s="979"/>
      <c r="AO75" s="980"/>
      <c r="AP75" s="971" t="s">
        <v>521</v>
      </c>
      <c r="AQ75" s="971"/>
      <c r="AR75" s="971"/>
      <c r="AS75" s="971"/>
      <c r="AT75" s="971"/>
      <c r="AU75" s="971" t="s">
        <v>521</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594</v>
      </c>
      <c r="C76" s="975"/>
      <c r="D76" s="975"/>
      <c r="E76" s="975"/>
      <c r="F76" s="975"/>
      <c r="G76" s="975"/>
      <c r="H76" s="975"/>
      <c r="I76" s="975"/>
      <c r="J76" s="975"/>
      <c r="K76" s="975"/>
      <c r="L76" s="975"/>
      <c r="M76" s="975"/>
      <c r="N76" s="975"/>
      <c r="O76" s="975"/>
      <c r="P76" s="976"/>
      <c r="Q76" s="978">
        <v>179905</v>
      </c>
      <c r="R76" s="979"/>
      <c r="S76" s="979"/>
      <c r="T76" s="979"/>
      <c r="U76" s="980"/>
      <c r="V76" s="981">
        <v>174862</v>
      </c>
      <c r="W76" s="979"/>
      <c r="X76" s="979"/>
      <c r="Y76" s="979"/>
      <c r="Z76" s="980"/>
      <c r="AA76" s="981">
        <v>5043</v>
      </c>
      <c r="AB76" s="979"/>
      <c r="AC76" s="979"/>
      <c r="AD76" s="979"/>
      <c r="AE76" s="980"/>
      <c r="AF76" s="981">
        <v>5043</v>
      </c>
      <c r="AG76" s="979"/>
      <c r="AH76" s="979"/>
      <c r="AI76" s="979"/>
      <c r="AJ76" s="980"/>
      <c r="AK76" s="981">
        <v>1191</v>
      </c>
      <c r="AL76" s="979"/>
      <c r="AM76" s="979"/>
      <c r="AN76" s="979"/>
      <c r="AO76" s="980"/>
      <c r="AP76" s="971" t="s">
        <v>521</v>
      </c>
      <c r="AQ76" s="971"/>
      <c r="AR76" s="971"/>
      <c r="AS76" s="971"/>
      <c r="AT76" s="971"/>
      <c r="AU76" s="971" t="s">
        <v>521</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5545</v>
      </c>
      <c r="AG88" s="959"/>
      <c r="AH88" s="959"/>
      <c r="AI88" s="959"/>
      <c r="AJ88" s="959"/>
      <c r="AK88" s="963"/>
      <c r="AL88" s="963"/>
      <c r="AM88" s="963"/>
      <c r="AN88" s="963"/>
      <c r="AO88" s="963"/>
      <c r="AP88" s="959">
        <v>1229</v>
      </c>
      <c r="AQ88" s="959"/>
      <c r="AR88" s="959"/>
      <c r="AS88" s="959"/>
      <c r="AT88" s="959"/>
      <c r="AU88" s="959">
        <v>112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v>
      </c>
      <c r="CS102" s="953"/>
      <c r="CT102" s="953"/>
      <c r="CU102" s="953"/>
      <c r="CV102" s="954"/>
      <c r="CW102" s="952" t="s">
        <v>521</v>
      </c>
      <c r="CX102" s="953"/>
      <c r="CY102" s="953"/>
      <c r="CZ102" s="953"/>
      <c r="DA102" s="954"/>
      <c r="DB102" s="952" t="s">
        <v>521</v>
      </c>
      <c r="DC102" s="953"/>
      <c r="DD102" s="953"/>
      <c r="DE102" s="953"/>
      <c r="DF102" s="954"/>
      <c r="DG102" s="952" t="s">
        <v>521</v>
      </c>
      <c r="DH102" s="953"/>
      <c r="DI102" s="953"/>
      <c r="DJ102" s="953"/>
      <c r="DK102" s="954"/>
      <c r="DL102" s="952" t="s">
        <v>521</v>
      </c>
      <c r="DM102" s="953"/>
      <c r="DN102" s="953"/>
      <c r="DO102" s="953"/>
      <c r="DP102" s="954"/>
      <c r="DQ102" s="952" t="s">
        <v>521</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308</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308</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308</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753094</v>
      </c>
      <c r="AB110" s="889"/>
      <c r="AC110" s="889"/>
      <c r="AD110" s="889"/>
      <c r="AE110" s="890"/>
      <c r="AF110" s="891">
        <v>773580</v>
      </c>
      <c r="AG110" s="889"/>
      <c r="AH110" s="889"/>
      <c r="AI110" s="889"/>
      <c r="AJ110" s="890"/>
      <c r="AK110" s="891">
        <v>786127</v>
      </c>
      <c r="AL110" s="889"/>
      <c r="AM110" s="889"/>
      <c r="AN110" s="889"/>
      <c r="AO110" s="890"/>
      <c r="AP110" s="892">
        <v>14.4</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8509845</v>
      </c>
      <c r="BR110" s="842"/>
      <c r="BS110" s="842"/>
      <c r="BT110" s="842"/>
      <c r="BU110" s="842"/>
      <c r="BV110" s="842">
        <v>8601667</v>
      </c>
      <c r="BW110" s="842"/>
      <c r="BX110" s="842"/>
      <c r="BY110" s="842"/>
      <c r="BZ110" s="842"/>
      <c r="CA110" s="842">
        <v>8211085</v>
      </c>
      <c r="CB110" s="842"/>
      <c r="CC110" s="842"/>
      <c r="CD110" s="842"/>
      <c r="CE110" s="842"/>
      <c r="CF110" s="866">
        <v>150.5</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129</v>
      </c>
      <c r="DM110" s="842"/>
      <c r="DN110" s="842"/>
      <c r="DO110" s="842"/>
      <c r="DP110" s="842"/>
      <c r="DQ110" s="842" t="s">
        <v>129</v>
      </c>
      <c r="DR110" s="842"/>
      <c r="DS110" s="842"/>
      <c r="DT110" s="842"/>
      <c r="DU110" s="842"/>
      <c r="DV110" s="843" t="s">
        <v>444</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129</v>
      </c>
      <c r="AG111" s="919"/>
      <c r="AH111" s="919"/>
      <c r="AI111" s="919"/>
      <c r="AJ111" s="920"/>
      <c r="AK111" s="921" t="s">
        <v>129</v>
      </c>
      <c r="AL111" s="919"/>
      <c r="AM111" s="919"/>
      <c r="AN111" s="919"/>
      <c r="AO111" s="920"/>
      <c r="AP111" s="922" t="s">
        <v>446</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297145</v>
      </c>
      <c r="BR111" s="817"/>
      <c r="BS111" s="817"/>
      <c r="BT111" s="817"/>
      <c r="BU111" s="817"/>
      <c r="BV111" s="817">
        <v>297145</v>
      </c>
      <c r="BW111" s="817"/>
      <c r="BX111" s="817"/>
      <c r="BY111" s="817"/>
      <c r="BZ111" s="817"/>
      <c r="CA111" s="817">
        <v>235798</v>
      </c>
      <c r="CB111" s="817"/>
      <c r="CC111" s="817"/>
      <c r="CD111" s="817"/>
      <c r="CE111" s="817"/>
      <c r="CF111" s="875">
        <v>4.3</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392</v>
      </c>
      <c r="DH111" s="817"/>
      <c r="DI111" s="817"/>
      <c r="DJ111" s="817"/>
      <c r="DK111" s="817"/>
      <c r="DL111" s="817" t="s">
        <v>443</v>
      </c>
      <c r="DM111" s="817"/>
      <c r="DN111" s="817"/>
      <c r="DO111" s="817"/>
      <c r="DP111" s="817"/>
      <c r="DQ111" s="817" t="s">
        <v>129</v>
      </c>
      <c r="DR111" s="817"/>
      <c r="DS111" s="817"/>
      <c r="DT111" s="817"/>
      <c r="DU111" s="817"/>
      <c r="DV111" s="794" t="s">
        <v>449</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446</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4761735</v>
      </c>
      <c r="BR112" s="817"/>
      <c r="BS112" s="817"/>
      <c r="BT112" s="817"/>
      <c r="BU112" s="817"/>
      <c r="BV112" s="817">
        <v>4434955</v>
      </c>
      <c r="BW112" s="817"/>
      <c r="BX112" s="817"/>
      <c r="BY112" s="817"/>
      <c r="BZ112" s="817"/>
      <c r="CA112" s="817">
        <v>3989380</v>
      </c>
      <c r="CB112" s="817"/>
      <c r="CC112" s="817"/>
      <c r="CD112" s="817"/>
      <c r="CE112" s="817"/>
      <c r="CF112" s="875">
        <v>73.099999999999994</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v>91328</v>
      </c>
      <c r="DM112" s="817"/>
      <c r="DN112" s="817"/>
      <c r="DO112" s="817"/>
      <c r="DP112" s="817"/>
      <c r="DQ112" s="817">
        <v>91328</v>
      </c>
      <c r="DR112" s="817"/>
      <c r="DS112" s="817"/>
      <c r="DT112" s="817"/>
      <c r="DU112" s="817"/>
      <c r="DV112" s="794">
        <v>1.7</v>
      </c>
      <c r="DW112" s="794"/>
      <c r="DX112" s="794"/>
      <c r="DY112" s="794"/>
      <c r="DZ112" s="795"/>
    </row>
    <row r="113" spans="1:130" s="230" customFormat="1" ht="26.25" customHeight="1" x14ac:dyDescent="0.2">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350428</v>
      </c>
      <c r="AB113" s="919"/>
      <c r="AC113" s="919"/>
      <c r="AD113" s="919"/>
      <c r="AE113" s="920"/>
      <c r="AF113" s="921">
        <v>340615</v>
      </c>
      <c r="AG113" s="919"/>
      <c r="AH113" s="919"/>
      <c r="AI113" s="919"/>
      <c r="AJ113" s="920"/>
      <c r="AK113" s="921">
        <v>344666</v>
      </c>
      <c r="AL113" s="919"/>
      <c r="AM113" s="919"/>
      <c r="AN113" s="919"/>
      <c r="AO113" s="920"/>
      <c r="AP113" s="922">
        <v>6.3</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190266</v>
      </c>
      <c r="BR113" s="817"/>
      <c r="BS113" s="817"/>
      <c r="BT113" s="817"/>
      <c r="BU113" s="817"/>
      <c r="BV113" s="817">
        <v>131835</v>
      </c>
      <c r="BW113" s="817"/>
      <c r="BX113" s="817"/>
      <c r="BY113" s="817"/>
      <c r="BZ113" s="817"/>
      <c r="CA113" s="817">
        <v>112089</v>
      </c>
      <c r="CB113" s="817"/>
      <c r="CC113" s="817"/>
      <c r="CD113" s="817"/>
      <c r="CE113" s="817"/>
      <c r="CF113" s="875">
        <v>2.1</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91328</v>
      </c>
      <c r="DH113" s="780"/>
      <c r="DI113" s="780"/>
      <c r="DJ113" s="780"/>
      <c r="DK113" s="781"/>
      <c r="DL113" s="782" t="s">
        <v>129</v>
      </c>
      <c r="DM113" s="780"/>
      <c r="DN113" s="780"/>
      <c r="DO113" s="780"/>
      <c r="DP113" s="781"/>
      <c r="DQ113" s="782" t="s">
        <v>444</v>
      </c>
      <c r="DR113" s="780"/>
      <c r="DS113" s="780"/>
      <c r="DT113" s="780"/>
      <c r="DU113" s="781"/>
      <c r="DV113" s="824" t="s">
        <v>457</v>
      </c>
      <c r="DW113" s="825"/>
      <c r="DX113" s="825"/>
      <c r="DY113" s="825"/>
      <c r="DZ113" s="826"/>
    </row>
    <row r="114" spans="1:130" s="230" customFormat="1" ht="26.25" customHeight="1" x14ac:dyDescent="0.2">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107757</v>
      </c>
      <c r="AB114" s="780"/>
      <c r="AC114" s="780"/>
      <c r="AD114" s="780"/>
      <c r="AE114" s="781"/>
      <c r="AF114" s="782">
        <v>70952</v>
      </c>
      <c r="AG114" s="780"/>
      <c r="AH114" s="780"/>
      <c r="AI114" s="780"/>
      <c r="AJ114" s="781"/>
      <c r="AK114" s="782">
        <v>18518</v>
      </c>
      <c r="AL114" s="780"/>
      <c r="AM114" s="780"/>
      <c r="AN114" s="780"/>
      <c r="AO114" s="781"/>
      <c r="AP114" s="824">
        <v>0.3</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1752932</v>
      </c>
      <c r="BR114" s="817"/>
      <c r="BS114" s="817"/>
      <c r="BT114" s="817"/>
      <c r="BU114" s="817"/>
      <c r="BV114" s="817">
        <v>1696155</v>
      </c>
      <c r="BW114" s="817"/>
      <c r="BX114" s="817"/>
      <c r="BY114" s="817"/>
      <c r="BZ114" s="817"/>
      <c r="CA114" s="817">
        <v>1704129</v>
      </c>
      <c r="CB114" s="817"/>
      <c r="CC114" s="817"/>
      <c r="CD114" s="817"/>
      <c r="CE114" s="817"/>
      <c r="CF114" s="875">
        <v>31.2</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449</v>
      </c>
      <c r="DM114" s="780"/>
      <c r="DN114" s="780"/>
      <c r="DO114" s="780"/>
      <c r="DP114" s="781"/>
      <c r="DQ114" s="782" t="s">
        <v>129</v>
      </c>
      <c r="DR114" s="780"/>
      <c r="DS114" s="780"/>
      <c r="DT114" s="780"/>
      <c r="DU114" s="781"/>
      <c r="DV114" s="824" t="s">
        <v>446</v>
      </c>
      <c r="DW114" s="825"/>
      <c r="DX114" s="825"/>
      <c r="DY114" s="825"/>
      <c r="DZ114" s="826"/>
    </row>
    <row r="115" spans="1:130" s="230" customFormat="1" ht="26.25" customHeight="1" x14ac:dyDescent="0.2">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457</v>
      </c>
      <c r="AB115" s="919"/>
      <c r="AC115" s="919"/>
      <c r="AD115" s="919"/>
      <c r="AE115" s="920"/>
      <c r="AF115" s="921" t="s">
        <v>129</v>
      </c>
      <c r="AG115" s="919"/>
      <c r="AH115" s="919"/>
      <c r="AI115" s="919"/>
      <c r="AJ115" s="920"/>
      <c r="AK115" s="921">
        <v>61347</v>
      </c>
      <c r="AL115" s="919"/>
      <c r="AM115" s="919"/>
      <c r="AN115" s="919"/>
      <c r="AO115" s="920"/>
      <c r="AP115" s="922">
        <v>1.1000000000000001</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t="s">
        <v>129</v>
      </c>
      <c r="BW115" s="817"/>
      <c r="BX115" s="817"/>
      <c r="BY115" s="817"/>
      <c r="BZ115" s="817"/>
      <c r="CA115" s="817" t="s">
        <v>444</v>
      </c>
      <c r="CB115" s="817"/>
      <c r="CC115" s="817"/>
      <c r="CD115" s="817"/>
      <c r="CE115" s="817"/>
      <c r="CF115" s="875" t="s">
        <v>444</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392</v>
      </c>
      <c r="DM115" s="780"/>
      <c r="DN115" s="780"/>
      <c r="DO115" s="780"/>
      <c r="DP115" s="781"/>
      <c r="DQ115" s="782" t="s">
        <v>129</v>
      </c>
      <c r="DR115" s="780"/>
      <c r="DS115" s="780"/>
      <c r="DT115" s="780"/>
      <c r="DU115" s="781"/>
      <c r="DV115" s="824" t="s">
        <v>449</v>
      </c>
      <c r="DW115" s="825"/>
      <c r="DX115" s="825"/>
      <c r="DY115" s="825"/>
      <c r="DZ115" s="826"/>
    </row>
    <row r="116" spans="1:130" s="230" customFormat="1" ht="26.25" customHeight="1" x14ac:dyDescent="0.2">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457</v>
      </c>
      <c r="AB116" s="780"/>
      <c r="AC116" s="780"/>
      <c r="AD116" s="780"/>
      <c r="AE116" s="781"/>
      <c r="AF116" s="782" t="s">
        <v>129</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457</v>
      </c>
      <c r="BR116" s="817"/>
      <c r="BS116" s="817"/>
      <c r="BT116" s="817"/>
      <c r="BU116" s="817"/>
      <c r="BV116" s="817" t="s">
        <v>449</v>
      </c>
      <c r="BW116" s="817"/>
      <c r="BX116" s="817"/>
      <c r="BY116" s="817"/>
      <c r="BZ116" s="817"/>
      <c r="CA116" s="817" t="s">
        <v>129</v>
      </c>
      <c r="CB116" s="817"/>
      <c r="CC116" s="817"/>
      <c r="CD116" s="817"/>
      <c r="CE116" s="817"/>
      <c r="CF116" s="875" t="s">
        <v>129</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444</v>
      </c>
      <c r="DM116" s="780"/>
      <c r="DN116" s="780"/>
      <c r="DO116" s="780"/>
      <c r="DP116" s="781"/>
      <c r="DQ116" s="782" t="s">
        <v>129</v>
      </c>
      <c r="DR116" s="780"/>
      <c r="DS116" s="780"/>
      <c r="DT116" s="780"/>
      <c r="DU116" s="781"/>
      <c r="DV116" s="824" t="s">
        <v>129</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1211279</v>
      </c>
      <c r="AB117" s="903"/>
      <c r="AC117" s="903"/>
      <c r="AD117" s="903"/>
      <c r="AE117" s="904"/>
      <c r="AF117" s="905">
        <v>1185147</v>
      </c>
      <c r="AG117" s="903"/>
      <c r="AH117" s="903"/>
      <c r="AI117" s="903"/>
      <c r="AJ117" s="904"/>
      <c r="AK117" s="905">
        <v>1210658</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444</v>
      </c>
      <c r="CB117" s="817"/>
      <c r="CC117" s="817"/>
      <c r="CD117" s="817"/>
      <c r="CE117" s="817"/>
      <c r="CF117" s="875" t="s">
        <v>129</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v>205817</v>
      </c>
      <c r="DH117" s="780"/>
      <c r="DI117" s="780"/>
      <c r="DJ117" s="780"/>
      <c r="DK117" s="781"/>
      <c r="DL117" s="782">
        <v>205817</v>
      </c>
      <c r="DM117" s="780"/>
      <c r="DN117" s="780"/>
      <c r="DO117" s="780"/>
      <c r="DP117" s="781"/>
      <c r="DQ117" s="782">
        <v>144470</v>
      </c>
      <c r="DR117" s="780"/>
      <c r="DS117" s="780"/>
      <c r="DT117" s="780"/>
      <c r="DU117" s="781"/>
      <c r="DV117" s="824">
        <v>2.6</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308</v>
      </c>
      <c r="AL118" s="896"/>
      <c r="AM118" s="896"/>
      <c r="AN118" s="896"/>
      <c r="AO118" s="897"/>
      <c r="AP118" s="899" t="s">
        <v>437</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444</v>
      </c>
      <c r="BR118" s="845"/>
      <c r="BS118" s="845"/>
      <c r="BT118" s="845"/>
      <c r="BU118" s="845"/>
      <c r="BV118" s="845" t="s">
        <v>444</v>
      </c>
      <c r="BW118" s="845"/>
      <c r="BX118" s="845"/>
      <c r="BY118" s="845"/>
      <c r="BZ118" s="845"/>
      <c r="CA118" s="845" t="s">
        <v>129</v>
      </c>
      <c r="CB118" s="845"/>
      <c r="CC118" s="845"/>
      <c r="CD118" s="845"/>
      <c r="CE118" s="845"/>
      <c r="CF118" s="875" t="s">
        <v>444</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444</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444</v>
      </c>
      <c r="AB119" s="889"/>
      <c r="AC119" s="889"/>
      <c r="AD119" s="889"/>
      <c r="AE119" s="890"/>
      <c r="AF119" s="891" t="s">
        <v>444</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472</v>
      </c>
      <c r="BP119" s="878"/>
      <c r="BQ119" s="879">
        <v>15511923</v>
      </c>
      <c r="BR119" s="845"/>
      <c r="BS119" s="845"/>
      <c r="BT119" s="845"/>
      <c r="BU119" s="845"/>
      <c r="BV119" s="845">
        <v>15161757</v>
      </c>
      <c r="BW119" s="845"/>
      <c r="BX119" s="845"/>
      <c r="BY119" s="845"/>
      <c r="BZ119" s="845"/>
      <c r="CA119" s="845">
        <v>14252481</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446</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2">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2678384</v>
      </c>
      <c r="BR120" s="842"/>
      <c r="BS120" s="842"/>
      <c r="BT120" s="842"/>
      <c r="BU120" s="842"/>
      <c r="BV120" s="842">
        <v>3227080</v>
      </c>
      <c r="BW120" s="842"/>
      <c r="BX120" s="842"/>
      <c r="BY120" s="842"/>
      <c r="BZ120" s="842"/>
      <c r="CA120" s="842">
        <v>3407575</v>
      </c>
      <c r="CB120" s="842"/>
      <c r="CC120" s="842"/>
      <c r="CD120" s="842"/>
      <c r="CE120" s="842"/>
      <c r="CF120" s="866">
        <v>62.5</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4145702</v>
      </c>
      <c r="DH120" s="842"/>
      <c r="DI120" s="842"/>
      <c r="DJ120" s="842"/>
      <c r="DK120" s="842"/>
      <c r="DL120" s="842">
        <v>3870970</v>
      </c>
      <c r="DM120" s="842"/>
      <c r="DN120" s="842"/>
      <c r="DO120" s="842"/>
      <c r="DP120" s="842"/>
      <c r="DQ120" s="842">
        <v>3459989</v>
      </c>
      <c r="DR120" s="842"/>
      <c r="DS120" s="842"/>
      <c r="DT120" s="842"/>
      <c r="DU120" s="842"/>
      <c r="DV120" s="843">
        <v>63.4</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449</v>
      </c>
      <c r="AL121" s="780"/>
      <c r="AM121" s="780"/>
      <c r="AN121" s="780"/>
      <c r="AO121" s="781"/>
      <c r="AP121" s="824" t="s">
        <v>129</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t="s">
        <v>129</v>
      </c>
      <c r="BR121" s="817"/>
      <c r="BS121" s="817"/>
      <c r="BT121" s="817"/>
      <c r="BU121" s="817"/>
      <c r="BV121" s="817" t="s">
        <v>449</v>
      </c>
      <c r="BW121" s="817"/>
      <c r="BX121" s="817"/>
      <c r="BY121" s="817"/>
      <c r="BZ121" s="817"/>
      <c r="CA121" s="817" t="s">
        <v>444</v>
      </c>
      <c r="CB121" s="817"/>
      <c r="CC121" s="817"/>
      <c r="CD121" s="817"/>
      <c r="CE121" s="817"/>
      <c r="CF121" s="875" t="s">
        <v>129</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536440</v>
      </c>
      <c r="DH121" s="817"/>
      <c r="DI121" s="817"/>
      <c r="DJ121" s="817"/>
      <c r="DK121" s="817"/>
      <c r="DL121" s="817">
        <v>490349</v>
      </c>
      <c r="DM121" s="817"/>
      <c r="DN121" s="817"/>
      <c r="DO121" s="817"/>
      <c r="DP121" s="817"/>
      <c r="DQ121" s="817">
        <v>447435</v>
      </c>
      <c r="DR121" s="817"/>
      <c r="DS121" s="817"/>
      <c r="DT121" s="817"/>
      <c r="DU121" s="817"/>
      <c r="DV121" s="794">
        <v>8.1999999999999993</v>
      </c>
      <c r="DW121" s="794"/>
      <c r="DX121" s="794"/>
      <c r="DY121" s="794"/>
      <c r="DZ121" s="795"/>
    </row>
    <row r="122" spans="1:130" s="230" customFormat="1" ht="26.25" customHeight="1" x14ac:dyDescent="0.2">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9789397</v>
      </c>
      <c r="BR122" s="845"/>
      <c r="BS122" s="845"/>
      <c r="BT122" s="845"/>
      <c r="BU122" s="845"/>
      <c r="BV122" s="845">
        <v>9663029</v>
      </c>
      <c r="BW122" s="845"/>
      <c r="BX122" s="845"/>
      <c r="BY122" s="845"/>
      <c r="BZ122" s="845"/>
      <c r="CA122" s="845">
        <v>9194909</v>
      </c>
      <c r="CB122" s="845"/>
      <c r="CC122" s="845"/>
      <c r="CD122" s="845"/>
      <c r="CE122" s="845"/>
      <c r="CF122" s="846">
        <v>168.6</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v>70348</v>
      </c>
      <c r="DH122" s="817"/>
      <c r="DI122" s="817"/>
      <c r="DJ122" s="817"/>
      <c r="DK122" s="817"/>
      <c r="DL122" s="817">
        <v>63292</v>
      </c>
      <c r="DM122" s="817"/>
      <c r="DN122" s="817"/>
      <c r="DO122" s="817"/>
      <c r="DP122" s="817"/>
      <c r="DQ122" s="817">
        <v>71922</v>
      </c>
      <c r="DR122" s="817"/>
      <c r="DS122" s="817"/>
      <c r="DT122" s="817"/>
      <c r="DU122" s="817"/>
      <c r="DV122" s="794">
        <v>1.3</v>
      </c>
      <c r="DW122" s="794"/>
      <c r="DX122" s="794"/>
      <c r="DY122" s="794"/>
      <c r="DZ122" s="795"/>
    </row>
    <row r="123" spans="1:130" s="230" customFormat="1" ht="26.25" customHeight="1" x14ac:dyDescent="0.2">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483</v>
      </c>
      <c r="BP123" s="878"/>
      <c r="BQ123" s="832">
        <v>12467781</v>
      </c>
      <c r="BR123" s="833"/>
      <c r="BS123" s="833"/>
      <c r="BT123" s="833"/>
      <c r="BU123" s="833"/>
      <c r="BV123" s="833">
        <v>12890109</v>
      </c>
      <c r="BW123" s="833"/>
      <c r="BX123" s="833"/>
      <c r="BY123" s="833"/>
      <c r="BZ123" s="833"/>
      <c r="CA123" s="833">
        <v>12602484</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v>9245</v>
      </c>
      <c r="DH123" s="780"/>
      <c r="DI123" s="780"/>
      <c r="DJ123" s="780"/>
      <c r="DK123" s="781"/>
      <c r="DL123" s="782">
        <v>10344</v>
      </c>
      <c r="DM123" s="780"/>
      <c r="DN123" s="780"/>
      <c r="DO123" s="780"/>
      <c r="DP123" s="781"/>
      <c r="DQ123" s="782">
        <v>10034</v>
      </c>
      <c r="DR123" s="780"/>
      <c r="DS123" s="780"/>
      <c r="DT123" s="780"/>
      <c r="DU123" s="781"/>
      <c r="DV123" s="824">
        <v>0.2</v>
      </c>
      <c r="DW123" s="825"/>
      <c r="DX123" s="825"/>
      <c r="DY123" s="825"/>
      <c r="DZ123" s="826"/>
    </row>
    <row r="124" spans="1:130" s="230" customFormat="1" ht="26.25" customHeight="1" thickBot="1" x14ac:dyDescent="0.25">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446</v>
      </c>
      <c r="AB124" s="780"/>
      <c r="AC124" s="780"/>
      <c r="AD124" s="780"/>
      <c r="AE124" s="781"/>
      <c r="AF124" s="782" t="s">
        <v>129</v>
      </c>
      <c r="AG124" s="780"/>
      <c r="AH124" s="780"/>
      <c r="AI124" s="780"/>
      <c r="AJ124" s="781"/>
      <c r="AK124" s="782">
        <v>61347</v>
      </c>
      <c r="AL124" s="780"/>
      <c r="AM124" s="780"/>
      <c r="AN124" s="780"/>
      <c r="AO124" s="781"/>
      <c r="AP124" s="824">
        <v>1.1000000000000001</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55.7</v>
      </c>
      <c r="BR124" s="831"/>
      <c r="BS124" s="831"/>
      <c r="BT124" s="831"/>
      <c r="BU124" s="831"/>
      <c r="BV124" s="831">
        <v>40.5</v>
      </c>
      <c r="BW124" s="831"/>
      <c r="BX124" s="831"/>
      <c r="BY124" s="831"/>
      <c r="BZ124" s="831"/>
      <c r="CA124" s="831">
        <v>30.2</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444</v>
      </c>
      <c r="DH124" s="764"/>
      <c r="DI124" s="764"/>
      <c r="DJ124" s="764"/>
      <c r="DK124" s="765"/>
      <c r="DL124" s="766" t="s">
        <v>129</v>
      </c>
      <c r="DM124" s="764"/>
      <c r="DN124" s="764"/>
      <c r="DO124" s="764"/>
      <c r="DP124" s="765"/>
      <c r="DQ124" s="766" t="s">
        <v>129</v>
      </c>
      <c r="DR124" s="764"/>
      <c r="DS124" s="764"/>
      <c r="DT124" s="764"/>
      <c r="DU124" s="765"/>
      <c r="DV124" s="848" t="s">
        <v>446</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446</v>
      </c>
      <c r="AL125" s="780"/>
      <c r="AM125" s="780"/>
      <c r="AN125" s="780"/>
      <c r="AO125" s="781"/>
      <c r="AP125" s="824" t="s">
        <v>444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446</v>
      </c>
      <c r="DR125" s="842"/>
      <c r="DS125" s="842"/>
      <c r="DT125" s="842"/>
      <c r="DU125" s="842"/>
      <c r="DV125" s="843" t="s">
        <v>129</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129</v>
      </c>
      <c r="AL126" s="780"/>
      <c r="AM126" s="780"/>
      <c r="AN126" s="780"/>
      <c r="AO126" s="781"/>
      <c r="AP126" s="824" t="s">
        <v>392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2">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129</v>
      </c>
      <c r="AG127" s="780"/>
      <c r="AH127" s="780"/>
      <c r="AI127" s="780"/>
      <c r="AJ127" s="781"/>
      <c r="AK127" s="782" t="s">
        <v>129</v>
      </c>
      <c r="AL127" s="780"/>
      <c r="AM127" s="780"/>
      <c r="AN127" s="780"/>
      <c r="AO127" s="781"/>
      <c r="AP127" s="824" t="s">
        <v>446</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446</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5">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t="s">
        <v>446</v>
      </c>
      <c r="AB128" s="801"/>
      <c r="AC128" s="801"/>
      <c r="AD128" s="801"/>
      <c r="AE128" s="802"/>
      <c r="AF128" s="803" t="s">
        <v>129</v>
      </c>
      <c r="AG128" s="801"/>
      <c r="AH128" s="801"/>
      <c r="AI128" s="801"/>
      <c r="AJ128" s="802"/>
      <c r="AK128" s="803" t="s">
        <v>446</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446</v>
      </c>
      <c r="BG128" s="787"/>
      <c r="BH128" s="787"/>
      <c r="BI128" s="787"/>
      <c r="BJ128" s="787"/>
      <c r="BK128" s="787"/>
      <c r="BL128" s="810"/>
      <c r="BM128" s="786">
        <v>14.32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392</v>
      </c>
      <c r="DH128" s="791"/>
      <c r="DI128" s="791"/>
      <c r="DJ128" s="791"/>
      <c r="DK128" s="791"/>
      <c r="DL128" s="791" t="s">
        <v>129</v>
      </c>
      <c r="DM128" s="791"/>
      <c r="DN128" s="791"/>
      <c r="DO128" s="791"/>
      <c r="DP128" s="791"/>
      <c r="DQ128" s="791" t="s">
        <v>129</v>
      </c>
      <c r="DR128" s="791"/>
      <c r="DS128" s="791"/>
      <c r="DT128" s="791"/>
      <c r="DU128" s="791"/>
      <c r="DV128" s="792" t="s">
        <v>129</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6348434</v>
      </c>
      <c r="AB129" s="780"/>
      <c r="AC129" s="780"/>
      <c r="AD129" s="780"/>
      <c r="AE129" s="781"/>
      <c r="AF129" s="782">
        <v>6437326</v>
      </c>
      <c r="AG129" s="780"/>
      <c r="AH129" s="780"/>
      <c r="AI129" s="780"/>
      <c r="AJ129" s="781"/>
      <c r="AK129" s="782">
        <v>6289437</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129</v>
      </c>
      <c r="BG129" s="771"/>
      <c r="BH129" s="771"/>
      <c r="BI129" s="771"/>
      <c r="BJ129" s="771"/>
      <c r="BK129" s="771"/>
      <c r="BL129" s="772"/>
      <c r="BM129" s="770">
        <v>19.32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887663</v>
      </c>
      <c r="AB130" s="780"/>
      <c r="AC130" s="780"/>
      <c r="AD130" s="780"/>
      <c r="AE130" s="781"/>
      <c r="AF130" s="782">
        <v>838063</v>
      </c>
      <c r="AG130" s="780"/>
      <c r="AH130" s="780"/>
      <c r="AI130" s="780"/>
      <c r="AJ130" s="781"/>
      <c r="AK130" s="782">
        <v>834602</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6.3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5460771</v>
      </c>
      <c r="AB131" s="764"/>
      <c r="AC131" s="764"/>
      <c r="AD131" s="764"/>
      <c r="AE131" s="765"/>
      <c r="AF131" s="766">
        <v>5599263</v>
      </c>
      <c r="AG131" s="764"/>
      <c r="AH131" s="764"/>
      <c r="AI131" s="764"/>
      <c r="AJ131" s="765"/>
      <c r="AK131" s="766">
        <v>5454835</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30.2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5.9261961359999997</v>
      </c>
      <c r="AB132" s="745"/>
      <c r="AC132" s="745"/>
      <c r="AD132" s="745"/>
      <c r="AE132" s="746"/>
      <c r="AF132" s="747">
        <v>6.19874437</v>
      </c>
      <c r="AG132" s="745"/>
      <c r="AH132" s="745"/>
      <c r="AI132" s="745"/>
      <c r="AJ132" s="746"/>
      <c r="AK132" s="747">
        <v>6.8939940440000003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6.5</v>
      </c>
      <c r="AB133" s="724"/>
      <c r="AC133" s="724"/>
      <c r="AD133" s="724"/>
      <c r="AE133" s="725"/>
      <c r="AF133" s="723">
        <v>6.5</v>
      </c>
      <c r="AG133" s="724"/>
      <c r="AH133" s="724"/>
      <c r="AI133" s="724"/>
      <c r="AJ133" s="725"/>
      <c r="AK133" s="723">
        <v>6.3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IG07obFjMFziP+fPzPjDfGMRLhmNm6L8TbmeeXswMjHaO9ndJk6ful6BzgSNVal9D3zlLSlqCeTYFjBo7I4Kw==" saltValue="e/NmTw+0IdyKH4Q8rIsOa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fJ//Qk19BDZNIyjDzStDbYwcTfH6nQziWqBpfvE/2XfLE7BEY5e3Cal25Qk0GjoPpeE6wx3gQItpHa3wDZ2PEg==" saltValue="eN8wYqVPVf7V1FvFf98Qh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8JjL4L1h1R6/Qf3EIebJisCT60bBfvw9zES5He70t2I2pWKqk+IyJqVEAiWx5Z0eFTE8OGduS7sDf6Dch/A+hg==" saltValue="hYTyIiIoli911AA8rui+5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2129986</v>
      </c>
      <c r="AP9" s="281">
        <v>101491</v>
      </c>
      <c r="AQ9" s="282">
        <v>76332</v>
      </c>
      <c r="AR9" s="283">
        <v>33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225177</v>
      </c>
      <c r="AP10" s="284">
        <v>10729</v>
      </c>
      <c r="AQ10" s="285">
        <v>8203</v>
      </c>
      <c r="AR10" s="286">
        <v>30.8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t="s">
        <v>521</v>
      </c>
      <c r="AP11" s="284" t="s">
        <v>521</v>
      </c>
      <c r="AQ11" s="285">
        <v>546</v>
      </c>
      <c r="AR11" s="286" t="s">
        <v>521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521</v>
      </c>
      <c r="AP12" s="284" t="s">
        <v>521</v>
      </c>
      <c r="AQ12" s="285">
        <v>4</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106689</v>
      </c>
      <c r="AP13" s="284">
        <v>5084</v>
      </c>
      <c r="AQ13" s="285">
        <v>2795</v>
      </c>
      <c r="AR13" s="286">
        <v>81.900000000000006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15681</v>
      </c>
      <c r="AP14" s="284">
        <v>747</v>
      </c>
      <c r="AQ14" s="285">
        <v>1229</v>
      </c>
      <c r="AR14" s="286">
        <v>-39.200000000000003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-130906</v>
      </c>
      <c r="AP15" s="284">
        <v>-6237</v>
      </c>
      <c r="AQ15" s="285">
        <v>-5192</v>
      </c>
      <c r="AR15" s="286">
        <v>20.100000000000001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2346627</v>
      </c>
      <c r="AP16" s="284">
        <v>111813</v>
      </c>
      <c r="AQ16" s="285">
        <v>83916</v>
      </c>
      <c r="AR16" s="286">
        <v>33.200000000000003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9.67</v>
      </c>
      <c r="AP21" s="298">
        <v>7.81</v>
      </c>
      <c r="AQ21" s="299">
        <v>1.86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97.7</v>
      </c>
      <c r="AP22" s="303">
        <v>97.3</v>
      </c>
      <c r="AQ22" s="304">
        <v>0.4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786127</v>
      </c>
      <c r="AP32" s="312">
        <v>37458</v>
      </c>
      <c r="AQ32" s="313">
        <v>34996</v>
      </c>
      <c r="AR32" s="314">
        <v>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521</v>
      </c>
      <c r="AP34" s="312" t="s">
        <v>521</v>
      </c>
      <c r="AQ34" s="313" t="s">
        <v>521</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344666</v>
      </c>
      <c r="AP35" s="312">
        <v>16423</v>
      </c>
      <c r="AQ35" s="313">
        <v>11520</v>
      </c>
      <c r="AR35" s="314">
        <v>42.6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18518</v>
      </c>
      <c r="AP36" s="312">
        <v>882</v>
      </c>
      <c r="AQ36" s="313">
        <v>3057</v>
      </c>
      <c r="AR36" s="314">
        <v>-71.099999999999994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61347</v>
      </c>
      <c r="AP37" s="312">
        <v>2923</v>
      </c>
      <c r="AQ37" s="313">
        <v>208</v>
      </c>
      <c r="AR37" s="314">
        <v>1305.3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521</v>
      </c>
      <c r="AP38" s="315" t="s">
        <v>521</v>
      </c>
      <c r="AQ38" s="316">
        <v>0</v>
      </c>
      <c r="AR38" s="304" t="s">
        <v>521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t="s">
        <v>521</v>
      </c>
      <c r="AP39" s="312" t="s">
        <v>521</v>
      </c>
      <c r="AQ39" s="313">
        <v>-2483</v>
      </c>
      <c r="AR39" s="314" t="s">
        <v>521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-834602</v>
      </c>
      <c r="AP40" s="312">
        <v>-39768</v>
      </c>
      <c r="AQ40" s="313">
        <v>-31447</v>
      </c>
      <c r="AR40" s="314">
        <v>26.5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376056</v>
      </c>
      <c r="AP41" s="312">
        <v>17919</v>
      </c>
      <c r="AQ41" s="313">
        <v>15852</v>
      </c>
      <c r="AR41" s="314">
        <v>13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1225527</v>
      </c>
      <c r="AN51" s="334">
        <v>57057</v>
      </c>
      <c r="AO51" s="335">
        <v>-3.7</v>
      </c>
      <c r="AP51" s="336">
        <v>53869</v>
      </c>
      <c r="AQ51" s="337">
        <v>0.4</v>
      </c>
      <c r="AR51" s="338">
        <v>-4.0999999999999996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722117</v>
      </c>
      <c r="AN52" s="342">
        <v>33620</v>
      </c>
      <c r="AO52" s="343">
        <v>127.8</v>
      </c>
      <c r="AP52" s="344">
        <v>35046</v>
      </c>
      <c r="AQ52" s="345">
        <v>7.1</v>
      </c>
      <c r="AR52" s="346">
        <v>120.7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1259243</v>
      </c>
      <c r="AN53" s="334">
        <v>58589</v>
      </c>
      <c r="AO53" s="335">
        <v>2.7</v>
      </c>
      <c r="AP53" s="336">
        <v>59119</v>
      </c>
      <c r="AQ53" s="337">
        <v>9.6999999999999993</v>
      </c>
      <c r="AR53" s="338">
        <v>-7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346934</v>
      </c>
      <c r="AN54" s="342">
        <v>16142</v>
      </c>
      <c r="AO54" s="343">
        <v>-52</v>
      </c>
      <c r="AP54" s="344">
        <v>29900</v>
      </c>
      <c r="AQ54" s="345">
        <v>-14.7</v>
      </c>
      <c r="AR54" s="346">
        <v>-37.299999999999997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1090708</v>
      </c>
      <c r="AN55" s="334">
        <v>51200</v>
      </c>
      <c r="AO55" s="335">
        <v>-12.6</v>
      </c>
      <c r="AP55" s="336">
        <v>53895</v>
      </c>
      <c r="AQ55" s="337">
        <v>-8.8000000000000007</v>
      </c>
      <c r="AR55" s="338">
        <v>-3.8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505561</v>
      </c>
      <c r="AN56" s="342">
        <v>23732</v>
      </c>
      <c r="AO56" s="343">
        <v>47</v>
      </c>
      <c r="AP56" s="344">
        <v>31224</v>
      </c>
      <c r="AQ56" s="345">
        <v>4.4000000000000004</v>
      </c>
      <c r="AR56" s="346">
        <v>42.6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986277</v>
      </c>
      <c r="AN57" s="334">
        <v>46610</v>
      </c>
      <c r="AO57" s="335">
        <v>-9</v>
      </c>
      <c r="AP57" s="336">
        <v>56181</v>
      </c>
      <c r="AQ57" s="337">
        <v>4.2</v>
      </c>
      <c r="AR57" s="338">
        <v>-13.2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412438</v>
      </c>
      <c r="AN58" s="342">
        <v>19491</v>
      </c>
      <c r="AO58" s="343">
        <v>-17.899999999999999</v>
      </c>
      <c r="AP58" s="344">
        <v>32039</v>
      </c>
      <c r="AQ58" s="345">
        <v>2.6</v>
      </c>
      <c r="AR58" s="346">
        <v>-20.5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931141</v>
      </c>
      <c r="AN59" s="334">
        <v>44368</v>
      </c>
      <c r="AO59" s="335">
        <v>-4.8</v>
      </c>
      <c r="AP59" s="336">
        <v>47730</v>
      </c>
      <c r="AQ59" s="337">
        <v>-15</v>
      </c>
      <c r="AR59" s="338">
        <v>10.199999999999999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287929</v>
      </c>
      <c r="AN60" s="342">
        <v>13719</v>
      </c>
      <c r="AO60" s="343">
        <v>-29.6</v>
      </c>
      <c r="AP60" s="344">
        <v>26378</v>
      </c>
      <c r="AQ60" s="345">
        <v>-17.7</v>
      </c>
      <c r="AR60" s="346">
        <v>-11.9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1098579</v>
      </c>
      <c r="AN61" s="349">
        <v>51565</v>
      </c>
      <c r="AO61" s="350">
        <v>-5.5</v>
      </c>
      <c r="AP61" s="351">
        <v>54159</v>
      </c>
      <c r="AQ61" s="352">
        <v>-1.9</v>
      </c>
      <c r="AR61" s="338">
        <v>-3.6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454996</v>
      </c>
      <c r="AN62" s="342">
        <v>21341</v>
      </c>
      <c r="AO62" s="343">
        <v>15.1</v>
      </c>
      <c r="AP62" s="344">
        <v>30917</v>
      </c>
      <c r="AQ62" s="345">
        <v>-3.7</v>
      </c>
      <c r="AR62" s="346">
        <v>18.8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7F+nccVAVAVOAVMeuQP09jajndtCih0XaF6sbBuJvmhpGYzyXaNocQJ/qy4qNHRVmKpIO6j1M+Wy7O/JLW7MUg==" saltValue="VdhhnpRMMKcjjJlGUHQCf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1" spans="125:125" ht="13.5" hidden="1" customHeight="1" x14ac:dyDescent="0.2">
      <c r="DU121" s="259"/>
    </row>
  </sheetData>
  <sheetProtection algorithmName="SHA-512" hashValue="eY59n9qSoZTYIHC/hk4l8XWaPAy6CheUKnspaBlRs1NzOZqepFJe8HvUmzh8AokFCm9tJkc2SKiAUQOJO/1mmQ==" saltValue="xl7/S0LmykauOE9T0+85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J4yONAuSWEmp/VzLkzlA4w8UQWQx/666a1JhwYAmkFY4NpPTMDpDV5MAx+qMuW3R7TRHGvyKkY5z2w4LKcyO0w==" saltValue="GBo4TM+yBTnnECYZi3ja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16.77</v>
      </c>
      <c r="G47" s="12">
        <v>17.68</v>
      </c>
      <c r="H47" s="12">
        <v>16.02</v>
      </c>
      <c r="I47" s="12">
        <v>18.86</v>
      </c>
      <c r="J47" s="13">
        <v>19.309999999999999</v>
      </c>
    </row>
    <row r="48" spans="2:10" ht="57.75" customHeight="1" x14ac:dyDescent="0.2">
      <c r="B48" s="14"/>
      <c r="C48" s="1141" t="s">
        <v>4</v>
      </c>
      <c r="D48" s="1141"/>
      <c r="E48" s="1142"/>
      <c r="F48" s="15">
        <v>7.51</v>
      </c>
      <c r="G48" s="16">
        <v>8.1300000000000008</v>
      </c>
      <c r="H48" s="16">
        <v>7.08</v>
      </c>
      <c r="I48" s="16">
        <v>11.09</v>
      </c>
      <c r="J48" s="17">
        <v>13.07</v>
      </c>
    </row>
    <row r="49" spans="2:10" ht="57.75" customHeight="1" thickBot="1" x14ac:dyDescent="0.25">
      <c r="B49" s="18"/>
      <c r="C49" s="1143" t="s">
        <v>5</v>
      </c>
      <c r="D49" s="1143"/>
      <c r="E49" s="1144"/>
      <c r="F49" s="19">
        <v>1.76</v>
      </c>
      <c r="G49" s="20">
        <v>2.17</v>
      </c>
      <c r="H49" s="20" t="s">
        <v>568</v>
      </c>
      <c r="I49" s="20">
        <v>7.17</v>
      </c>
      <c r="J49" s="21">
        <v>1.72</v>
      </c>
    </row>
    <row r="50" spans="2:10" ht="13" x14ac:dyDescent="0.2"/>
  </sheetData>
  <sheetProtection algorithmName="SHA-512" hashValue="rE1IECZNMl6bNAshL2AbKWD5iCjFe0/1UUO+PXERYudxmE/Ii2I8JrAM4IxxqUTmC7rni/O3s96jQMKuj57jFw==" saltValue="tjZfZHnG4KUWEsgTe5Ij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2024-03-25T11:49:45Z</cp:lastPrinted>
  <dcterms:created xsi:type="dcterms:W3CDTF">2024-03-14T03:07:17Z</dcterms:created>
  <dcterms:modified xsi:type="dcterms:W3CDTF">2024-03-26T23:32:48Z</dcterms:modified>
  <cp:category/>
</cp:coreProperties>
</file>