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2\GC00$\★農業経営課共有\02　水田農業・作物振興係共有\■強い農業づくり総合支援交付金\【No.2023030483】【強農】（産地基幹タイプ）実施状況報告書・評価書\240300 強い農業・担い手づくり総合支援交付金等の事業評価の結果（令和５年度）\"/>
    </mc:Choice>
  </mc:AlternateContent>
  <xr:revisionPtr revIDLastSave="0" documentId="13_ncr:1_{A6F409AF-52AA-4EEB-8681-7792392FD06A}" xr6:coauthVersionLast="47" xr6:coauthVersionMax="47" xr10:uidLastSave="{00000000-0000-0000-0000-000000000000}"/>
  <bookViews>
    <workbookView xWindow="-120" yWindow="-120" windowWidth="29040" windowHeight="15840" tabRatio="676" xr2:uid="{00000000-000D-0000-FFFF-FFFF00000000}"/>
  </bookViews>
  <sheets>
    <sheet name="H21産地競争力の強化" sheetId="63" r:id="rId1"/>
    <sheet name="H22産地競争力の強化" sheetId="109" r:id="rId2"/>
    <sheet name="H23産地競争力の強化" sheetId="110" r:id="rId3"/>
    <sheet name="H24産地競争力の強化" sheetId="111" r:id="rId4"/>
    <sheet name="H24食品流通" sheetId="112" r:id="rId5"/>
    <sheet name="H26産地競争力の強化" sheetId="113" r:id="rId6"/>
    <sheet name="H27産地競争力の強化" sheetId="114" r:id="rId7"/>
    <sheet name="H28産地競争力の強化" sheetId="115" r:id="rId8"/>
    <sheet name="H29産地競争力の強化" sheetId="116" r:id="rId9"/>
    <sheet name="H30産地競争力の強化" sheetId="117" r:id="rId10"/>
    <sheet name="R1産地競争力の強化" sheetId="118" r:id="rId11"/>
    <sheet name="R2産地競争力の強化" sheetId="119" r:id="rId12"/>
    <sheet name="R3産地競争力の強化" sheetId="120" r:id="rId13"/>
  </sheets>
  <externalReferences>
    <externalReference r:id="rId14"/>
    <externalReference r:id="rId15"/>
    <externalReference r:id="rId16"/>
  </externalReferences>
  <definedNames>
    <definedName name="_xlnm._FilterDatabase" localSheetId="6" hidden="1">H27産地競争力の強化!#REF!</definedName>
    <definedName name="_xlnm._FilterDatabase" localSheetId="7" hidden="1">H28産地競争力の強化!#REF!</definedName>
    <definedName name="_xlnm._FilterDatabase" localSheetId="8" hidden="1">H29産地競争力の強化!#REF!</definedName>
    <definedName name="_xlnm._FilterDatabase" localSheetId="9" hidden="1">H30産地競争力の強化!#REF!</definedName>
    <definedName name="_xlnm._FilterDatabase" localSheetId="10" hidden="1">'R1産地競争力の強化'!#REF!</definedName>
    <definedName name="_xlnm._FilterDatabase" localSheetId="11" hidden="1">'R2産地競争力の強化'!#REF!</definedName>
    <definedName name="_xlnm._FilterDatabase" localSheetId="12" hidden="1">'R3産地競争力の強化'!#REF!</definedName>
    <definedName name="_xlnm.Print_Area" localSheetId="2">H23産地競争力の強化!$A$1:$AH$26</definedName>
    <definedName name="_xlnm.Print_Area" localSheetId="3">H24産地競争力の強化!$A$1:$AH$39</definedName>
    <definedName name="_xlnm.Print_Area" localSheetId="4">H24食品流通!$A$1:$AF$15</definedName>
    <definedName name="_xlnm.Print_Area" localSheetId="5">H26産地競争力の強化!$A$1:$AH$12</definedName>
    <definedName name="_xlnm.Print_Area" localSheetId="6">H27産地競争力の強化!$A$1:$AE$23</definedName>
    <definedName name="_xlnm.Print_Area" localSheetId="7">H28産地競争力の強化!$A$1:$AF$21</definedName>
    <definedName name="_xlnm.Print_Area" localSheetId="8">H29産地競争力の強化!$A$1:$AF$22</definedName>
    <definedName name="_xlnm.Print_Area" localSheetId="9">H30産地競争力の強化!$A$1:$AE$13</definedName>
    <definedName name="_xlnm.Print_Area" localSheetId="10">'R1産地競争力の強化'!$A$1:$AE$22</definedName>
    <definedName name="_xlnm.Print_Area" localSheetId="11">'R2産地競争力の強化'!$A$1:$AM$41</definedName>
    <definedName name="_xlnm.Print_Area" localSheetId="12">'R3産地競争力の強化'!$A$1:$AE$20</definedName>
    <definedName name="_xlnm.Print_Titles" localSheetId="0">H21産地競争力の強化!$6:$7</definedName>
    <definedName name="_xlnm.Print_Titles" localSheetId="1">H22産地競争力の強化!$5:$6</definedName>
    <definedName name="_xlnm.Print_Titles" localSheetId="2">H23産地競争力の強化!$6:$7</definedName>
    <definedName name="_xlnm.Print_Titles" localSheetId="5">H26産地競争力の強化!$6:$7</definedName>
    <definedName name="管轄局" localSheetId="7">[1]Sheet1!$B$3:$B$11</definedName>
    <definedName name="管轄局" localSheetId="8">[2]Sheet1!$B$3:$B$11</definedName>
    <definedName name="管轄局">[3]Sheet1!$B$3:$B$11</definedName>
    <definedName name="政策目的" localSheetId="6">[3]Sheet1!$G$3:$G$5</definedName>
    <definedName name="政策目的" localSheetId="7">[1]Sheet1!$G$3:$G$5</definedName>
    <definedName name="政策目的" localSheetId="9">[3]Sheet1!$G$3:$G$5</definedName>
    <definedName name="政策目的" localSheetId="10">[3]Sheet1!$G$3:$G$5</definedName>
    <definedName name="政策目的" localSheetId="11">[3]Sheet1!$G$3:$G$5</definedName>
    <definedName name="政策目的" localSheetId="12">[3]Sheet1!$G$3:$G$5</definedName>
    <definedName name="政策目的">[2]Sheet1!$G$3:$G$5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1" i="119" l="1"/>
  <c r="K11" i="118"/>
  <c r="D15" i="118" s="1"/>
  <c r="T11" i="118"/>
  <c r="D13" i="117"/>
  <c r="AL10" i="113"/>
  <c r="AM10" i="113" s="1"/>
  <c r="AL9" i="113"/>
  <c r="AM9" i="113" s="1"/>
  <c r="Z8" i="113"/>
  <c r="AL22" i="111"/>
  <c r="AM22" i="111"/>
  <c r="AL21" i="111"/>
  <c r="AM21" i="111" s="1"/>
  <c r="AL20" i="111"/>
  <c r="AM20" i="111"/>
  <c r="AL19" i="111"/>
  <c r="AM19" i="111" s="1"/>
  <c r="Z18" i="111"/>
  <c r="Z15" i="111"/>
  <c r="Z14" i="111"/>
  <c r="Z13" i="111"/>
  <c r="Z12" i="111"/>
  <c r="Z11" i="111"/>
  <c r="Z10" i="111"/>
  <c r="Z8" i="111"/>
  <c r="AL25" i="110"/>
  <c r="AM25" i="110"/>
  <c r="AL24" i="110"/>
  <c r="AM24" i="110" s="1"/>
  <c r="AL23" i="110"/>
  <c r="AM23" i="110" s="1"/>
  <c r="AL22" i="110"/>
  <c r="AM22" i="110" s="1"/>
  <c r="AL21" i="110"/>
  <c r="AM21" i="110"/>
  <c r="AL20" i="110"/>
  <c r="AM20" i="110" s="1"/>
  <c r="M55" i="109"/>
  <c r="M53" i="109"/>
  <c r="M51" i="109"/>
  <c r="M49" i="109"/>
  <c r="M47" i="109"/>
  <c r="P45" i="109"/>
  <c r="M45" i="109"/>
</calcChain>
</file>

<file path=xl/sharedStrings.xml><?xml version="1.0" encoding="utf-8"?>
<sst xmlns="http://schemas.openxmlformats.org/spreadsheetml/2006/main" count="2442" uniqueCount="1354">
  <si>
    <t>総合所見</t>
    <rPh sb="0" eb="2">
      <t>ソウゴウ</t>
    </rPh>
    <rPh sb="2" eb="4">
      <t>ショケン</t>
    </rPh>
    <phoneticPr fontId="3"/>
  </si>
  <si>
    <t>達成率</t>
    <rPh sb="0" eb="3">
      <t>タッセイリツ</t>
    </rPh>
    <phoneticPr fontId="3"/>
  </si>
  <si>
    <t>備考</t>
    <rPh sb="0" eb="2">
      <t>ビコウ</t>
    </rPh>
    <phoneticPr fontId="3"/>
  </si>
  <si>
    <t>（注）</t>
    <rPh sb="1" eb="2">
      <t>チュウ</t>
    </rPh>
    <phoneticPr fontId="3"/>
  </si>
  <si>
    <t>２．整備事業</t>
    <rPh sb="2" eb="4">
      <t>セイビ</t>
    </rPh>
    <rPh sb="4" eb="6">
      <t>ジギョウ</t>
    </rPh>
    <phoneticPr fontId="3"/>
  </si>
  <si>
    <t>市町村名</t>
    <rPh sb="0" eb="4">
      <t>シチョウソンメイ</t>
    </rPh>
    <phoneticPr fontId="3"/>
  </si>
  <si>
    <t>事業実施主体名</t>
    <rPh sb="0" eb="2">
      <t>ジギョウ</t>
    </rPh>
    <rPh sb="2" eb="4">
      <t>ジッシ</t>
    </rPh>
    <rPh sb="4" eb="6">
      <t>シュタイ</t>
    </rPh>
    <rPh sb="6" eb="7">
      <t>メイ</t>
    </rPh>
    <phoneticPr fontId="3"/>
  </si>
  <si>
    <t>政策目的</t>
    <rPh sb="0" eb="2">
      <t>セイサク</t>
    </rPh>
    <rPh sb="2" eb="4">
      <t>モクテキ</t>
    </rPh>
    <phoneticPr fontId="3"/>
  </si>
  <si>
    <t>取組の分類名</t>
    <rPh sb="0" eb="2">
      <t>トリクミ</t>
    </rPh>
    <rPh sb="3" eb="5">
      <t>ブンルイ</t>
    </rPh>
    <rPh sb="5" eb="6">
      <t>メイ</t>
    </rPh>
    <phoneticPr fontId="3"/>
  </si>
  <si>
    <t>作物等区分①</t>
    <rPh sb="0" eb="2">
      <t>サクモツ</t>
    </rPh>
    <rPh sb="2" eb="3">
      <t>トウ</t>
    </rPh>
    <rPh sb="3" eb="5">
      <t>クブン</t>
    </rPh>
    <phoneticPr fontId="3"/>
  </si>
  <si>
    <t>（対象作物・畜種等名）①</t>
    <rPh sb="1" eb="3">
      <t>タイショウ</t>
    </rPh>
    <rPh sb="3" eb="5">
      <t>サクモツ</t>
    </rPh>
    <rPh sb="6" eb="7">
      <t>チク</t>
    </rPh>
    <rPh sb="7" eb="8">
      <t>シュ</t>
    </rPh>
    <rPh sb="8" eb="9">
      <t>トウ</t>
    </rPh>
    <rPh sb="9" eb="10">
      <t>メイ</t>
    </rPh>
    <phoneticPr fontId="3"/>
  </si>
  <si>
    <t>政策目標①</t>
    <rPh sb="0" eb="2">
      <t>セイサク</t>
    </rPh>
    <rPh sb="2" eb="4">
      <t>モクヒョウ</t>
    </rPh>
    <phoneticPr fontId="3"/>
  </si>
  <si>
    <t>政策目標の具体的な内容①</t>
    <rPh sb="0" eb="2">
      <t>セイサク</t>
    </rPh>
    <rPh sb="2" eb="4">
      <t>モクヒョウ</t>
    </rPh>
    <rPh sb="5" eb="8">
      <t>グタイテキ</t>
    </rPh>
    <rPh sb="9" eb="11">
      <t>ナイヨウ</t>
    </rPh>
    <phoneticPr fontId="3"/>
  </si>
  <si>
    <t>事業実施後の状況①</t>
    <rPh sb="0" eb="2">
      <t>ジギョウ</t>
    </rPh>
    <rPh sb="2" eb="4">
      <t>ジッシ</t>
    </rPh>
    <rPh sb="4" eb="5">
      <t>ゴ</t>
    </rPh>
    <rPh sb="6" eb="8">
      <t>ジョウキョウ</t>
    </rPh>
    <phoneticPr fontId="3"/>
  </si>
  <si>
    <t>成果目標の具体的な実績①</t>
    <rPh sb="0" eb="2">
      <t>セイカ</t>
    </rPh>
    <rPh sb="2" eb="4">
      <t>モクヒョウ</t>
    </rPh>
    <rPh sb="5" eb="8">
      <t>グタイテキ</t>
    </rPh>
    <rPh sb="9" eb="11">
      <t>ジッセキ</t>
    </rPh>
    <phoneticPr fontId="3"/>
  </si>
  <si>
    <t>事業内容</t>
    <rPh sb="0" eb="2">
      <t>ジギョウ</t>
    </rPh>
    <rPh sb="2" eb="4">
      <t>ナイヨウ</t>
    </rPh>
    <phoneticPr fontId="3"/>
  </si>
  <si>
    <t>（工種、施設区分、構造、規格、能力等）</t>
    <rPh sb="1" eb="2">
      <t>コウ</t>
    </rPh>
    <rPh sb="2" eb="3">
      <t>シュ</t>
    </rPh>
    <rPh sb="4" eb="6">
      <t>シセツ</t>
    </rPh>
    <rPh sb="6" eb="8">
      <t>クブン</t>
    </rPh>
    <rPh sb="9" eb="11">
      <t>コウゾウ</t>
    </rPh>
    <rPh sb="12" eb="14">
      <t>キカク</t>
    </rPh>
    <rPh sb="15" eb="17">
      <t>ノウリョク</t>
    </rPh>
    <rPh sb="17" eb="18">
      <t>トウ</t>
    </rPh>
    <phoneticPr fontId="3"/>
  </si>
  <si>
    <t>事業費</t>
    <rPh sb="0" eb="3">
      <t>ジギョウヒ</t>
    </rPh>
    <phoneticPr fontId="3"/>
  </si>
  <si>
    <t>（円）</t>
    <rPh sb="1" eb="2">
      <t>エン</t>
    </rPh>
    <phoneticPr fontId="3"/>
  </si>
  <si>
    <t>負担区分（円）</t>
    <rPh sb="0" eb="2">
      <t>フタン</t>
    </rPh>
    <rPh sb="2" eb="4">
      <t>クブン</t>
    </rPh>
    <rPh sb="5" eb="6">
      <t>エン</t>
    </rPh>
    <phoneticPr fontId="3"/>
  </si>
  <si>
    <t>交付金</t>
    <rPh sb="0" eb="3">
      <t>コウフキン</t>
    </rPh>
    <phoneticPr fontId="3"/>
  </si>
  <si>
    <t>都道府県費</t>
    <rPh sb="0" eb="4">
      <t>トドウフケン</t>
    </rPh>
    <rPh sb="4" eb="5">
      <t>ヒ</t>
    </rPh>
    <phoneticPr fontId="3"/>
  </si>
  <si>
    <t>市町村費</t>
    <rPh sb="0" eb="3">
      <t>シチョウソン</t>
    </rPh>
    <rPh sb="3" eb="4">
      <t>ヒ</t>
    </rPh>
    <phoneticPr fontId="3"/>
  </si>
  <si>
    <t>その他</t>
    <rPh sb="2" eb="3">
      <t>タ</t>
    </rPh>
    <phoneticPr fontId="3"/>
  </si>
  <si>
    <t>完了年月日</t>
    <rPh sb="0" eb="2">
      <t>カンリョウ</t>
    </rPh>
    <rPh sb="2" eb="5">
      <t>ネンガッピ</t>
    </rPh>
    <phoneticPr fontId="3"/>
  </si>
  <si>
    <t>事業実施主体の評価</t>
    <rPh sb="0" eb="2">
      <t>ジギョウ</t>
    </rPh>
    <rPh sb="2" eb="4">
      <t>ジッシ</t>
    </rPh>
    <rPh sb="4" eb="6">
      <t>シュタイ</t>
    </rPh>
    <rPh sb="7" eb="9">
      <t>ヒョウカ</t>
    </rPh>
    <phoneticPr fontId="3"/>
  </si>
  <si>
    <t>都道府県の評価</t>
    <rPh sb="0" eb="4">
      <t>トドウフケン</t>
    </rPh>
    <rPh sb="5" eb="7">
      <t>ヒョウカ</t>
    </rPh>
    <phoneticPr fontId="3"/>
  </si>
  <si>
    <t>都道府県平均達成率</t>
    <rPh sb="0" eb="4">
      <t>トドウフケン</t>
    </rPh>
    <rPh sb="4" eb="6">
      <t>ヘイキン</t>
    </rPh>
    <rPh sb="6" eb="9">
      <t>タッセイリツ</t>
    </rPh>
    <phoneticPr fontId="3"/>
  </si>
  <si>
    <t>別紙様式１号の２－１に準じて作成すること。</t>
    <rPh sb="0" eb="2">
      <t>ベッシ</t>
    </rPh>
    <rPh sb="2" eb="4">
      <t>ヨウシキ</t>
    </rPh>
    <rPh sb="5" eb="6">
      <t>ゴウ</t>
    </rPh>
    <rPh sb="11" eb="12">
      <t>ジュン</t>
    </rPh>
    <rPh sb="14" eb="16">
      <t>サクセイ</t>
    </rPh>
    <phoneticPr fontId="3"/>
  </si>
  <si>
    <t>要領第１の１の（２）のアの（ア）及び（イ）場合にあっては、事業実施後の状況の欄を追加し、記入すること。</t>
    <rPh sb="0" eb="2">
      <t>ヨウリョウ</t>
    </rPh>
    <rPh sb="2" eb="3">
      <t>ダイ</t>
    </rPh>
    <rPh sb="16" eb="17">
      <t>オヨ</t>
    </rPh>
    <rPh sb="21" eb="23">
      <t>バアイ</t>
    </rPh>
    <rPh sb="29" eb="31">
      <t>ジギョウ</t>
    </rPh>
    <rPh sb="31" eb="33">
      <t>ジッシ</t>
    </rPh>
    <rPh sb="33" eb="34">
      <t>ゴ</t>
    </rPh>
    <rPh sb="35" eb="37">
      <t>ジョウキョウ</t>
    </rPh>
    <rPh sb="38" eb="39">
      <t>ラン</t>
    </rPh>
    <rPh sb="40" eb="42">
      <t>ツイカ</t>
    </rPh>
    <rPh sb="44" eb="46">
      <t>キニュウ</t>
    </rPh>
    <phoneticPr fontId="3"/>
  </si>
  <si>
    <t>別添として、各事業実施主体等が作成した事業実施状況報告書を添付すること。</t>
    <rPh sb="0" eb="2">
      <t>ベッテン</t>
    </rPh>
    <rPh sb="6" eb="9">
      <t>カクジギョウ</t>
    </rPh>
    <rPh sb="9" eb="11">
      <t>ジッシ</t>
    </rPh>
    <rPh sb="11" eb="13">
      <t>シュタイ</t>
    </rPh>
    <rPh sb="13" eb="14">
      <t>トウ</t>
    </rPh>
    <rPh sb="15" eb="17">
      <t>サクセイ</t>
    </rPh>
    <rPh sb="19" eb="21">
      <t>ジギョウ</t>
    </rPh>
    <rPh sb="21" eb="23">
      <t>ジッシ</t>
    </rPh>
    <rPh sb="23" eb="25">
      <t>ジョウキョウ</t>
    </rPh>
    <rPh sb="25" eb="28">
      <t>ホウコクショ</t>
    </rPh>
    <rPh sb="29" eb="31">
      <t>テンプ</t>
    </rPh>
    <phoneticPr fontId="3"/>
  </si>
  <si>
    <t>「事業実施主体の評価」欄と、「都道府県の評価」欄については、評価の対象となる年度のみ、それぞれの所見を記入すること。</t>
    <rPh sb="1" eb="3">
      <t>ジギョウ</t>
    </rPh>
    <rPh sb="3" eb="5">
      <t>ジッシ</t>
    </rPh>
    <rPh sb="5" eb="7">
      <t>シュタイ</t>
    </rPh>
    <rPh sb="8" eb="10">
      <t>ヒョウカ</t>
    </rPh>
    <rPh sb="11" eb="12">
      <t>ラン</t>
    </rPh>
    <rPh sb="15" eb="19">
      <t>トドウフケン</t>
    </rPh>
    <rPh sb="20" eb="22">
      <t>ヒョウカ</t>
    </rPh>
    <rPh sb="23" eb="24">
      <t>ラン</t>
    </rPh>
    <rPh sb="30" eb="32">
      <t>ヒョウカ</t>
    </rPh>
    <rPh sb="33" eb="35">
      <t>タイショウ</t>
    </rPh>
    <rPh sb="38" eb="40">
      <t>ネンド</t>
    </rPh>
    <rPh sb="48" eb="50">
      <t>ショケン</t>
    </rPh>
    <rPh sb="51" eb="53">
      <t>キニュウ</t>
    </rPh>
    <phoneticPr fontId="3"/>
  </si>
  <si>
    <t>「総合所見」欄については、評価実施年度の取組について、都道府県全体の総合所見を記入すること。</t>
    <rPh sb="1" eb="3">
      <t>ソウゴウ</t>
    </rPh>
    <rPh sb="3" eb="5">
      <t>ショケン</t>
    </rPh>
    <rPh sb="6" eb="7">
      <t>ラン</t>
    </rPh>
    <rPh sb="13" eb="15">
      <t>ヒョウカ</t>
    </rPh>
    <rPh sb="15" eb="17">
      <t>ジッシ</t>
    </rPh>
    <rPh sb="17" eb="19">
      <t>ネンド</t>
    </rPh>
    <rPh sb="20" eb="22">
      <t>トリクミ</t>
    </rPh>
    <rPh sb="27" eb="31">
      <t>トドウフケン</t>
    </rPh>
    <rPh sb="31" eb="33">
      <t>ゼンタイ</t>
    </rPh>
    <rPh sb="34" eb="36">
      <t>ソウゴウ</t>
    </rPh>
    <rPh sb="36" eb="38">
      <t>ショケン</t>
    </rPh>
    <rPh sb="39" eb="41">
      <t>キニュウ</t>
    </rPh>
    <phoneticPr fontId="3"/>
  </si>
  <si>
    <t>「都道府県平均達成率」欄は、都道府県において事業実施地区で掲げている成果目標毎の達成率の平均値とする。</t>
    <rPh sb="1" eb="5">
      <t>トドウフケン</t>
    </rPh>
    <rPh sb="5" eb="7">
      <t>ヘイキン</t>
    </rPh>
    <rPh sb="7" eb="10">
      <t>タッセイリツ</t>
    </rPh>
    <rPh sb="11" eb="12">
      <t>ラン</t>
    </rPh>
    <rPh sb="14" eb="18">
      <t>トドウフケン</t>
    </rPh>
    <rPh sb="22" eb="24">
      <t>ジギョウ</t>
    </rPh>
    <rPh sb="24" eb="26">
      <t>ジッシ</t>
    </rPh>
    <rPh sb="26" eb="28">
      <t>チク</t>
    </rPh>
    <rPh sb="29" eb="30">
      <t>カカ</t>
    </rPh>
    <rPh sb="34" eb="36">
      <t>セイカ</t>
    </rPh>
    <rPh sb="36" eb="38">
      <t>モクヒョウ</t>
    </rPh>
    <rPh sb="38" eb="39">
      <t>ゴト</t>
    </rPh>
    <rPh sb="40" eb="43">
      <t>タッセイリツ</t>
    </rPh>
    <rPh sb="44" eb="47">
      <t>ヘイキンチ</t>
    </rPh>
    <phoneticPr fontId="3"/>
  </si>
  <si>
    <t>収穫機等の導入により、飼料稲の栽培指針の確立と作付面積が拡大し、飼料の増産が図れた。</t>
    <rPh sb="0" eb="2">
      <t>シュウカク</t>
    </rPh>
    <rPh sb="2" eb="3">
      <t>キ</t>
    </rPh>
    <rPh sb="3" eb="4">
      <t>トウ</t>
    </rPh>
    <rPh sb="5" eb="7">
      <t>ドウニュウ</t>
    </rPh>
    <rPh sb="11" eb="13">
      <t>シリョウ</t>
    </rPh>
    <rPh sb="13" eb="14">
      <t>イネ</t>
    </rPh>
    <rPh sb="15" eb="17">
      <t>サイバイ</t>
    </rPh>
    <rPh sb="17" eb="19">
      <t>シシン</t>
    </rPh>
    <rPh sb="20" eb="22">
      <t>カクリツ</t>
    </rPh>
    <rPh sb="23" eb="25">
      <t>サクヅ</t>
    </rPh>
    <rPh sb="25" eb="27">
      <t>メンセキ</t>
    </rPh>
    <rPh sb="28" eb="30">
      <t>カクダイ</t>
    </rPh>
    <rPh sb="32" eb="34">
      <t>シリョウ</t>
    </rPh>
    <rPh sb="35" eb="37">
      <t>ゾウサン</t>
    </rPh>
    <rPh sb="38" eb="39">
      <t>ハカ</t>
    </rPh>
    <phoneticPr fontId="3"/>
  </si>
  <si>
    <t>飼料の増産により、土地生産性の向上と産地の基盤整備の強化が図れた。</t>
    <rPh sb="0" eb="2">
      <t>シリョウ</t>
    </rPh>
    <rPh sb="3" eb="5">
      <t>ゾウサン</t>
    </rPh>
    <rPh sb="9" eb="11">
      <t>トチ</t>
    </rPh>
    <rPh sb="11" eb="14">
      <t>セイサンセイ</t>
    </rPh>
    <rPh sb="15" eb="17">
      <t>コウジョウ</t>
    </rPh>
    <rPh sb="18" eb="20">
      <t>サンチ</t>
    </rPh>
    <rPh sb="21" eb="23">
      <t>キバン</t>
    </rPh>
    <rPh sb="23" eb="25">
      <t>セイビ</t>
    </rPh>
    <rPh sb="26" eb="28">
      <t>キョウカ</t>
    </rPh>
    <rPh sb="29" eb="30">
      <t>ハカ</t>
    </rPh>
    <phoneticPr fontId="3"/>
  </si>
  <si>
    <t>堆肥施設の完成により、安全安心な農作物栽培への意識が向上した。</t>
    <rPh sb="0" eb="2">
      <t>タイヒ</t>
    </rPh>
    <rPh sb="2" eb="4">
      <t>シセツ</t>
    </rPh>
    <rPh sb="5" eb="7">
      <t>カンセイ</t>
    </rPh>
    <rPh sb="11" eb="13">
      <t>アンゼン</t>
    </rPh>
    <rPh sb="13" eb="15">
      <t>アンシン</t>
    </rPh>
    <rPh sb="16" eb="19">
      <t>ノウサクブツ</t>
    </rPh>
    <rPh sb="19" eb="21">
      <t>サイバイ</t>
    </rPh>
    <rPh sb="23" eb="25">
      <t>イシキ</t>
    </rPh>
    <rPh sb="26" eb="28">
      <t>コウジョウ</t>
    </rPh>
    <phoneticPr fontId="3"/>
  </si>
  <si>
    <t>堆肥舎、切り返し機の導入により、堆肥を適切な時期に散布できるようになり、環境保全型農業に取り組む農家数の増加を図ることができた。</t>
    <rPh sb="0" eb="3">
      <t>タイヒシャ</t>
    </rPh>
    <rPh sb="4" eb="5">
      <t>キ</t>
    </rPh>
    <rPh sb="6" eb="7">
      <t>カエ</t>
    </rPh>
    <rPh sb="8" eb="9">
      <t>キ</t>
    </rPh>
    <rPh sb="10" eb="12">
      <t>ドウニュウ</t>
    </rPh>
    <rPh sb="16" eb="18">
      <t>タイヒ</t>
    </rPh>
    <rPh sb="19" eb="21">
      <t>テキセツ</t>
    </rPh>
    <rPh sb="22" eb="24">
      <t>ジキ</t>
    </rPh>
    <rPh sb="25" eb="27">
      <t>サンプ</t>
    </rPh>
    <rPh sb="36" eb="38">
      <t>カンキョウ</t>
    </rPh>
    <rPh sb="38" eb="40">
      <t>ホゼン</t>
    </rPh>
    <rPh sb="40" eb="41">
      <t>ガタ</t>
    </rPh>
    <rPh sb="41" eb="43">
      <t>ノウギョウ</t>
    </rPh>
    <rPh sb="44" eb="45">
      <t>ト</t>
    </rPh>
    <rPh sb="46" eb="47">
      <t>ク</t>
    </rPh>
    <rPh sb="48" eb="50">
      <t>ノウカ</t>
    </rPh>
    <rPh sb="50" eb="51">
      <t>スウ</t>
    </rPh>
    <rPh sb="52" eb="54">
      <t>ゾウカ</t>
    </rPh>
    <rPh sb="55" eb="56">
      <t>ハカ</t>
    </rPh>
    <phoneticPr fontId="3"/>
  </si>
  <si>
    <t>（産地競争力の強化を目的とする取組用）</t>
    <rPh sb="1" eb="3">
      <t>サンチ</t>
    </rPh>
    <rPh sb="3" eb="6">
      <t>キョウソウリョク</t>
    </rPh>
    <rPh sb="7" eb="9">
      <t>キョウカ</t>
    </rPh>
    <rPh sb="10" eb="12">
      <t>モクテキ</t>
    </rPh>
    <rPh sb="15" eb="17">
      <t>トリクミ</t>
    </rPh>
    <rPh sb="17" eb="18">
      <t>ヨウ</t>
    </rPh>
    <phoneticPr fontId="3"/>
  </si>
  <si>
    <t>別紙様式２号</t>
    <rPh sb="0" eb="2">
      <t>ベッシ</t>
    </rPh>
    <rPh sb="2" eb="4">
      <t>ヨウシキ</t>
    </rPh>
    <rPh sb="5" eb="6">
      <t>ゴウ</t>
    </rPh>
    <phoneticPr fontId="3"/>
  </si>
  <si>
    <t>都道府県事業実施状況報告書及び評価報告書</t>
    <rPh sb="0" eb="4">
      <t>トドウフケン</t>
    </rPh>
    <rPh sb="4" eb="6">
      <t>ジギョウ</t>
    </rPh>
    <rPh sb="6" eb="8">
      <t>ジッシ</t>
    </rPh>
    <rPh sb="8" eb="10">
      <t>ジョウキョウ</t>
    </rPh>
    <rPh sb="10" eb="13">
      <t>ホウコクショ</t>
    </rPh>
    <rPh sb="13" eb="14">
      <t>オヨ</t>
    </rPh>
    <rPh sb="15" eb="17">
      <t>ヒョウカ</t>
    </rPh>
    <rPh sb="17" eb="20">
      <t>ホウコクショ</t>
    </rPh>
    <phoneticPr fontId="3"/>
  </si>
  <si>
    <t>有機物処理利用施設
堆肥舎
１棟
５０６㎡
切り返し機
１台</t>
    <rPh sb="0" eb="3">
      <t>ユウキブツ</t>
    </rPh>
    <rPh sb="3" eb="5">
      <t>ショリ</t>
    </rPh>
    <rPh sb="5" eb="7">
      <t>リヨウ</t>
    </rPh>
    <rPh sb="7" eb="9">
      <t>シセツ</t>
    </rPh>
    <rPh sb="11" eb="14">
      <t>タイヒシャ</t>
    </rPh>
    <rPh sb="16" eb="17">
      <t>トウ</t>
    </rPh>
    <rPh sb="24" eb="25">
      <t>キ</t>
    </rPh>
    <rPh sb="26" eb="27">
      <t>カエ</t>
    </rPh>
    <rPh sb="28" eb="29">
      <t>キ</t>
    </rPh>
    <rPh sb="31" eb="32">
      <t>ダイ</t>
    </rPh>
    <phoneticPr fontId="3"/>
  </si>
  <si>
    <t>11.1
ha</t>
    <phoneticPr fontId="3"/>
  </si>
  <si>
    <t>15.9
ha</t>
    <phoneticPr fontId="3"/>
  </si>
  <si>
    <t>18.6
ha</t>
    <phoneticPr fontId="3"/>
  </si>
  <si>
    <t>16.0
ha</t>
    <phoneticPr fontId="3"/>
  </si>
  <si>
    <t>県平均達成率が１５１％であり、生産性向上や需要に応じた生産量の確保など成果目標を達成することができた。</t>
    <rPh sb="0" eb="1">
      <t>ケン</t>
    </rPh>
    <rPh sb="1" eb="3">
      <t>ヘイキン</t>
    </rPh>
    <rPh sb="3" eb="6">
      <t>タッセイリツ</t>
    </rPh>
    <rPh sb="15" eb="18">
      <t>セイサンセイ</t>
    </rPh>
    <rPh sb="18" eb="20">
      <t>コウジョウ</t>
    </rPh>
    <rPh sb="21" eb="23">
      <t>ジュヨウ</t>
    </rPh>
    <rPh sb="24" eb="25">
      <t>オウ</t>
    </rPh>
    <rPh sb="27" eb="30">
      <t>セイサンリョウ</t>
    </rPh>
    <rPh sb="31" eb="33">
      <t>カクホ</t>
    </rPh>
    <rPh sb="35" eb="37">
      <t>セイカ</t>
    </rPh>
    <rPh sb="37" eb="39">
      <t>モクヒョウ</t>
    </rPh>
    <rPh sb="40" eb="42">
      <t>タッセイ</t>
    </rPh>
    <phoneticPr fontId="3"/>
  </si>
  <si>
    <t>梨の糖度・熟度に対する基準設定が可能になり、付加価値販売につなげられた。</t>
  </si>
  <si>
    <t>内部品質に応じた選別により高品質の梨が供給され、産地のブランド力の向上が図れた。</t>
  </si>
  <si>
    <t>日野町</t>
    <rPh sb="0" eb="3">
      <t>ヒノチョウ</t>
    </rPh>
    <phoneticPr fontId="3"/>
  </si>
  <si>
    <t>(有)日野アグリサポート</t>
    <rPh sb="0" eb="3">
      <t>ユウ</t>
    </rPh>
    <rPh sb="3" eb="5">
      <t>ヒノ</t>
    </rPh>
    <phoneticPr fontId="3"/>
  </si>
  <si>
    <t>飼料作物（飼料稲・乳用牛・肉用牛）</t>
    <rPh sb="0" eb="2">
      <t>シリョウ</t>
    </rPh>
    <rPh sb="2" eb="4">
      <t>サクモツ</t>
    </rPh>
    <rPh sb="5" eb="7">
      <t>シリョウ</t>
    </rPh>
    <rPh sb="7" eb="8">
      <t>イネ</t>
    </rPh>
    <rPh sb="9" eb="12">
      <t>ニュウヨウギュウ</t>
    </rPh>
    <rPh sb="13" eb="15">
      <t>ニクヨウ</t>
    </rPh>
    <rPh sb="15" eb="16">
      <t>ギュウ</t>
    </rPh>
    <phoneticPr fontId="3"/>
  </si>
  <si>
    <t>【耕種作物活用型飼料増産】
飼料作付面積を1%以上増加</t>
    <rPh sb="1" eb="3">
      <t>コウシュ</t>
    </rPh>
    <rPh sb="3" eb="5">
      <t>サクモツ</t>
    </rPh>
    <rPh sb="5" eb="7">
      <t>カツヨウ</t>
    </rPh>
    <rPh sb="7" eb="8">
      <t>ガタ</t>
    </rPh>
    <rPh sb="8" eb="10">
      <t>シリョウ</t>
    </rPh>
    <rPh sb="10" eb="12">
      <t>ゾウサン</t>
    </rPh>
    <rPh sb="14" eb="16">
      <t>シリョウ</t>
    </rPh>
    <rPh sb="16" eb="18">
      <t>サクツ</t>
    </rPh>
    <rPh sb="18" eb="20">
      <t>メンセキ</t>
    </rPh>
    <rPh sb="23" eb="25">
      <t>イジョウ</t>
    </rPh>
    <rPh sb="25" eb="27">
      <t>ゾウカ</t>
    </rPh>
    <phoneticPr fontId="3"/>
  </si>
  <si>
    <t>飼料作付面積を67.6%増加できた。</t>
    <rPh sb="0" eb="2">
      <t>シリョウ</t>
    </rPh>
    <rPh sb="2" eb="4">
      <t>サクツ</t>
    </rPh>
    <rPh sb="4" eb="6">
      <t>メンセキ</t>
    </rPh>
    <rPh sb="12" eb="14">
      <t>ゾウカ</t>
    </rPh>
    <phoneticPr fontId="3"/>
  </si>
  <si>
    <t>ﾎｰﾙｸﾛｯﾌﾟ収穫機
１台
ﾗｯﾌﾟﾏｼｰﾝ
１台
ﾛｰﾙｸﾞﾗﾌﾞ
１台</t>
    <rPh sb="8" eb="9">
      <t>ユタカ</t>
    </rPh>
    <rPh sb="9" eb="10">
      <t>キ</t>
    </rPh>
    <rPh sb="10" eb="11">
      <t xml:space="preserve">
</t>
    </rPh>
    <rPh sb="13" eb="14">
      <t xml:space="preserve">
</t>
    </rPh>
    <rPh sb="25" eb="27">
      <t xml:space="preserve">
</t>
    </rPh>
    <phoneticPr fontId="3"/>
  </si>
  <si>
    <t>平成18年8月31日</t>
    <rPh sb="0" eb="2">
      <t>ヘイセイ</t>
    </rPh>
    <rPh sb="4" eb="5">
      <t>ネン</t>
    </rPh>
    <rPh sb="6" eb="7">
      <t>ガツ</t>
    </rPh>
    <rPh sb="9" eb="10">
      <t>ヒ</t>
    </rPh>
    <phoneticPr fontId="3"/>
  </si>
  <si>
    <t>生産性向上</t>
    <rPh sb="0" eb="3">
      <t>セイサンセイ</t>
    </rPh>
    <rPh sb="3" eb="5">
      <t>コウジョウ</t>
    </rPh>
    <phoneticPr fontId="3"/>
  </si>
  <si>
    <t>産地競争力の強化に向けた総合的推進</t>
    <rPh sb="0" eb="2">
      <t>サンチ</t>
    </rPh>
    <rPh sb="2" eb="5">
      <t>キョウソウリョク</t>
    </rPh>
    <rPh sb="6" eb="8">
      <t>キョウカ</t>
    </rPh>
    <rPh sb="9" eb="10">
      <t>ム</t>
    </rPh>
    <rPh sb="12" eb="15">
      <t>ソウゴウテキ</t>
    </rPh>
    <rPh sb="15" eb="17">
      <t>スイシン</t>
    </rPh>
    <phoneticPr fontId="3"/>
  </si>
  <si>
    <t>彦根市</t>
    <rPh sb="0" eb="3">
      <t>ヒコネシ</t>
    </rPh>
    <phoneticPr fontId="3"/>
  </si>
  <si>
    <t>東びわこ農業協同組合</t>
    <rPh sb="0" eb="1">
      <t>ヒガシ</t>
    </rPh>
    <rPh sb="4" eb="6">
      <t>ノウギョウ</t>
    </rPh>
    <rPh sb="6" eb="8">
      <t>キョウドウ</t>
    </rPh>
    <rPh sb="8" eb="10">
      <t>クミアイ</t>
    </rPh>
    <phoneticPr fontId="3"/>
  </si>
  <si>
    <t>果樹（梨）</t>
    <rPh sb="0" eb="2">
      <t>カジュ</t>
    </rPh>
    <rPh sb="3" eb="4">
      <t>ナシ</t>
    </rPh>
    <phoneticPr fontId="3"/>
  </si>
  <si>
    <t>需要に応じた生産量の確保</t>
    <rPh sb="0" eb="2">
      <t>ジュヨウ</t>
    </rPh>
    <rPh sb="3" eb="4">
      <t>オウ</t>
    </rPh>
    <rPh sb="6" eb="9">
      <t>セイサンリョウ</t>
    </rPh>
    <rPh sb="10" eb="12">
      <t>カクホ</t>
    </rPh>
    <phoneticPr fontId="3"/>
  </si>
  <si>
    <t>【果樹（需要に応じた生産量の確保）】
梨の全出荷量のうち内部品質に応じて出荷する割合</t>
    <rPh sb="1" eb="3">
      <t>カジュ</t>
    </rPh>
    <rPh sb="4" eb="6">
      <t>ジュヨウ</t>
    </rPh>
    <rPh sb="7" eb="8">
      <t>オウ</t>
    </rPh>
    <rPh sb="10" eb="13">
      <t>セイサンリョウ</t>
    </rPh>
    <rPh sb="14" eb="16">
      <t>カクホ</t>
    </rPh>
    <rPh sb="19" eb="20">
      <t>ナシ</t>
    </rPh>
    <rPh sb="21" eb="22">
      <t>ゼン</t>
    </rPh>
    <rPh sb="22" eb="25">
      <t>シュッカリョウ</t>
    </rPh>
    <rPh sb="28" eb="30">
      <t>ナイブ</t>
    </rPh>
    <rPh sb="30" eb="32">
      <t>ヒンシツ</t>
    </rPh>
    <rPh sb="33" eb="34">
      <t>オウ</t>
    </rPh>
    <rPh sb="36" eb="38">
      <t>シュッカ</t>
    </rPh>
    <rPh sb="40" eb="42">
      <t>ワリアイ</t>
    </rPh>
    <phoneticPr fontId="3"/>
  </si>
  <si>
    <t>計画時（平成１７年）</t>
    <rPh sb="0" eb="2">
      <t>ケイカク</t>
    </rPh>
    <rPh sb="2" eb="3">
      <t>ジ</t>
    </rPh>
    <rPh sb="4" eb="6">
      <t>ヘイセイ</t>
    </rPh>
    <rPh sb="8" eb="9">
      <t>ネン</t>
    </rPh>
    <phoneticPr fontId="3"/>
  </si>
  <si>
    <t>１年後（平成１８年）</t>
    <rPh sb="1" eb="3">
      <t>ネンゴ</t>
    </rPh>
    <rPh sb="4" eb="6">
      <t>ヘイセイ</t>
    </rPh>
    <rPh sb="8" eb="9">
      <t>ネン</t>
    </rPh>
    <phoneticPr fontId="3"/>
  </si>
  <si>
    <t>２年後（平成１９年）</t>
    <rPh sb="1" eb="3">
      <t>ネンゴ</t>
    </rPh>
    <rPh sb="4" eb="6">
      <t>ヘイセイ</t>
    </rPh>
    <rPh sb="8" eb="9">
      <t>ネン</t>
    </rPh>
    <phoneticPr fontId="3"/>
  </si>
  <si>
    <t>３年後（平成２０年）</t>
    <rPh sb="1" eb="3">
      <t>ネンゴ</t>
    </rPh>
    <rPh sb="4" eb="6">
      <t>ヘイセイ</t>
    </rPh>
    <rPh sb="8" eb="9">
      <t>ネン</t>
    </rPh>
    <phoneticPr fontId="3"/>
  </si>
  <si>
    <t>目標値（平成２０年）</t>
    <rPh sb="0" eb="3">
      <t>モクヒョウチ</t>
    </rPh>
    <rPh sb="4" eb="6">
      <t>ヘイセイ</t>
    </rPh>
    <rPh sb="8" eb="9">
      <t>ネン</t>
    </rPh>
    <phoneticPr fontId="3"/>
  </si>
  <si>
    <t>集出荷貯蔵施設
（選別・調製及び包装施設）
果樹選果施設
一式</t>
    <rPh sb="0" eb="1">
      <t>シュウ</t>
    </rPh>
    <rPh sb="1" eb="3">
      <t>シュッカ</t>
    </rPh>
    <rPh sb="3" eb="5">
      <t>チョゾウ</t>
    </rPh>
    <rPh sb="5" eb="7">
      <t>シセツ</t>
    </rPh>
    <rPh sb="9" eb="11">
      <t>センベツ</t>
    </rPh>
    <rPh sb="12" eb="14">
      <t>チョウセイ</t>
    </rPh>
    <rPh sb="14" eb="15">
      <t>オヨ</t>
    </rPh>
    <rPh sb="16" eb="18">
      <t>ホウソウ</t>
    </rPh>
    <rPh sb="18" eb="20">
      <t>シセツ</t>
    </rPh>
    <rPh sb="23" eb="25">
      <t>カジュ</t>
    </rPh>
    <rPh sb="25" eb="27">
      <t>センカ</t>
    </rPh>
    <rPh sb="27" eb="29">
      <t>シセツ</t>
    </rPh>
    <rPh sb="31" eb="33">
      <t>イッシキ</t>
    </rPh>
    <phoneticPr fontId="3"/>
  </si>
  <si>
    <t>平成19年3月28日</t>
    <rPh sb="0" eb="2">
      <t>ヘイセイ</t>
    </rPh>
    <rPh sb="4" eb="5">
      <t>ネン</t>
    </rPh>
    <rPh sb="6" eb="7">
      <t>ガツ</t>
    </rPh>
    <rPh sb="9" eb="10">
      <t>ヒ</t>
    </rPh>
    <phoneticPr fontId="3"/>
  </si>
  <si>
    <t>大津市</t>
    <rPh sb="0" eb="3">
      <t>オオツシ</t>
    </rPh>
    <phoneticPr fontId="3"/>
  </si>
  <si>
    <t>甲賀市</t>
    <rPh sb="0" eb="2">
      <t>コウガ</t>
    </rPh>
    <rPh sb="2" eb="3">
      <t>シ</t>
    </rPh>
    <phoneticPr fontId="3"/>
  </si>
  <si>
    <t>梨の糖度・熟度による区分けは完了。
芯腐れ・蜜症についてはデータ取りを行った。</t>
    <rPh sb="0" eb="1">
      <t>ナシ</t>
    </rPh>
    <rPh sb="2" eb="4">
      <t>トウド</t>
    </rPh>
    <rPh sb="5" eb="6">
      <t>ジュク</t>
    </rPh>
    <rPh sb="6" eb="7">
      <t>ド</t>
    </rPh>
    <rPh sb="10" eb="12">
      <t>クワ</t>
    </rPh>
    <rPh sb="14" eb="16">
      <t>カンリョウ</t>
    </rPh>
    <rPh sb="18" eb="19">
      <t>シン</t>
    </rPh>
    <rPh sb="19" eb="20">
      <t>クサ</t>
    </rPh>
    <rPh sb="22" eb="23">
      <t>ミツ</t>
    </rPh>
    <rPh sb="23" eb="24">
      <t>ショウ</t>
    </rPh>
    <rPh sb="32" eb="33">
      <t>ト</t>
    </rPh>
    <rPh sb="35" eb="36">
      <t>オコナ</t>
    </rPh>
    <phoneticPr fontId="3"/>
  </si>
  <si>
    <t>産地競争力の強化</t>
    <rPh sb="0" eb="2">
      <t>サンチ</t>
    </rPh>
    <rPh sb="2" eb="5">
      <t>キョウソウリョク</t>
    </rPh>
    <rPh sb="6" eb="8">
      <t>キョウカ</t>
    </rPh>
    <phoneticPr fontId="3"/>
  </si>
  <si>
    <t>甲賀市</t>
    <rPh sb="0" eb="3">
      <t>コウカシ</t>
    </rPh>
    <phoneticPr fontId="3"/>
  </si>
  <si>
    <t>農事組合法人　春日営農組合</t>
    <rPh sb="0" eb="2">
      <t>ノウジ</t>
    </rPh>
    <rPh sb="2" eb="4">
      <t>クミアイ</t>
    </rPh>
    <rPh sb="4" eb="6">
      <t>ホウジン</t>
    </rPh>
    <rPh sb="7" eb="9">
      <t>カスガ</t>
    </rPh>
    <rPh sb="9" eb="11">
      <t>エイノウ</t>
    </rPh>
    <rPh sb="11" eb="13">
      <t>クミアイ</t>
    </rPh>
    <phoneticPr fontId="3"/>
  </si>
  <si>
    <t>水稲
麦
大豆</t>
    <rPh sb="0" eb="2">
      <t>スイトウ</t>
    </rPh>
    <rPh sb="3" eb="4">
      <t>ムギ</t>
    </rPh>
    <rPh sb="5" eb="7">
      <t>ダイズ</t>
    </rPh>
    <phoneticPr fontId="3"/>
  </si>
  <si>
    <t>農畜産業の環境保全</t>
    <rPh sb="0" eb="2">
      <t>ノウチク</t>
    </rPh>
    <rPh sb="2" eb="4">
      <t>サンギョウ</t>
    </rPh>
    <rPh sb="5" eb="7">
      <t>カンキョウ</t>
    </rPh>
    <rPh sb="7" eb="9">
      <t>ホゼン</t>
    </rPh>
    <phoneticPr fontId="3"/>
  </si>
  <si>
    <t>【環境保全】
環境保全型農業に取り組む農家数の増加</t>
    <rPh sb="1" eb="3">
      <t>カンキョウ</t>
    </rPh>
    <rPh sb="3" eb="5">
      <t>ホゼン</t>
    </rPh>
    <rPh sb="7" eb="9">
      <t>カンキョウ</t>
    </rPh>
    <rPh sb="9" eb="11">
      <t>ホゼン</t>
    </rPh>
    <rPh sb="11" eb="12">
      <t>ガタ</t>
    </rPh>
    <rPh sb="12" eb="14">
      <t>ノウギョウ</t>
    </rPh>
    <rPh sb="15" eb="16">
      <t>ト</t>
    </rPh>
    <rPh sb="17" eb="18">
      <t>ク</t>
    </rPh>
    <rPh sb="19" eb="21">
      <t>ノウカ</t>
    </rPh>
    <rPh sb="21" eb="22">
      <t>スウ</t>
    </rPh>
    <rPh sb="23" eb="25">
      <t>ゾウカ</t>
    </rPh>
    <phoneticPr fontId="3"/>
  </si>
  <si>
    <t>農家数の割合
３０％</t>
    <rPh sb="0" eb="2">
      <t>ノウカ</t>
    </rPh>
    <rPh sb="2" eb="3">
      <t>スウ</t>
    </rPh>
    <rPh sb="4" eb="6">
      <t>ワリアイ</t>
    </rPh>
    <phoneticPr fontId="3"/>
  </si>
  <si>
    <t>農家数の割合
３５％</t>
    <rPh sb="0" eb="2">
      <t>ノウカ</t>
    </rPh>
    <rPh sb="2" eb="3">
      <t>スウ</t>
    </rPh>
    <rPh sb="4" eb="6">
      <t>ワリアイ</t>
    </rPh>
    <phoneticPr fontId="3"/>
  </si>
  <si>
    <t>農家数の割合
８０％</t>
    <rPh sb="0" eb="2">
      <t>ノウカ</t>
    </rPh>
    <rPh sb="2" eb="3">
      <t>スウ</t>
    </rPh>
    <rPh sb="4" eb="6">
      <t>ワリアイ</t>
    </rPh>
    <phoneticPr fontId="3"/>
  </si>
  <si>
    <t>農家数の割合
５５％</t>
    <rPh sb="0" eb="2">
      <t>ノウカ</t>
    </rPh>
    <rPh sb="2" eb="3">
      <t>スウ</t>
    </rPh>
    <rPh sb="4" eb="6">
      <t>ワリアイ</t>
    </rPh>
    <phoneticPr fontId="3"/>
  </si>
  <si>
    <t>環境保全型農業に取り組む農家数の増加</t>
    <rPh sb="0" eb="2">
      <t>カンキョウ</t>
    </rPh>
    <rPh sb="2" eb="4">
      <t>ホゼン</t>
    </rPh>
    <rPh sb="4" eb="5">
      <t>ガタ</t>
    </rPh>
    <rPh sb="5" eb="7">
      <t>ノウギョウ</t>
    </rPh>
    <rPh sb="8" eb="9">
      <t>ト</t>
    </rPh>
    <rPh sb="10" eb="11">
      <t>ク</t>
    </rPh>
    <rPh sb="12" eb="14">
      <t>ノウカ</t>
    </rPh>
    <rPh sb="14" eb="15">
      <t>スウ</t>
    </rPh>
    <rPh sb="16" eb="18">
      <t>ゾウカ</t>
    </rPh>
    <phoneticPr fontId="3"/>
  </si>
  <si>
    <t>梨の全出荷量のうち内部品質に応じて出荷する割合
0%</t>
    <rPh sb="0" eb="1">
      <t>ナシ</t>
    </rPh>
    <rPh sb="2" eb="3">
      <t>ゼン</t>
    </rPh>
    <rPh sb="3" eb="6">
      <t>シュッカリョウ</t>
    </rPh>
    <rPh sb="9" eb="11">
      <t>ナイブ</t>
    </rPh>
    <rPh sb="11" eb="13">
      <t>ヒンシツ</t>
    </rPh>
    <rPh sb="14" eb="15">
      <t>オウ</t>
    </rPh>
    <rPh sb="17" eb="19">
      <t>シュッカ</t>
    </rPh>
    <rPh sb="21" eb="23">
      <t>ワリアイ</t>
    </rPh>
    <phoneticPr fontId="3"/>
  </si>
  <si>
    <t>梨の全出荷量のうち内部品質に応じて出荷する割合
70%</t>
    <rPh sb="0" eb="1">
      <t>ナシ</t>
    </rPh>
    <rPh sb="2" eb="3">
      <t>ゼン</t>
    </rPh>
    <rPh sb="3" eb="6">
      <t>シュッカリョウ</t>
    </rPh>
    <rPh sb="9" eb="11">
      <t>ナイブ</t>
    </rPh>
    <rPh sb="11" eb="13">
      <t>ヒンシツ</t>
    </rPh>
    <rPh sb="14" eb="15">
      <t>オウ</t>
    </rPh>
    <rPh sb="17" eb="19">
      <t>シュッカ</t>
    </rPh>
    <rPh sb="21" eb="23">
      <t>ワリアイ</t>
    </rPh>
    <phoneticPr fontId="3"/>
  </si>
  <si>
    <t>梨の全出荷量のうち内部品質に応じて出荷する割合
100%</t>
    <rPh sb="0" eb="1">
      <t>ナシ</t>
    </rPh>
    <rPh sb="2" eb="3">
      <t>ゼン</t>
    </rPh>
    <rPh sb="3" eb="6">
      <t>シュッカリョウ</t>
    </rPh>
    <rPh sb="9" eb="11">
      <t>ナイブ</t>
    </rPh>
    <rPh sb="11" eb="13">
      <t>ヒンシツ</t>
    </rPh>
    <rPh sb="14" eb="15">
      <t>オウ</t>
    </rPh>
    <rPh sb="17" eb="19">
      <t>シュッカ</t>
    </rPh>
    <rPh sb="21" eb="23">
      <t>ワリアイ</t>
    </rPh>
    <phoneticPr fontId="3"/>
  </si>
  <si>
    <t>計画時（平成１８年）</t>
    <rPh sb="0" eb="2">
      <t>ケイカク</t>
    </rPh>
    <rPh sb="2" eb="3">
      <t>ジ</t>
    </rPh>
    <rPh sb="4" eb="6">
      <t>ヘイセイ</t>
    </rPh>
    <rPh sb="8" eb="9">
      <t>ネン</t>
    </rPh>
    <phoneticPr fontId="3"/>
  </si>
  <si>
    <t>１年後（平成１９年）</t>
    <rPh sb="1" eb="3">
      <t>ネンゴ</t>
    </rPh>
    <rPh sb="4" eb="6">
      <t>ヘイセイ</t>
    </rPh>
    <rPh sb="8" eb="9">
      <t>ネン</t>
    </rPh>
    <phoneticPr fontId="3"/>
  </si>
  <si>
    <t>２年後（平成２０年）</t>
    <rPh sb="1" eb="3">
      <t>ネンゴ</t>
    </rPh>
    <rPh sb="4" eb="6">
      <t>ヘイセイ</t>
    </rPh>
    <rPh sb="8" eb="9">
      <t>ネン</t>
    </rPh>
    <phoneticPr fontId="3"/>
  </si>
  <si>
    <t>３年後（平成２１年）</t>
    <rPh sb="1" eb="3">
      <t>ネンゴ</t>
    </rPh>
    <rPh sb="4" eb="6">
      <t>ヘイセイ</t>
    </rPh>
    <rPh sb="8" eb="9">
      <t>ネン</t>
    </rPh>
    <phoneticPr fontId="3"/>
  </si>
  <si>
    <t>目標値（平成２１年）</t>
    <rPh sb="0" eb="3">
      <t>モクヒョウチ</t>
    </rPh>
    <rPh sb="4" eb="6">
      <t>ヘイセイ</t>
    </rPh>
    <rPh sb="8" eb="9">
      <t>ネン</t>
    </rPh>
    <phoneticPr fontId="3"/>
  </si>
  <si>
    <t>野洲市</t>
    <rPh sb="0" eb="3">
      <t>ヤスシ</t>
    </rPh>
    <phoneticPr fontId="3"/>
  </si>
  <si>
    <t>前田営農組合</t>
    <rPh sb="0" eb="2">
      <t>マエダ</t>
    </rPh>
    <rPh sb="2" eb="4">
      <t>エイノウ</t>
    </rPh>
    <rPh sb="4" eb="6">
      <t>クミアイ</t>
    </rPh>
    <phoneticPr fontId="3"/>
  </si>
  <si>
    <t>水稲</t>
    <rPh sb="0" eb="2">
      <t>スイトウ</t>
    </rPh>
    <phoneticPr fontId="3"/>
  </si>
  <si>
    <t>【土地利用型作物】
当該農業機械等利用に係る燃油の使用量を１０％以上低減</t>
    <rPh sb="1" eb="5">
      <t>トチリヨウ</t>
    </rPh>
    <rPh sb="5" eb="6">
      <t>ガタ</t>
    </rPh>
    <rPh sb="6" eb="8">
      <t>サクモツ</t>
    </rPh>
    <rPh sb="10" eb="12">
      <t>トウガイ</t>
    </rPh>
    <rPh sb="12" eb="14">
      <t>ノウギョウ</t>
    </rPh>
    <rPh sb="14" eb="16">
      <t>キカイ</t>
    </rPh>
    <rPh sb="16" eb="17">
      <t>トウ</t>
    </rPh>
    <rPh sb="17" eb="19">
      <t>リヨウ</t>
    </rPh>
    <rPh sb="20" eb="21">
      <t>カカ</t>
    </rPh>
    <rPh sb="22" eb="24">
      <t>ネンユ</t>
    </rPh>
    <rPh sb="25" eb="28">
      <t>シヨウリョウ</t>
    </rPh>
    <rPh sb="32" eb="34">
      <t>イジョウ</t>
    </rPh>
    <rPh sb="34" eb="36">
      <t>テイゲン</t>
    </rPh>
    <phoneticPr fontId="3"/>
  </si>
  <si>
    <t>1.22
L/10a</t>
    <phoneticPr fontId="3"/>
  </si>
  <si>
    <t>0.99
L/10a</t>
    <phoneticPr fontId="3"/>
  </si>
  <si>
    <t>0.94
L/10a</t>
    <phoneticPr fontId="3"/>
  </si>
  <si>
    <t>0.92
L/10a</t>
    <phoneticPr fontId="3"/>
  </si>
  <si>
    <t>燃油の使用量を20%以上削減できた。</t>
    <rPh sb="0" eb="2">
      <t>ネンユ</t>
    </rPh>
    <rPh sb="3" eb="6">
      <t>シヨウリョウ</t>
    </rPh>
    <rPh sb="10" eb="12">
      <t>イジョウ</t>
    </rPh>
    <rPh sb="12" eb="14">
      <t>サクゲン</t>
    </rPh>
    <phoneticPr fontId="3"/>
  </si>
  <si>
    <t>田植機６条
高速
１台</t>
    <rPh sb="0" eb="3">
      <t>タウエキ</t>
    </rPh>
    <rPh sb="4" eb="5">
      <t>ジョウ</t>
    </rPh>
    <rPh sb="6" eb="8">
      <t>コウソク</t>
    </rPh>
    <rPh sb="11" eb="12">
      <t>ダイ</t>
    </rPh>
    <phoneticPr fontId="3"/>
  </si>
  <si>
    <t>平成20年 3月31日</t>
    <rPh sb="0" eb="2">
      <t>ヘイセイ</t>
    </rPh>
    <rPh sb="4" eb="5">
      <t>ネン</t>
    </rPh>
    <rPh sb="7" eb="8">
      <t>ガツ</t>
    </rPh>
    <rPh sb="10" eb="11">
      <t>ニチ</t>
    </rPh>
    <phoneticPr fontId="3"/>
  </si>
  <si>
    <t>新型機械の導入により作業効率が高まり、燃油消費量を削減できた。</t>
    <rPh sb="0" eb="2">
      <t>シンガタ</t>
    </rPh>
    <rPh sb="2" eb="4">
      <t>キカイ</t>
    </rPh>
    <rPh sb="5" eb="7">
      <t>ドウニュウ</t>
    </rPh>
    <rPh sb="10" eb="12">
      <t>サギョウ</t>
    </rPh>
    <rPh sb="12" eb="14">
      <t>コウリツ</t>
    </rPh>
    <rPh sb="15" eb="16">
      <t>タカ</t>
    </rPh>
    <rPh sb="19" eb="21">
      <t>ネンユ</t>
    </rPh>
    <rPh sb="21" eb="24">
      <t>ショウヒリョウ</t>
    </rPh>
    <rPh sb="25" eb="27">
      <t>サクゲン</t>
    </rPh>
    <phoneticPr fontId="3"/>
  </si>
  <si>
    <t>低コスト生産体制が整い、生産性の向上が図れた。</t>
    <rPh sb="0" eb="1">
      <t>テイ</t>
    </rPh>
    <rPh sb="4" eb="6">
      <t>セイサン</t>
    </rPh>
    <rPh sb="6" eb="8">
      <t>タイセイ</t>
    </rPh>
    <rPh sb="9" eb="10">
      <t>トトノ</t>
    </rPh>
    <rPh sb="12" eb="15">
      <t>セイサンセイ</t>
    </rPh>
    <rPh sb="16" eb="18">
      <t>コウジョウ</t>
    </rPh>
    <rPh sb="19" eb="20">
      <t>ハカ</t>
    </rPh>
    <phoneticPr fontId="3"/>
  </si>
  <si>
    <t>野洲市</t>
    <rPh sb="0" eb="3">
      <t>ヤスシ</t>
    </rPh>
    <phoneticPr fontId="28"/>
  </si>
  <si>
    <t>五之里集落営農組合</t>
    <rPh sb="0" eb="3">
      <t>ゴノリ</t>
    </rPh>
    <rPh sb="3" eb="5">
      <t>シュウラク</t>
    </rPh>
    <rPh sb="5" eb="7">
      <t>エイノウ</t>
    </rPh>
    <rPh sb="7" eb="9">
      <t>クミアイ</t>
    </rPh>
    <phoneticPr fontId="28"/>
  </si>
  <si>
    <t>産地競争力の強化</t>
    <rPh sb="0" eb="2">
      <t>サンチ</t>
    </rPh>
    <rPh sb="2" eb="5">
      <t>キョウソウリョク</t>
    </rPh>
    <rPh sb="6" eb="8">
      <t>キョウカ</t>
    </rPh>
    <phoneticPr fontId="28"/>
  </si>
  <si>
    <t>産地競争力の強化に向けた総合的推進</t>
    <rPh sb="0" eb="2">
      <t>サンチ</t>
    </rPh>
    <rPh sb="2" eb="5">
      <t>キョウソウリョク</t>
    </rPh>
    <rPh sb="6" eb="8">
      <t>キョウカ</t>
    </rPh>
    <rPh sb="9" eb="10">
      <t>ム</t>
    </rPh>
    <rPh sb="12" eb="15">
      <t>ソウゴウテキ</t>
    </rPh>
    <rPh sb="15" eb="17">
      <t>スイシン</t>
    </rPh>
    <phoneticPr fontId="28"/>
  </si>
  <si>
    <t>水稲</t>
    <rPh sb="0" eb="2">
      <t>スイトウ</t>
    </rPh>
    <phoneticPr fontId="28"/>
  </si>
  <si>
    <t>生産性向上</t>
    <rPh sb="0" eb="3">
      <t>セイサンセイ</t>
    </rPh>
    <rPh sb="3" eb="5">
      <t>コウジョウ</t>
    </rPh>
    <phoneticPr fontId="28"/>
  </si>
  <si>
    <t>【土地利用型作物】
当該農業機械等利用に係る燃油の使用量を１０％以上低減</t>
    <rPh sb="1" eb="5">
      <t>トチリヨウ</t>
    </rPh>
    <rPh sb="5" eb="6">
      <t>ガタ</t>
    </rPh>
    <rPh sb="6" eb="8">
      <t>サクモツ</t>
    </rPh>
    <rPh sb="10" eb="12">
      <t>トウガイ</t>
    </rPh>
    <rPh sb="12" eb="14">
      <t>ノウギョウ</t>
    </rPh>
    <rPh sb="14" eb="16">
      <t>キカイ</t>
    </rPh>
    <rPh sb="16" eb="17">
      <t>トウ</t>
    </rPh>
    <rPh sb="17" eb="19">
      <t>リヨウ</t>
    </rPh>
    <rPh sb="20" eb="21">
      <t>カカ</t>
    </rPh>
    <rPh sb="22" eb="24">
      <t>ネンユ</t>
    </rPh>
    <rPh sb="25" eb="28">
      <t>シヨウリョウ</t>
    </rPh>
    <rPh sb="32" eb="34">
      <t>イジョウ</t>
    </rPh>
    <rPh sb="34" eb="36">
      <t>テイゲン</t>
    </rPh>
    <phoneticPr fontId="28"/>
  </si>
  <si>
    <t>1.05
L/10a</t>
  </si>
  <si>
    <t>0.82
L/10a</t>
  </si>
  <si>
    <t>0.73
L/10a</t>
    <phoneticPr fontId="3"/>
  </si>
  <si>
    <t>0.58
L/10a</t>
  </si>
  <si>
    <t>当該農業機械等に係る燃油の使用量を30%以上削減できた。</t>
    <rPh sb="0" eb="2">
      <t>トウガイ</t>
    </rPh>
    <rPh sb="2" eb="4">
      <t>ノウギョウ</t>
    </rPh>
    <rPh sb="4" eb="6">
      <t>キカイ</t>
    </rPh>
    <rPh sb="6" eb="7">
      <t>トウ</t>
    </rPh>
    <rPh sb="8" eb="9">
      <t>カカ</t>
    </rPh>
    <rPh sb="10" eb="12">
      <t>ネンユ</t>
    </rPh>
    <rPh sb="13" eb="16">
      <t>シヨウリョウ</t>
    </rPh>
    <rPh sb="20" eb="22">
      <t>イジョウ</t>
    </rPh>
    <rPh sb="22" eb="24">
      <t>サクゲン</t>
    </rPh>
    <phoneticPr fontId="28"/>
  </si>
  <si>
    <t>田植機８条
ディーゼル
１台</t>
    <rPh sb="0" eb="3">
      <t>タウエキ</t>
    </rPh>
    <rPh sb="4" eb="5">
      <t>ジョウ</t>
    </rPh>
    <rPh sb="14" eb="15">
      <t>ダイ</t>
    </rPh>
    <phoneticPr fontId="28"/>
  </si>
  <si>
    <t>平成20年 3月32日</t>
    <rPh sb="0" eb="2">
      <t>ヘイセイ</t>
    </rPh>
    <rPh sb="4" eb="5">
      <t>ネン</t>
    </rPh>
    <rPh sb="7" eb="8">
      <t>ガツ</t>
    </rPh>
    <rPh sb="10" eb="11">
      <t>ニチ</t>
    </rPh>
    <phoneticPr fontId="3"/>
  </si>
  <si>
    <t>目標には達しなかったが、生産性の向上に向けて低コスト体制の整備が進んでいる。</t>
    <rPh sb="0" eb="2">
      <t>モクヒョウ</t>
    </rPh>
    <rPh sb="4" eb="5">
      <t>タッ</t>
    </rPh>
    <rPh sb="12" eb="15">
      <t>セイサンセイ</t>
    </rPh>
    <rPh sb="16" eb="18">
      <t>コウジョウ</t>
    </rPh>
    <rPh sb="19" eb="20">
      <t>ム</t>
    </rPh>
    <rPh sb="22" eb="23">
      <t>テイ</t>
    </rPh>
    <rPh sb="26" eb="28">
      <t>タイセイ</t>
    </rPh>
    <rPh sb="29" eb="31">
      <t>セイビ</t>
    </rPh>
    <rPh sb="32" eb="33">
      <t>スス</t>
    </rPh>
    <phoneticPr fontId="3"/>
  </si>
  <si>
    <t>甲賀市</t>
    <rPh sb="0" eb="2">
      <t>コウガ</t>
    </rPh>
    <rPh sb="2" eb="3">
      <t>シ</t>
    </rPh>
    <phoneticPr fontId="28"/>
  </si>
  <si>
    <t>(有)共同ファーム</t>
    <rPh sb="0" eb="3">
      <t>ユウ</t>
    </rPh>
    <rPh sb="3" eb="5">
      <t>キョウドウ</t>
    </rPh>
    <phoneticPr fontId="28"/>
  </si>
  <si>
    <t>麦・大豆</t>
    <rPh sb="0" eb="1">
      <t>ムギ</t>
    </rPh>
    <rPh sb="2" eb="4">
      <t>ダイズ</t>
    </rPh>
    <phoneticPr fontId="3"/>
  </si>
  <si>
    <t>麦・大豆</t>
    <rPh sb="0" eb="1">
      <t>ムギ</t>
    </rPh>
    <rPh sb="2" eb="4">
      <t>ダイズ</t>
    </rPh>
    <phoneticPr fontId="28"/>
  </si>
  <si>
    <t>2.65
L/10a</t>
    <phoneticPr fontId="3"/>
  </si>
  <si>
    <t>2.70
L/10a</t>
    <phoneticPr fontId="3"/>
  </si>
  <si>
    <t>2.31
L/10a</t>
    <phoneticPr fontId="3"/>
  </si>
  <si>
    <t>1.77
L/10a</t>
    <phoneticPr fontId="3"/>
  </si>
  <si>
    <t>1.69
L/10a</t>
    <phoneticPr fontId="3"/>
  </si>
  <si>
    <t>普通型コンバイン(刈幅2.0m）</t>
    <rPh sb="0" eb="3">
      <t>フツウガタ</t>
    </rPh>
    <rPh sb="9" eb="10">
      <t>カ</t>
    </rPh>
    <rPh sb="10" eb="11">
      <t>ハバ</t>
    </rPh>
    <phoneticPr fontId="28"/>
  </si>
  <si>
    <t>東近江市</t>
    <rPh sb="0" eb="4">
      <t>ヒガシオウミシ</t>
    </rPh>
    <phoneticPr fontId="3"/>
  </si>
  <si>
    <t>愛東梨生産出荷組合</t>
    <rPh sb="0" eb="2">
      <t>アイトウ</t>
    </rPh>
    <rPh sb="2" eb="3">
      <t>ナシ</t>
    </rPh>
    <rPh sb="3" eb="5">
      <t>セイサン</t>
    </rPh>
    <rPh sb="5" eb="7">
      <t>シュッカ</t>
    </rPh>
    <rPh sb="7" eb="9">
      <t>クミアイ</t>
    </rPh>
    <phoneticPr fontId="3"/>
  </si>
  <si>
    <t>集出荷貯蔵施設</t>
    <rPh sb="0" eb="1">
      <t>シュウ</t>
    </rPh>
    <rPh sb="1" eb="3">
      <t>シュッカ</t>
    </rPh>
    <rPh sb="3" eb="5">
      <t>チョゾウ</t>
    </rPh>
    <rPh sb="5" eb="7">
      <t>シセツ</t>
    </rPh>
    <phoneticPr fontId="3"/>
  </si>
  <si>
    <t>需要に応じた生産量の確保</t>
    <rPh sb="0" eb="2">
      <t>ジュヨウ</t>
    </rPh>
    <rPh sb="3" eb="4">
      <t>オウ</t>
    </rPh>
    <rPh sb="6" eb="9">
      <t>セイサンリョウ</t>
    </rPh>
    <rPh sb="10" eb="12">
      <t>カクホ</t>
    </rPh>
    <phoneticPr fontId="20"/>
  </si>
  <si>
    <t>果樹（梨）
梨の全出荷量のうち内部品質に応じて出荷する割合</t>
    <rPh sb="0" eb="2">
      <t>カジュ</t>
    </rPh>
    <rPh sb="3" eb="4">
      <t>ナシ</t>
    </rPh>
    <rPh sb="7" eb="8">
      <t>ナシ</t>
    </rPh>
    <rPh sb="9" eb="10">
      <t>ゼン</t>
    </rPh>
    <rPh sb="10" eb="12">
      <t>シュッカ</t>
    </rPh>
    <rPh sb="12" eb="13">
      <t>リョウ</t>
    </rPh>
    <rPh sb="16" eb="18">
      <t>ナイブ</t>
    </rPh>
    <rPh sb="18" eb="20">
      <t>ヒンシツ</t>
    </rPh>
    <rPh sb="21" eb="22">
      <t>オウ</t>
    </rPh>
    <rPh sb="24" eb="26">
      <t>シュッカ</t>
    </rPh>
    <rPh sb="28" eb="30">
      <t>ワリアイ</t>
    </rPh>
    <phoneticPr fontId="3"/>
  </si>
  <si>
    <t>205ｔ
0%</t>
    <phoneticPr fontId="3"/>
  </si>
  <si>
    <t>188ｔ
100%</t>
    <phoneticPr fontId="3"/>
  </si>
  <si>
    <t>205ｔ
100%</t>
    <phoneticPr fontId="3"/>
  </si>
  <si>
    <t>234ｔ
100%</t>
    <phoneticPr fontId="3"/>
  </si>
  <si>
    <t>出荷した梨全量を選果機に通して選別を実施して、高品質化が図れた。</t>
    <rPh sb="0" eb="2">
      <t>シュッカ</t>
    </rPh>
    <rPh sb="4" eb="5">
      <t>ナシ</t>
    </rPh>
    <rPh sb="5" eb="7">
      <t>ゼンリョウ</t>
    </rPh>
    <rPh sb="8" eb="10">
      <t>センカ</t>
    </rPh>
    <rPh sb="10" eb="11">
      <t>キ</t>
    </rPh>
    <rPh sb="12" eb="13">
      <t>トオ</t>
    </rPh>
    <rPh sb="15" eb="17">
      <t>センベツ</t>
    </rPh>
    <rPh sb="18" eb="20">
      <t>ジッシ</t>
    </rPh>
    <rPh sb="23" eb="27">
      <t>コウヒンシツカ</t>
    </rPh>
    <rPh sb="28" eb="29">
      <t>ハカ</t>
    </rPh>
    <phoneticPr fontId="3"/>
  </si>
  <si>
    <t>集出荷貯蔵施設（選別・調整及び包装施設）</t>
    <rPh sb="0" eb="1">
      <t>シュウ</t>
    </rPh>
    <rPh sb="1" eb="3">
      <t>シュッカ</t>
    </rPh>
    <rPh sb="3" eb="5">
      <t>チョゾウ</t>
    </rPh>
    <rPh sb="5" eb="7">
      <t>シセツ</t>
    </rPh>
    <rPh sb="8" eb="10">
      <t>センベツ</t>
    </rPh>
    <rPh sb="11" eb="13">
      <t>チョウセイ</t>
    </rPh>
    <rPh sb="13" eb="14">
      <t>オヨ</t>
    </rPh>
    <rPh sb="15" eb="17">
      <t>ホウソウ</t>
    </rPh>
    <rPh sb="17" eb="19">
      <t>シセツ</t>
    </rPh>
    <phoneticPr fontId="3"/>
  </si>
  <si>
    <t>施設の整備により、作業の効率化と品質の向上が図れた。</t>
    <rPh sb="0" eb="2">
      <t>シセツ</t>
    </rPh>
    <rPh sb="3" eb="5">
      <t>セイビ</t>
    </rPh>
    <rPh sb="9" eb="11">
      <t>サギョウ</t>
    </rPh>
    <rPh sb="12" eb="15">
      <t>コウリツカ</t>
    </rPh>
    <rPh sb="16" eb="18">
      <t>ヒンシツ</t>
    </rPh>
    <rPh sb="19" eb="21">
      <t>コウジョウ</t>
    </rPh>
    <rPh sb="22" eb="23">
      <t>ハカ</t>
    </rPh>
    <phoneticPr fontId="3"/>
  </si>
  <si>
    <t>選別機により高品質の梨が供給でき、産地のブランド力の向上が図れた。</t>
    <rPh sb="0" eb="3">
      <t>センベツキ</t>
    </rPh>
    <rPh sb="6" eb="9">
      <t>コウヒンシツ</t>
    </rPh>
    <rPh sb="10" eb="11">
      <t>ナシ</t>
    </rPh>
    <rPh sb="12" eb="14">
      <t>キョウキュウ</t>
    </rPh>
    <rPh sb="17" eb="19">
      <t>サンチ</t>
    </rPh>
    <rPh sb="24" eb="25">
      <t>リョク</t>
    </rPh>
    <rPh sb="26" eb="28">
      <t>コウジョウ</t>
    </rPh>
    <rPh sb="29" eb="30">
      <t>ハカ</t>
    </rPh>
    <phoneticPr fontId="3"/>
  </si>
  <si>
    <t>東近江市</t>
    <rPh sb="0" eb="1">
      <t>ヒガシ</t>
    </rPh>
    <rPh sb="1" eb="3">
      <t>オウミ</t>
    </rPh>
    <rPh sb="3" eb="4">
      <t>シ</t>
    </rPh>
    <phoneticPr fontId="3"/>
  </si>
  <si>
    <t>大中の湖ハウス利用組合</t>
    <rPh sb="0" eb="2">
      <t>ダイナカ</t>
    </rPh>
    <rPh sb="3" eb="4">
      <t>コ</t>
    </rPh>
    <rPh sb="7" eb="9">
      <t>リヨウ</t>
    </rPh>
    <rPh sb="9" eb="11">
      <t>クミアイ</t>
    </rPh>
    <phoneticPr fontId="3"/>
  </si>
  <si>
    <t>産地競争力の強化</t>
    <rPh sb="0" eb="2">
      <t>サンチ</t>
    </rPh>
    <rPh sb="2" eb="4">
      <t>キョウソウ</t>
    </rPh>
    <rPh sb="4" eb="5">
      <t>リョク</t>
    </rPh>
    <rPh sb="6" eb="8">
      <t>キョウカ</t>
    </rPh>
    <phoneticPr fontId="3"/>
  </si>
  <si>
    <t>輸入急増野菜</t>
    <rPh sb="0" eb="2">
      <t>ユニュウ</t>
    </rPh>
    <rPh sb="2" eb="4">
      <t>キュウゾウ</t>
    </rPh>
    <rPh sb="4" eb="6">
      <t>ヤサイ</t>
    </rPh>
    <phoneticPr fontId="3"/>
  </si>
  <si>
    <t>ﾄﾏﾄ、ﾐﾆﾄﾏﾄ</t>
    <phoneticPr fontId="3"/>
  </si>
  <si>
    <t>輸入急増農産物における国内産シェアの奪回</t>
    <rPh sb="0" eb="2">
      <t>ユニュウ</t>
    </rPh>
    <rPh sb="2" eb="4">
      <t>キュウゾウ</t>
    </rPh>
    <rPh sb="4" eb="6">
      <t>ノウサン</t>
    </rPh>
    <rPh sb="6" eb="7">
      <t>ブツ</t>
    </rPh>
    <rPh sb="11" eb="13">
      <t>コクナイ</t>
    </rPh>
    <rPh sb="13" eb="14">
      <t>サン</t>
    </rPh>
    <rPh sb="18" eb="20">
      <t>ダッカイ</t>
    </rPh>
    <phoneticPr fontId="3"/>
  </si>
  <si>
    <t>高付加価値化
全出荷量のうち高品質化に取り組む割合の増加</t>
    <rPh sb="0" eb="1">
      <t>コウ</t>
    </rPh>
    <rPh sb="1" eb="3">
      <t>フカ</t>
    </rPh>
    <rPh sb="3" eb="6">
      <t>カチカ</t>
    </rPh>
    <rPh sb="7" eb="8">
      <t>ゼン</t>
    </rPh>
    <rPh sb="8" eb="10">
      <t>シュッカ</t>
    </rPh>
    <rPh sb="10" eb="11">
      <t>リョウ</t>
    </rPh>
    <rPh sb="14" eb="15">
      <t>コウ</t>
    </rPh>
    <rPh sb="15" eb="17">
      <t>ヒンシツ</t>
    </rPh>
    <rPh sb="17" eb="18">
      <t>カ</t>
    </rPh>
    <rPh sb="19" eb="20">
      <t>ト</t>
    </rPh>
    <rPh sb="21" eb="22">
      <t>ク</t>
    </rPh>
    <rPh sb="23" eb="25">
      <t>ワリアイ</t>
    </rPh>
    <rPh sb="26" eb="28">
      <t>ゾウカ</t>
    </rPh>
    <phoneticPr fontId="3"/>
  </si>
  <si>
    <t>65.6%
全出荷量
62.7ｔ
滋賀県環境こだわり農産物出荷量41.1ｔ</t>
    <rPh sb="6" eb="7">
      <t>ゼン</t>
    </rPh>
    <rPh sb="7" eb="9">
      <t>シュッカ</t>
    </rPh>
    <rPh sb="9" eb="10">
      <t>リョウ</t>
    </rPh>
    <rPh sb="17" eb="20">
      <t>シガケン</t>
    </rPh>
    <rPh sb="20" eb="22">
      <t>カンキョウ</t>
    </rPh>
    <rPh sb="26" eb="28">
      <t>ノウサン</t>
    </rPh>
    <rPh sb="28" eb="29">
      <t>ブツ</t>
    </rPh>
    <rPh sb="29" eb="31">
      <t>シュッカ</t>
    </rPh>
    <rPh sb="31" eb="32">
      <t>リョウ</t>
    </rPh>
    <phoneticPr fontId="3"/>
  </si>
  <si>
    <t>52.8%
全出荷量
59.3ｔ
滋賀県環境こだわり農産物出荷量31.3ｔ</t>
    <rPh sb="6" eb="7">
      <t>ゼン</t>
    </rPh>
    <rPh sb="7" eb="9">
      <t>シュッカ</t>
    </rPh>
    <rPh sb="9" eb="10">
      <t>リョウ</t>
    </rPh>
    <rPh sb="17" eb="20">
      <t>シガケン</t>
    </rPh>
    <rPh sb="20" eb="22">
      <t>カンキョウ</t>
    </rPh>
    <rPh sb="26" eb="28">
      <t>ノウサン</t>
    </rPh>
    <rPh sb="28" eb="29">
      <t>ブツ</t>
    </rPh>
    <rPh sb="29" eb="31">
      <t>シュッカ</t>
    </rPh>
    <rPh sb="31" eb="32">
      <t>リョウ</t>
    </rPh>
    <phoneticPr fontId="3"/>
  </si>
  <si>
    <t>50.7%
全出荷量
72.8ｔ
滋賀県環境こだわり農産物出荷量36.9ｔ</t>
    <rPh sb="6" eb="7">
      <t>ゼン</t>
    </rPh>
    <rPh sb="7" eb="9">
      <t>シュッカ</t>
    </rPh>
    <rPh sb="9" eb="10">
      <t>リョウ</t>
    </rPh>
    <rPh sb="17" eb="20">
      <t>シガケン</t>
    </rPh>
    <rPh sb="20" eb="22">
      <t>カンキョウ</t>
    </rPh>
    <rPh sb="26" eb="28">
      <t>ノウサン</t>
    </rPh>
    <rPh sb="28" eb="29">
      <t>ブツ</t>
    </rPh>
    <rPh sb="29" eb="31">
      <t>シュッカ</t>
    </rPh>
    <rPh sb="31" eb="32">
      <t>リョウ</t>
    </rPh>
    <phoneticPr fontId="3"/>
  </si>
  <si>
    <t>60.0%
全出荷量73.7t
滋賀県環境こだわり農産物出荷量44.25t</t>
    <rPh sb="6" eb="7">
      <t>ゼン</t>
    </rPh>
    <rPh sb="7" eb="9">
      <t>シュッカ</t>
    </rPh>
    <rPh sb="9" eb="10">
      <t>リョウ</t>
    </rPh>
    <rPh sb="16" eb="18">
      <t>シガ</t>
    </rPh>
    <rPh sb="18" eb="19">
      <t>ケン</t>
    </rPh>
    <rPh sb="19" eb="21">
      <t>カンキョウ</t>
    </rPh>
    <rPh sb="25" eb="28">
      <t>ノウサンブツ</t>
    </rPh>
    <rPh sb="28" eb="30">
      <t>シュッカ</t>
    </rPh>
    <rPh sb="30" eb="31">
      <t>リョウ</t>
    </rPh>
    <phoneticPr fontId="3"/>
  </si>
  <si>
    <t>74.6%
全出荷量
112.8ｔ
滋賀県環境こだわり農産物出荷量84.1t</t>
    <rPh sb="6" eb="7">
      <t>ゼン</t>
    </rPh>
    <rPh sb="7" eb="9">
      <t>シュッカ</t>
    </rPh>
    <rPh sb="9" eb="10">
      <t>リョウ</t>
    </rPh>
    <rPh sb="18" eb="21">
      <t>シガケン</t>
    </rPh>
    <rPh sb="21" eb="23">
      <t>カンキョウ</t>
    </rPh>
    <rPh sb="27" eb="29">
      <t>ノウサン</t>
    </rPh>
    <rPh sb="29" eb="30">
      <t>ブツ</t>
    </rPh>
    <rPh sb="30" eb="32">
      <t>シュッカ</t>
    </rPh>
    <rPh sb="32" eb="33">
      <t>リョウ</t>
    </rPh>
    <phoneticPr fontId="3"/>
  </si>
  <si>
    <t>高付加価値化
全出荷量のうち高品質化に取り組む割合が減少した。</t>
    <rPh sb="0" eb="1">
      <t>コウ</t>
    </rPh>
    <rPh sb="1" eb="3">
      <t>フカ</t>
    </rPh>
    <rPh sb="3" eb="6">
      <t>カチカ</t>
    </rPh>
    <rPh sb="7" eb="8">
      <t>ゼン</t>
    </rPh>
    <rPh sb="8" eb="10">
      <t>シュッカ</t>
    </rPh>
    <rPh sb="10" eb="11">
      <t>リョウ</t>
    </rPh>
    <rPh sb="14" eb="15">
      <t>コウ</t>
    </rPh>
    <rPh sb="15" eb="17">
      <t>ヒンシツ</t>
    </rPh>
    <rPh sb="17" eb="18">
      <t>カ</t>
    </rPh>
    <rPh sb="19" eb="20">
      <t>ト</t>
    </rPh>
    <rPh sb="21" eb="22">
      <t>ク</t>
    </rPh>
    <rPh sb="23" eb="25">
      <t>ワリアイ</t>
    </rPh>
    <rPh sb="26" eb="28">
      <t>ゲンショウ</t>
    </rPh>
    <phoneticPr fontId="3"/>
  </si>
  <si>
    <t>生産技術高度化施設（低耐候性ハウス）６棟</t>
    <rPh sb="0" eb="2">
      <t>セイサン</t>
    </rPh>
    <rPh sb="2" eb="4">
      <t>ギジュツ</t>
    </rPh>
    <rPh sb="4" eb="7">
      <t>コウドカ</t>
    </rPh>
    <rPh sb="7" eb="9">
      <t>シセツ</t>
    </rPh>
    <rPh sb="10" eb="11">
      <t>テイ</t>
    </rPh>
    <rPh sb="11" eb="12">
      <t>タイ</t>
    </rPh>
    <rPh sb="12" eb="13">
      <t>コウ</t>
    </rPh>
    <rPh sb="13" eb="14">
      <t>セイ</t>
    </rPh>
    <rPh sb="19" eb="20">
      <t>トウ</t>
    </rPh>
    <phoneticPr fontId="3"/>
  </si>
  <si>
    <t>平成19年11月15日</t>
    <rPh sb="0" eb="2">
      <t>ヘイセイ</t>
    </rPh>
    <rPh sb="4" eb="5">
      <t>ネン</t>
    </rPh>
    <rPh sb="7" eb="8">
      <t>ガツ</t>
    </rPh>
    <rPh sb="10" eb="11">
      <t>ヒ</t>
    </rPh>
    <phoneticPr fontId="3"/>
  </si>
  <si>
    <t>温暖化による収量減の影響で環境こだわり農産物の出荷割合を増やせなかったが、全体の出荷量は増加し市場での優位性を確保できた。</t>
    <rPh sb="0" eb="3">
      <t>オンダンカ</t>
    </rPh>
    <rPh sb="6" eb="8">
      <t>シュウリョウ</t>
    </rPh>
    <rPh sb="8" eb="9">
      <t>ゲン</t>
    </rPh>
    <rPh sb="10" eb="12">
      <t>エイキョウ</t>
    </rPh>
    <rPh sb="13" eb="15">
      <t>カンキョウ</t>
    </rPh>
    <rPh sb="19" eb="22">
      <t>ノウサンブツ</t>
    </rPh>
    <rPh sb="23" eb="25">
      <t>シュッカ</t>
    </rPh>
    <rPh sb="25" eb="27">
      <t>ワリアイ</t>
    </rPh>
    <rPh sb="28" eb="29">
      <t>フ</t>
    </rPh>
    <rPh sb="37" eb="39">
      <t>ゼンタイ</t>
    </rPh>
    <rPh sb="40" eb="42">
      <t>シュッカ</t>
    </rPh>
    <rPh sb="42" eb="43">
      <t>リョウ</t>
    </rPh>
    <rPh sb="44" eb="46">
      <t>ゾウカ</t>
    </rPh>
    <rPh sb="47" eb="49">
      <t>シジョウ</t>
    </rPh>
    <rPh sb="51" eb="54">
      <t>ユウイセイ</t>
    </rPh>
    <rPh sb="55" eb="57">
      <t>カクホ</t>
    </rPh>
    <phoneticPr fontId="3"/>
  </si>
  <si>
    <t>全体的には安定した収量を確保できているものの、こだわり農産物等の高度な栽培技術についてさらなる技術改善を要す。</t>
    <rPh sb="0" eb="3">
      <t>ゼンタイテキ</t>
    </rPh>
    <rPh sb="5" eb="7">
      <t>アンテイ</t>
    </rPh>
    <rPh sb="9" eb="11">
      <t>シュウリョウ</t>
    </rPh>
    <rPh sb="12" eb="14">
      <t>カクホ</t>
    </rPh>
    <rPh sb="27" eb="30">
      <t>ノウサンブツ</t>
    </rPh>
    <rPh sb="30" eb="31">
      <t>トウ</t>
    </rPh>
    <rPh sb="32" eb="34">
      <t>コウド</t>
    </rPh>
    <rPh sb="35" eb="37">
      <t>サイバイ</t>
    </rPh>
    <rPh sb="37" eb="39">
      <t>ギジュツ</t>
    </rPh>
    <rPh sb="47" eb="49">
      <t>ギジュツ</t>
    </rPh>
    <rPh sb="49" eb="51">
      <t>カイゼン</t>
    </rPh>
    <rPh sb="52" eb="53">
      <t>ヨウ</t>
    </rPh>
    <phoneticPr fontId="3"/>
  </si>
  <si>
    <t>滋賀蒲生町農業協同組合</t>
    <rPh sb="0" eb="2">
      <t>シガ</t>
    </rPh>
    <rPh sb="2" eb="5">
      <t>ガモウチョウ</t>
    </rPh>
    <rPh sb="5" eb="7">
      <t>ノウギョウ</t>
    </rPh>
    <rPh sb="7" eb="9">
      <t>キョウドウ</t>
    </rPh>
    <rPh sb="9" eb="11">
      <t>クミアイ</t>
    </rPh>
    <phoneticPr fontId="3"/>
  </si>
  <si>
    <t>産地競争力の強化</t>
    <rPh sb="0" eb="2">
      <t>サンチ</t>
    </rPh>
    <rPh sb="2" eb="4">
      <t>キョウソウ</t>
    </rPh>
    <rPh sb="4" eb="5">
      <t>チカラ</t>
    </rPh>
    <rPh sb="6" eb="8">
      <t>キョウカ</t>
    </rPh>
    <phoneticPr fontId="3"/>
  </si>
  <si>
    <t>産地競争力の強化に向けた総合的推進</t>
    <rPh sb="0" eb="2">
      <t>サンチ</t>
    </rPh>
    <rPh sb="2" eb="5">
      <t>キョウソウリョク</t>
    </rPh>
    <rPh sb="6" eb="8">
      <t>キョウカ</t>
    </rPh>
    <rPh sb="9" eb="10">
      <t>ム</t>
    </rPh>
    <rPh sb="12" eb="14">
      <t>ソウゴウ</t>
    </rPh>
    <rPh sb="14" eb="15">
      <t>テキ</t>
    </rPh>
    <rPh sb="15" eb="17">
      <t>スイシン</t>
    </rPh>
    <phoneticPr fontId="3"/>
  </si>
  <si>
    <t>飼料稲</t>
    <rPh sb="0" eb="2">
      <t>シリョウ</t>
    </rPh>
    <rPh sb="2" eb="3">
      <t>イネ</t>
    </rPh>
    <phoneticPr fontId="3"/>
  </si>
  <si>
    <t>生産性の向上</t>
    <rPh sb="0" eb="2">
      <t>セイサン</t>
    </rPh>
    <rPh sb="2" eb="3">
      <t>セイ</t>
    </rPh>
    <rPh sb="4" eb="6">
      <t>コウジョウ</t>
    </rPh>
    <phoneticPr fontId="3"/>
  </si>
  <si>
    <t>飼料作物作付面積の増加（飼料稲10％以上増加）</t>
    <rPh sb="0" eb="2">
      <t>シリョウ</t>
    </rPh>
    <rPh sb="2" eb="4">
      <t>サクモツ</t>
    </rPh>
    <rPh sb="4" eb="6">
      <t>サクツケ</t>
    </rPh>
    <rPh sb="6" eb="8">
      <t>メンセキ</t>
    </rPh>
    <rPh sb="9" eb="11">
      <t>ゾウカ</t>
    </rPh>
    <rPh sb="12" eb="14">
      <t>シリョウ</t>
    </rPh>
    <rPh sb="14" eb="15">
      <t>イネ</t>
    </rPh>
    <rPh sb="18" eb="20">
      <t>イジョウ</t>
    </rPh>
    <rPh sb="20" eb="22">
      <t>ゾウカ</t>
    </rPh>
    <phoneticPr fontId="3"/>
  </si>
  <si>
    <t>6.8ｈａ</t>
    <phoneticPr fontId="3"/>
  </si>
  <si>
    <t>5.9ｈａ</t>
    <phoneticPr fontId="3"/>
  </si>
  <si>
    <t>10.2ｈａ</t>
    <phoneticPr fontId="3"/>
  </si>
  <si>
    <t>13.2
ｈａ</t>
    <phoneticPr fontId="3"/>
  </si>
  <si>
    <t>13.0ｈａ</t>
    <phoneticPr fontId="3"/>
  </si>
  <si>
    <t>飼料作物作付面積の増加（飼料稲94％以上増加）</t>
    <rPh sb="0" eb="2">
      <t>シリョウ</t>
    </rPh>
    <rPh sb="2" eb="4">
      <t>サクモツ</t>
    </rPh>
    <rPh sb="4" eb="6">
      <t>サクツケ</t>
    </rPh>
    <rPh sb="6" eb="8">
      <t>メンセキ</t>
    </rPh>
    <rPh sb="9" eb="11">
      <t>ゾウカ</t>
    </rPh>
    <rPh sb="12" eb="14">
      <t>シリョウ</t>
    </rPh>
    <rPh sb="14" eb="15">
      <t>イネ</t>
    </rPh>
    <rPh sb="18" eb="20">
      <t>イジョウ</t>
    </rPh>
    <rPh sb="20" eb="22">
      <t>ゾウカ</t>
    </rPh>
    <phoneticPr fontId="3"/>
  </si>
  <si>
    <t>稲発酵粗飼料用ロールベーラーＹＷＨ1400梱包格納用機械ＳＷ1100Ｗ</t>
    <rPh sb="0" eb="1">
      <t>イネ</t>
    </rPh>
    <rPh sb="1" eb="3">
      <t>ハッコウ</t>
    </rPh>
    <rPh sb="3" eb="4">
      <t>ソ</t>
    </rPh>
    <rPh sb="4" eb="6">
      <t>シリョウ</t>
    </rPh>
    <rPh sb="6" eb="7">
      <t>ヨウ</t>
    </rPh>
    <rPh sb="21" eb="23">
      <t>コンポウ</t>
    </rPh>
    <rPh sb="23" eb="25">
      <t>カクノウ</t>
    </rPh>
    <rPh sb="25" eb="26">
      <t>ヨウ</t>
    </rPh>
    <rPh sb="26" eb="28">
      <t>キカイ</t>
    </rPh>
    <phoneticPr fontId="3"/>
  </si>
  <si>
    <t>7,320,600　　　2,229,400</t>
    <phoneticPr fontId="3"/>
  </si>
  <si>
    <t>3,486,000　　　707,000</t>
    <phoneticPr fontId="3"/>
  </si>
  <si>
    <t>366,000
111,000</t>
    <phoneticPr fontId="3"/>
  </si>
  <si>
    <t>3,468,600　　　1,411,400</t>
    <phoneticPr fontId="3"/>
  </si>
  <si>
    <t>平成19年8月31日</t>
    <rPh sb="0" eb="2">
      <t>ヘイセイ</t>
    </rPh>
    <rPh sb="4" eb="5">
      <t>ネン</t>
    </rPh>
    <rPh sb="6" eb="7">
      <t>ガツ</t>
    </rPh>
    <rPh sb="9" eb="10">
      <t>ヒ</t>
    </rPh>
    <phoneticPr fontId="3"/>
  </si>
  <si>
    <t>機械の導入により飼料作付面積が増加し、飼料の増産が図れた。</t>
    <rPh sb="0" eb="2">
      <t>キカイ</t>
    </rPh>
    <rPh sb="3" eb="5">
      <t>ドウニュウ</t>
    </rPh>
    <rPh sb="8" eb="10">
      <t>シリョウ</t>
    </rPh>
    <rPh sb="10" eb="12">
      <t>サクツケ</t>
    </rPh>
    <rPh sb="12" eb="14">
      <t>メンセキ</t>
    </rPh>
    <rPh sb="15" eb="17">
      <t>ゾウカ</t>
    </rPh>
    <rPh sb="19" eb="21">
      <t>シリョウ</t>
    </rPh>
    <rPh sb="22" eb="24">
      <t>ゾウサン</t>
    </rPh>
    <rPh sb="25" eb="26">
      <t>ハカ</t>
    </rPh>
    <phoneticPr fontId="3"/>
  </si>
  <si>
    <t>東近江市</t>
    <phoneticPr fontId="3"/>
  </si>
  <si>
    <t xml:space="preserve">湖東農協
東近江市
愛東地区
</t>
    <phoneticPr fontId="3"/>
  </si>
  <si>
    <t>土地利用型作物</t>
    <rPh sb="0" eb="2">
      <t>トチ</t>
    </rPh>
    <rPh sb="2" eb="5">
      <t>リヨウガタ</t>
    </rPh>
    <rPh sb="5" eb="7">
      <t>サクモツ</t>
    </rPh>
    <phoneticPr fontId="3"/>
  </si>
  <si>
    <t xml:space="preserve">水稲
麦
</t>
    <phoneticPr fontId="3"/>
  </si>
  <si>
    <t xml:space="preserve">
品質向上
</t>
    <phoneticPr fontId="3"/>
  </si>
  <si>
    <t xml:space="preserve">【土地利用型作物】(省力･低コスト産地育成(稲･麦))
土地利用型作物栽培の品質分析実施生産者の割合向上
</t>
    <phoneticPr fontId="3"/>
  </si>
  <si>
    <t>米の食味値分析実施生産者の割合
75%</t>
    <rPh sb="0" eb="1">
      <t>コメ</t>
    </rPh>
    <rPh sb="2" eb="3">
      <t>ショク</t>
    </rPh>
    <rPh sb="3" eb="4">
      <t>アジ</t>
    </rPh>
    <rPh sb="4" eb="5">
      <t>アタイ</t>
    </rPh>
    <rPh sb="5" eb="7">
      <t>ブンセキ</t>
    </rPh>
    <rPh sb="7" eb="9">
      <t>ジッシ</t>
    </rPh>
    <rPh sb="9" eb="12">
      <t>セイサンシャ</t>
    </rPh>
    <rPh sb="13" eb="15">
      <t>ワリアイ</t>
    </rPh>
    <phoneticPr fontId="3"/>
  </si>
  <si>
    <t>米の食味値分析実施生産者の割合が
5%増加した</t>
    <phoneticPr fontId="3"/>
  </si>
  <si>
    <t>産地管理施設
色彩選別機１式</t>
    <rPh sb="0" eb="2">
      <t>サンチ</t>
    </rPh>
    <rPh sb="2" eb="4">
      <t>カンリ</t>
    </rPh>
    <rPh sb="4" eb="6">
      <t>シセツ</t>
    </rPh>
    <rPh sb="7" eb="9">
      <t>シキサイ</t>
    </rPh>
    <rPh sb="9" eb="11">
      <t>センベツ</t>
    </rPh>
    <rPh sb="11" eb="12">
      <t>キ</t>
    </rPh>
    <rPh sb="13" eb="14">
      <t>シキ</t>
    </rPh>
    <phoneticPr fontId="3"/>
  </si>
  <si>
    <t>色彩選別機の導入で品質低下の要因を的確に把握でき、良質の売れる米・麦づくりにつながった。</t>
    <rPh sb="0" eb="2">
      <t>シキサイ</t>
    </rPh>
    <rPh sb="2" eb="4">
      <t>センベツ</t>
    </rPh>
    <rPh sb="4" eb="5">
      <t>キ</t>
    </rPh>
    <rPh sb="6" eb="8">
      <t>ドウニュウ</t>
    </rPh>
    <rPh sb="9" eb="11">
      <t>ヒンシツ</t>
    </rPh>
    <rPh sb="11" eb="13">
      <t>テイカ</t>
    </rPh>
    <rPh sb="14" eb="16">
      <t>ヨウイン</t>
    </rPh>
    <rPh sb="17" eb="19">
      <t>テキカク</t>
    </rPh>
    <rPh sb="20" eb="22">
      <t>ハアク</t>
    </rPh>
    <rPh sb="25" eb="27">
      <t>リョウシツ</t>
    </rPh>
    <rPh sb="28" eb="29">
      <t>ウ</t>
    </rPh>
    <rPh sb="31" eb="32">
      <t>コメ</t>
    </rPh>
    <rPh sb="33" eb="34">
      <t>ムギ</t>
    </rPh>
    <phoneticPr fontId="3"/>
  </si>
  <si>
    <t>選別機の導入により効果的な営農指導を展開でき、品質の安定化が図れている。</t>
    <rPh sb="0" eb="3">
      <t>センベツキ</t>
    </rPh>
    <rPh sb="4" eb="6">
      <t>ドウニュウ</t>
    </rPh>
    <rPh sb="9" eb="12">
      <t>コウカテキ</t>
    </rPh>
    <rPh sb="13" eb="15">
      <t>エイノウ</t>
    </rPh>
    <rPh sb="15" eb="17">
      <t>シドウ</t>
    </rPh>
    <rPh sb="18" eb="20">
      <t>テンカイ</t>
    </rPh>
    <rPh sb="23" eb="25">
      <t>ヒンシツ</t>
    </rPh>
    <rPh sb="26" eb="29">
      <t>アンテイカ</t>
    </rPh>
    <rPh sb="30" eb="31">
      <t>ハカ</t>
    </rPh>
    <phoneticPr fontId="3"/>
  </si>
  <si>
    <t>東近江市</t>
    <rPh sb="0" eb="1">
      <t>ヒガシ</t>
    </rPh>
    <rPh sb="1" eb="2">
      <t>コン</t>
    </rPh>
    <rPh sb="2" eb="3">
      <t>エ</t>
    </rPh>
    <rPh sb="3" eb="4">
      <t>シ</t>
    </rPh>
    <phoneticPr fontId="3"/>
  </si>
  <si>
    <t>(農)万葉の郷ぬかづか</t>
    <rPh sb="1" eb="2">
      <t>ノウ</t>
    </rPh>
    <rPh sb="3" eb="4">
      <t>ヨロズ</t>
    </rPh>
    <rPh sb="4" eb="5">
      <t>ハ</t>
    </rPh>
    <rPh sb="6" eb="7">
      <t>サト</t>
    </rPh>
    <phoneticPr fontId="3"/>
  </si>
  <si>
    <t>生産性の向上</t>
    <rPh sb="0" eb="1">
      <t>ショウ</t>
    </rPh>
    <rPh sb="1" eb="2">
      <t>サン</t>
    </rPh>
    <rPh sb="2" eb="3">
      <t>セイ</t>
    </rPh>
    <rPh sb="4" eb="5">
      <t>ムカイ</t>
    </rPh>
    <rPh sb="5" eb="6">
      <t>ウエ</t>
    </rPh>
    <phoneticPr fontId="3"/>
  </si>
  <si>
    <t>産地競争力の強化に向けた総合的推進</t>
    <rPh sb="0" eb="1">
      <t>サン</t>
    </rPh>
    <rPh sb="1" eb="2">
      <t>チ</t>
    </rPh>
    <rPh sb="2" eb="3">
      <t>セリ</t>
    </rPh>
    <rPh sb="3" eb="4">
      <t>アラソ</t>
    </rPh>
    <rPh sb="4" eb="5">
      <t>チカラ</t>
    </rPh>
    <rPh sb="6" eb="7">
      <t>ツヨシ</t>
    </rPh>
    <rPh sb="7" eb="8">
      <t>カ</t>
    </rPh>
    <rPh sb="9" eb="10">
      <t>ム</t>
    </rPh>
    <rPh sb="12" eb="13">
      <t>ソウ</t>
    </rPh>
    <rPh sb="13" eb="14">
      <t>ゴウ</t>
    </rPh>
    <rPh sb="14" eb="15">
      <t>マト</t>
    </rPh>
    <rPh sb="15" eb="16">
      <t>スイ</t>
    </rPh>
    <rPh sb="16" eb="17">
      <t>ススム</t>
    </rPh>
    <phoneticPr fontId="3"/>
  </si>
  <si>
    <t>農業用機会における省エネルギー化に向けた燃油の使用量を10％以上低減</t>
    <rPh sb="0" eb="3">
      <t>ノウギョウヨウ</t>
    </rPh>
    <rPh sb="3" eb="5">
      <t>キカイ</t>
    </rPh>
    <rPh sb="9" eb="10">
      <t>ショウ</t>
    </rPh>
    <rPh sb="15" eb="16">
      <t>カ</t>
    </rPh>
    <rPh sb="17" eb="18">
      <t>ム</t>
    </rPh>
    <rPh sb="20" eb="22">
      <t>ネンユ</t>
    </rPh>
    <rPh sb="23" eb="26">
      <t>シヨウリョウ</t>
    </rPh>
    <rPh sb="30" eb="32">
      <t>イジョウ</t>
    </rPh>
    <rPh sb="32" eb="34">
      <t>テイゲン</t>
    </rPh>
    <phoneticPr fontId="3"/>
  </si>
  <si>
    <t>-</t>
    <phoneticPr fontId="3"/>
  </si>
  <si>
    <t>燃油の使用量が24%削減した</t>
    <rPh sb="0" eb="2">
      <t>ネンユ</t>
    </rPh>
    <rPh sb="3" eb="5">
      <t>シヨウ</t>
    </rPh>
    <rPh sb="5" eb="6">
      <t>リョウ</t>
    </rPh>
    <rPh sb="10" eb="12">
      <t>サクゲン</t>
    </rPh>
    <phoneticPr fontId="3"/>
  </si>
  <si>
    <t>遠赤外線乾燥機</t>
    <rPh sb="0" eb="4">
      <t>エンセキガイセン</t>
    </rPh>
    <rPh sb="4" eb="7">
      <t>カンソウキ</t>
    </rPh>
    <phoneticPr fontId="3"/>
  </si>
  <si>
    <t>東市辺営農組合</t>
    <rPh sb="0" eb="1">
      <t>ヒガシ</t>
    </rPh>
    <rPh sb="1" eb="2">
      <t>シ</t>
    </rPh>
    <rPh sb="2" eb="3">
      <t>ヘン</t>
    </rPh>
    <rPh sb="3" eb="4">
      <t>エイ</t>
    </rPh>
    <rPh sb="4" eb="5">
      <t>ノウ</t>
    </rPh>
    <rPh sb="5" eb="6">
      <t>クミ</t>
    </rPh>
    <rPh sb="6" eb="7">
      <t>ゴウ</t>
    </rPh>
    <phoneticPr fontId="3"/>
  </si>
  <si>
    <t>燃油の使用量を25%削減</t>
    <rPh sb="0" eb="2">
      <t>ネンユ</t>
    </rPh>
    <rPh sb="3" eb="6">
      <t>シヨウリョウ</t>
    </rPh>
    <rPh sb="10" eb="12">
      <t>サクゲン</t>
    </rPh>
    <phoneticPr fontId="3"/>
  </si>
  <si>
    <t>高速田植機(ﾃﾞｨｰｾﾞﾙ8条植)</t>
    <rPh sb="0" eb="2">
      <t>コウソク</t>
    </rPh>
    <rPh sb="2" eb="4">
      <t>タウエ</t>
    </rPh>
    <rPh sb="4" eb="5">
      <t>キ</t>
    </rPh>
    <rPh sb="14" eb="15">
      <t>ジョウ</t>
    </rPh>
    <rPh sb="15" eb="16">
      <t>ウ</t>
    </rPh>
    <phoneticPr fontId="3"/>
  </si>
  <si>
    <t>平田町集落営農組合</t>
    <rPh sb="0" eb="1">
      <t>ヒラ</t>
    </rPh>
    <rPh sb="1" eb="2">
      <t>タ</t>
    </rPh>
    <rPh sb="2" eb="3">
      <t>チョウ</t>
    </rPh>
    <rPh sb="3" eb="4">
      <t>シュウ</t>
    </rPh>
    <rPh sb="4" eb="5">
      <t>オチ</t>
    </rPh>
    <rPh sb="5" eb="6">
      <t>エイ</t>
    </rPh>
    <rPh sb="6" eb="7">
      <t>ノウ</t>
    </rPh>
    <rPh sb="7" eb="8">
      <t>クミ</t>
    </rPh>
    <rPh sb="8" eb="9">
      <t>ゴウ</t>
    </rPh>
    <phoneticPr fontId="3"/>
  </si>
  <si>
    <t>燃油の使用量を37%削減</t>
    <rPh sb="0" eb="2">
      <t>ネンユ</t>
    </rPh>
    <rPh sb="3" eb="6">
      <t>シヨウリョウ</t>
    </rPh>
    <rPh sb="10" eb="12">
      <t>サクゲン</t>
    </rPh>
    <phoneticPr fontId="3"/>
  </si>
  <si>
    <t>柴原南あすなろファーム</t>
    <rPh sb="0" eb="1">
      <t>シバ</t>
    </rPh>
    <rPh sb="1" eb="2">
      <t>ハラ</t>
    </rPh>
    <rPh sb="2" eb="3">
      <t>ミナミ</t>
    </rPh>
    <phoneticPr fontId="3"/>
  </si>
  <si>
    <t>燃油の使用量を41%削減</t>
    <rPh sb="0" eb="2">
      <t>ネンユ</t>
    </rPh>
    <rPh sb="3" eb="6">
      <t>シヨウリョウ</t>
    </rPh>
    <rPh sb="10" eb="12">
      <t>サクゲン</t>
    </rPh>
    <phoneticPr fontId="3"/>
  </si>
  <si>
    <t>直播田植機(ﾃﾞｨｰｾﾞﾙ8条植)</t>
    <rPh sb="0" eb="2">
      <t>ジカマキ</t>
    </rPh>
    <rPh sb="2" eb="4">
      <t>タウエ</t>
    </rPh>
    <rPh sb="4" eb="5">
      <t>キ</t>
    </rPh>
    <rPh sb="14" eb="15">
      <t>ジョウ</t>
    </rPh>
    <rPh sb="15" eb="16">
      <t>ウ</t>
    </rPh>
    <phoneticPr fontId="3"/>
  </si>
  <si>
    <t>山本特定農業団体</t>
    <rPh sb="0" eb="1">
      <t>ヤマ</t>
    </rPh>
    <rPh sb="1" eb="2">
      <t>ホン</t>
    </rPh>
    <rPh sb="2" eb="3">
      <t>トク</t>
    </rPh>
    <rPh sb="3" eb="4">
      <t>サダム</t>
    </rPh>
    <rPh sb="4" eb="5">
      <t>ノウ</t>
    </rPh>
    <rPh sb="5" eb="6">
      <t>ギョウ</t>
    </rPh>
    <rPh sb="6" eb="7">
      <t>ダン</t>
    </rPh>
    <rPh sb="7" eb="8">
      <t>カラダ</t>
    </rPh>
    <phoneticPr fontId="3"/>
  </si>
  <si>
    <t>燃油の使用量を38%削減</t>
    <rPh sb="0" eb="2">
      <t>ネンユ</t>
    </rPh>
    <rPh sb="3" eb="6">
      <t>シヨウリョウ</t>
    </rPh>
    <rPh sb="10" eb="12">
      <t>サクゲン</t>
    </rPh>
    <phoneticPr fontId="3"/>
  </si>
  <si>
    <t>高速田植機(5条植)</t>
    <rPh sb="0" eb="2">
      <t>コウソク</t>
    </rPh>
    <rPh sb="2" eb="4">
      <t>タウエ</t>
    </rPh>
    <rPh sb="4" eb="5">
      <t>キ</t>
    </rPh>
    <rPh sb="7" eb="8">
      <t>ジョウ</t>
    </rPh>
    <rPh sb="8" eb="9">
      <t>ウ</t>
    </rPh>
    <phoneticPr fontId="3"/>
  </si>
  <si>
    <t>奥特定農業団体</t>
    <rPh sb="0" eb="1">
      <t>オク</t>
    </rPh>
    <rPh sb="1" eb="2">
      <t>トク</t>
    </rPh>
    <rPh sb="2" eb="3">
      <t>サダム</t>
    </rPh>
    <rPh sb="3" eb="4">
      <t>ノウ</t>
    </rPh>
    <rPh sb="4" eb="5">
      <t>ギョウ</t>
    </rPh>
    <rPh sb="5" eb="6">
      <t>ダン</t>
    </rPh>
    <rPh sb="6" eb="7">
      <t>カラダ</t>
    </rPh>
    <phoneticPr fontId="3"/>
  </si>
  <si>
    <t>燃油の使用量を0%削減</t>
    <rPh sb="0" eb="2">
      <t>ネンユ</t>
    </rPh>
    <rPh sb="3" eb="6">
      <t>シヨウリョウ</t>
    </rPh>
    <rPh sb="9" eb="11">
      <t>サクゲン</t>
    </rPh>
    <phoneticPr fontId="3"/>
  </si>
  <si>
    <t>新型機械の導入によりほ場内の作業効率は高まったが、移動ロスにより燃油使用量は削減できなかった。</t>
    <rPh sb="0" eb="2">
      <t>シンガタ</t>
    </rPh>
    <rPh sb="2" eb="4">
      <t>キカイ</t>
    </rPh>
    <rPh sb="5" eb="7">
      <t>ドウニュウ</t>
    </rPh>
    <rPh sb="11" eb="12">
      <t>ジョウ</t>
    </rPh>
    <rPh sb="12" eb="13">
      <t>ナイ</t>
    </rPh>
    <rPh sb="14" eb="16">
      <t>サギョウ</t>
    </rPh>
    <rPh sb="16" eb="18">
      <t>コウリツ</t>
    </rPh>
    <rPh sb="19" eb="20">
      <t>タカ</t>
    </rPh>
    <rPh sb="25" eb="27">
      <t>イドウ</t>
    </rPh>
    <rPh sb="32" eb="34">
      <t>ネンユ</t>
    </rPh>
    <rPh sb="34" eb="37">
      <t>シヨウリョウ</t>
    </rPh>
    <rPh sb="38" eb="40">
      <t>サクゲン</t>
    </rPh>
    <phoneticPr fontId="3"/>
  </si>
  <si>
    <t>農地の集積や機械の省エネ利用を強化し、燃油使用量の削減に努める必要がある。</t>
    <rPh sb="0" eb="2">
      <t>ノウチ</t>
    </rPh>
    <rPh sb="3" eb="5">
      <t>シュウセキ</t>
    </rPh>
    <rPh sb="6" eb="8">
      <t>キカイ</t>
    </rPh>
    <rPh sb="9" eb="10">
      <t>ショウ</t>
    </rPh>
    <rPh sb="12" eb="14">
      <t>リヨウ</t>
    </rPh>
    <rPh sb="15" eb="17">
      <t>キョウカ</t>
    </rPh>
    <rPh sb="19" eb="21">
      <t>ネンユ</t>
    </rPh>
    <rPh sb="21" eb="24">
      <t>シヨウリョウ</t>
    </rPh>
    <rPh sb="25" eb="27">
      <t>サクゲン</t>
    </rPh>
    <rPh sb="28" eb="29">
      <t>ツト</t>
    </rPh>
    <rPh sb="31" eb="33">
      <t>ヒツヨウ</t>
    </rPh>
    <phoneticPr fontId="3"/>
  </si>
  <si>
    <t>上岸本営農組合</t>
    <rPh sb="0" eb="1">
      <t>ウエ</t>
    </rPh>
    <rPh sb="1" eb="2">
      <t>キシ</t>
    </rPh>
    <rPh sb="2" eb="3">
      <t>ホン</t>
    </rPh>
    <rPh sb="3" eb="4">
      <t>エイ</t>
    </rPh>
    <rPh sb="4" eb="5">
      <t>ノウ</t>
    </rPh>
    <rPh sb="5" eb="6">
      <t>クミ</t>
    </rPh>
    <rPh sb="6" eb="7">
      <t>ゴウ</t>
    </rPh>
    <phoneticPr fontId="3"/>
  </si>
  <si>
    <t>燃油の使用量を31%削減</t>
    <rPh sb="3" eb="5">
      <t>シヨウ</t>
    </rPh>
    <rPh sb="5" eb="6">
      <t>リョウ</t>
    </rPh>
    <rPh sb="10" eb="12">
      <t>サクゲン</t>
    </rPh>
    <phoneticPr fontId="3"/>
  </si>
  <si>
    <t>大清水町営農組合</t>
    <rPh sb="0" eb="1">
      <t>ダイ</t>
    </rPh>
    <rPh sb="1" eb="2">
      <t>セイ</t>
    </rPh>
    <rPh sb="2" eb="3">
      <t>ミズ</t>
    </rPh>
    <rPh sb="3" eb="4">
      <t>チョウ</t>
    </rPh>
    <rPh sb="4" eb="5">
      <t>エイ</t>
    </rPh>
    <rPh sb="5" eb="6">
      <t>ノウ</t>
    </rPh>
    <rPh sb="6" eb="7">
      <t>クミ</t>
    </rPh>
    <rPh sb="7" eb="8">
      <t>ゴウ</t>
    </rPh>
    <phoneticPr fontId="3"/>
  </si>
  <si>
    <t>平柳農業生産組合</t>
    <rPh sb="0" eb="1">
      <t>ヒラ</t>
    </rPh>
    <rPh sb="1" eb="2">
      <t>ヤナギ</t>
    </rPh>
    <rPh sb="2" eb="3">
      <t>ノウ</t>
    </rPh>
    <rPh sb="3" eb="4">
      <t>ギョウ</t>
    </rPh>
    <rPh sb="4" eb="5">
      <t>ショウ</t>
    </rPh>
    <rPh sb="5" eb="6">
      <t>サン</t>
    </rPh>
    <rPh sb="6" eb="7">
      <t>クミ</t>
    </rPh>
    <rPh sb="7" eb="8">
      <t>ゴウ</t>
    </rPh>
    <phoneticPr fontId="3"/>
  </si>
  <si>
    <t>燃油の使用量が64%削減</t>
    <rPh sb="0" eb="2">
      <t>ネンユ</t>
    </rPh>
    <rPh sb="3" eb="6">
      <t>シヨウリョウ</t>
    </rPh>
    <rPh sb="10" eb="12">
      <t>サクゲン</t>
    </rPh>
    <phoneticPr fontId="3"/>
  </si>
  <si>
    <t>栗見新田営農組合</t>
    <rPh sb="0" eb="1">
      <t>クリ</t>
    </rPh>
    <rPh sb="1" eb="2">
      <t>ミ</t>
    </rPh>
    <rPh sb="2" eb="3">
      <t>シン</t>
    </rPh>
    <rPh sb="3" eb="4">
      <t>タ</t>
    </rPh>
    <rPh sb="4" eb="5">
      <t>エイ</t>
    </rPh>
    <rPh sb="5" eb="6">
      <t>ノウ</t>
    </rPh>
    <rPh sb="6" eb="7">
      <t>クミ</t>
    </rPh>
    <rPh sb="7" eb="8">
      <t>ゴウ</t>
    </rPh>
    <phoneticPr fontId="3"/>
  </si>
  <si>
    <t>燃油の使用量が16.8%増加</t>
    <rPh sb="0" eb="2">
      <t>ネンユ</t>
    </rPh>
    <rPh sb="3" eb="5">
      <t>シヨウ</t>
    </rPh>
    <rPh sb="5" eb="6">
      <t>リョウ</t>
    </rPh>
    <rPh sb="12" eb="14">
      <t>ゾウカ</t>
    </rPh>
    <phoneticPr fontId="3"/>
  </si>
  <si>
    <t>機械導入により品質の向上に寄与したが、水分の高い状態での作業が多く燃油使用量の削減はできなかった。</t>
    <rPh sb="0" eb="2">
      <t>キカイ</t>
    </rPh>
    <rPh sb="2" eb="4">
      <t>ドウニュウ</t>
    </rPh>
    <rPh sb="7" eb="9">
      <t>ヒンシツ</t>
    </rPh>
    <rPh sb="10" eb="12">
      <t>コウジョウ</t>
    </rPh>
    <rPh sb="13" eb="15">
      <t>キヨ</t>
    </rPh>
    <rPh sb="19" eb="21">
      <t>スイブン</t>
    </rPh>
    <rPh sb="22" eb="23">
      <t>タカ</t>
    </rPh>
    <rPh sb="24" eb="26">
      <t>ジョウタイ</t>
    </rPh>
    <rPh sb="28" eb="30">
      <t>サギョウ</t>
    </rPh>
    <rPh sb="31" eb="32">
      <t>オオ</t>
    </rPh>
    <rPh sb="33" eb="35">
      <t>ネンユ</t>
    </rPh>
    <rPh sb="35" eb="38">
      <t>シヨウリョウ</t>
    </rPh>
    <rPh sb="39" eb="41">
      <t>サクゲン</t>
    </rPh>
    <phoneticPr fontId="3"/>
  </si>
  <si>
    <t>今後、燃油使用量を削減するため、より効率的な利用を進める必要がある。</t>
    <rPh sb="0" eb="2">
      <t>コンゴ</t>
    </rPh>
    <rPh sb="3" eb="5">
      <t>ネンユ</t>
    </rPh>
    <rPh sb="5" eb="8">
      <t>シヨウリョウ</t>
    </rPh>
    <rPh sb="9" eb="11">
      <t>サクゲン</t>
    </rPh>
    <rPh sb="18" eb="21">
      <t>コウリツテキ</t>
    </rPh>
    <rPh sb="22" eb="24">
      <t>リヨウ</t>
    </rPh>
    <rPh sb="25" eb="26">
      <t>スス</t>
    </rPh>
    <rPh sb="28" eb="30">
      <t>ヒツヨウ</t>
    </rPh>
    <phoneticPr fontId="3"/>
  </si>
  <si>
    <t>葛巻営農組合</t>
    <rPh sb="0" eb="1">
      <t>クズ</t>
    </rPh>
    <rPh sb="1" eb="2">
      <t>カン</t>
    </rPh>
    <rPh sb="2" eb="3">
      <t>エイ</t>
    </rPh>
    <rPh sb="3" eb="4">
      <t>ノウ</t>
    </rPh>
    <rPh sb="4" eb="5">
      <t>クミ</t>
    </rPh>
    <rPh sb="5" eb="6">
      <t>ゴウ</t>
    </rPh>
    <phoneticPr fontId="3"/>
  </si>
  <si>
    <t>燃油の使用量を28%削減</t>
    <rPh sb="0" eb="2">
      <t>ネンユ</t>
    </rPh>
    <rPh sb="3" eb="5">
      <t>シヨウ</t>
    </rPh>
    <rPh sb="5" eb="6">
      <t>リョウ</t>
    </rPh>
    <rPh sb="10" eb="12">
      <t>サクゲン</t>
    </rPh>
    <phoneticPr fontId="3"/>
  </si>
  <si>
    <t>蒲生寺町営農組合</t>
    <rPh sb="0" eb="1">
      <t>ガマ</t>
    </rPh>
    <rPh sb="1" eb="2">
      <t>ショウ</t>
    </rPh>
    <rPh sb="2" eb="3">
      <t>テラ</t>
    </rPh>
    <rPh sb="3" eb="4">
      <t>チョウ</t>
    </rPh>
    <rPh sb="4" eb="5">
      <t>エイ</t>
    </rPh>
    <rPh sb="5" eb="6">
      <t>ノウ</t>
    </rPh>
    <rPh sb="6" eb="7">
      <t>クミ</t>
    </rPh>
    <rPh sb="7" eb="8">
      <t>ゴウ</t>
    </rPh>
    <phoneticPr fontId="3"/>
  </si>
  <si>
    <t>燃油の使用量を12%削減</t>
    <rPh sb="0" eb="2">
      <t>ネンユ</t>
    </rPh>
    <rPh sb="3" eb="5">
      <t>シヨウ</t>
    </rPh>
    <rPh sb="5" eb="6">
      <t>リョウ</t>
    </rPh>
    <rPh sb="10" eb="12">
      <t>サクゲン</t>
    </rPh>
    <phoneticPr fontId="3"/>
  </si>
  <si>
    <t>高速田植機(8条植)</t>
    <rPh sb="0" eb="2">
      <t>コウソク</t>
    </rPh>
    <rPh sb="2" eb="4">
      <t>タウエ</t>
    </rPh>
    <rPh sb="4" eb="5">
      <t>キ</t>
    </rPh>
    <rPh sb="7" eb="8">
      <t>ジョウ</t>
    </rPh>
    <rPh sb="8" eb="9">
      <t>ウ</t>
    </rPh>
    <phoneticPr fontId="3"/>
  </si>
  <si>
    <t>桜川東営農組合</t>
    <rPh sb="0" eb="1">
      <t>サクラ</t>
    </rPh>
    <rPh sb="1" eb="2">
      <t>カワ</t>
    </rPh>
    <rPh sb="2" eb="3">
      <t>ヒガシ</t>
    </rPh>
    <rPh sb="3" eb="4">
      <t>エイ</t>
    </rPh>
    <rPh sb="4" eb="5">
      <t>ノウ</t>
    </rPh>
    <rPh sb="5" eb="6">
      <t>クミ</t>
    </rPh>
    <rPh sb="6" eb="7">
      <t>ゴウ</t>
    </rPh>
    <phoneticPr fontId="3"/>
  </si>
  <si>
    <t>燃油の使用量を24%削減</t>
    <rPh sb="0" eb="2">
      <t>ネンユ</t>
    </rPh>
    <rPh sb="3" eb="5">
      <t>シヨウ</t>
    </rPh>
    <rPh sb="5" eb="6">
      <t>リョウ</t>
    </rPh>
    <rPh sb="10" eb="12">
      <t>サクゲン</t>
    </rPh>
    <phoneticPr fontId="3"/>
  </si>
  <si>
    <t>直播田植機(8条植)</t>
    <rPh sb="0" eb="2">
      <t>ジカマキ</t>
    </rPh>
    <rPh sb="2" eb="4">
      <t>タウエ</t>
    </rPh>
    <rPh sb="4" eb="5">
      <t>キ</t>
    </rPh>
    <rPh sb="7" eb="8">
      <t>ジョウ</t>
    </rPh>
    <rPh sb="8" eb="9">
      <t>ウ</t>
    </rPh>
    <phoneticPr fontId="3"/>
  </si>
  <si>
    <t>宮荘農業生産組合</t>
    <rPh sb="0" eb="1">
      <t>ミヤ</t>
    </rPh>
    <rPh sb="1" eb="2">
      <t>ソウ</t>
    </rPh>
    <rPh sb="2" eb="3">
      <t>ノウ</t>
    </rPh>
    <rPh sb="3" eb="4">
      <t>ギョウ</t>
    </rPh>
    <rPh sb="4" eb="5">
      <t>ショウ</t>
    </rPh>
    <rPh sb="5" eb="6">
      <t>サン</t>
    </rPh>
    <rPh sb="6" eb="7">
      <t>クミ</t>
    </rPh>
    <rPh sb="7" eb="8">
      <t>ゴウ</t>
    </rPh>
    <phoneticPr fontId="3"/>
  </si>
  <si>
    <t>燃油の使用量を31%削減</t>
    <rPh sb="0" eb="2">
      <t>ネンユ</t>
    </rPh>
    <rPh sb="3" eb="6">
      <t>シヨウリョウ</t>
    </rPh>
    <rPh sb="10" eb="12">
      <t>サクゲン</t>
    </rPh>
    <phoneticPr fontId="3"/>
  </si>
  <si>
    <t>高速田植機(6条植)</t>
    <rPh sb="0" eb="2">
      <t>コウソク</t>
    </rPh>
    <rPh sb="2" eb="4">
      <t>タウエ</t>
    </rPh>
    <rPh sb="4" eb="5">
      <t>キ</t>
    </rPh>
    <rPh sb="7" eb="8">
      <t>ジョウ</t>
    </rPh>
    <rPh sb="8" eb="9">
      <t>ウ</t>
    </rPh>
    <phoneticPr fontId="3"/>
  </si>
  <si>
    <t>(農)市原地区布引営農組合</t>
    <rPh sb="1" eb="2">
      <t>ノウ</t>
    </rPh>
    <rPh sb="3" eb="4">
      <t>シ</t>
    </rPh>
    <rPh sb="4" eb="5">
      <t>ハラ</t>
    </rPh>
    <rPh sb="5" eb="6">
      <t>チ</t>
    </rPh>
    <rPh sb="6" eb="7">
      <t>ク</t>
    </rPh>
    <rPh sb="7" eb="8">
      <t>ヌノ</t>
    </rPh>
    <rPh sb="8" eb="9">
      <t>イン</t>
    </rPh>
    <rPh sb="9" eb="10">
      <t>エイ</t>
    </rPh>
    <rPh sb="10" eb="11">
      <t>ノウ</t>
    </rPh>
    <rPh sb="11" eb="12">
      <t>クミ</t>
    </rPh>
    <rPh sb="12" eb="13">
      <t>ゴウ</t>
    </rPh>
    <phoneticPr fontId="3"/>
  </si>
  <si>
    <t>大豆</t>
    <rPh sb="0" eb="2">
      <t>ダイズ</t>
    </rPh>
    <phoneticPr fontId="3"/>
  </si>
  <si>
    <t>-</t>
    <phoneticPr fontId="3"/>
  </si>
  <si>
    <t>燃油の使用量を26%削減</t>
    <rPh sb="0" eb="2">
      <t>ネンユ</t>
    </rPh>
    <rPh sb="3" eb="6">
      <t>シヨウリョウ</t>
    </rPh>
    <rPh sb="10" eb="12">
      <t>サクゲン</t>
    </rPh>
    <phoneticPr fontId="3"/>
  </si>
  <si>
    <t>普通型汎用コンバイン</t>
    <rPh sb="0" eb="3">
      <t>フツウガタ</t>
    </rPh>
    <rPh sb="3" eb="5">
      <t>ハンヨウ</t>
    </rPh>
    <phoneticPr fontId="3"/>
  </si>
  <si>
    <t>グリーン近江農業協同組合</t>
    <rPh sb="4" eb="5">
      <t>コン</t>
    </rPh>
    <rPh sb="5" eb="6">
      <t>エ</t>
    </rPh>
    <rPh sb="6" eb="7">
      <t>ノウ</t>
    </rPh>
    <rPh sb="7" eb="8">
      <t>ギョウ</t>
    </rPh>
    <rPh sb="8" eb="9">
      <t>キョウ</t>
    </rPh>
    <rPh sb="9" eb="10">
      <t>ドウ</t>
    </rPh>
    <rPh sb="10" eb="11">
      <t>クミ</t>
    </rPh>
    <rPh sb="11" eb="12">
      <t>ゴウ</t>
    </rPh>
    <phoneticPr fontId="3"/>
  </si>
  <si>
    <t>産地競争力の強化に向けた総合的推進</t>
    <rPh sb="0" eb="2">
      <t>サンチ</t>
    </rPh>
    <rPh sb="2" eb="4">
      <t>キョウソウ</t>
    </rPh>
    <rPh sb="4" eb="5">
      <t>チカラ</t>
    </rPh>
    <rPh sb="6" eb="8">
      <t>キョウカ</t>
    </rPh>
    <rPh sb="9" eb="10">
      <t>ム</t>
    </rPh>
    <rPh sb="12" eb="14">
      <t>ソウゴウ</t>
    </rPh>
    <rPh sb="14" eb="15">
      <t>テキ</t>
    </rPh>
    <rPh sb="15" eb="16">
      <t>スイ</t>
    </rPh>
    <rPh sb="16" eb="17">
      <t>ススム</t>
    </rPh>
    <phoneticPr fontId="3"/>
  </si>
  <si>
    <t>麦</t>
    <rPh sb="0" eb="1">
      <t>ムギ</t>
    </rPh>
    <phoneticPr fontId="3"/>
  </si>
  <si>
    <t>生産性の向上</t>
    <phoneticPr fontId="3"/>
  </si>
  <si>
    <t>当該農業機械等利用に係る燃油の使用量を10%以上低減</t>
    <rPh sb="0" eb="2">
      <t>トウガイ</t>
    </rPh>
    <rPh sb="2" eb="4">
      <t>ノウギョウ</t>
    </rPh>
    <rPh sb="4" eb="6">
      <t>キカイ</t>
    </rPh>
    <rPh sb="6" eb="7">
      <t>トウ</t>
    </rPh>
    <rPh sb="7" eb="8">
      <t>リ</t>
    </rPh>
    <rPh sb="8" eb="9">
      <t>ヨウ</t>
    </rPh>
    <rPh sb="10" eb="11">
      <t>カカ</t>
    </rPh>
    <rPh sb="12" eb="14">
      <t>ネンユ</t>
    </rPh>
    <rPh sb="15" eb="16">
      <t>ツカ</t>
    </rPh>
    <rPh sb="16" eb="18">
      <t>ヨウリョウ</t>
    </rPh>
    <rPh sb="22" eb="24">
      <t>イジョウ</t>
    </rPh>
    <rPh sb="24" eb="26">
      <t>テイゲン</t>
    </rPh>
    <phoneticPr fontId="3"/>
  </si>
  <si>
    <t>13.
26
ℓ/t</t>
    <phoneticPr fontId="3"/>
  </si>
  <si>
    <t>ー</t>
    <phoneticPr fontId="3"/>
  </si>
  <si>
    <t>20.5ℓ/t</t>
    <phoneticPr fontId="3"/>
  </si>
  <si>
    <t>17.0ℓ/t</t>
    <phoneticPr fontId="3"/>
  </si>
  <si>
    <t>11.0
ℓ/ｔ</t>
    <phoneticPr fontId="3"/>
  </si>
  <si>
    <t>燃油の使用量が28%増加</t>
    <rPh sb="0" eb="2">
      <t>ネンユ</t>
    </rPh>
    <rPh sb="3" eb="5">
      <t>シヨウ</t>
    </rPh>
    <rPh sb="5" eb="6">
      <t>リョウ</t>
    </rPh>
    <rPh sb="10" eb="12">
      <t>ゾウカ</t>
    </rPh>
    <phoneticPr fontId="3"/>
  </si>
  <si>
    <t>穀物遠赤外
線乾燥機
　50石
　 6台</t>
    <rPh sb="0" eb="2">
      <t>コクモツ</t>
    </rPh>
    <rPh sb="2" eb="4">
      <t>エンセキ</t>
    </rPh>
    <rPh sb="4" eb="5">
      <t>ガイ</t>
    </rPh>
    <rPh sb="6" eb="7">
      <t>セン</t>
    </rPh>
    <rPh sb="7" eb="10">
      <t>カンソウキ</t>
    </rPh>
    <rPh sb="14" eb="15">
      <t>コク</t>
    </rPh>
    <rPh sb="19" eb="20">
      <t>ダイ</t>
    </rPh>
    <phoneticPr fontId="3"/>
  </si>
  <si>
    <t>機械導入により品質の向上に寄与したが、燃油使用量の削減はできなかった。</t>
    <rPh sb="0" eb="2">
      <t>キカイ</t>
    </rPh>
    <rPh sb="2" eb="4">
      <t>ドウニュウ</t>
    </rPh>
    <rPh sb="7" eb="9">
      <t>ヒンシツ</t>
    </rPh>
    <rPh sb="10" eb="12">
      <t>コウジョウ</t>
    </rPh>
    <rPh sb="13" eb="15">
      <t>キヨ</t>
    </rPh>
    <rPh sb="19" eb="21">
      <t>ネンユ</t>
    </rPh>
    <rPh sb="21" eb="24">
      <t>シヨウリョウ</t>
    </rPh>
    <rPh sb="25" eb="27">
      <t>サクゲン</t>
    </rPh>
    <phoneticPr fontId="3"/>
  </si>
  <si>
    <t>今後、燃油使用量を削減するため、原因を究明しより効率的な利用を進める必要がある。</t>
    <rPh sb="0" eb="2">
      <t>コンゴ</t>
    </rPh>
    <rPh sb="3" eb="5">
      <t>ネンユ</t>
    </rPh>
    <rPh sb="5" eb="8">
      <t>シヨウリョウ</t>
    </rPh>
    <rPh sb="9" eb="11">
      <t>サクゲン</t>
    </rPh>
    <rPh sb="16" eb="18">
      <t>ゲンイン</t>
    </rPh>
    <rPh sb="19" eb="21">
      <t>キュウメイ</t>
    </rPh>
    <rPh sb="24" eb="27">
      <t>コウリツテキ</t>
    </rPh>
    <rPh sb="28" eb="30">
      <t>リヨウ</t>
    </rPh>
    <rPh sb="31" eb="32">
      <t>スス</t>
    </rPh>
    <rPh sb="34" eb="36">
      <t>ヒツヨウ</t>
    </rPh>
    <phoneticPr fontId="3"/>
  </si>
  <si>
    <t>湖東農業協同組合</t>
    <rPh sb="0" eb="2">
      <t>コトウ</t>
    </rPh>
    <rPh sb="2" eb="4">
      <t>ノウギョウ</t>
    </rPh>
    <rPh sb="4" eb="6">
      <t>キョウドウ</t>
    </rPh>
    <rPh sb="6" eb="8">
      <t>クミアイ</t>
    </rPh>
    <phoneticPr fontId="3"/>
  </si>
  <si>
    <t>産地競争力の強化に向けた総合的推進</t>
    <phoneticPr fontId="3"/>
  </si>
  <si>
    <t>水稲種子</t>
    <rPh sb="0" eb="2">
      <t>スイトウ</t>
    </rPh>
    <rPh sb="2" eb="4">
      <t>シュシ</t>
    </rPh>
    <phoneticPr fontId="3"/>
  </si>
  <si>
    <t>水稲種子乾燥施設における省エネルギー化に向けた燃油の使用量10％以上の低減</t>
    <phoneticPr fontId="3"/>
  </si>
  <si>
    <t>15.8ℓ/ｔ</t>
    <phoneticPr fontId="29"/>
  </si>
  <si>
    <t>―</t>
    <phoneticPr fontId="3"/>
  </si>
  <si>
    <t>20.5ℓ/ｔ</t>
    <phoneticPr fontId="29"/>
  </si>
  <si>
    <t>18.6ℓ/ｔ</t>
    <phoneticPr fontId="29"/>
  </si>
  <si>
    <t>使用量
9.2ℓ
（ℓ/10ａ）</t>
    <rPh sb="0" eb="3">
      <t>シヨウリョウ</t>
    </rPh>
    <phoneticPr fontId="2"/>
  </si>
  <si>
    <t>燃油の使用量が19%増加</t>
    <rPh sb="0" eb="2">
      <t>ネンユ</t>
    </rPh>
    <rPh sb="3" eb="5">
      <t>シヨウ</t>
    </rPh>
    <rPh sb="5" eb="6">
      <t>リョウ</t>
    </rPh>
    <rPh sb="10" eb="12">
      <t>ゾウカ</t>
    </rPh>
    <phoneticPr fontId="3"/>
  </si>
  <si>
    <t>遠赤外線乾燥機</t>
    <rPh sb="0" eb="4">
      <t>エンセキガイセン</t>
    </rPh>
    <phoneticPr fontId="3"/>
  </si>
  <si>
    <t>機械導入により生産性は向上したが、燃油使用量の削減はできなかった。</t>
    <rPh sb="0" eb="2">
      <t>キカイ</t>
    </rPh>
    <rPh sb="2" eb="4">
      <t>ドウニュウ</t>
    </rPh>
    <rPh sb="7" eb="10">
      <t>セイサンセイ</t>
    </rPh>
    <rPh sb="11" eb="13">
      <t>コウジョウ</t>
    </rPh>
    <rPh sb="17" eb="19">
      <t>ネンユ</t>
    </rPh>
    <rPh sb="19" eb="22">
      <t>シヨウリョウ</t>
    </rPh>
    <rPh sb="23" eb="25">
      <t>サクゲン</t>
    </rPh>
    <phoneticPr fontId="3"/>
  </si>
  <si>
    <t>近江八幡市</t>
    <rPh sb="0" eb="2">
      <t>オウミ</t>
    </rPh>
    <rPh sb="2" eb="4">
      <t>ハチマン</t>
    </rPh>
    <rPh sb="4" eb="5">
      <t>シ</t>
    </rPh>
    <phoneticPr fontId="3"/>
  </si>
  <si>
    <t>野田生産組合</t>
    <rPh sb="0" eb="2">
      <t>ノダ</t>
    </rPh>
    <rPh sb="2" eb="4">
      <t>セイサン</t>
    </rPh>
    <rPh sb="4" eb="6">
      <t>クミアイ</t>
    </rPh>
    <phoneticPr fontId="3"/>
  </si>
  <si>
    <t>産地競争力の強化に向けた総合的推進</t>
    <rPh sb="0" eb="2">
      <t>サンチ</t>
    </rPh>
    <rPh sb="2" eb="3">
      <t>セリ</t>
    </rPh>
    <rPh sb="3" eb="4">
      <t>アラソ</t>
    </rPh>
    <rPh sb="4" eb="5">
      <t>チカラ</t>
    </rPh>
    <rPh sb="6" eb="8">
      <t>キョウカ</t>
    </rPh>
    <rPh sb="9" eb="10">
      <t>ム</t>
    </rPh>
    <rPh sb="12" eb="14">
      <t>ソウゴウ</t>
    </rPh>
    <rPh sb="14" eb="15">
      <t>マト</t>
    </rPh>
    <rPh sb="15" eb="17">
      <t>スイシン</t>
    </rPh>
    <phoneticPr fontId="3"/>
  </si>
  <si>
    <t>土地利用型作物</t>
    <rPh sb="0" eb="2">
      <t>トチ</t>
    </rPh>
    <rPh sb="2" eb="4">
      <t>リヨウ</t>
    </rPh>
    <rPh sb="4" eb="5">
      <t>カタ</t>
    </rPh>
    <rPh sb="5" eb="7">
      <t>サクモツ</t>
    </rPh>
    <phoneticPr fontId="3"/>
  </si>
  <si>
    <t>当該農業機械等利用に係る燃油の使用量を10％以上低減</t>
    <rPh sb="0" eb="2">
      <t>トウガイ</t>
    </rPh>
    <rPh sb="2" eb="4">
      <t>ノウギョウ</t>
    </rPh>
    <rPh sb="4" eb="6">
      <t>キカイ</t>
    </rPh>
    <rPh sb="6" eb="7">
      <t>トウ</t>
    </rPh>
    <rPh sb="7" eb="9">
      <t>リヨウ</t>
    </rPh>
    <rPh sb="10" eb="11">
      <t>カカ</t>
    </rPh>
    <rPh sb="12" eb="13">
      <t>ネン</t>
    </rPh>
    <rPh sb="13" eb="14">
      <t>アブラ</t>
    </rPh>
    <rPh sb="15" eb="17">
      <t>シヨウ</t>
    </rPh>
    <rPh sb="17" eb="18">
      <t>リョウ</t>
    </rPh>
    <rPh sb="22" eb="24">
      <t>イジョウ</t>
    </rPh>
    <rPh sb="24" eb="26">
      <t>テイゲン</t>
    </rPh>
    <phoneticPr fontId="3"/>
  </si>
  <si>
    <t>0.77L
/10a
ガソ
リン</t>
    <phoneticPr fontId="3"/>
  </si>
  <si>
    <t>0.91L
/10a
軽油</t>
    <rPh sb="12" eb="14">
      <t>ケイユ</t>
    </rPh>
    <phoneticPr fontId="3"/>
  </si>
  <si>
    <t>0.86L
/10a
軽油</t>
    <rPh sb="12" eb="14">
      <t>ケイユ</t>
    </rPh>
    <phoneticPr fontId="3"/>
  </si>
  <si>
    <t>0.59L
/10a
軽油</t>
    <rPh sb="12" eb="14">
      <t>ケイユ</t>
    </rPh>
    <phoneticPr fontId="3"/>
  </si>
  <si>
    <t>当該農業機械等利用に係る燃油の使用量が11.69%増加した。</t>
    <rPh sb="25" eb="27">
      <t>ゾウカ</t>
    </rPh>
    <phoneticPr fontId="3"/>
  </si>
  <si>
    <t>田植
機
８条
ディーゼルエンジン
１台</t>
    <rPh sb="0" eb="1">
      <t>タ</t>
    </rPh>
    <rPh sb="1" eb="2">
      <t>ウエ</t>
    </rPh>
    <rPh sb="3" eb="4">
      <t>キ</t>
    </rPh>
    <rPh sb="6" eb="7">
      <t>ジョウ</t>
    </rPh>
    <rPh sb="19" eb="20">
      <t>ダイ</t>
    </rPh>
    <phoneticPr fontId="3"/>
  </si>
  <si>
    <t>機械の導入により生産性は向上したが、作業時間の増により燃油費の削減には至らなかった。</t>
    <rPh sb="0" eb="2">
      <t>キカイ</t>
    </rPh>
    <rPh sb="3" eb="5">
      <t>ドウニュウ</t>
    </rPh>
    <rPh sb="8" eb="11">
      <t>セイサンセイ</t>
    </rPh>
    <rPh sb="12" eb="14">
      <t>コウジョウ</t>
    </rPh>
    <rPh sb="18" eb="20">
      <t>サギョウ</t>
    </rPh>
    <rPh sb="20" eb="22">
      <t>ジカン</t>
    </rPh>
    <rPh sb="23" eb="24">
      <t>ゾウ</t>
    </rPh>
    <rPh sb="27" eb="29">
      <t>ネンユ</t>
    </rPh>
    <rPh sb="29" eb="30">
      <t>ヒ</t>
    </rPh>
    <rPh sb="31" eb="33">
      <t>サクゲン</t>
    </rPh>
    <rPh sb="35" eb="36">
      <t>イタ</t>
    </rPh>
    <phoneticPr fontId="3"/>
  </si>
  <si>
    <t>農地の集積や作業の効率化をさらに進め、燃油使用量の削減に努める必要がある。</t>
    <rPh sb="6" eb="8">
      <t>サギョウ</t>
    </rPh>
    <rPh sb="9" eb="12">
      <t>コウリツカ</t>
    </rPh>
    <rPh sb="16" eb="17">
      <t>スス</t>
    </rPh>
    <phoneticPr fontId="3"/>
  </si>
  <si>
    <t>中屋営農組合</t>
    <rPh sb="0" eb="1">
      <t>ナカ</t>
    </rPh>
    <rPh sb="1" eb="2">
      <t>ヤ</t>
    </rPh>
    <rPh sb="2" eb="4">
      <t>エイノウ</t>
    </rPh>
    <rPh sb="4" eb="6">
      <t>クミアイ</t>
    </rPh>
    <phoneticPr fontId="3"/>
  </si>
  <si>
    <t>1.05L/10a</t>
    <phoneticPr fontId="3"/>
  </si>
  <si>
    <t>－</t>
    <phoneticPr fontId="3"/>
  </si>
  <si>
    <t>0.59L/10a</t>
    <phoneticPr fontId="3"/>
  </si>
  <si>
    <t>0.55L/10a</t>
    <phoneticPr fontId="3"/>
  </si>
  <si>
    <t>当該農業機械等利用に係る燃油の使用量を48%削減した。</t>
    <rPh sb="0" eb="2">
      <t>トウガイ</t>
    </rPh>
    <rPh sb="2" eb="4">
      <t>ノウギョウ</t>
    </rPh>
    <rPh sb="4" eb="6">
      <t>キカイ</t>
    </rPh>
    <rPh sb="6" eb="7">
      <t>トウ</t>
    </rPh>
    <rPh sb="7" eb="9">
      <t>リヨウ</t>
    </rPh>
    <rPh sb="10" eb="11">
      <t>カカ</t>
    </rPh>
    <rPh sb="12" eb="14">
      <t>ネンユ</t>
    </rPh>
    <rPh sb="15" eb="18">
      <t>シヨウリョウ</t>
    </rPh>
    <rPh sb="22" eb="24">
      <t>サクゲン</t>
    </rPh>
    <phoneticPr fontId="3"/>
  </si>
  <si>
    <t>田植機
８条
ディーゼル
１台</t>
    <rPh sb="0" eb="3">
      <t>タウエキ</t>
    </rPh>
    <rPh sb="5" eb="6">
      <t>ジョウ</t>
    </rPh>
    <rPh sb="15" eb="16">
      <t>ダイ</t>
    </rPh>
    <phoneticPr fontId="3"/>
  </si>
  <si>
    <t>新型機械の導入により燃油使用量の削減が図れた。</t>
  </si>
  <si>
    <t>燃油使用量の削減により、低コスト生産体制の確立が図れた。</t>
  </si>
  <si>
    <t>（合）東町ふぁーむ</t>
    <rPh sb="1" eb="2">
      <t>ゴウ</t>
    </rPh>
    <rPh sb="3" eb="5">
      <t>ヒガシマチ</t>
    </rPh>
    <phoneticPr fontId="3"/>
  </si>
  <si>
    <t>0.77L/10a</t>
    <phoneticPr fontId="3"/>
  </si>
  <si>
    <t>0.7９L/10a</t>
    <phoneticPr fontId="3"/>
  </si>
  <si>
    <t>0.73L/10a</t>
    <phoneticPr fontId="3"/>
  </si>
  <si>
    <t>８１％</t>
    <phoneticPr fontId="3"/>
  </si>
  <si>
    <t>当該農業機械等利用に係る燃油の使用量が25%低減した。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</si>
  <si>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田植機
６条
ガソリン
１台</t>
    <rPh sb="0" eb="3">
      <t>タウエキ</t>
    </rPh>
    <rPh sb="5" eb="6">
      <t>ジョウ</t>
    </rPh>
    <rPh sb="14" eb="15">
      <t>ダイ</t>
    </rPh>
    <phoneticPr fontId="3"/>
  </si>
  <si>
    <t>目標値には達しなかったが、燃油使用量の削減により、低コスト生産体制の整備が進んでいる。</t>
  </si>
  <si>
    <t>ファーム上豊</t>
    <rPh sb="4" eb="6">
      <t>カミトヨ</t>
    </rPh>
    <phoneticPr fontId="3"/>
  </si>
  <si>
    <t>0.78L/10a</t>
    <phoneticPr fontId="3"/>
  </si>
  <si>
    <t>0.75L/10a</t>
    <phoneticPr fontId="3"/>
  </si>
  <si>
    <t>当該農業機械等利用に係る燃油の使用量が29%低減した。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</si>
  <si>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グリーン近江農業協同組合</t>
    <rPh sb="4" eb="6">
      <t>オウミ</t>
    </rPh>
    <rPh sb="6" eb="8">
      <t>ノウギョウ</t>
    </rPh>
    <rPh sb="8" eb="10">
      <t>キョウドウ</t>
    </rPh>
    <rPh sb="10" eb="12">
      <t>クミアイ</t>
    </rPh>
    <phoneticPr fontId="3"/>
  </si>
  <si>
    <t>13.26L/t</t>
    <phoneticPr fontId="3"/>
  </si>
  <si>
    <t>13.88L/t</t>
    <phoneticPr fontId="3"/>
  </si>
  <si>
    <t>13.5L/t</t>
    <phoneticPr fontId="3"/>
  </si>
  <si>
    <t>11.0L/t</t>
    <phoneticPr fontId="3"/>
  </si>
  <si>
    <t>-11%</t>
    <phoneticPr fontId="3"/>
  </si>
  <si>
    <t>当該農業機械等利用に係る燃油の使用量が1.81%増加した。</t>
    <rPh sb="0" eb="2">
      <t>トウガイ</t>
    </rPh>
    <rPh sb="2" eb="4">
      <t>ノウギョウ</t>
    </rPh>
    <rPh sb="4" eb="6">
      <t>キカイ</t>
    </rPh>
    <rPh sb="6" eb="7">
      <t>トウ</t>
    </rPh>
    <rPh sb="7" eb="9">
      <t>リヨウ</t>
    </rPh>
    <rPh sb="10" eb="11">
      <t>カカ</t>
    </rPh>
    <rPh sb="12" eb="14">
      <t>ネンユ</t>
    </rPh>
    <rPh sb="15" eb="18">
      <t>シヨウリョウ</t>
    </rPh>
    <rPh sb="24" eb="26">
      <t>ゾウカ</t>
    </rPh>
    <phoneticPr fontId="3"/>
  </si>
  <si>
    <t>遠赤外線乾燥機
１式
（４台）</t>
    <rPh sb="0" eb="4">
      <t>エンセキガイセン</t>
    </rPh>
    <rPh sb="4" eb="7">
      <t>カンソウキ</t>
    </rPh>
    <rPh sb="10" eb="11">
      <t>シキ</t>
    </rPh>
    <rPh sb="14" eb="15">
      <t>ダイ</t>
    </rPh>
    <phoneticPr fontId="3"/>
  </si>
  <si>
    <t>燃油使用量は目標に達しなかったが、施設の使用量・生産性は向上した。</t>
    <rPh sb="0" eb="2">
      <t>ネンユ</t>
    </rPh>
    <rPh sb="2" eb="5">
      <t>シヨウリョウ</t>
    </rPh>
    <rPh sb="6" eb="8">
      <t>モクヒョウ</t>
    </rPh>
    <rPh sb="9" eb="10">
      <t>タッ</t>
    </rPh>
    <rPh sb="17" eb="19">
      <t>シセツ</t>
    </rPh>
    <rPh sb="20" eb="22">
      <t>シヨウ</t>
    </rPh>
    <rPh sb="22" eb="23">
      <t>リョウ</t>
    </rPh>
    <rPh sb="24" eb="27">
      <t>セイサンセイ</t>
    </rPh>
    <rPh sb="28" eb="30">
      <t>コウジョウ</t>
    </rPh>
    <phoneticPr fontId="3"/>
  </si>
  <si>
    <t>より効率的な利用を推進し、燃油使用量の削減に努める必要がある。</t>
    <rPh sb="2" eb="5">
      <t>コウリツテキ</t>
    </rPh>
    <rPh sb="6" eb="8">
      <t>リヨウ</t>
    </rPh>
    <rPh sb="9" eb="11">
      <t>スイシン</t>
    </rPh>
    <rPh sb="13" eb="15">
      <t>ネンユ</t>
    </rPh>
    <rPh sb="15" eb="18">
      <t>シヨウリョウ</t>
    </rPh>
    <rPh sb="19" eb="21">
      <t>サクゲン</t>
    </rPh>
    <rPh sb="22" eb="23">
      <t>ツト</t>
    </rPh>
    <rPh sb="25" eb="27">
      <t>ヒツヨウ</t>
    </rPh>
    <phoneticPr fontId="3"/>
  </si>
  <si>
    <t>浅小井町省エネ利用組合</t>
    <rPh sb="0" eb="1">
      <t>アサ</t>
    </rPh>
    <rPh sb="1" eb="2">
      <t>コ</t>
    </rPh>
    <rPh sb="2" eb="3">
      <t>イ</t>
    </rPh>
    <rPh sb="3" eb="4">
      <t>マチ</t>
    </rPh>
    <rPh sb="4" eb="5">
      <t>ショウ</t>
    </rPh>
    <rPh sb="7" eb="8">
      <t>リ</t>
    </rPh>
    <rPh sb="8" eb="9">
      <t>ヨウ</t>
    </rPh>
    <rPh sb="9" eb="10">
      <t>グミ</t>
    </rPh>
    <rPh sb="10" eb="11">
      <t>ゴウ</t>
    </rPh>
    <phoneticPr fontId="3"/>
  </si>
  <si>
    <t>麦
大豆</t>
    <rPh sb="0" eb="1">
      <t>ムギ</t>
    </rPh>
    <rPh sb="2" eb="4">
      <t>ダイズ</t>
    </rPh>
    <phoneticPr fontId="3"/>
  </si>
  <si>
    <t xml:space="preserve">
2.9L
/10a</t>
    <phoneticPr fontId="3"/>
  </si>
  <si>
    <t xml:space="preserve">
1.30L
/10a
軽油</t>
    <rPh sb="13" eb="15">
      <t>ケイユ</t>
    </rPh>
    <phoneticPr fontId="3"/>
  </si>
  <si>
    <t xml:space="preserve">
1.73L
/10a
軽油</t>
    <rPh sb="13" eb="15">
      <t>ケイユ</t>
    </rPh>
    <phoneticPr fontId="3"/>
  </si>
  <si>
    <t xml:space="preserve">
136%
軽油</t>
    <rPh sb="7" eb="9">
      <t>ケイユ</t>
    </rPh>
    <phoneticPr fontId="3"/>
  </si>
  <si>
    <t>当該農業機械等利用に係る燃油の使用量を55%削減した。</t>
    <phoneticPr fontId="3"/>
  </si>
  <si>
    <t>普通型コンバイン１台</t>
    <rPh sb="0" eb="2">
      <t>フツウ</t>
    </rPh>
    <rPh sb="2" eb="3">
      <t>カタ</t>
    </rPh>
    <rPh sb="9" eb="10">
      <t>ダイ</t>
    </rPh>
    <phoneticPr fontId="3"/>
  </si>
  <si>
    <t>全体としては作業時間の短縮と燃油の低減が図れた。</t>
    <rPh sb="0" eb="2">
      <t>ゼンタイ</t>
    </rPh>
    <rPh sb="6" eb="8">
      <t>サギョウ</t>
    </rPh>
    <rPh sb="8" eb="10">
      <t>ジカン</t>
    </rPh>
    <rPh sb="11" eb="13">
      <t>タンシュク</t>
    </rPh>
    <rPh sb="14" eb="16">
      <t>ネンユ</t>
    </rPh>
    <rPh sb="17" eb="19">
      <t>テイゲン</t>
    </rPh>
    <rPh sb="20" eb="21">
      <t>ハカ</t>
    </rPh>
    <phoneticPr fontId="3"/>
  </si>
  <si>
    <t>新型機械の導入による営農の効率化は進んだ。</t>
    <rPh sb="0" eb="2">
      <t>シンガタ</t>
    </rPh>
    <rPh sb="2" eb="4">
      <t>キカイ</t>
    </rPh>
    <rPh sb="5" eb="7">
      <t>ドウニュウ</t>
    </rPh>
    <rPh sb="10" eb="12">
      <t>エイノウ</t>
    </rPh>
    <rPh sb="13" eb="16">
      <t>コウリツカ</t>
    </rPh>
    <rPh sb="17" eb="18">
      <t>スス</t>
    </rPh>
    <phoneticPr fontId="3"/>
  </si>
  <si>
    <t>近江
八幡
市</t>
    <rPh sb="0" eb="2">
      <t>オウミ</t>
    </rPh>
    <rPh sb="3" eb="5">
      <t>ハチマン</t>
    </rPh>
    <rPh sb="6" eb="7">
      <t>シ</t>
    </rPh>
    <phoneticPr fontId="3"/>
  </si>
  <si>
    <t>白王
町集
落営
農組
合</t>
    <rPh sb="0" eb="1">
      <t>シラ</t>
    </rPh>
    <rPh sb="1" eb="2">
      <t>オウ</t>
    </rPh>
    <rPh sb="3" eb="4">
      <t>マチ</t>
    </rPh>
    <rPh sb="4" eb="5">
      <t>シュウ</t>
    </rPh>
    <rPh sb="6" eb="7">
      <t>オチ</t>
    </rPh>
    <rPh sb="7" eb="8">
      <t>エイ</t>
    </rPh>
    <rPh sb="9" eb="10">
      <t>ノウ</t>
    </rPh>
    <rPh sb="10" eb="11">
      <t>グミ</t>
    </rPh>
    <rPh sb="12" eb="13">
      <t>ゴウ</t>
    </rPh>
    <phoneticPr fontId="3"/>
  </si>
  <si>
    <t>産地
競争
力の
強化
に向
けた
総合
的
推進</t>
    <rPh sb="0" eb="2">
      <t>サンチ</t>
    </rPh>
    <rPh sb="3" eb="4">
      <t>セリ</t>
    </rPh>
    <rPh sb="4" eb="5">
      <t>アラソ</t>
    </rPh>
    <rPh sb="6" eb="7">
      <t>チカラ</t>
    </rPh>
    <rPh sb="9" eb="11">
      <t>キョウカ</t>
    </rPh>
    <rPh sb="13" eb="14">
      <t>ム</t>
    </rPh>
    <rPh sb="18" eb="20">
      <t>ソウゴウ</t>
    </rPh>
    <rPh sb="21" eb="22">
      <t>マト</t>
    </rPh>
    <rPh sb="23" eb="25">
      <t>スイシン</t>
    </rPh>
    <phoneticPr fontId="3"/>
  </si>
  <si>
    <t>土地
利用
型作物</t>
    <rPh sb="0" eb="2">
      <t>トチ</t>
    </rPh>
    <rPh sb="3" eb="5">
      <t>リヨウ</t>
    </rPh>
    <rPh sb="6" eb="7">
      <t>カタ</t>
    </rPh>
    <rPh sb="7" eb="9">
      <t>サクモツ</t>
    </rPh>
    <phoneticPr fontId="3"/>
  </si>
  <si>
    <t>生産
性の
向上</t>
    <rPh sb="0" eb="2">
      <t>セイサン</t>
    </rPh>
    <rPh sb="3" eb="4">
      <t>セイ</t>
    </rPh>
    <rPh sb="6" eb="8">
      <t>コウジョウ</t>
    </rPh>
    <phoneticPr fontId="3"/>
  </si>
  <si>
    <t>当該
農業
機械
等
利用
に係
る燃
油の
使用
量を
10％
以上
低減</t>
    <rPh sb="0" eb="2">
      <t>トウガイ</t>
    </rPh>
    <rPh sb="3" eb="5">
      <t>ノウギョウ</t>
    </rPh>
    <rPh sb="6" eb="8">
      <t>キカイ</t>
    </rPh>
    <rPh sb="9" eb="10">
      <t>トウ</t>
    </rPh>
    <rPh sb="11" eb="13">
      <t>リヨウ</t>
    </rPh>
    <rPh sb="15" eb="16">
      <t>カカ</t>
    </rPh>
    <rPh sb="18" eb="19">
      <t>ネン</t>
    </rPh>
    <rPh sb="20" eb="21">
      <t>アブラ</t>
    </rPh>
    <rPh sb="23" eb="25">
      <t>シヨウ</t>
    </rPh>
    <rPh sb="26" eb="27">
      <t>リョウ</t>
    </rPh>
    <rPh sb="33" eb="35">
      <t>イジョウ</t>
    </rPh>
    <rPh sb="36" eb="38">
      <t>テイゲン</t>
    </rPh>
    <phoneticPr fontId="3"/>
  </si>
  <si>
    <t>1.81L
/10a
ガソ
リン</t>
    <phoneticPr fontId="3"/>
  </si>
  <si>
    <t>1.20L
/10a
ガソ
リン</t>
    <phoneticPr fontId="3"/>
  </si>
  <si>
    <t>0.90L
/10a
ガソ
リン</t>
    <phoneticPr fontId="3"/>
  </si>
  <si>
    <t>0.91L
/10a
ガソ
リン</t>
    <phoneticPr fontId="3"/>
  </si>
  <si>
    <t>当該農業機械等利用に係る燃油の使用量を50%削減した。</t>
    <phoneticPr fontId="3"/>
  </si>
  <si>
    <t>田植
機
６条
ガソリン
１台</t>
    <rPh sb="0" eb="1">
      <t>タ</t>
    </rPh>
    <rPh sb="1" eb="2">
      <t>ウエ</t>
    </rPh>
    <rPh sb="3" eb="4">
      <t>キ</t>
    </rPh>
    <rPh sb="6" eb="7">
      <t>ジョウ</t>
    </rPh>
    <rPh sb="14" eb="15">
      <t>ダイ</t>
    </rPh>
    <phoneticPr fontId="3"/>
  </si>
  <si>
    <t>新型機械の導入により燃油使用量の削減が図れた。</t>
    <rPh sb="0" eb="2">
      <t>シンガタ</t>
    </rPh>
    <rPh sb="2" eb="4">
      <t>キカイ</t>
    </rPh>
    <rPh sb="5" eb="7">
      <t>ドウニュウ</t>
    </rPh>
    <rPh sb="10" eb="12">
      <t>ネンユ</t>
    </rPh>
    <rPh sb="12" eb="15">
      <t>シヨウリョウ</t>
    </rPh>
    <rPh sb="16" eb="18">
      <t>サクゲン</t>
    </rPh>
    <rPh sb="19" eb="20">
      <t>ハカ</t>
    </rPh>
    <phoneticPr fontId="3"/>
  </si>
  <si>
    <t>燃油使用量の削減により、低コスト生産体制の確立が図れた。</t>
    <rPh sb="0" eb="2">
      <t>ネンユ</t>
    </rPh>
    <rPh sb="2" eb="5">
      <t>シヨウリョウ</t>
    </rPh>
    <rPh sb="6" eb="8">
      <t>サクゲン</t>
    </rPh>
    <rPh sb="12" eb="13">
      <t>テイ</t>
    </rPh>
    <rPh sb="16" eb="18">
      <t>セイサン</t>
    </rPh>
    <rPh sb="18" eb="20">
      <t>タイセイ</t>
    </rPh>
    <rPh sb="21" eb="23">
      <t>カクリツ</t>
    </rPh>
    <rPh sb="24" eb="25">
      <t>ハカ</t>
    </rPh>
    <phoneticPr fontId="3"/>
  </si>
  <si>
    <t>竜王町</t>
  </si>
  <si>
    <t>庄農業生産組合</t>
  </si>
  <si>
    <t>産地競争力の強化</t>
  </si>
  <si>
    <t>産地競争力の強化に向けた総合的推進</t>
  </si>
  <si>
    <t>水稲</t>
  </si>
  <si>
    <t>生産性向上</t>
  </si>
  <si>
    <t>【土地利用型作物】
当該農業機械等利用に係る燃油の使用量を１０％以上低減</t>
  </si>
  <si>
    <t>1.09L/10a</t>
  </si>
  <si>
    <t>－</t>
  </si>
  <si>
    <t>0.78L/10a</t>
  </si>
  <si>
    <t>0.9L/10a</t>
  </si>
  <si>
    <t>28%低減することができた</t>
    <rPh sb="3" eb="5">
      <t>テイゲン</t>
    </rPh>
    <phoneticPr fontId="3"/>
  </si>
  <si>
    <t>田植機
高速
８条
１台</t>
  </si>
  <si>
    <t>収穫作業を効率よく行うことができ、燃料使用量の低減が図れた。</t>
  </si>
  <si>
    <t>機械の新規導入により作業効率が高まり、生産性の向上が図れた。</t>
  </si>
  <si>
    <t>日野町</t>
    <rPh sb="0" eb="1">
      <t>ヒ</t>
    </rPh>
    <rPh sb="1" eb="2">
      <t>ノ</t>
    </rPh>
    <rPh sb="2" eb="3">
      <t>マチ</t>
    </rPh>
    <phoneticPr fontId="3"/>
  </si>
  <si>
    <t>増田営農組合</t>
    <rPh sb="0" eb="2">
      <t>マスダ</t>
    </rPh>
    <rPh sb="2" eb="4">
      <t>エイノウ</t>
    </rPh>
    <rPh sb="4" eb="6">
      <t>クミアイ</t>
    </rPh>
    <phoneticPr fontId="3"/>
  </si>
  <si>
    <t>生産性向上</t>
    <rPh sb="0" eb="2">
      <t>セイサン</t>
    </rPh>
    <rPh sb="2" eb="3">
      <t>セイ</t>
    </rPh>
    <rPh sb="3" eb="5">
      <t>コウジョウ</t>
    </rPh>
    <phoneticPr fontId="3"/>
  </si>
  <si>
    <t>当該農業機械等利用に係る燃油の使用量を10%以上低減</t>
    <rPh sb="0" eb="2">
      <t>トウガイ</t>
    </rPh>
    <rPh sb="2" eb="4">
      <t>ノウギョウ</t>
    </rPh>
    <rPh sb="4" eb="6">
      <t>キカイ</t>
    </rPh>
    <rPh sb="6" eb="7">
      <t>トウ</t>
    </rPh>
    <rPh sb="7" eb="9">
      <t>リヨウ</t>
    </rPh>
    <rPh sb="10" eb="11">
      <t>カカ</t>
    </rPh>
    <rPh sb="12" eb="14">
      <t>ネンユ</t>
    </rPh>
    <rPh sb="15" eb="18">
      <t>シヨウリョウ</t>
    </rPh>
    <rPh sb="22" eb="24">
      <t>イジョウ</t>
    </rPh>
    <rPh sb="24" eb="26">
      <t>テイゲン</t>
    </rPh>
    <phoneticPr fontId="3"/>
  </si>
  <si>
    <t>0.85L/10a</t>
    <phoneticPr fontId="3"/>
  </si>
  <si>
    <t>1.04L/10a</t>
    <phoneticPr fontId="3"/>
  </si>
  <si>
    <t>1.08L/10a</t>
    <phoneticPr fontId="3"/>
  </si>
  <si>
    <t xml:space="preserve">0.7L/10a </t>
    <phoneticPr fontId="3"/>
  </si>
  <si>
    <t>移動にかかる時間・燃料のロスのため,27%の増加となった。</t>
    <rPh sb="0" eb="2">
      <t>イドウ</t>
    </rPh>
    <rPh sb="6" eb="8">
      <t>ジカン</t>
    </rPh>
    <rPh sb="9" eb="11">
      <t>ネンリョウ</t>
    </rPh>
    <rPh sb="22" eb="24">
      <t>ゾウカ</t>
    </rPh>
    <phoneticPr fontId="3"/>
  </si>
  <si>
    <t>高速田植機８条デイーゼル</t>
    <rPh sb="0" eb="2">
      <t>コウソク</t>
    </rPh>
    <rPh sb="2" eb="4">
      <t>タウ</t>
    </rPh>
    <rPh sb="4" eb="5">
      <t>キ</t>
    </rPh>
    <rPh sb="6" eb="7">
      <t>ジョウ</t>
    </rPh>
    <phoneticPr fontId="3"/>
  </si>
  <si>
    <t>植付作業時間の短縮・面積拡大が図れたが、移動ロスが大きく燃油使用量の低減が図れなかった。</t>
    <rPh sb="0" eb="1">
      <t>ウ</t>
    </rPh>
    <rPh sb="1" eb="2">
      <t>ツ</t>
    </rPh>
    <rPh sb="2" eb="4">
      <t>サギョウ</t>
    </rPh>
    <rPh sb="4" eb="6">
      <t>ジカン</t>
    </rPh>
    <rPh sb="7" eb="9">
      <t>タンシュク</t>
    </rPh>
    <rPh sb="10" eb="12">
      <t>メンセキ</t>
    </rPh>
    <rPh sb="12" eb="14">
      <t>カクダイ</t>
    </rPh>
    <rPh sb="15" eb="16">
      <t>ハカ</t>
    </rPh>
    <rPh sb="20" eb="22">
      <t>イドウ</t>
    </rPh>
    <rPh sb="25" eb="26">
      <t>オオ</t>
    </rPh>
    <rPh sb="28" eb="30">
      <t>ネンユ</t>
    </rPh>
    <rPh sb="30" eb="33">
      <t>シヨウリョウ</t>
    </rPh>
    <rPh sb="34" eb="36">
      <t>テイゲン</t>
    </rPh>
    <rPh sb="37" eb="38">
      <t>ハカ</t>
    </rPh>
    <phoneticPr fontId="3"/>
  </si>
  <si>
    <t>水田区域の分散による移動ロスを解消し、燃油使用量の低減を図っていく必要がある。</t>
    <rPh sb="0" eb="2">
      <t>スイデン</t>
    </rPh>
    <rPh sb="2" eb="4">
      <t>クイキ</t>
    </rPh>
    <rPh sb="5" eb="7">
      <t>ブンサン</t>
    </rPh>
    <rPh sb="10" eb="12">
      <t>イドウ</t>
    </rPh>
    <rPh sb="15" eb="17">
      <t>カイショウ</t>
    </rPh>
    <rPh sb="19" eb="21">
      <t>ネンユ</t>
    </rPh>
    <rPh sb="21" eb="24">
      <t>シヨウリョウ</t>
    </rPh>
    <rPh sb="25" eb="27">
      <t>テイゲン</t>
    </rPh>
    <rPh sb="28" eb="29">
      <t>ハカ</t>
    </rPh>
    <rPh sb="33" eb="35">
      <t>ヒツヨウ</t>
    </rPh>
    <phoneticPr fontId="3"/>
  </si>
  <si>
    <t>ファーム十禅師</t>
    <rPh sb="4" eb="5">
      <t>ジュウ</t>
    </rPh>
    <rPh sb="5" eb="6">
      <t>ゼン</t>
    </rPh>
    <rPh sb="6" eb="7">
      <t>シ</t>
    </rPh>
    <phoneticPr fontId="3"/>
  </si>
  <si>
    <t>麦2.9L/10a大豆1.7L/10a 平均2.3L/10a</t>
    <rPh sb="0" eb="1">
      <t>ムギ</t>
    </rPh>
    <rPh sb="9" eb="11">
      <t>ダイズ</t>
    </rPh>
    <rPh sb="20" eb="22">
      <t>ヘイキン</t>
    </rPh>
    <phoneticPr fontId="3"/>
  </si>
  <si>
    <t>麦2.64L/10a大豆2.5L/10a 平均2.57L/10a</t>
    <rPh sb="0" eb="1">
      <t>ムギ</t>
    </rPh>
    <rPh sb="10" eb="12">
      <t>ダイズ</t>
    </rPh>
    <rPh sb="21" eb="23">
      <t>ヘイキン</t>
    </rPh>
    <phoneticPr fontId="3"/>
  </si>
  <si>
    <t>麦2.01L/10a大豆1.71L/10a 平均1.85L/10a</t>
    <rPh sb="0" eb="1">
      <t>ムギ</t>
    </rPh>
    <rPh sb="10" eb="12">
      <t>ダイズ</t>
    </rPh>
    <rPh sb="22" eb="24">
      <t>ヘイキン</t>
    </rPh>
    <phoneticPr fontId="3"/>
  </si>
  <si>
    <t>麦1.73L/10a 大豆1.46L/10a 平均1.6L/10a</t>
    <rPh sb="0" eb="1">
      <t>ムギ</t>
    </rPh>
    <rPh sb="11" eb="13">
      <t>ダイズ</t>
    </rPh>
    <rPh sb="23" eb="25">
      <t>ヘイキン</t>
    </rPh>
    <phoneticPr fontId="3"/>
  </si>
  <si>
    <t>平均で20%の削減ができた</t>
    <rPh sb="0" eb="2">
      <t>ヘイキン</t>
    </rPh>
    <rPh sb="7" eb="9">
      <t>サクゲン</t>
    </rPh>
    <phoneticPr fontId="3"/>
  </si>
  <si>
    <t>普通型汎用コンバイン</t>
    <rPh sb="0" eb="2">
      <t>フツウ</t>
    </rPh>
    <rPh sb="2" eb="3">
      <t>ガタ</t>
    </rPh>
    <rPh sb="3" eb="5">
      <t>ハンヨウ</t>
    </rPh>
    <phoneticPr fontId="3"/>
  </si>
  <si>
    <t>収穫作業を効率よく行うことができ、燃料使用量の低減が図れた。</t>
    <rPh sb="0" eb="2">
      <t>シュウカク</t>
    </rPh>
    <rPh sb="2" eb="4">
      <t>サギョウ</t>
    </rPh>
    <rPh sb="5" eb="7">
      <t>コウリツ</t>
    </rPh>
    <rPh sb="9" eb="10">
      <t>オコナ</t>
    </rPh>
    <rPh sb="17" eb="19">
      <t>ネンリョウ</t>
    </rPh>
    <rPh sb="19" eb="22">
      <t>シヨウリョウ</t>
    </rPh>
    <rPh sb="23" eb="25">
      <t>テイゲン</t>
    </rPh>
    <rPh sb="26" eb="27">
      <t>ハカ</t>
    </rPh>
    <phoneticPr fontId="3"/>
  </si>
  <si>
    <t>目標数値には達しなかったが、着実に生産性の向上が図れている。</t>
    <rPh sb="2" eb="4">
      <t>スウチ</t>
    </rPh>
    <rPh sb="14" eb="16">
      <t>チャクジツ</t>
    </rPh>
    <phoneticPr fontId="3"/>
  </si>
  <si>
    <t>村井第一集落営農組合</t>
    <rPh sb="0" eb="2">
      <t>ムライ</t>
    </rPh>
    <rPh sb="2" eb="3">
      <t>ダイ</t>
    </rPh>
    <rPh sb="3" eb="4">
      <t>イチ</t>
    </rPh>
    <rPh sb="4" eb="6">
      <t>シュウラク</t>
    </rPh>
    <rPh sb="6" eb="8">
      <t>エイノウ</t>
    </rPh>
    <rPh sb="8" eb="10">
      <t>クミアイ</t>
    </rPh>
    <phoneticPr fontId="3"/>
  </si>
  <si>
    <t>0.95L/10a</t>
    <phoneticPr fontId="3"/>
  </si>
  <si>
    <t>0.90L/10a</t>
    <phoneticPr fontId="3"/>
  </si>
  <si>
    <t>0.83L/10a</t>
    <phoneticPr fontId="3"/>
  </si>
  <si>
    <t>0.85L/10a</t>
    <phoneticPr fontId="3"/>
  </si>
  <si>
    <t>13％の削減が見込めた</t>
    <rPh sb="4" eb="6">
      <t>サクゲン</t>
    </rPh>
    <rPh sb="7" eb="9">
      <t>ミコ</t>
    </rPh>
    <phoneticPr fontId="3"/>
  </si>
  <si>
    <t>高速田植機６条</t>
    <rPh sb="0" eb="2">
      <t>コウソク</t>
    </rPh>
    <rPh sb="2" eb="4">
      <t>タウ</t>
    </rPh>
    <rPh sb="4" eb="5">
      <t>キ</t>
    </rPh>
    <rPh sb="6" eb="7">
      <t>ジョウ</t>
    </rPh>
    <phoneticPr fontId="3"/>
  </si>
  <si>
    <t>収穫作業を効率よく行うことができ、燃料使用量の低減が図れた。</t>
    <phoneticPr fontId="3"/>
  </si>
  <si>
    <t>機械の新規導入により作業効率が高まり、生産性の向上が図れた。</t>
    <rPh sb="0" eb="2">
      <t>キカイ</t>
    </rPh>
    <rPh sb="3" eb="5">
      <t>シンキ</t>
    </rPh>
    <rPh sb="5" eb="7">
      <t>ドウニュウ</t>
    </rPh>
    <rPh sb="10" eb="12">
      <t>サギョウ</t>
    </rPh>
    <rPh sb="12" eb="14">
      <t>コウリツ</t>
    </rPh>
    <rPh sb="15" eb="16">
      <t>タカ</t>
    </rPh>
    <phoneticPr fontId="3"/>
  </si>
  <si>
    <t>アグリプロイナエ</t>
    <phoneticPr fontId="3"/>
  </si>
  <si>
    <t>1.1
L/10a</t>
    <phoneticPr fontId="3"/>
  </si>
  <si>
    <t>実績なし</t>
    <rPh sb="0" eb="2">
      <t>ジッセキ</t>
    </rPh>
    <phoneticPr fontId="3"/>
  </si>
  <si>
    <t>0.7
L/10a</t>
    <phoneticPr fontId="3"/>
  </si>
  <si>
    <t>当該農業機械等利用に係る燃油の使用量が36%低減した。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</si>
  <si>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直播機８条
ディーゼル
１台</t>
    <rPh sb="0" eb="2">
      <t>チョクハ</t>
    </rPh>
    <rPh sb="2" eb="3">
      <t>キ</t>
    </rPh>
    <rPh sb="4" eb="5">
      <t>ジョウ</t>
    </rPh>
    <rPh sb="14" eb="15">
      <t>ダイ</t>
    </rPh>
    <phoneticPr fontId="3"/>
  </si>
  <si>
    <t xml:space="preserve">８条直播機（ディーゼル仕様）の導入により作業効率が高まり、燃油使用量が削減された。
</t>
    <rPh sb="1" eb="2">
      <t>ジョウ</t>
    </rPh>
    <rPh sb="2" eb="3">
      <t>チョク</t>
    </rPh>
    <rPh sb="3" eb="4">
      <t>ハ</t>
    </rPh>
    <rPh sb="4" eb="5">
      <t>キ</t>
    </rPh>
    <rPh sb="11" eb="13">
      <t>シヨウ</t>
    </rPh>
    <rPh sb="15" eb="17">
      <t>ドウニュウ</t>
    </rPh>
    <rPh sb="20" eb="22">
      <t>サギョウ</t>
    </rPh>
    <rPh sb="22" eb="24">
      <t>コウリツ</t>
    </rPh>
    <rPh sb="25" eb="26">
      <t>コウ</t>
    </rPh>
    <rPh sb="29" eb="31">
      <t>ネンユ</t>
    </rPh>
    <rPh sb="31" eb="34">
      <t>シヨウリョウ</t>
    </rPh>
    <rPh sb="35" eb="37">
      <t>サクゲン</t>
    </rPh>
    <phoneticPr fontId="3"/>
  </si>
  <si>
    <t xml:space="preserve">直播機の導入および作付け品種の団地化、育苗作業の省力化により作業効率が高まり、燃油使用量が削減された。
</t>
    <rPh sb="0" eb="1">
      <t>チョク</t>
    </rPh>
    <rPh sb="1" eb="2">
      <t>ハ</t>
    </rPh>
    <rPh sb="2" eb="3">
      <t>キ</t>
    </rPh>
    <rPh sb="4" eb="6">
      <t>ドウニュウ</t>
    </rPh>
    <rPh sb="9" eb="11">
      <t>サクツ</t>
    </rPh>
    <rPh sb="12" eb="14">
      <t>ヒンシュ</t>
    </rPh>
    <rPh sb="15" eb="17">
      <t>ダンチ</t>
    </rPh>
    <rPh sb="17" eb="18">
      <t>カ</t>
    </rPh>
    <rPh sb="19" eb="21">
      <t>イクビョウ</t>
    </rPh>
    <rPh sb="21" eb="23">
      <t>サギョウ</t>
    </rPh>
    <rPh sb="24" eb="26">
      <t>ショウリョク</t>
    </rPh>
    <rPh sb="26" eb="27">
      <t>カ</t>
    </rPh>
    <rPh sb="30" eb="32">
      <t>サギョウ</t>
    </rPh>
    <rPh sb="32" eb="34">
      <t>コウリツ</t>
    </rPh>
    <rPh sb="35" eb="36">
      <t>タカ</t>
    </rPh>
    <rPh sb="39" eb="41">
      <t>ネンユ</t>
    </rPh>
    <rPh sb="41" eb="43">
      <t>シヨウ</t>
    </rPh>
    <rPh sb="43" eb="44">
      <t>リョウ</t>
    </rPh>
    <rPh sb="45" eb="47">
      <t>サクゲン</t>
    </rPh>
    <phoneticPr fontId="3"/>
  </si>
  <si>
    <t>愛荘町</t>
    <rPh sb="0" eb="3">
      <t>アイショウチョウ</t>
    </rPh>
    <phoneticPr fontId="3"/>
  </si>
  <si>
    <t>農事組合法人　　　豊満営農生産組合</t>
    <rPh sb="0" eb="2">
      <t>ノウジ</t>
    </rPh>
    <rPh sb="2" eb="4">
      <t>クミアイ</t>
    </rPh>
    <rPh sb="4" eb="6">
      <t>ホウジン</t>
    </rPh>
    <rPh sb="9" eb="11">
      <t>トヨミツ</t>
    </rPh>
    <rPh sb="11" eb="13">
      <t>エイノウ</t>
    </rPh>
    <rPh sb="13" eb="15">
      <t>セイサン</t>
    </rPh>
    <rPh sb="15" eb="17">
      <t>クミアイ</t>
    </rPh>
    <phoneticPr fontId="3"/>
  </si>
  <si>
    <t>1.5L/10a</t>
    <phoneticPr fontId="3"/>
  </si>
  <si>
    <t>1.2L/10a</t>
    <phoneticPr fontId="3"/>
  </si>
  <si>
    <t>1.1L/10a</t>
    <phoneticPr fontId="3"/>
  </si>
  <si>
    <t>当該農協機械等利用に係る燃油の使用量が27%低減した。</t>
    <rPh sb="0" eb="2">
      <t>トウガイ</t>
    </rPh>
    <rPh sb="2" eb="4">
      <t>ノウキョウ</t>
    </rPh>
    <rPh sb="4" eb="6">
      <t>キカイ</t>
    </rPh>
    <rPh sb="6" eb="7">
      <t>トウ</t>
    </rPh>
    <rPh sb="7" eb="9">
      <t>リヨウ</t>
    </rPh>
    <rPh sb="10" eb="11">
      <t>カカ</t>
    </rPh>
    <rPh sb="12" eb="14">
      <t>ネンユ</t>
    </rPh>
    <rPh sb="15" eb="18">
      <t>シヨウリョウ</t>
    </rPh>
    <rPh sb="22" eb="24">
      <t>テイゲン</t>
    </rPh>
    <phoneticPr fontId="3"/>
  </si>
  <si>
    <t>高速田植機
８条
１台</t>
    <rPh sb="0" eb="2">
      <t>コウソク</t>
    </rPh>
    <rPh sb="2" eb="5">
      <t>タウエキ</t>
    </rPh>
    <rPh sb="7" eb="8">
      <t>ジョウ</t>
    </rPh>
    <rPh sb="11" eb="12">
      <t>ダイ</t>
    </rPh>
    <phoneticPr fontId="3"/>
  </si>
  <si>
    <t>平成20年3月31日</t>
    <rPh sb="0" eb="2">
      <t>ヘイセイ</t>
    </rPh>
    <rPh sb="4" eb="5">
      <t>ネン</t>
    </rPh>
    <rPh sb="6" eb="7">
      <t>ガツ</t>
    </rPh>
    <rPh sb="9" eb="10">
      <t>ヒ</t>
    </rPh>
    <phoneticPr fontId="3"/>
  </si>
  <si>
    <t>６条田植機から、高速で省エネ機構の８条田植機に転換することで、燃油使用量が削減された。</t>
    <rPh sb="1" eb="2">
      <t>ジョウ</t>
    </rPh>
    <rPh sb="2" eb="5">
      <t>タウエキ</t>
    </rPh>
    <rPh sb="8" eb="10">
      <t>コウソク</t>
    </rPh>
    <rPh sb="11" eb="12">
      <t>ショウ</t>
    </rPh>
    <rPh sb="14" eb="16">
      <t>キコウ</t>
    </rPh>
    <rPh sb="18" eb="19">
      <t>ジョウ</t>
    </rPh>
    <rPh sb="19" eb="22">
      <t>タウエキ</t>
    </rPh>
    <rPh sb="23" eb="25">
      <t>テンカン</t>
    </rPh>
    <rPh sb="31" eb="33">
      <t>ネンユ</t>
    </rPh>
    <rPh sb="33" eb="35">
      <t>シヨウ</t>
    </rPh>
    <rPh sb="35" eb="36">
      <t>リョウ</t>
    </rPh>
    <rPh sb="37" eb="39">
      <t>サクゲン</t>
    </rPh>
    <phoneticPr fontId="3"/>
  </si>
  <si>
    <t>田植機の転換による燃油使用量の削減により、生産コストが低減し、経営の安定化につながった。</t>
    <rPh sb="0" eb="3">
      <t>タウエキ</t>
    </rPh>
    <rPh sb="4" eb="6">
      <t>テンカン</t>
    </rPh>
    <rPh sb="9" eb="11">
      <t>ネンユ</t>
    </rPh>
    <rPh sb="11" eb="13">
      <t>シヨウ</t>
    </rPh>
    <rPh sb="13" eb="14">
      <t>リョウ</t>
    </rPh>
    <rPh sb="15" eb="17">
      <t>サクゲン</t>
    </rPh>
    <rPh sb="21" eb="23">
      <t>セイサン</t>
    </rPh>
    <rPh sb="27" eb="29">
      <t>テイゲン</t>
    </rPh>
    <rPh sb="31" eb="33">
      <t>ケイエイ</t>
    </rPh>
    <rPh sb="34" eb="36">
      <t>アンテイ</t>
    </rPh>
    <rPh sb="36" eb="37">
      <t>カ</t>
    </rPh>
    <phoneticPr fontId="3"/>
  </si>
  <si>
    <t>長浜市</t>
    <rPh sb="0" eb="3">
      <t>ナガハマシ</t>
    </rPh>
    <phoneticPr fontId="3"/>
  </si>
  <si>
    <t>瓜生集落営農生産組合</t>
    <rPh sb="0" eb="2">
      <t>ウリュウ</t>
    </rPh>
    <rPh sb="2" eb="4">
      <t>シュウラク</t>
    </rPh>
    <rPh sb="4" eb="6">
      <t>エイノウ</t>
    </rPh>
    <rPh sb="6" eb="8">
      <t>セイサン</t>
    </rPh>
    <rPh sb="8" eb="10">
      <t>クミアイ</t>
    </rPh>
    <phoneticPr fontId="3"/>
  </si>
  <si>
    <t>生産性の向上</t>
    <rPh sb="0" eb="3">
      <t>セイサンセイ</t>
    </rPh>
    <rPh sb="4" eb="6">
      <t>コウジョウ</t>
    </rPh>
    <phoneticPr fontId="3"/>
  </si>
  <si>
    <t>当該農業機械等利用に係る燃油の使用量を10%以上逓減</t>
    <rPh sb="0" eb="2">
      <t>トウガイ</t>
    </rPh>
    <rPh sb="2" eb="4">
      <t>ノウギョウ</t>
    </rPh>
    <rPh sb="4" eb="6">
      <t>キカイ</t>
    </rPh>
    <rPh sb="6" eb="7">
      <t>ナド</t>
    </rPh>
    <rPh sb="7" eb="9">
      <t>リヨウ</t>
    </rPh>
    <rPh sb="10" eb="11">
      <t>カカ</t>
    </rPh>
    <rPh sb="12" eb="13">
      <t>ネン</t>
    </rPh>
    <rPh sb="13" eb="14">
      <t>ユ</t>
    </rPh>
    <rPh sb="15" eb="18">
      <t>シヨウリョウ</t>
    </rPh>
    <rPh sb="22" eb="24">
      <t>イジョウ</t>
    </rPh>
    <rPh sb="24" eb="26">
      <t>テイゲン</t>
    </rPh>
    <phoneticPr fontId="3"/>
  </si>
  <si>
    <t>－</t>
    <phoneticPr fontId="3"/>
  </si>
  <si>
    <t>燃油の使用量を１３％削減した。</t>
    <rPh sb="0" eb="2">
      <t>ネンユ</t>
    </rPh>
    <rPh sb="3" eb="6">
      <t>シヨウリョウ</t>
    </rPh>
    <rPh sb="10" eb="12">
      <t>サクゲン</t>
    </rPh>
    <phoneticPr fontId="3"/>
  </si>
  <si>
    <t>乗用田植機
（ガソリン式）
LV8RYH</t>
    <rPh sb="0" eb="2">
      <t>ジョウヨウ</t>
    </rPh>
    <rPh sb="2" eb="4">
      <t>タウエ</t>
    </rPh>
    <rPh sb="4" eb="5">
      <t>キ</t>
    </rPh>
    <rPh sb="11" eb="12">
      <t>シキ</t>
    </rPh>
    <phoneticPr fontId="3"/>
  </si>
  <si>
    <t>目標を超える削減ができた。</t>
    <rPh sb="0" eb="2">
      <t>モクヒョウ</t>
    </rPh>
    <rPh sb="3" eb="4">
      <t>コ</t>
    </rPh>
    <rPh sb="6" eb="8">
      <t>サクゲン</t>
    </rPh>
    <phoneticPr fontId="3"/>
  </si>
  <si>
    <t>/10a</t>
    <phoneticPr fontId="3"/>
  </si>
  <si>
    <t>東主計営農組合</t>
    <rPh sb="0" eb="1">
      <t>ヒガシ</t>
    </rPh>
    <rPh sb="1" eb="2">
      <t>シュ</t>
    </rPh>
    <rPh sb="2" eb="3">
      <t>ケイ</t>
    </rPh>
    <rPh sb="3" eb="5">
      <t>エイノウ</t>
    </rPh>
    <rPh sb="5" eb="7">
      <t>クミアイ</t>
    </rPh>
    <phoneticPr fontId="3"/>
  </si>
  <si>
    <t>燃油の使用量を５３％削減した。</t>
    <rPh sb="0" eb="2">
      <t>ネンユ</t>
    </rPh>
    <rPh sb="3" eb="6">
      <t>シヨウリョウ</t>
    </rPh>
    <rPh sb="10" eb="12">
      <t>サクゲン</t>
    </rPh>
    <phoneticPr fontId="3"/>
  </si>
  <si>
    <t>乗用田植機
（ﾃﾞｨｰｾﾞﾙ式）
VP8DT.TVU
P80D-F</t>
    <rPh sb="0" eb="2">
      <t>ジョウヨウ</t>
    </rPh>
    <rPh sb="2" eb="4">
      <t>タウエ</t>
    </rPh>
    <rPh sb="4" eb="5">
      <t>キ</t>
    </rPh>
    <rPh sb="14" eb="15">
      <t>シキ</t>
    </rPh>
    <phoneticPr fontId="3"/>
  </si>
  <si>
    <t>(農)大安寺愛郷農園</t>
    <phoneticPr fontId="3"/>
  </si>
  <si>
    <t>燃油の使用量を１８％削減した。</t>
    <rPh sb="0" eb="2">
      <t>ネンユ</t>
    </rPh>
    <rPh sb="3" eb="6">
      <t>シヨウリョウ</t>
    </rPh>
    <rPh sb="10" eb="12">
      <t>サクゲン</t>
    </rPh>
    <phoneticPr fontId="3"/>
  </si>
  <si>
    <t>田植機
８条
ﾃﾞｨｰｾﾞﾙ</t>
    <rPh sb="0" eb="2">
      <t>タウエ</t>
    </rPh>
    <rPh sb="2" eb="3">
      <t>キ</t>
    </rPh>
    <rPh sb="5" eb="6">
      <t>ジョウ</t>
    </rPh>
    <phoneticPr fontId="3"/>
  </si>
  <si>
    <t>昨年以上に燃油使用量が削減できた。</t>
    <rPh sb="0" eb="2">
      <t>サクネン</t>
    </rPh>
    <rPh sb="2" eb="4">
      <t>イジョウ</t>
    </rPh>
    <rPh sb="5" eb="7">
      <t>ネンユ</t>
    </rPh>
    <rPh sb="7" eb="10">
      <t>シヨウリョウ</t>
    </rPh>
    <rPh sb="11" eb="13">
      <t>サクゲン</t>
    </rPh>
    <phoneticPr fontId="3"/>
  </si>
  <si>
    <t>目標は達成できなかったが、概ね目標は達成できた。</t>
    <rPh sb="0" eb="2">
      <t>モクヒョウ</t>
    </rPh>
    <rPh sb="3" eb="5">
      <t>タッセイ</t>
    </rPh>
    <rPh sb="13" eb="14">
      <t>オオム</t>
    </rPh>
    <rPh sb="15" eb="17">
      <t>モクヒョウ</t>
    </rPh>
    <rPh sb="18" eb="20">
      <t>タッセイ</t>
    </rPh>
    <phoneticPr fontId="3"/>
  </si>
  <si>
    <t>(農)大戸洞舎</t>
    <rPh sb="1" eb="2">
      <t>ノウ</t>
    </rPh>
    <rPh sb="3" eb="5">
      <t>オオド</t>
    </rPh>
    <rPh sb="5" eb="7">
      <t>ホラシャ</t>
    </rPh>
    <phoneticPr fontId="3"/>
  </si>
  <si>
    <t>燃油の使用量を２５％削減した。</t>
    <rPh sb="0" eb="2">
      <t>ネンユ</t>
    </rPh>
    <rPh sb="3" eb="6">
      <t>シヨウリョウ</t>
    </rPh>
    <rPh sb="10" eb="12">
      <t>サクゲン</t>
    </rPh>
    <phoneticPr fontId="3"/>
  </si>
  <si>
    <t>高速田植機
６条
ﾃﾞｨｰｾﾞﾙ</t>
    <rPh sb="0" eb="2">
      <t>コウソク</t>
    </rPh>
    <rPh sb="2" eb="4">
      <t>タウエ</t>
    </rPh>
    <rPh sb="4" eb="5">
      <t>キ</t>
    </rPh>
    <rPh sb="7" eb="8">
      <t>ジョウ</t>
    </rPh>
    <phoneticPr fontId="3"/>
  </si>
  <si>
    <t>昨年並みに燃油の使用量が削減できた。</t>
    <rPh sb="0" eb="2">
      <t>サクネン</t>
    </rPh>
    <rPh sb="2" eb="3">
      <t>ナ</t>
    </rPh>
    <rPh sb="5" eb="7">
      <t>ネンユ</t>
    </rPh>
    <rPh sb="8" eb="11">
      <t>シヨウリョウ</t>
    </rPh>
    <rPh sb="12" eb="14">
      <t>サクゲン</t>
    </rPh>
    <phoneticPr fontId="3"/>
  </si>
  <si>
    <t>目標には達していないが、概ね燃油の使用量は削減できた。</t>
    <rPh sb="0" eb="2">
      <t>モクヒョウ</t>
    </rPh>
    <rPh sb="4" eb="5">
      <t>タッ</t>
    </rPh>
    <rPh sb="12" eb="13">
      <t>オオム</t>
    </rPh>
    <rPh sb="14" eb="16">
      <t>ネンユ</t>
    </rPh>
    <rPh sb="17" eb="20">
      <t>シヨウリョウ</t>
    </rPh>
    <rPh sb="21" eb="23">
      <t>サクゲン</t>
    </rPh>
    <phoneticPr fontId="3"/>
  </si>
  <si>
    <t>西山農業生産組合</t>
    <rPh sb="0" eb="2">
      <t>ニシヤマ</t>
    </rPh>
    <rPh sb="2" eb="4">
      <t>ノウギョウ</t>
    </rPh>
    <rPh sb="4" eb="6">
      <t>セイサン</t>
    </rPh>
    <rPh sb="6" eb="8">
      <t>クミアイ</t>
    </rPh>
    <phoneticPr fontId="3"/>
  </si>
  <si>
    <t>燃油の使用量を３８％削減できた。</t>
    <rPh sb="0" eb="2">
      <t>ネンユ</t>
    </rPh>
    <rPh sb="3" eb="6">
      <t>シヨウリョウ</t>
    </rPh>
    <rPh sb="10" eb="12">
      <t>サクゲン</t>
    </rPh>
    <phoneticPr fontId="3"/>
  </si>
  <si>
    <t>高速田植機
６条</t>
    <rPh sb="0" eb="2">
      <t>コウソク</t>
    </rPh>
    <rPh sb="2" eb="4">
      <t>タウエ</t>
    </rPh>
    <rPh sb="4" eb="5">
      <t>キ</t>
    </rPh>
    <rPh sb="7" eb="8">
      <t>ジョウ</t>
    </rPh>
    <phoneticPr fontId="3"/>
  </si>
  <si>
    <t>ほ場の集積により燃料の削減ができた。</t>
    <rPh sb="1" eb="2">
      <t>ジョウ</t>
    </rPh>
    <rPh sb="3" eb="5">
      <t>シュウセキ</t>
    </rPh>
    <rPh sb="8" eb="10">
      <t>ネンリョウ</t>
    </rPh>
    <rPh sb="11" eb="13">
      <t>サクゲン</t>
    </rPh>
    <phoneticPr fontId="3"/>
  </si>
  <si>
    <t>目標にまでは達していないが、年々削減できている。</t>
    <rPh sb="0" eb="2">
      <t>モクヒョウ</t>
    </rPh>
    <rPh sb="6" eb="7">
      <t>タッ</t>
    </rPh>
    <rPh sb="14" eb="16">
      <t>ネンネン</t>
    </rPh>
    <rPh sb="16" eb="18">
      <t>サクゲン</t>
    </rPh>
    <phoneticPr fontId="3"/>
  </si>
  <si>
    <t>(農)
黒田ファーム</t>
    <rPh sb="1" eb="2">
      <t>ノウ</t>
    </rPh>
    <rPh sb="4" eb="6">
      <t>クロダ</t>
    </rPh>
    <phoneticPr fontId="3"/>
  </si>
  <si>
    <t>燃油の使用量を２１％削減できた。</t>
    <rPh sb="0" eb="2">
      <t>ネンユ</t>
    </rPh>
    <rPh sb="3" eb="6">
      <t>シヨウリョウ</t>
    </rPh>
    <rPh sb="10" eb="12">
      <t>サクゲン</t>
    </rPh>
    <phoneticPr fontId="3"/>
  </si>
  <si>
    <t>概ね目標が達成できた。</t>
    <rPh sb="0" eb="1">
      <t>オオム</t>
    </rPh>
    <rPh sb="2" eb="4">
      <t>モクヒョウ</t>
    </rPh>
    <rPh sb="5" eb="7">
      <t>タッセイ</t>
    </rPh>
    <phoneticPr fontId="3"/>
  </si>
  <si>
    <t>高島市</t>
    <rPh sb="0" eb="3">
      <t>タカシマシ</t>
    </rPh>
    <phoneticPr fontId="3"/>
  </si>
  <si>
    <t>営農組合和楽農里ふじ江</t>
    <rPh sb="0" eb="2">
      <t>エイノウ</t>
    </rPh>
    <rPh sb="2" eb="4">
      <t>クミアイ</t>
    </rPh>
    <rPh sb="4" eb="6">
      <t>ワラク</t>
    </rPh>
    <rPh sb="6" eb="7">
      <t>ノウ</t>
    </rPh>
    <rPh sb="7" eb="8">
      <t>サト</t>
    </rPh>
    <rPh sb="10" eb="11">
      <t>エ</t>
    </rPh>
    <phoneticPr fontId="3"/>
  </si>
  <si>
    <t>水稲
・
飼料稲</t>
    <rPh sb="0" eb="2">
      <t>スイトウ</t>
    </rPh>
    <rPh sb="5" eb="7">
      <t>シリョウ</t>
    </rPh>
    <rPh sb="7" eb="8">
      <t>イネ</t>
    </rPh>
    <phoneticPr fontId="3"/>
  </si>
  <si>
    <t>1.12
L/10a</t>
    <phoneticPr fontId="3"/>
  </si>
  <si>
    <t>0.7
L/10a</t>
    <phoneticPr fontId="3"/>
  </si>
  <si>
    <t>0.64
L/10a</t>
    <phoneticPr fontId="3"/>
  </si>
  <si>
    <t>当該農業機械等利用に係る燃油の使用量が38%低減した。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</si>
  <si>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水稲直播機
６条
１台</t>
    <rPh sb="0" eb="2">
      <t>スイトウ</t>
    </rPh>
    <rPh sb="2" eb="4">
      <t>チョクハ</t>
    </rPh>
    <rPh sb="4" eb="5">
      <t>キ</t>
    </rPh>
    <rPh sb="7" eb="8">
      <t>ジョウ</t>
    </rPh>
    <rPh sb="11" eb="12">
      <t>ダイ</t>
    </rPh>
    <phoneticPr fontId="3"/>
  </si>
  <si>
    <t>藁園農業生産組合</t>
    <rPh sb="0" eb="1">
      <t>ワラ</t>
    </rPh>
    <rPh sb="1" eb="2">
      <t>ゾノ</t>
    </rPh>
    <rPh sb="2" eb="4">
      <t>ノウギョウ</t>
    </rPh>
    <rPh sb="4" eb="6">
      <t>セイサン</t>
    </rPh>
    <rPh sb="6" eb="8">
      <t>クミアイ</t>
    </rPh>
    <phoneticPr fontId="3"/>
  </si>
  <si>
    <t>麦
・
雑穀</t>
    <rPh sb="0" eb="1">
      <t>ムギ</t>
    </rPh>
    <rPh sb="4" eb="6">
      <t>ザッコク</t>
    </rPh>
    <phoneticPr fontId="3"/>
  </si>
  <si>
    <t>5.2
L/10a</t>
    <phoneticPr fontId="3"/>
  </si>
  <si>
    <t>2.6
L/10a</t>
    <phoneticPr fontId="3"/>
  </si>
  <si>
    <t>3.0
L/10a</t>
    <phoneticPr fontId="3"/>
  </si>
  <si>
    <t>3.8
L/10a</t>
    <phoneticPr fontId="3"/>
  </si>
  <si>
    <t>当該農業機械等利用に係る燃油の使用量が42%低減した。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</si>
  <si>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汎用コンバイン
１台</t>
    <rPh sb="0" eb="2">
      <t>ハンヨウ</t>
    </rPh>
    <rPh sb="10" eb="11">
      <t>ダイ</t>
    </rPh>
    <phoneticPr fontId="3"/>
  </si>
  <si>
    <t>都道府県平均達成率</t>
    <rPh sb="0" eb="4">
      <t>トドウフケン</t>
    </rPh>
    <rPh sb="4" eb="6">
      <t>ヘイキン</t>
    </rPh>
    <rPh sb="6" eb="9">
      <t>タッセイリツ</t>
    </rPh>
    <phoneticPr fontId="29"/>
  </si>
  <si>
    <t>総合所見</t>
    <rPh sb="0" eb="2">
      <t>ソウゴウ</t>
    </rPh>
    <rPh sb="2" eb="4">
      <t>ショケン</t>
    </rPh>
    <phoneticPr fontId="29"/>
  </si>
  <si>
    <t>県平均達成率が８４％であり、概ね目標を達成することができた。しかし、個別事業で見ると、「原油価格高騰対応省エネルギー型農業機械等緊急整備対策事業」において、計画時より燃油の使用量が増加する等、成果目標においてマイナスとなっている事例が見られる。今後、作付品種の団地化等により更に燃油の節約について指導を行い、成果目標の達成に努める。</t>
    <rPh sb="0" eb="1">
      <t>ケン</t>
    </rPh>
    <rPh sb="1" eb="3">
      <t>ヘイキン</t>
    </rPh>
    <rPh sb="3" eb="6">
      <t>タッセイリツ</t>
    </rPh>
    <rPh sb="14" eb="15">
      <t>オオム</t>
    </rPh>
    <rPh sb="16" eb="18">
      <t>モクヒョウ</t>
    </rPh>
    <rPh sb="19" eb="21">
      <t>タッセイ</t>
    </rPh>
    <rPh sb="34" eb="36">
      <t>コベツ</t>
    </rPh>
    <rPh sb="36" eb="38">
      <t>ジギョウ</t>
    </rPh>
    <rPh sb="39" eb="40">
      <t>ミ</t>
    </rPh>
    <rPh sb="44" eb="46">
      <t>ゲンユ</t>
    </rPh>
    <rPh sb="46" eb="48">
      <t>カカク</t>
    </rPh>
    <rPh sb="48" eb="50">
      <t>コウトウ</t>
    </rPh>
    <rPh sb="50" eb="52">
      <t>タイオウ</t>
    </rPh>
    <rPh sb="52" eb="53">
      <t>ショウ</t>
    </rPh>
    <rPh sb="58" eb="59">
      <t>ガタ</t>
    </rPh>
    <rPh sb="59" eb="61">
      <t>ノウギョウ</t>
    </rPh>
    <rPh sb="61" eb="64">
      <t>キカイトウ</t>
    </rPh>
    <rPh sb="64" eb="66">
      <t>キンキュウ</t>
    </rPh>
    <rPh sb="66" eb="68">
      <t>セイビ</t>
    </rPh>
    <rPh sb="68" eb="70">
      <t>タイサク</t>
    </rPh>
    <rPh sb="70" eb="72">
      <t>ジギョウ</t>
    </rPh>
    <rPh sb="78" eb="80">
      <t>ケイカク</t>
    </rPh>
    <rPh sb="80" eb="81">
      <t>ジ</t>
    </rPh>
    <rPh sb="83" eb="85">
      <t>ネンユ</t>
    </rPh>
    <rPh sb="86" eb="89">
      <t>シヨウリョウ</t>
    </rPh>
    <rPh sb="90" eb="92">
      <t>ゾウカ</t>
    </rPh>
    <rPh sb="94" eb="95">
      <t>トウ</t>
    </rPh>
    <rPh sb="96" eb="98">
      <t>セイカ</t>
    </rPh>
    <rPh sb="98" eb="100">
      <t>モクヒョウ</t>
    </rPh>
    <rPh sb="114" eb="116">
      <t>ジレイ</t>
    </rPh>
    <rPh sb="117" eb="118">
      <t>ミ</t>
    </rPh>
    <rPh sb="122" eb="124">
      <t>コンゴ</t>
    </rPh>
    <rPh sb="125" eb="127">
      <t>サクツケ</t>
    </rPh>
    <rPh sb="127" eb="129">
      <t>ヒンシュ</t>
    </rPh>
    <rPh sb="130" eb="132">
      <t>ダンチ</t>
    </rPh>
    <rPh sb="132" eb="133">
      <t>カ</t>
    </rPh>
    <rPh sb="133" eb="134">
      <t>トウ</t>
    </rPh>
    <rPh sb="137" eb="138">
      <t>サラ</t>
    </rPh>
    <rPh sb="139" eb="141">
      <t>ネンユ</t>
    </rPh>
    <rPh sb="142" eb="144">
      <t>セツヤク</t>
    </rPh>
    <rPh sb="148" eb="150">
      <t>シドウ</t>
    </rPh>
    <rPh sb="151" eb="152">
      <t>オコナ</t>
    </rPh>
    <rPh sb="154" eb="156">
      <t>セイカ</t>
    </rPh>
    <rPh sb="156" eb="158">
      <t>モクヒョウ</t>
    </rPh>
    <rPh sb="159" eb="161">
      <t>タッセイ</t>
    </rPh>
    <rPh sb="162" eb="163">
      <t>ツト</t>
    </rPh>
    <phoneticPr fontId="29"/>
  </si>
  <si>
    <t xml:space="preserve">  （注）１　別紙様式1号の２－１に準じて作成すること。</t>
    <rPh sb="3" eb="4">
      <t>チュウ</t>
    </rPh>
    <rPh sb="7" eb="9">
      <t>ベッシ</t>
    </rPh>
    <rPh sb="9" eb="11">
      <t>ヨウシキ</t>
    </rPh>
    <rPh sb="12" eb="13">
      <t>ゴウ</t>
    </rPh>
    <rPh sb="18" eb="19">
      <t>ジュン</t>
    </rPh>
    <rPh sb="21" eb="23">
      <t>サクセイ</t>
    </rPh>
    <phoneticPr fontId="29"/>
  </si>
  <si>
    <t>　　２　要領第１の１の（２）のアの（ア）及び（イ）場合にあっては、事業実施後の状況の欄を追加し、記入すること。</t>
    <rPh sb="4" eb="6">
      <t>ヨウリョウ</t>
    </rPh>
    <rPh sb="6" eb="7">
      <t>ダイ</t>
    </rPh>
    <rPh sb="20" eb="21">
      <t>オヨ</t>
    </rPh>
    <rPh sb="25" eb="27">
      <t>バアイ</t>
    </rPh>
    <rPh sb="33" eb="35">
      <t>ジギョウ</t>
    </rPh>
    <rPh sb="35" eb="37">
      <t>ジッシ</t>
    </rPh>
    <rPh sb="37" eb="38">
      <t>ゴ</t>
    </rPh>
    <rPh sb="39" eb="41">
      <t>ジョウキョウ</t>
    </rPh>
    <rPh sb="42" eb="43">
      <t>ラン</t>
    </rPh>
    <rPh sb="44" eb="46">
      <t>ツイカ</t>
    </rPh>
    <rPh sb="48" eb="50">
      <t>キニュウ</t>
    </rPh>
    <phoneticPr fontId="29"/>
  </si>
  <si>
    <t>　　３　別添として、各事業実施主体等が作成した事業実施状況報告書を添付すること。</t>
    <rPh sb="4" eb="6">
      <t>ベッテン</t>
    </rPh>
    <rPh sb="10" eb="11">
      <t>カク</t>
    </rPh>
    <rPh sb="11" eb="13">
      <t>ジギョウ</t>
    </rPh>
    <rPh sb="13" eb="15">
      <t>ジッシ</t>
    </rPh>
    <rPh sb="15" eb="17">
      <t>シュタイ</t>
    </rPh>
    <rPh sb="17" eb="18">
      <t>トウ</t>
    </rPh>
    <rPh sb="19" eb="21">
      <t>サクセイ</t>
    </rPh>
    <rPh sb="23" eb="25">
      <t>ジギョウ</t>
    </rPh>
    <rPh sb="25" eb="27">
      <t>ジッシ</t>
    </rPh>
    <rPh sb="27" eb="29">
      <t>ジョウキョウ</t>
    </rPh>
    <rPh sb="29" eb="32">
      <t>ホウコクショ</t>
    </rPh>
    <rPh sb="33" eb="35">
      <t>テンプ</t>
    </rPh>
    <phoneticPr fontId="29"/>
  </si>
  <si>
    <t>　　４「事業実施主体の評価」欄と、「都道府県の評価」欄については、評価の対象となる年度のみ、それぞれの所見を記入すること。</t>
    <rPh sb="4" eb="6">
      <t>ジギョウ</t>
    </rPh>
    <rPh sb="6" eb="8">
      <t>ジッシ</t>
    </rPh>
    <rPh sb="8" eb="10">
      <t>シュタイ</t>
    </rPh>
    <rPh sb="11" eb="13">
      <t>ヒョウカ</t>
    </rPh>
    <rPh sb="14" eb="15">
      <t>ラン</t>
    </rPh>
    <rPh sb="18" eb="22">
      <t>トドウフケン</t>
    </rPh>
    <rPh sb="23" eb="25">
      <t>ヒョウカ</t>
    </rPh>
    <rPh sb="26" eb="27">
      <t>ラン</t>
    </rPh>
    <rPh sb="33" eb="35">
      <t>ヒョウカ</t>
    </rPh>
    <rPh sb="36" eb="38">
      <t>タイショウ</t>
    </rPh>
    <rPh sb="41" eb="43">
      <t>ネンド</t>
    </rPh>
    <rPh sb="51" eb="53">
      <t>ショケン</t>
    </rPh>
    <rPh sb="54" eb="56">
      <t>キニュウ</t>
    </rPh>
    <phoneticPr fontId="29"/>
  </si>
  <si>
    <t>　　５「総合所見」欄については、評価実施年度の取組について、都道府県全体の総合所見を記入すること。</t>
    <rPh sb="4" eb="6">
      <t>ソウゴウ</t>
    </rPh>
    <rPh sb="6" eb="8">
      <t>ショケン</t>
    </rPh>
    <rPh sb="9" eb="10">
      <t>ラン</t>
    </rPh>
    <rPh sb="16" eb="18">
      <t>ヒョウカ</t>
    </rPh>
    <rPh sb="18" eb="20">
      <t>ジッシ</t>
    </rPh>
    <rPh sb="20" eb="22">
      <t>ネンド</t>
    </rPh>
    <rPh sb="23" eb="25">
      <t>トリクミ</t>
    </rPh>
    <rPh sb="30" eb="34">
      <t>トドウフケン</t>
    </rPh>
    <rPh sb="34" eb="36">
      <t>ゼンタイ</t>
    </rPh>
    <rPh sb="37" eb="39">
      <t>ソウゴウ</t>
    </rPh>
    <rPh sb="39" eb="41">
      <t>ショケン</t>
    </rPh>
    <rPh sb="42" eb="44">
      <t>キニュウ</t>
    </rPh>
    <phoneticPr fontId="29"/>
  </si>
  <si>
    <t>　　６「都道府県平均達成率」欄は、都道府県において事業実施地区で掲げている成果目標毎の達成率の平均値とする。</t>
    <rPh sb="4" eb="8">
      <t>トドウフケン</t>
    </rPh>
    <rPh sb="8" eb="10">
      <t>ヘイキン</t>
    </rPh>
    <rPh sb="10" eb="13">
      <t>タッセイリツ</t>
    </rPh>
    <rPh sb="14" eb="15">
      <t>ラン</t>
    </rPh>
    <rPh sb="17" eb="21">
      <t>トドウフケン</t>
    </rPh>
    <rPh sb="25" eb="27">
      <t>ジギョウ</t>
    </rPh>
    <rPh sb="27" eb="29">
      <t>ジッシ</t>
    </rPh>
    <rPh sb="29" eb="31">
      <t>チク</t>
    </rPh>
    <rPh sb="32" eb="33">
      <t>カカ</t>
    </rPh>
    <rPh sb="37" eb="39">
      <t>セイカ</t>
    </rPh>
    <rPh sb="39" eb="41">
      <t>モクヒョウ</t>
    </rPh>
    <rPh sb="41" eb="42">
      <t>ゴト</t>
    </rPh>
    <rPh sb="43" eb="46">
      <t>タッセイリツ</t>
    </rPh>
    <rPh sb="47" eb="50">
      <t>ヘイキンチ</t>
    </rPh>
    <phoneticPr fontId="29"/>
  </si>
  <si>
    <t>都道府県事業実施状況報告書及び評価報告書</t>
    <phoneticPr fontId="3"/>
  </si>
  <si>
    <t>都道府県事業実施状況報告書及び評価報告書</t>
    <phoneticPr fontId="3"/>
  </si>
  <si>
    <t>（滋賀県　平成２０年度）</t>
    <rPh sb="1" eb="3">
      <t>シガ</t>
    </rPh>
    <rPh sb="3" eb="4">
      <t>ケン</t>
    </rPh>
    <rPh sb="5" eb="7">
      <t>ヘイセイ</t>
    </rPh>
    <rPh sb="9" eb="11">
      <t>ネンド</t>
    </rPh>
    <phoneticPr fontId="3"/>
  </si>
  <si>
    <t>作物等区分②</t>
    <rPh sb="0" eb="2">
      <t>サクモツ</t>
    </rPh>
    <rPh sb="2" eb="3">
      <t>トウ</t>
    </rPh>
    <rPh sb="3" eb="5">
      <t>クブン</t>
    </rPh>
    <phoneticPr fontId="3"/>
  </si>
  <si>
    <t>政策目標②</t>
    <rPh sb="0" eb="2">
      <t>セイサク</t>
    </rPh>
    <rPh sb="2" eb="4">
      <t>モクヒョウ</t>
    </rPh>
    <phoneticPr fontId="3"/>
  </si>
  <si>
    <t>政策目標の具体的な内容②</t>
    <rPh sb="0" eb="2">
      <t>セイサク</t>
    </rPh>
    <rPh sb="2" eb="4">
      <t>モクヒョウ</t>
    </rPh>
    <rPh sb="5" eb="8">
      <t>グタイテキ</t>
    </rPh>
    <rPh sb="9" eb="11">
      <t>ナイヨウ</t>
    </rPh>
    <phoneticPr fontId="3"/>
  </si>
  <si>
    <t>事業実施後の状況②</t>
    <rPh sb="0" eb="2">
      <t>ジギョウ</t>
    </rPh>
    <rPh sb="2" eb="4">
      <t>ジッシ</t>
    </rPh>
    <rPh sb="4" eb="5">
      <t>ゴ</t>
    </rPh>
    <rPh sb="6" eb="8">
      <t>ジョウキョウ</t>
    </rPh>
    <phoneticPr fontId="3"/>
  </si>
  <si>
    <t>成果目標の具体的な実績②</t>
    <rPh sb="0" eb="2">
      <t>セイカ</t>
    </rPh>
    <rPh sb="2" eb="4">
      <t>モクヒョウ</t>
    </rPh>
    <rPh sb="5" eb="8">
      <t>グタイテキ</t>
    </rPh>
    <rPh sb="9" eb="11">
      <t>ジッセキ</t>
    </rPh>
    <phoneticPr fontId="3"/>
  </si>
  <si>
    <t>対象作物・畜種等名①</t>
    <rPh sb="0" eb="2">
      <t>タイショウ</t>
    </rPh>
    <rPh sb="2" eb="4">
      <t>サクモツ</t>
    </rPh>
    <rPh sb="5" eb="6">
      <t>チク</t>
    </rPh>
    <rPh sb="6" eb="7">
      <t>シュ</t>
    </rPh>
    <rPh sb="7" eb="8">
      <t>トウ</t>
    </rPh>
    <rPh sb="8" eb="9">
      <t>メイ</t>
    </rPh>
    <phoneticPr fontId="3"/>
  </si>
  <si>
    <t>計画時
（平成19年）</t>
    <rPh sb="0" eb="2">
      <t>ケイカク</t>
    </rPh>
    <rPh sb="2" eb="3">
      <t>ジ</t>
    </rPh>
    <rPh sb="5" eb="7">
      <t>ヘイセイ</t>
    </rPh>
    <rPh sb="9" eb="10">
      <t>ネン</t>
    </rPh>
    <phoneticPr fontId="3"/>
  </si>
  <si>
    <t>1年後
（平成20年）</t>
    <rPh sb="1" eb="3">
      <t>ネンゴ</t>
    </rPh>
    <rPh sb="5" eb="6">
      <t>タイラ</t>
    </rPh>
    <rPh sb="6" eb="7">
      <t>シゲル</t>
    </rPh>
    <rPh sb="9" eb="10">
      <t>ネン</t>
    </rPh>
    <phoneticPr fontId="3"/>
  </si>
  <si>
    <t>2年後（平成21年）</t>
    <rPh sb="1" eb="3">
      <t>ネンゴ</t>
    </rPh>
    <rPh sb="4" eb="6">
      <t>ヘイセイ</t>
    </rPh>
    <rPh sb="8" eb="9">
      <t>ネン</t>
    </rPh>
    <phoneticPr fontId="3"/>
  </si>
  <si>
    <t>3年後（平成22年）</t>
    <rPh sb="1" eb="3">
      <t>ネンゴ</t>
    </rPh>
    <rPh sb="4" eb="6">
      <t>ヘイセイ</t>
    </rPh>
    <rPh sb="8" eb="9">
      <t>ネン</t>
    </rPh>
    <phoneticPr fontId="3"/>
  </si>
  <si>
    <t>目標値
（平成22年）</t>
    <rPh sb="0" eb="3">
      <t>モクヒョウチ</t>
    </rPh>
    <rPh sb="5" eb="7">
      <t>ヘイセイ</t>
    </rPh>
    <rPh sb="9" eb="10">
      <t>ネン</t>
    </rPh>
    <phoneticPr fontId="3"/>
  </si>
  <si>
    <t>対象作物・畜種等名②</t>
    <rPh sb="0" eb="2">
      <t>タイショウ</t>
    </rPh>
    <rPh sb="2" eb="4">
      <t>サクモツ</t>
    </rPh>
    <rPh sb="5" eb="6">
      <t>チク</t>
    </rPh>
    <rPh sb="6" eb="7">
      <t>シュ</t>
    </rPh>
    <rPh sb="7" eb="8">
      <t>トウ</t>
    </rPh>
    <rPh sb="8" eb="9">
      <t>メイ</t>
    </rPh>
    <phoneticPr fontId="3"/>
  </si>
  <si>
    <t>2年後
（平成21年）</t>
    <rPh sb="1" eb="3">
      <t>ネンゴ</t>
    </rPh>
    <rPh sb="5" eb="7">
      <t>ヘイセイ</t>
    </rPh>
    <rPh sb="9" eb="10">
      <t>ネン</t>
    </rPh>
    <phoneticPr fontId="3"/>
  </si>
  <si>
    <t>3年後
（平成22年）</t>
    <rPh sb="1" eb="3">
      <t>ネンゴ</t>
    </rPh>
    <rPh sb="5" eb="7">
      <t>ヘイセイ</t>
    </rPh>
    <rPh sb="9" eb="10">
      <t>ネン</t>
    </rPh>
    <phoneticPr fontId="3"/>
  </si>
  <si>
    <t>西生来営農組合</t>
    <rPh sb="0" eb="1">
      <t>ニシ</t>
    </rPh>
    <rPh sb="1" eb="2">
      <t>ウ</t>
    </rPh>
    <rPh sb="2" eb="3">
      <t>ク</t>
    </rPh>
    <rPh sb="3" eb="5">
      <t>エイノウ</t>
    </rPh>
    <rPh sb="5" eb="7">
      <t>クミアイ</t>
    </rPh>
    <phoneticPr fontId="3"/>
  </si>
  <si>
    <t>原油高騰対策</t>
    <rPh sb="0" eb="2">
      <t>ゲンユ</t>
    </rPh>
    <rPh sb="2" eb="4">
      <t>コウトウ</t>
    </rPh>
    <rPh sb="4" eb="6">
      <t>タイサク</t>
    </rPh>
    <phoneticPr fontId="3"/>
  </si>
  <si>
    <t>当該農業機械等利用に係る燃油の使用量を14％以上低減</t>
    <rPh sb="0" eb="2">
      <t>トウガイ</t>
    </rPh>
    <rPh sb="2" eb="4">
      <t>ノウギョウ</t>
    </rPh>
    <rPh sb="4" eb="6">
      <t>キカイ</t>
    </rPh>
    <rPh sb="6" eb="7">
      <t>トウ</t>
    </rPh>
    <rPh sb="7" eb="9">
      <t>リヨウ</t>
    </rPh>
    <rPh sb="10" eb="11">
      <t>カカ</t>
    </rPh>
    <rPh sb="12" eb="14">
      <t>ネンユ</t>
    </rPh>
    <rPh sb="15" eb="18">
      <t>シヨウリョウ</t>
    </rPh>
    <rPh sb="22" eb="24">
      <t>イジョウ</t>
    </rPh>
    <rPh sb="24" eb="26">
      <t>テイゲン</t>
    </rPh>
    <phoneticPr fontId="3"/>
  </si>
  <si>
    <t xml:space="preserve">麦・大豆平均
3.29Ｌ／10ａ
</t>
    <rPh sb="0" eb="1">
      <t>ムギ</t>
    </rPh>
    <rPh sb="2" eb="4">
      <t>ダイズ</t>
    </rPh>
    <rPh sb="4" eb="6">
      <t>ヘイキン</t>
    </rPh>
    <phoneticPr fontId="3"/>
  </si>
  <si>
    <t>－</t>
    <phoneticPr fontId="3"/>
  </si>
  <si>
    <t xml:space="preserve">麦・大豆平均
1.70Ｌ／10ａ
</t>
    <rPh sb="0" eb="1">
      <t>ムギ</t>
    </rPh>
    <rPh sb="2" eb="4">
      <t>ダイズ</t>
    </rPh>
    <rPh sb="4" eb="6">
      <t>ヘイキン</t>
    </rPh>
    <phoneticPr fontId="3"/>
  </si>
  <si>
    <t xml:space="preserve">麦・大豆平均2.44Ｌ／10ａ
</t>
    <rPh sb="0" eb="1">
      <t>ムギ</t>
    </rPh>
    <rPh sb="2" eb="4">
      <t>ダイズ</t>
    </rPh>
    <rPh sb="4" eb="6">
      <t>ヘイキン</t>
    </rPh>
    <phoneticPr fontId="3"/>
  </si>
  <si>
    <t>187.0%</t>
    <phoneticPr fontId="3"/>
  </si>
  <si>
    <t>当該農業機械等利用に係る燃油の使用量を48%低減した。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</si>
  <si>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当該農業機械等利用に係る労働時間の増加割合を10％以下に抑制</t>
    <rPh sb="0" eb="2">
      <t>トウガイ</t>
    </rPh>
    <rPh sb="2" eb="4">
      <t>ノウギョウ</t>
    </rPh>
    <rPh sb="4" eb="6">
      <t>キカイ</t>
    </rPh>
    <rPh sb="6" eb="7">
      <t>トウ</t>
    </rPh>
    <rPh sb="7" eb="9">
      <t>リヨウ</t>
    </rPh>
    <rPh sb="10" eb="11">
      <t>カカ</t>
    </rPh>
    <rPh sb="12" eb="14">
      <t>ロウドウ</t>
    </rPh>
    <rPh sb="14" eb="16">
      <t>ジカン</t>
    </rPh>
    <rPh sb="17" eb="19">
      <t>ゾウカ</t>
    </rPh>
    <rPh sb="19" eb="21">
      <t>ワリアイ</t>
    </rPh>
    <rPh sb="25" eb="27">
      <t>イカ</t>
    </rPh>
    <rPh sb="28" eb="30">
      <t>ヨクセイ</t>
    </rPh>
    <phoneticPr fontId="3"/>
  </si>
  <si>
    <t>4.25ｈ／10ａ</t>
    <phoneticPr fontId="3"/>
  </si>
  <si>
    <t>3.8ｈ／10ａ</t>
    <phoneticPr fontId="3"/>
  </si>
  <si>
    <t>3.82ｈ／10ａ</t>
    <phoneticPr fontId="3"/>
  </si>
  <si>
    <t>当該農業機械等利用に係る労働時間の増加割合を－10％抑制した。</t>
    <rPh sb="0" eb="2">
      <t>トウガイ</t>
    </rPh>
    <rPh sb="2" eb="4">
      <t>ノウギョウ</t>
    </rPh>
    <rPh sb="4" eb="6">
      <t>キカイ</t>
    </rPh>
    <rPh sb="6" eb="7">
      <t>トウ</t>
    </rPh>
    <rPh sb="7" eb="9">
      <t>リヨウ</t>
    </rPh>
    <rPh sb="10" eb="11">
      <t>カカ</t>
    </rPh>
    <rPh sb="12" eb="14">
      <t>ロウドウ</t>
    </rPh>
    <rPh sb="14" eb="16">
      <t>ジカン</t>
    </rPh>
    <rPh sb="26" eb="28">
      <t>ヨクセイ</t>
    </rPh>
    <phoneticPr fontId="3"/>
  </si>
  <si>
    <t>汎用ｺﾝﾊﾞｲﾝ
1台</t>
    <rPh sb="0" eb="2">
      <t>ハンヨウ</t>
    </rPh>
    <rPh sb="11" eb="12">
      <t>ダイ</t>
    </rPh>
    <phoneticPr fontId="3"/>
  </si>
  <si>
    <t>倒伏が見られたが稼働時間短縮を努めた。</t>
    <rPh sb="0" eb="1">
      <t>タオ</t>
    </rPh>
    <rPh sb="1" eb="2">
      <t>フク</t>
    </rPh>
    <rPh sb="3" eb="4">
      <t>ミ</t>
    </rPh>
    <rPh sb="8" eb="10">
      <t>カドウ</t>
    </rPh>
    <rPh sb="10" eb="12">
      <t>ジカン</t>
    </rPh>
    <rPh sb="12" eb="14">
      <t>タンシュク</t>
    </rPh>
    <rPh sb="15" eb="16">
      <t>ツト</t>
    </rPh>
    <phoneticPr fontId="3"/>
  </si>
  <si>
    <t>船木町営農組合</t>
    <rPh sb="0" eb="3">
      <t>フナキチョウ</t>
    </rPh>
    <rPh sb="3" eb="5">
      <t>エイノウ</t>
    </rPh>
    <rPh sb="5" eb="7">
      <t>クミアイ</t>
    </rPh>
    <phoneticPr fontId="3"/>
  </si>
  <si>
    <t>当該農業機械等利用に係る燃油の使用量を22％以上低減</t>
    <rPh sb="0" eb="2">
      <t>トウガイ</t>
    </rPh>
    <rPh sb="2" eb="4">
      <t>ノウギョウ</t>
    </rPh>
    <rPh sb="4" eb="6">
      <t>キカイ</t>
    </rPh>
    <rPh sb="6" eb="7">
      <t>トウ</t>
    </rPh>
    <rPh sb="7" eb="9">
      <t>リヨウ</t>
    </rPh>
    <rPh sb="10" eb="11">
      <t>カカ</t>
    </rPh>
    <rPh sb="12" eb="14">
      <t>ネンユ</t>
    </rPh>
    <rPh sb="15" eb="18">
      <t>シヨウリョウ</t>
    </rPh>
    <rPh sb="22" eb="24">
      <t>イジョウ</t>
    </rPh>
    <rPh sb="24" eb="26">
      <t>テイゲン</t>
    </rPh>
    <phoneticPr fontId="3"/>
  </si>
  <si>
    <t>1.36L／10ａ</t>
    <phoneticPr fontId="3"/>
  </si>
  <si>
    <t>0.83L／10ａ</t>
    <phoneticPr fontId="3"/>
  </si>
  <si>
    <t>0.79L／10ａ</t>
    <phoneticPr fontId="3"/>
  </si>
  <si>
    <t>92.9%</t>
    <phoneticPr fontId="3"/>
  </si>
  <si>
    <t>当該農業機械等利用に係る燃油の使用量を39%低減した。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</si>
  <si>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8.39ｈ／10ａ</t>
    <phoneticPr fontId="3"/>
  </si>
  <si>
    <t>8.07ｈ／10ａ</t>
    <phoneticPr fontId="3"/>
  </si>
  <si>
    <t>8.02ｈ／10ａ</t>
    <phoneticPr fontId="3"/>
  </si>
  <si>
    <t>8.04ｈ／10ａ</t>
    <phoneticPr fontId="3"/>
  </si>
  <si>
    <t>101.6%</t>
    <phoneticPr fontId="3"/>
  </si>
  <si>
    <t>当該農業機械等利用に係る労働時間の増加割合を－4％抑制した。</t>
    <rPh sb="0" eb="2">
      <t>トウガイ</t>
    </rPh>
    <rPh sb="2" eb="4">
      <t>ノウギョウ</t>
    </rPh>
    <rPh sb="4" eb="6">
      <t>キカイ</t>
    </rPh>
    <rPh sb="6" eb="7">
      <t>トウ</t>
    </rPh>
    <rPh sb="7" eb="9">
      <t>リヨウ</t>
    </rPh>
    <rPh sb="10" eb="11">
      <t>カカ</t>
    </rPh>
    <rPh sb="12" eb="14">
      <t>ロウドウ</t>
    </rPh>
    <rPh sb="14" eb="16">
      <t>ジカン</t>
    </rPh>
    <rPh sb="25" eb="27">
      <t>ヨクセイ</t>
    </rPh>
    <phoneticPr fontId="3"/>
  </si>
  <si>
    <t>田植機
8条
ﾃﾞｨｰｾﾞﾙｴﾝｼﾞﾝ
1台</t>
    <rPh sb="0" eb="2">
      <t>タウ</t>
    </rPh>
    <rPh sb="2" eb="3">
      <t>キ</t>
    </rPh>
    <rPh sb="6" eb="7">
      <t>ジョウ</t>
    </rPh>
    <rPh sb="23" eb="24">
      <t>ダイ</t>
    </rPh>
    <phoneticPr fontId="3"/>
  </si>
  <si>
    <t>燃料使用量及び労働時間増加割合の削減が出来、水稲栽培の生産向上が図れた。</t>
    <rPh sb="0" eb="2">
      <t>ネンリョウ</t>
    </rPh>
    <rPh sb="2" eb="5">
      <t>シヨウリョウ</t>
    </rPh>
    <rPh sb="5" eb="6">
      <t>オヨ</t>
    </rPh>
    <rPh sb="7" eb="9">
      <t>ロウドウ</t>
    </rPh>
    <rPh sb="9" eb="11">
      <t>ジカン</t>
    </rPh>
    <rPh sb="11" eb="13">
      <t>ゾウカ</t>
    </rPh>
    <rPh sb="13" eb="15">
      <t>ワリアイ</t>
    </rPh>
    <rPh sb="16" eb="18">
      <t>サクゲン</t>
    </rPh>
    <rPh sb="19" eb="21">
      <t>デキ</t>
    </rPh>
    <rPh sb="22" eb="24">
      <t>スイトウ</t>
    </rPh>
    <rPh sb="24" eb="26">
      <t>サイバイ</t>
    </rPh>
    <rPh sb="27" eb="29">
      <t>セイサン</t>
    </rPh>
    <rPh sb="29" eb="31">
      <t>コウジョウ</t>
    </rPh>
    <rPh sb="32" eb="33">
      <t>ハカ</t>
    </rPh>
    <phoneticPr fontId="3"/>
  </si>
  <si>
    <t>加茂営農組合</t>
    <rPh sb="0" eb="2">
      <t>カモ</t>
    </rPh>
    <rPh sb="2" eb="4">
      <t>エイノウ</t>
    </rPh>
    <rPh sb="4" eb="6">
      <t>クミアイ</t>
    </rPh>
    <phoneticPr fontId="3"/>
  </si>
  <si>
    <t>100％</t>
    <phoneticPr fontId="3"/>
  </si>
  <si>
    <t>当該農業機械等利用に係る燃油の使用量を41%低減した。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</si>
  <si>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8.0ｈ／10ａ</t>
    <phoneticPr fontId="3"/>
  </si>
  <si>
    <t>7.61ｈ／10ａ</t>
    <phoneticPr fontId="3"/>
  </si>
  <si>
    <t>136.1%</t>
    <phoneticPr fontId="3"/>
  </si>
  <si>
    <t>当該農業機械等利用に係る労働時間の増加割合を－9％抑制した。</t>
    <rPh sb="0" eb="2">
      <t>トウガイ</t>
    </rPh>
    <rPh sb="2" eb="4">
      <t>ノウギョウ</t>
    </rPh>
    <rPh sb="4" eb="6">
      <t>キカイ</t>
    </rPh>
    <rPh sb="6" eb="7">
      <t>トウ</t>
    </rPh>
    <rPh sb="7" eb="9">
      <t>リヨウ</t>
    </rPh>
    <rPh sb="10" eb="11">
      <t>カカ</t>
    </rPh>
    <rPh sb="12" eb="14">
      <t>ロウドウ</t>
    </rPh>
    <rPh sb="14" eb="16">
      <t>ジカン</t>
    </rPh>
    <rPh sb="25" eb="27">
      <t>ヨクセイ</t>
    </rPh>
    <phoneticPr fontId="3"/>
  </si>
  <si>
    <t>オペレーターの技術向上によりロスやミスがなくなり確実な移植が出来た。</t>
    <rPh sb="7" eb="9">
      <t>ギジュツ</t>
    </rPh>
    <rPh sb="9" eb="11">
      <t>コウジョウ</t>
    </rPh>
    <rPh sb="24" eb="26">
      <t>カクジツ</t>
    </rPh>
    <rPh sb="27" eb="29">
      <t>イショク</t>
    </rPh>
    <rPh sb="30" eb="32">
      <t>デキ</t>
    </rPh>
    <phoneticPr fontId="3"/>
  </si>
  <si>
    <t>読合堂営農組合
（読合堂地区）</t>
    <rPh sb="0" eb="1">
      <t>ヨ</t>
    </rPh>
    <rPh sb="1" eb="2">
      <t>ア</t>
    </rPh>
    <rPh sb="2" eb="3">
      <t>ドウ</t>
    </rPh>
    <rPh sb="3" eb="5">
      <t>エイノウ</t>
    </rPh>
    <rPh sb="5" eb="7">
      <t>クミアイ</t>
    </rPh>
    <rPh sb="9" eb="10">
      <t>ヨ</t>
    </rPh>
    <rPh sb="10" eb="11">
      <t>ア</t>
    </rPh>
    <rPh sb="11" eb="12">
      <t>ドウ</t>
    </rPh>
    <rPh sb="12" eb="14">
      <t>チク</t>
    </rPh>
    <phoneticPr fontId="3"/>
  </si>
  <si>
    <t>1.21L/10a</t>
    <phoneticPr fontId="3"/>
  </si>
  <si>
    <t>0.10L／10ａ</t>
    <phoneticPr fontId="3"/>
  </si>
  <si>
    <t>0.80L／10ａ</t>
    <phoneticPr fontId="3"/>
  </si>
  <si>
    <t>0.77L／10ａ</t>
    <phoneticPr fontId="3"/>
  </si>
  <si>
    <t>93.1%</t>
    <phoneticPr fontId="3"/>
  </si>
  <si>
    <t>当該農業機械等利用に係る燃油の使用量を34%低減した。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</si>
  <si>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11.4ｈ／10ａ</t>
    <phoneticPr fontId="3"/>
  </si>
  <si>
    <t>11.3ｈ／10ａ</t>
    <phoneticPr fontId="3"/>
  </si>
  <si>
    <t>当該農業機械等利用に係る労働時間の増加割合を－0.9％抑制した。</t>
    <rPh sb="0" eb="2">
      <t>トウガイ</t>
    </rPh>
    <rPh sb="2" eb="4">
      <t>ノウギョウ</t>
    </rPh>
    <rPh sb="4" eb="6">
      <t>キカイ</t>
    </rPh>
    <rPh sb="6" eb="7">
      <t>トウ</t>
    </rPh>
    <rPh sb="7" eb="9">
      <t>リヨウ</t>
    </rPh>
    <rPh sb="10" eb="11">
      <t>カカ</t>
    </rPh>
    <rPh sb="12" eb="14">
      <t>ロウドウ</t>
    </rPh>
    <rPh sb="14" eb="16">
      <t>ジカン</t>
    </rPh>
    <rPh sb="27" eb="29">
      <t>ヨクセイ</t>
    </rPh>
    <phoneticPr fontId="3"/>
  </si>
  <si>
    <t>燃油の使用量削減が図れた。</t>
    <rPh sb="0" eb="2">
      <t>ネンユ</t>
    </rPh>
    <rPh sb="3" eb="6">
      <t>シヨウリョウ</t>
    </rPh>
    <rPh sb="6" eb="8">
      <t>サクゲン</t>
    </rPh>
    <rPh sb="9" eb="10">
      <t>ハカ</t>
    </rPh>
    <phoneticPr fontId="3"/>
  </si>
  <si>
    <t>川南営農組合
（川南地区）</t>
    <rPh sb="0" eb="2">
      <t>カワミナミ</t>
    </rPh>
    <rPh sb="2" eb="4">
      <t>エイノウ</t>
    </rPh>
    <rPh sb="4" eb="6">
      <t>クミアイ</t>
    </rPh>
    <rPh sb="8" eb="10">
      <t>カワミナミ</t>
    </rPh>
    <rPh sb="10" eb="12">
      <t>チク</t>
    </rPh>
    <phoneticPr fontId="3"/>
  </si>
  <si>
    <t>1.36L/10a</t>
    <phoneticPr fontId="3"/>
  </si>
  <si>
    <t>1.49L／10ａ</t>
    <phoneticPr fontId="3"/>
  </si>
  <si>
    <t>0.76L／10ａ</t>
    <phoneticPr fontId="3"/>
  </si>
  <si>
    <t>105.2%</t>
    <phoneticPr fontId="3"/>
  </si>
  <si>
    <t>当該農業機械等利用に係る燃油の使用量を44%低減した。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</si>
  <si>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当該農業機械等利用に係る労働時間の増加割合を－4.2％抑制した。</t>
    <rPh sb="0" eb="2">
      <t>トウガイ</t>
    </rPh>
    <rPh sb="2" eb="4">
      <t>ノウギョウ</t>
    </rPh>
    <rPh sb="4" eb="6">
      <t>キカイ</t>
    </rPh>
    <rPh sb="6" eb="7">
      <t>トウ</t>
    </rPh>
    <rPh sb="7" eb="9">
      <t>リヨウ</t>
    </rPh>
    <rPh sb="10" eb="11">
      <t>カカ</t>
    </rPh>
    <rPh sb="12" eb="14">
      <t>ロウドウ</t>
    </rPh>
    <rPh sb="14" eb="16">
      <t>ジカン</t>
    </rPh>
    <rPh sb="27" eb="29">
      <t>ヨクセイ</t>
    </rPh>
    <phoneticPr fontId="3"/>
  </si>
  <si>
    <t>CSA施設利用組合
（鋳物師町・合戸町）</t>
    <rPh sb="3" eb="5">
      <t>シセツ</t>
    </rPh>
    <rPh sb="5" eb="7">
      <t>リヨウ</t>
    </rPh>
    <rPh sb="7" eb="9">
      <t>クミアイ</t>
    </rPh>
    <rPh sb="11" eb="15">
      <t>イモノシチョウ</t>
    </rPh>
    <rPh sb="16" eb="17">
      <t>ア</t>
    </rPh>
    <rPh sb="17" eb="18">
      <t>ト</t>
    </rPh>
    <rPh sb="18" eb="19">
      <t>マチ</t>
    </rPh>
    <phoneticPr fontId="3"/>
  </si>
  <si>
    <t>当該農業機械等利用に係る燃油の使用量を20％以上低減</t>
    <rPh sb="0" eb="2">
      <t>トウガイ</t>
    </rPh>
    <rPh sb="2" eb="4">
      <t>ノウギョウ</t>
    </rPh>
    <rPh sb="4" eb="6">
      <t>キカイ</t>
    </rPh>
    <rPh sb="6" eb="7">
      <t>トウ</t>
    </rPh>
    <rPh sb="7" eb="9">
      <t>リヨウ</t>
    </rPh>
    <rPh sb="10" eb="11">
      <t>カカ</t>
    </rPh>
    <rPh sb="12" eb="14">
      <t>ネンユ</t>
    </rPh>
    <rPh sb="15" eb="18">
      <t>シヨウリョウ</t>
    </rPh>
    <rPh sb="22" eb="24">
      <t>イジョウ</t>
    </rPh>
    <rPh sb="24" eb="26">
      <t>テイゲン</t>
    </rPh>
    <phoneticPr fontId="3"/>
  </si>
  <si>
    <t>15.4L/t</t>
    <phoneticPr fontId="3"/>
  </si>
  <si>
    <t>－</t>
    <phoneticPr fontId="3"/>
  </si>
  <si>
    <t>10.9L/t</t>
    <phoneticPr fontId="3"/>
  </si>
  <si>
    <t>5.8L/t</t>
    <phoneticPr fontId="3"/>
  </si>
  <si>
    <t>8.3L/t</t>
    <phoneticPr fontId="3"/>
  </si>
  <si>
    <t>135.2%</t>
    <phoneticPr fontId="3"/>
  </si>
  <si>
    <t>当該農業機械等利用に係る燃油の使用量を62%低減した。</t>
    <rPh sb="0" eb="2">
      <t>トウガイ</t>
    </rPh>
    <rPh sb="2" eb="4">
      <t>ノウギョウ</t>
    </rPh>
    <rPh sb="4" eb="6">
      <t>キカイ</t>
    </rPh>
    <rPh sb="6" eb="7">
      <t>トウ</t>
    </rPh>
    <rPh sb="7" eb="9">
      <t>リヨウ</t>
    </rPh>
    <rPh sb="10" eb="11">
      <t>カカ</t>
    </rPh>
    <rPh sb="12" eb="14">
      <t>ネンユ</t>
    </rPh>
    <rPh sb="15" eb="18">
      <t>シヨウリョウ</t>
    </rPh>
    <rPh sb="22" eb="24">
      <t>テイゲン</t>
    </rPh>
    <phoneticPr fontId="3"/>
  </si>
  <si>
    <t>穀物遠赤外線穀類汎用乾燥機</t>
    <rPh sb="0" eb="2">
      <t>コクモツ</t>
    </rPh>
    <rPh sb="2" eb="6">
      <t>エンセキガイセン</t>
    </rPh>
    <rPh sb="6" eb="8">
      <t>コクルイ</t>
    </rPh>
    <rPh sb="8" eb="10">
      <t>ハンヨウ</t>
    </rPh>
    <rPh sb="10" eb="12">
      <t>カンソウ</t>
    </rPh>
    <rPh sb="12" eb="13">
      <t>キ</t>
    </rPh>
    <phoneticPr fontId="3"/>
  </si>
  <si>
    <t>長浜市
（旧 湖北町）</t>
    <rPh sb="0" eb="3">
      <t>ナガハマシ</t>
    </rPh>
    <rPh sb="5" eb="6">
      <t>キュウ</t>
    </rPh>
    <rPh sb="7" eb="10">
      <t>コホクチョウ</t>
    </rPh>
    <phoneticPr fontId="3"/>
  </si>
  <si>
    <t>延勝寺営農組合</t>
    <rPh sb="0" eb="1">
      <t>エン</t>
    </rPh>
    <rPh sb="1" eb="2">
      <t>カツ</t>
    </rPh>
    <rPh sb="2" eb="3">
      <t>テラ</t>
    </rPh>
    <rPh sb="3" eb="5">
      <t>エイノウ</t>
    </rPh>
    <rPh sb="5" eb="7">
      <t>クミアイ</t>
    </rPh>
    <phoneticPr fontId="3"/>
  </si>
  <si>
    <t>1.21L／10ａ</t>
    <phoneticPr fontId="3"/>
  </si>
  <si>
    <t>1.05L／10ａ</t>
    <phoneticPr fontId="3"/>
  </si>
  <si>
    <t>0.95L／10ａ</t>
    <phoneticPr fontId="3"/>
  </si>
  <si>
    <t>0.81L／10ａ</t>
    <phoneticPr fontId="3"/>
  </si>
  <si>
    <t>65.0%</t>
    <phoneticPr fontId="3"/>
  </si>
  <si>
    <t>当該農業機械等利用に係る燃油の使用量を21.5%低減した。</t>
    <rPh sb="0" eb="2">
      <t>トウガイ</t>
    </rPh>
    <rPh sb="2" eb="4">
      <t>ノウギョウ</t>
    </rPh>
    <rPh sb="4" eb="6">
      <t>キカイ</t>
    </rPh>
    <rPh sb="6" eb="7">
      <t>トウ</t>
    </rPh>
    <rPh sb="7" eb="9">
      <t>リヨウ</t>
    </rPh>
    <rPh sb="10" eb="11">
      <t>カカ</t>
    </rPh>
    <rPh sb="12" eb="14">
      <t>ネンユ</t>
    </rPh>
    <rPh sb="15" eb="18">
      <t>シヨウリョウ</t>
    </rPh>
    <rPh sb="24" eb="26">
      <t>テイゲン</t>
    </rPh>
    <phoneticPr fontId="3"/>
  </si>
  <si>
    <t>8.32ｈ／10ａ</t>
    <phoneticPr fontId="3"/>
  </si>
  <si>
    <t>10.26ｈ／10ａ</t>
    <phoneticPr fontId="3"/>
  </si>
  <si>
    <t>8.43ｈ／10ａ</t>
    <phoneticPr fontId="3"/>
  </si>
  <si>
    <t>8.11ｈ／10ａ</t>
    <phoneticPr fontId="3"/>
  </si>
  <si>
    <t>69.2%</t>
    <phoneticPr fontId="3"/>
  </si>
  <si>
    <r>
      <t>当該農業機械等利用に係る労働時間の増加割合を1.3％</t>
    </r>
    <r>
      <rPr>
        <sz val="10"/>
        <color indexed="10"/>
        <rFont val="ＭＳ Ｐ明朝"/>
        <family val="1"/>
        <charset val="128"/>
      </rPr>
      <t>に</t>
    </r>
    <r>
      <rPr>
        <sz val="10"/>
        <color indexed="8"/>
        <rFont val="ＭＳ Ｐ明朝"/>
        <family val="1"/>
        <charset val="128"/>
      </rPr>
      <t>抑制した。</t>
    </r>
    <rPh sb="0" eb="2">
      <t>トウガイ</t>
    </rPh>
    <rPh sb="2" eb="4">
      <t>ノウギョウ</t>
    </rPh>
    <rPh sb="4" eb="6">
      <t>キカイ</t>
    </rPh>
    <rPh sb="6" eb="7">
      <t>トウ</t>
    </rPh>
    <rPh sb="7" eb="9">
      <t>リヨウ</t>
    </rPh>
    <rPh sb="10" eb="11">
      <t>カカ</t>
    </rPh>
    <rPh sb="12" eb="14">
      <t>ロウドウ</t>
    </rPh>
    <rPh sb="14" eb="16">
      <t>ジカン</t>
    </rPh>
    <rPh sb="17" eb="19">
      <t>ゾウカ</t>
    </rPh>
    <rPh sb="19" eb="21">
      <t>ワリアイ</t>
    </rPh>
    <rPh sb="27" eb="29">
      <t>ヨクセイ</t>
    </rPh>
    <phoneticPr fontId="3"/>
  </si>
  <si>
    <t>「農業機械省エネ利用チェックシート」等の活用も併せて実施し、燃油使用量を削減した。</t>
    <rPh sb="1" eb="3">
      <t>ノウギョウ</t>
    </rPh>
    <rPh sb="3" eb="5">
      <t>キカイ</t>
    </rPh>
    <rPh sb="5" eb="6">
      <t>ショウ</t>
    </rPh>
    <rPh sb="8" eb="10">
      <t>リヨウ</t>
    </rPh>
    <rPh sb="18" eb="19">
      <t>トウ</t>
    </rPh>
    <rPh sb="20" eb="22">
      <t>カツヨウ</t>
    </rPh>
    <rPh sb="23" eb="24">
      <t>アワ</t>
    </rPh>
    <rPh sb="26" eb="28">
      <t>ジッシ</t>
    </rPh>
    <rPh sb="30" eb="32">
      <t>ネンユ</t>
    </rPh>
    <rPh sb="32" eb="35">
      <t>シヨウリョウ</t>
    </rPh>
    <rPh sb="36" eb="38">
      <t>サクゲン</t>
    </rPh>
    <phoneticPr fontId="3"/>
  </si>
  <si>
    <t>農地の集積をより強力に進めるとともに、水田区域の分散を極力抑えるよう改善が必要。</t>
    <rPh sb="0" eb="2">
      <t>ノウチ</t>
    </rPh>
    <rPh sb="3" eb="5">
      <t>シュウセキ</t>
    </rPh>
    <rPh sb="8" eb="10">
      <t>キョウリョク</t>
    </rPh>
    <rPh sb="11" eb="12">
      <t>スス</t>
    </rPh>
    <rPh sb="19" eb="21">
      <t>スイデン</t>
    </rPh>
    <rPh sb="21" eb="23">
      <t>クイキ</t>
    </rPh>
    <rPh sb="24" eb="26">
      <t>ブンサン</t>
    </rPh>
    <rPh sb="27" eb="29">
      <t>キョクリョク</t>
    </rPh>
    <rPh sb="29" eb="30">
      <t>オサ</t>
    </rPh>
    <rPh sb="34" eb="36">
      <t>カイゼン</t>
    </rPh>
    <rPh sb="37" eb="39">
      <t>ヒツヨウ</t>
    </rPh>
    <phoneticPr fontId="3"/>
  </si>
  <si>
    <t>長浜市
（旧 虎姫町）</t>
    <rPh sb="0" eb="3">
      <t>ナガハマシ</t>
    </rPh>
    <rPh sb="5" eb="6">
      <t>キュウ</t>
    </rPh>
    <rPh sb="7" eb="9">
      <t>トラヒメ</t>
    </rPh>
    <rPh sb="9" eb="10">
      <t>チョウ</t>
    </rPh>
    <phoneticPr fontId="3"/>
  </si>
  <si>
    <t>ファーム虎姫</t>
    <rPh sb="4" eb="6">
      <t>トラヒメ</t>
    </rPh>
    <phoneticPr fontId="3"/>
  </si>
  <si>
    <t>0.85L／10ａ</t>
    <phoneticPr fontId="3"/>
  </si>
  <si>
    <t>0.82L／10ａ</t>
    <phoneticPr fontId="3"/>
  </si>
  <si>
    <t>97.5%</t>
    <phoneticPr fontId="3"/>
  </si>
  <si>
    <t>当該農業機械等利用に係る燃油の使用量を32.2%低減した。</t>
    <rPh sb="0" eb="2">
      <t>トウガイ</t>
    </rPh>
    <rPh sb="2" eb="4">
      <t>ノウギョウ</t>
    </rPh>
    <rPh sb="4" eb="6">
      <t>キカイ</t>
    </rPh>
    <rPh sb="6" eb="7">
      <t>トウ</t>
    </rPh>
    <rPh sb="7" eb="9">
      <t>リヨウ</t>
    </rPh>
    <rPh sb="10" eb="11">
      <t>カカ</t>
    </rPh>
    <rPh sb="12" eb="14">
      <t>ネンユ</t>
    </rPh>
    <rPh sb="15" eb="18">
      <t>シヨウリョウ</t>
    </rPh>
    <rPh sb="24" eb="26">
      <t>テイゲン</t>
    </rPh>
    <phoneticPr fontId="3"/>
  </si>
  <si>
    <t>燃油の使用量の更なる低減、利用集積による拡大が図れた。</t>
    <rPh sb="0" eb="2">
      <t>ネンユ</t>
    </rPh>
    <rPh sb="3" eb="6">
      <t>シヨウリョウ</t>
    </rPh>
    <rPh sb="7" eb="8">
      <t>サラ</t>
    </rPh>
    <rPh sb="10" eb="12">
      <t>テイゲン</t>
    </rPh>
    <rPh sb="13" eb="15">
      <t>リヨウ</t>
    </rPh>
    <rPh sb="15" eb="17">
      <t>シュウセキ</t>
    </rPh>
    <rPh sb="20" eb="22">
      <t>カクダイ</t>
    </rPh>
    <rPh sb="23" eb="24">
      <t>ハカ</t>
    </rPh>
    <phoneticPr fontId="3"/>
  </si>
  <si>
    <t>米原市</t>
    <rPh sb="0" eb="3">
      <t>マイバラシ</t>
    </rPh>
    <phoneticPr fontId="3"/>
  </si>
  <si>
    <t>伊吹農業生産組合</t>
    <rPh sb="0" eb="2">
      <t>イブキ</t>
    </rPh>
    <rPh sb="2" eb="4">
      <t>ノウギョウ</t>
    </rPh>
    <rPh sb="4" eb="6">
      <t>セイサン</t>
    </rPh>
    <rPh sb="6" eb="8">
      <t>クミアイ</t>
    </rPh>
    <phoneticPr fontId="3"/>
  </si>
  <si>
    <t>耕種作物活用型飼料増産</t>
    <rPh sb="0" eb="2">
      <t>コウシュ</t>
    </rPh>
    <rPh sb="2" eb="4">
      <t>サクモツ</t>
    </rPh>
    <rPh sb="4" eb="6">
      <t>カツヨウ</t>
    </rPh>
    <rPh sb="6" eb="7">
      <t>ガタ</t>
    </rPh>
    <rPh sb="7" eb="9">
      <t>シリョウ</t>
    </rPh>
    <rPh sb="9" eb="11">
      <t>ゾウサン</t>
    </rPh>
    <phoneticPr fontId="3"/>
  </si>
  <si>
    <t>水稲・肥育牛</t>
    <rPh sb="0" eb="2">
      <t>スイトウ</t>
    </rPh>
    <rPh sb="3" eb="6">
      <t>ヒイクギュウ</t>
    </rPh>
    <phoneticPr fontId="3"/>
  </si>
  <si>
    <t>飼料収集・収穫面積を0.5ha以上増加</t>
    <rPh sb="0" eb="2">
      <t>シリョウ</t>
    </rPh>
    <rPh sb="2" eb="4">
      <t>シュウシュウ</t>
    </rPh>
    <rPh sb="5" eb="7">
      <t>シュウカク</t>
    </rPh>
    <rPh sb="7" eb="9">
      <t>メンセキ</t>
    </rPh>
    <rPh sb="15" eb="17">
      <t>イジョウ</t>
    </rPh>
    <rPh sb="17" eb="19">
      <t>ゾウカ</t>
    </rPh>
    <phoneticPr fontId="3"/>
  </si>
  <si>
    <t>0ha</t>
    <phoneticPr fontId="3"/>
  </si>
  <si>
    <t>12.4ha</t>
    <phoneticPr fontId="3"/>
  </si>
  <si>
    <t>10.4ha</t>
    <phoneticPr fontId="3"/>
  </si>
  <si>
    <t>10.7ha</t>
    <phoneticPr fontId="3"/>
  </si>
  <si>
    <t>8.0ha</t>
    <phoneticPr fontId="3"/>
  </si>
  <si>
    <t>133.8%</t>
    <phoneticPr fontId="3"/>
  </si>
  <si>
    <t>飼料収集/収穫面積を10.7ha増加した。</t>
    <rPh sb="0" eb="2">
      <t>シリョウ</t>
    </rPh>
    <rPh sb="2" eb="4">
      <t>シュウシュウ</t>
    </rPh>
    <rPh sb="5" eb="7">
      <t>シュウカク</t>
    </rPh>
    <rPh sb="7" eb="9">
      <t>メンセキ</t>
    </rPh>
    <rPh sb="16" eb="18">
      <t>ゾウカ</t>
    </rPh>
    <phoneticPr fontId="3"/>
  </si>
  <si>
    <t>飼料自給率を2％以上増加</t>
    <rPh sb="0" eb="2">
      <t>シリョウ</t>
    </rPh>
    <rPh sb="2" eb="5">
      <t>ジキュウリツ</t>
    </rPh>
    <rPh sb="8" eb="10">
      <t>イジョウ</t>
    </rPh>
    <rPh sb="10" eb="12">
      <t>ゾウカ</t>
    </rPh>
    <phoneticPr fontId="3"/>
  </si>
  <si>
    <t>8.4
%</t>
    <phoneticPr fontId="3"/>
  </si>
  <si>
    <t>11.4
%</t>
    <phoneticPr fontId="3"/>
  </si>
  <si>
    <t>6.9
%</t>
    <phoneticPr fontId="3"/>
  </si>
  <si>
    <t>23.3
%</t>
    <phoneticPr fontId="3"/>
  </si>
  <si>
    <t>飼料自給率を6.9％以上増加した。</t>
    <rPh sb="0" eb="2">
      <t>シリョウ</t>
    </rPh>
    <rPh sb="2" eb="5">
      <t>ジキュウリツ</t>
    </rPh>
    <rPh sb="10" eb="12">
      <t>イジョウ</t>
    </rPh>
    <rPh sb="12" eb="14">
      <t>ゾウカ</t>
    </rPh>
    <phoneticPr fontId="3"/>
  </si>
  <si>
    <t>ヘイレーキ
稲わら収集機
運搬機
還元用機械</t>
    <rPh sb="7" eb="8">
      <t>イナ</t>
    </rPh>
    <rPh sb="10" eb="13">
      <t>シュウシュウキ</t>
    </rPh>
    <rPh sb="15" eb="18">
      <t>ウンパンキ</t>
    </rPh>
    <rPh sb="20" eb="22">
      <t>カンゲン</t>
    </rPh>
    <rPh sb="22" eb="23">
      <t>ヨウ</t>
    </rPh>
    <rPh sb="23" eb="25">
      <t>キカイ</t>
    </rPh>
    <phoneticPr fontId="3"/>
  </si>
  <si>
    <t>収集し乾燥している間に降雨を受ける等天候の影響を受けた。品種分散等により降雨時期を避け、収穫拡大および品質の向上を図る。</t>
    <rPh sb="0" eb="2">
      <t>シュウシュウ</t>
    </rPh>
    <rPh sb="3" eb="5">
      <t>カンソウ</t>
    </rPh>
    <rPh sb="9" eb="10">
      <t>アイダ</t>
    </rPh>
    <rPh sb="11" eb="13">
      <t>コウウ</t>
    </rPh>
    <rPh sb="14" eb="15">
      <t>ウ</t>
    </rPh>
    <rPh sb="17" eb="18">
      <t>トウ</t>
    </rPh>
    <rPh sb="18" eb="20">
      <t>テンコウ</t>
    </rPh>
    <rPh sb="21" eb="23">
      <t>エイキョウ</t>
    </rPh>
    <rPh sb="24" eb="25">
      <t>ウ</t>
    </rPh>
    <rPh sb="28" eb="30">
      <t>ヒンシュ</t>
    </rPh>
    <rPh sb="30" eb="32">
      <t>ブンサン</t>
    </rPh>
    <rPh sb="32" eb="33">
      <t>トウ</t>
    </rPh>
    <rPh sb="36" eb="38">
      <t>コウウ</t>
    </rPh>
    <rPh sb="38" eb="40">
      <t>ジキ</t>
    </rPh>
    <rPh sb="41" eb="42">
      <t>サ</t>
    </rPh>
    <rPh sb="44" eb="46">
      <t>シュウカク</t>
    </rPh>
    <rPh sb="46" eb="48">
      <t>カクダイ</t>
    </rPh>
    <rPh sb="51" eb="53">
      <t>ヒンシツ</t>
    </rPh>
    <rPh sb="54" eb="56">
      <t>コウジョウ</t>
    </rPh>
    <rPh sb="57" eb="58">
      <t>ハカ</t>
    </rPh>
    <phoneticPr fontId="3"/>
  </si>
  <si>
    <t>品種分散・作期分散により、天候の影響を分散できるようにする必要がある。</t>
    <rPh sb="0" eb="2">
      <t>ヒンシュ</t>
    </rPh>
    <rPh sb="2" eb="4">
      <t>ブンサン</t>
    </rPh>
    <rPh sb="5" eb="6">
      <t>サク</t>
    </rPh>
    <rPh sb="6" eb="7">
      <t>キ</t>
    </rPh>
    <rPh sb="7" eb="9">
      <t>ブンサン</t>
    </rPh>
    <rPh sb="13" eb="15">
      <t>テンコウ</t>
    </rPh>
    <rPh sb="16" eb="18">
      <t>エイキョウ</t>
    </rPh>
    <rPh sb="19" eb="21">
      <t>ブンサン</t>
    </rPh>
    <rPh sb="29" eb="31">
      <t>ヒツヨウ</t>
    </rPh>
    <phoneticPr fontId="3"/>
  </si>
  <si>
    <t>アグリ西びわこ</t>
    <rPh sb="3" eb="4">
      <t>ニシ</t>
    </rPh>
    <phoneticPr fontId="3"/>
  </si>
  <si>
    <t>水稲稲発酵粗飼料(乳用牛・肉用牛）</t>
    <rPh sb="0" eb="2">
      <t>スイトウ</t>
    </rPh>
    <rPh sb="2" eb="3">
      <t>イネ</t>
    </rPh>
    <rPh sb="3" eb="5">
      <t>ハッコウ</t>
    </rPh>
    <rPh sb="5" eb="8">
      <t>ソシリョウ</t>
    </rPh>
    <rPh sb="9" eb="12">
      <t>ニュウヨウギュウ</t>
    </rPh>
    <rPh sb="13" eb="16">
      <t>ニクヨウギュウ</t>
    </rPh>
    <phoneticPr fontId="3"/>
  </si>
  <si>
    <t>当該農業機械等利用に係る燃油の使用量を10％以上低減</t>
    <rPh sb="0" eb="2">
      <t>トウガイ</t>
    </rPh>
    <rPh sb="2" eb="4">
      <t>ノウギョウ</t>
    </rPh>
    <rPh sb="4" eb="6">
      <t>キカイ</t>
    </rPh>
    <rPh sb="6" eb="7">
      <t>トウ</t>
    </rPh>
    <rPh sb="7" eb="9">
      <t>リヨウ</t>
    </rPh>
    <rPh sb="10" eb="11">
      <t>カカ</t>
    </rPh>
    <rPh sb="12" eb="14">
      <t>ネンユ</t>
    </rPh>
    <rPh sb="15" eb="18">
      <t>シヨウリョウ</t>
    </rPh>
    <rPh sb="22" eb="24">
      <t>イジョウ</t>
    </rPh>
    <rPh sb="24" eb="26">
      <t>テイゲン</t>
    </rPh>
    <phoneticPr fontId="3"/>
  </si>
  <si>
    <t>5.7L／10ａ</t>
    <phoneticPr fontId="3"/>
  </si>
  <si>
    <t>4.4L／10ａ</t>
    <phoneticPr fontId="3"/>
  </si>
  <si>
    <t>100%</t>
    <phoneticPr fontId="3"/>
  </si>
  <si>
    <t>当該農業機械等利用に係る燃油の使用量を22.8%低減した。</t>
    <rPh sb="0" eb="2">
      <t>トウガイ</t>
    </rPh>
    <rPh sb="2" eb="4">
      <t>ノウギョウ</t>
    </rPh>
    <rPh sb="4" eb="6">
      <t>キカイ</t>
    </rPh>
    <rPh sb="6" eb="7">
      <t>トウ</t>
    </rPh>
    <rPh sb="7" eb="9">
      <t>リヨウ</t>
    </rPh>
    <rPh sb="10" eb="11">
      <t>カカ</t>
    </rPh>
    <rPh sb="12" eb="14">
      <t>ネンユ</t>
    </rPh>
    <rPh sb="15" eb="18">
      <t>シヨウリョウ</t>
    </rPh>
    <rPh sb="24" eb="26">
      <t>テイゲン</t>
    </rPh>
    <phoneticPr fontId="3"/>
  </si>
  <si>
    <t>67分／10ａ</t>
    <rPh sb="2" eb="3">
      <t>フン</t>
    </rPh>
    <phoneticPr fontId="3"/>
  </si>
  <si>
    <t>54分／10ａ</t>
    <rPh sb="2" eb="3">
      <t>フン</t>
    </rPh>
    <phoneticPr fontId="3"/>
  </si>
  <si>
    <t>51分／10ａ</t>
    <rPh sb="2" eb="3">
      <t>フン</t>
    </rPh>
    <phoneticPr fontId="3"/>
  </si>
  <si>
    <t>当該農業機械等利用に係る労働時間の増加割合を－24％抑制した。</t>
    <rPh sb="0" eb="2">
      <t>トウガイ</t>
    </rPh>
    <rPh sb="2" eb="4">
      <t>ノウギョウ</t>
    </rPh>
    <rPh sb="4" eb="6">
      <t>キカイ</t>
    </rPh>
    <rPh sb="6" eb="7">
      <t>トウ</t>
    </rPh>
    <rPh sb="7" eb="9">
      <t>リヨウ</t>
    </rPh>
    <rPh sb="10" eb="11">
      <t>カカ</t>
    </rPh>
    <rPh sb="12" eb="14">
      <t>ロウドウ</t>
    </rPh>
    <rPh sb="14" eb="16">
      <t>ジカン</t>
    </rPh>
    <rPh sb="26" eb="28">
      <t>ヨクセイ</t>
    </rPh>
    <phoneticPr fontId="3"/>
  </si>
  <si>
    <t>稲発酵用粗飼料用ﾛｰﾙﾍﾞｰﾗ</t>
    <rPh sb="0" eb="1">
      <t>イネ</t>
    </rPh>
    <rPh sb="1" eb="4">
      <t>ハッコウヨウ</t>
    </rPh>
    <rPh sb="4" eb="7">
      <t>ソシリョウ</t>
    </rPh>
    <rPh sb="7" eb="8">
      <t>ヨウ</t>
    </rPh>
    <phoneticPr fontId="3"/>
  </si>
  <si>
    <t>省エネルギー型の収穫機の導入により、低コスト生産体制が確立できた。労働時間も短縮できた。</t>
    <rPh sb="0" eb="1">
      <t>ショウ</t>
    </rPh>
    <rPh sb="6" eb="7">
      <t>ガタ</t>
    </rPh>
    <rPh sb="8" eb="10">
      <t>シュウカク</t>
    </rPh>
    <rPh sb="10" eb="11">
      <t>キ</t>
    </rPh>
    <rPh sb="12" eb="14">
      <t>ドウニュウ</t>
    </rPh>
    <rPh sb="18" eb="19">
      <t>テイ</t>
    </rPh>
    <rPh sb="22" eb="24">
      <t>セイサン</t>
    </rPh>
    <rPh sb="24" eb="26">
      <t>タイセイ</t>
    </rPh>
    <rPh sb="27" eb="29">
      <t>カクリツ</t>
    </rPh>
    <rPh sb="33" eb="35">
      <t>ロウドウ</t>
    </rPh>
    <rPh sb="35" eb="37">
      <t>ジカン</t>
    </rPh>
    <rPh sb="38" eb="40">
      <t>タンシュク</t>
    </rPh>
    <phoneticPr fontId="3"/>
  </si>
  <si>
    <t>レーク大津農業協同組合</t>
    <rPh sb="3" eb="5">
      <t>オオツ</t>
    </rPh>
    <rPh sb="5" eb="7">
      <t>ノウギョウ</t>
    </rPh>
    <rPh sb="7" eb="9">
      <t>キョウドウ</t>
    </rPh>
    <rPh sb="9" eb="11">
      <t>クミアイ</t>
    </rPh>
    <phoneticPr fontId="3"/>
  </si>
  <si>
    <t>土地利用型作物（稲）</t>
    <rPh sb="0" eb="2">
      <t>トチ</t>
    </rPh>
    <rPh sb="2" eb="4">
      <t>リヨウ</t>
    </rPh>
    <rPh sb="4" eb="5">
      <t>ガタ</t>
    </rPh>
    <rPh sb="5" eb="7">
      <t>サクモツ</t>
    </rPh>
    <rPh sb="8" eb="9">
      <t>イネ</t>
    </rPh>
    <phoneticPr fontId="3"/>
  </si>
  <si>
    <t>品質向上</t>
    <rPh sb="0" eb="2">
      <t>ヒンシツ</t>
    </rPh>
    <rPh sb="2" eb="4">
      <t>コウジョウ</t>
    </rPh>
    <phoneticPr fontId="3"/>
  </si>
  <si>
    <t>【土地利用型作物】（品質分析に関する目標）食味値のポイント向上及びアミロース値(％）のポイント低下</t>
    <rPh sb="1" eb="5">
      <t>トチリヨウ</t>
    </rPh>
    <rPh sb="5" eb="6">
      <t>ガタ</t>
    </rPh>
    <rPh sb="6" eb="8">
      <t>サクモツ</t>
    </rPh>
    <rPh sb="10" eb="12">
      <t>ヒンシツ</t>
    </rPh>
    <rPh sb="12" eb="14">
      <t>ブンセキ</t>
    </rPh>
    <rPh sb="15" eb="16">
      <t>カン</t>
    </rPh>
    <rPh sb="18" eb="20">
      <t>モクヒョウ</t>
    </rPh>
    <rPh sb="21" eb="22">
      <t>ショク</t>
    </rPh>
    <rPh sb="22" eb="23">
      <t>ミ</t>
    </rPh>
    <rPh sb="23" eb="24">
      <t>チ</t>
    </rPh>
    <rPh sb="29" eb="31">
      <t>コウジョウ</t>
    </rPh>
    <rPh sb="31" eb="32">
      <t>オヨ</t>
    </rPh>
    <rPh sb="38" eb="39">
      <t>チ</t>
    </rPh>
    <rPh sb="47" eb="49">
      <t>テイカ</t>
    </rPh>
    <phoneticPr fontId="3"/>
  </si>
  <si>
    <t>食味値71.5
アミロース値20.3
平均
45.9</t>
    <rPh sb="0" eb="1">
      <t>ショク</t>
    </rPh>
    <rPh sb="1" eb="2">
      <t>ミ</t>
    </rPh>
    <rPh sb="2" eb="3">
      <t>チ</t>
    </rPh>
    <rPh sb="14" eb="15">
      <t>チ</t>
    </rPh>
    <rPh sb="21" eb="23">
      <t>ヘイキン</t>
    </rPh>
    <phoneticPr fontId="3"/>
  </si>
  <si>
    <t xml:space="preserve">食味値71.5
アミロース値20.3
</t>
    <rPh sb="0" eb="1">
      <t>ショク</t>
    </rPh>
    <rPh sb="1" eb="2">
      <t>ミ</t>
    </rPh>
    <rPh sb="2" eb="3">
      <t>チ</t>
    </rPh>
    <rPh sb="14" eb="15">
      <t>チ</t>
    </rPh>
    <phoneticPr fontId="3"/>
  </si>
  <si>
    <t xml:space="preserve">食味値73.5
アミロース値20.1
</t>
    <rPh sb="0" eb="1">
      <t>ショク</t>
    </rPh>
    <rPh sb="1" eb="2">
      <t>ミ</t>
    </rPh>
    <rPh sb="2" eb="3">
      <t>チ</t>
    </rPh>
    <rPh sb="14" eb="15">
      <t>チ</t>
    </rPh>
    <phoneticPr fontId="3"/>
  </si>
  <si>
    <t xml:space="preserve">食味値73.6
アミロース値19.8
</t>
    <rPh sb="0" eb="1">
      <t>ショク</t>
    </rPh>
    <rPh sb="1" eb="2">
      <t>ミ</t>
    </rPh>
    <rPh sb="2" eb="3">
      <t>チ</t>
    </rPh>
    <rPh sb="14" eb="15">
      <t>チ</t>
    </rPh>
    <phoneticPr fontId="3"/>
  </si>
  <si>
    <t xml:space="preserve">食味値81.5
アミロース値19.8
</t>
    <rPh sb="0" eb="1">
      <t>ショク</t>
    </rPh>
    <rPh sb="1" eb="2">
      <t>ミ</t>
    </rPh>
    <rPh sb="2" eb="3">
      <t>チ</t>
    </rPh>
    <rPh sb="14" eb="15">
      <t>チ</t>
    </rPh>
    <phoneticPr fontId="3"/>
  </si>
  <si>
    <t>食味値
21%
アミロース値
100%
平均
60.5％</t>
    <rPh sb="0" eb="2">
      <t>ショクミ</t>
    </rPh>
    <rPh sb="2" eb="3">
      <t>チ</t>
    </rPh>
    <rPh sb="14" eb="15">
      <t>チ</t>
    </rPh>
    <rPh sb="22" eb="24">
      <t>ヘイキン</t>
    </rPh>
    <phoneticPr fontId="3"/>
  </si>
  <si>
    <t xml:space="preserve">　　　　　　　　　　　　　　　　　　　　　　　　　　　　　　　　　　　　　　　　　　　　　　　　　　　　　　　　　　　　　　　　　　　　　　　　　　　　　　　　　　　　　　　　　　　　　　　　　　　　　　　　　　　　　　　　　　　　　　　　食味値2.1ポイント向上した。
アミロ一ス値（％）0．５ポイント低下した。
</t>
    <rPh sb="120" eb="122">
      <t>ショクミ</t>
    </rPh>
    <rPh sb="122" eb="123">
      <t>チ</t>
    </rPh>
    <rPh sb="130" eb="132">
      <t>コウジョウ</t>
    </rPh>
    <rPh sb="140" eb="141">
      <t>イチ</t>
    </rPh>
    <rPh sb="142" eb="143">
      <t>チ</t>
    </rPh>
    <rPh sb="153" eb="155">
      <t>テイカ</t>
    </rPh>
    <phoneticPr fontId="3"/>
  </si>
  <si>
    <t>土地利用型作物（麦）</t>
    <rPh sb="0" eb="4">
      <t>トチリヨウ</t>
    </rPh>
    <rPh sb="4" eb="5">
      <t>ガタ</t>
    </rPh>
    <rPh sb="5" eb="7">
      <t>サクモツ</t>
    </rPh>
    <rPh sb="8" eb="9">
      <t>ムギ</t>
    </rPh>
    <phoneticPr fontId="3"/>
  </si>
  <si>
    <r>
      <t>【土地利用型作物】（品質向上に関する目標）</t>
    </r>
    <r>
      <rPr>
        <sz val="10"/>
        <rFont val="ＭＳ Ｐ明朝"/>
        <family val="1"/>
        <charset val="128"/>
      </rPr>
      <t>契約生産奨励金のＡランクの評価数量の割合が事業開始年の前年(前5中3)の割合を上回る</t>
    </r>
    <rPh sb="1" eb="5">
      <t>トチリヨウ</t>
    </rPh>
    <rPh sb="5" eb="6">
      <t>ガタ</t>
    </rPh>
    <rPh sb="6" eb="8">
      <t>サクモツ</t>
    </rPh>
    <rPh sb="10" eb="12">
      <t>ヒンシツ</t>
    </rPh>
    <rPh sb="12" eb="14">
      <t>コウジョウ</t>
    </rPh>
    <rPh sb="15" eb="16">
      <t>カン</t>
    </rPh>
    <rPh sb="18" eb="20">
      <t>モクヒョウ</t>
    </rPh>
    <rPh sb="21" eb="23">
      <t>ケイヤク</t>
    </rPh>
    <rPh sb="23" eb="25">
      <t>セイサン</t>
    </rPh>
    <rPh sb="25" eb="28">
      <t>ショウレイキン</t>
    </rPh>
    <rPh sb="34" eb="36">
      <t>ヒョウカ</t>
    </rPh>
    <rPh sb="36" eb="38">
      <t>スウリョウ</t>
    </rPh>
    <rPh sb="39" eb="41">
      <t>ワリアイ</t>
    </rPh>
    <rPh sb="42" eb="44">
      <t>ジギョウ</t>
    </rPh>
    <rPh sb="44" eb="46">
      <t>カイシ</t>
    </rPh>
    <rPh sb="46" eb="47">
      <t>ドシ</t>
    </rPh>
    <rPh sb="48" eb="50">
      <t>ゼンネン</t>
    </rPh>
    <rPh sb="51" eb="52">
      <t>ゼン</t>
    </rPh>
    <rPh sb="53" eb="54">
      <t>ナカ</t>
    </rPh>
    <rPh sb="57" eb="59">
      <t>ワリアイ</t>
    </rPh>
    <rPh sb="60" eb="62">
      <t>ウワマワ</t>
    </rPh>
    <phoneticPr fontId="3"/>
  </si>
  <si>
    <t>契約生産奨励金のＡランクの評価数量の割合が－100％下回った。</t>
    <rPh sb="26" eb="28">
      <t>シタマワ</t>
    </rPh>
    <phoneticPr fontId="3"/>
  </si>
  <si>
    <t>産地管理施設（色彩選別機）1式</t>
    <rPh sb="0" eb="2">
      <t>サンチ</t>
    </rPh>
    <rPh sb="2" eb="4">
      <t>カンリ</t>
    </rPh>
    <rPh sb="4" eb="6">
      <t>シセツ</t>
    </rPh>
    <rPh sb="7" eb="9">
      <t>シキサイ</t>
    </rPh>
    <rPh sb="9" eb="11">
      <t>センベツ</t>
    </rPh>
    <rPh sb="11" eb="12">
      <t>キ</t>
    </rPh>
    <rPh sb="14" eb="15">
      <t>シキ</t>
    </rPh>
    <phoneticPr fontId="3"/>
  </si>
  <si>
    <t>米・、麦の良質生産に努めるため、産地管理施設の導入を図り、生産現場において、営農・技術指導を行ったが、天候不順・異常気象により品質低下となった。品質特性上、構音障害による被害粒の発生で、各付け等級の低下を招いたため、当初目標値の達成が出来なかった。今後は、気象条件・品種特性に見合った、生産者への技術指導・肥培管理の徹底をより努め、米麦の品質向上を図っていきたい。</t>
    <rPh sb="0" eb="1">
      <t>コメ</t>
    </rPh>
    <rPh sb="3" eb="4">
      <t>ムギ</t>
    </rPh>
    <rPh sb="5" eb="7">
      <t>リョウシツ</t>
    </rPh>
    <rPh sb="7" eb="9">
      <t>セイサン</t>
    </rPh>
    <rPh sb="10" eb="11">
      <t>ツト</t>
    </rPh>
    <rPh sb="16" eb="18">
      <t>サンチ</t>
    </rPh>
    <rPh sb="18" eb="20">
      <t>カンリ</t>
    </rPh>
    <rPh sb="20" eb="22">
      <t>シセツ</t>
    </rPh>
    <rPh sb="23" eb="25">
      <t>ドウニュウ</t>
    </rPh>
    <rPh sb="26" eb="27">
      <t>ハカ</t>
    </rPh>
    <rPh sb="29" eb="31">
      <t>セイサン</t>
    </rPh>
    <rPh sb="31" eb="33">
      <t>ゲンバ</t>
    </rPh>
    <rPh sb="38" eb="40">
      <t>エイノウ</t>
    </rPh>
    <rPh sb="41" eb="43">
      <t>ギジュツ</t>
    </rPh>
    <rPh sb="43" eb="45">
      <t>シドウ</t>
    </rPh>
    <rPh sb="46" eb="47">
      <t>オコナ</t>
    </rPh>
    <rPh sb="51" eb="53">
      <t>テンコウ</t>
    </rPh>
    <rPh sb="53" eb="55">
      <t>フジュン</t>
    </rPh>
    <rPh sb="56" eb="58">
      <t>イジョウ</t>
    </rPh>
    <rPh sb="58" eb="60">
      <t>キショウ</t>
    </rPh>
    <rPh sb="63" eb="65">
      <t>ヒンシツ</t>
    </rPh>
    <rPh sb="65" eb="67">
      <t>テイカ</t>
    </rPh>
    <rPh sb="72" eb="74">
      <t>ヒンシツ</t>
    </rPh>
    <rPh sb="74" eb="77">
      <t>トクセイジョウ</t>
    </rPh>
    <rPh sb="78" eb="80">
      <t>コウオン</t>
    </rPh>
    <rPh sb="80" eb="82">
      <t>ショウガイ</t>
    </rPh>
    <rPh sb="85" eb="87">
      <t>ヒガイ</t>
    </rPh>
    <rPh sb="87" eb="88">
      <t>リュウ</t>
    </rPh>
    <rPh sb="89" eb="91">
      <t>ハッセイ</t>
    </rPh>
    <rPh sb="93" eb="94">
      <t>カク</t>
    </rPh>
    <rPh sb="94" eb="95">
      <t>ツ</t>
    </rPh>
    <rPh sb="96" eb="98">
      <t>トウキュウ</t>
    </rPh>
    <rPh sb="99" eb="101">
      <t>テイカ</t>
    </rPh>
    <rPh sb="102" eb="103">
      <t>マネ</t>
    </rPh>
    <rPh sb="108" eb="110">
      <t>トウショ</t>
    </rPh>
    <rPh sb="110" eb="113">
      <t>モクヒョウチ</t>
    </rPh>
    <rPh sb="114" eb="116">
      <t>タッセイ</t>
    </rPh>
    <rPh sb="117" eb="119">
      <t>デキ</t>
    </rPh>
    <rPh sb="124" eb="126">
      <t>コンゴ</t>
    </rPh>
    <rPh sb="128" eb="130">
      <t>キショウ</t>
    </rPh>
    <rPh sb="130" eb="132">
      <t>ジョウケン</t>
    </rPh>
    <rPh sb="133" eb="135">
      <t>ヒンシュ</t>
    </rPh>
    <rPh sb="135" eb="137">
      <t>トクセイ</t>
    </rPh>
    <rPh sb="138" eb="140">
      <t>ミア</t>
    </rPh>
    <rPh sb="143" eb="146">
      <t>セイサンシャ</t>
    </rPh>
    <rPh sb="148" eb="150">
      <t>ギジュツ</t>
    </rPh>
    <rPh sb="150" eb="152">
      <t>シドウ</t>
    </rPh>
    <rPh sb="153" eb="155">
      <t>ヒバイ</t>
    </rPh>
    <rPh sb="155" eb="157">
      <t>カンリ</t>
    </rPh>
    <rPh sb="158" eb="160">
      <t>テッテイ</t>
    </rPh>
    <rPh sb="163" eb="164">
      <t>ツト</t>
    </rPh>
    <rPh sb="166" eb="168">
      <t>ベイバク</t>
    </rPh>
    <rPh sb="169" eb="171">
      <t>ヒンシツ</t>
    </rPh>
    <rPh sb="171" eb="173">
      <t>コウジョウ</t>
    </rPh>
    <rPh sb="174" eb="175">
      <t>ハカ</t>
    </rPh>
    <phoneticPr fontId="3"/>
  </si>
  <si>
    <t>米の食味値および大麦の政策目標の達成率が低い状況にあるため、今後とも生産面での指導が重要である。</t>
    <rPh sb="0" eb="1">
      <t>コメ</t>
    </rPh>
    <rPh sb="2" eb="3">
      <t>ショク</t>
    </rPh>
    <rPh sb="3" eb="4">
      <t>ミ</t>
    </rPh>
    <rPh sb="4" eb="5">
      <t>チ</t>
    </rPh>
    <rPh sb="8" eb="10">
      <t>オオムギ</t>
    </rPh>
    <rPh sb="11" eb="13">
      <t>セイサク</t>
    </rPh>
    <rPh sb="13" eb="15">
      <t>モクヒョウ</t>
    </rPh>
    <rPh sb="16" eb="19">
      <t>タッセイリツ</t>
    </rPh>
    <rPh sb="20" eb="21">
      <t>ヒク</t>
    </rPh>
    <rPh sb="22" eb="24">
      <t>ジョウキョウ</t>
    </rPh>
    <rPh sb="30" eb="32">
      <t>コンゴ</t>
    </rPh>
    <rPh sb="34" eb="37">
      <t>セイサンメン</t>
    </rPh>
    <rPh sb="39" eb="41">
      <t>シドウ</t>
    </rPh>
    <rPh sb="42" eb="44">
      <t>ジュウヨウ</t>
    </rPh>
    <phoneticPr fontId="3"/>
  </si>
  <si>
    <t>地産地消</t>
    <rPh sb="0" eb="2">
      <t>チサン</t>
    </rPh>
    <rPh sb="2" eb="4">
      <t>チショウ</t>
    </rPh>
    <phoneticPr fontId="3"/>
  </si>
  <si>
    <t>野菜・米</t>
    <rPh sb="0" eb="2">
      <t>ヤサイ</t>
    </rPh>
    <rPh sb="3" eb="4">
      <t>コメ</t>
    </rPh>
    <phoneticPr fontId="3"/>
  </si>
  <si>
    <t>事業実施主体が所在する都道府県内に向けた出荷量又は出荷額を5%以上増加</t>
    <rPh sb="0" eb="2">
      <t>ジギョウ</t>
    </rPh>
    <rPh sb="2" eb="4">
      <t>ジッシ</t>
    </rPh>
    <rPh sb="4" eb="6">
      <t>シュタイ</t>
    </rPh>
    <rPh sb="7" eb="9">
      <t>ショザイ</t>
    </rPh>
    <rPh sb="11" eb="15">
      <t>トドウフケン</t>
    </rPh>
    <rPh sb="15" eb="16">
      <t>ナイ</t>
    </rPh>
    <rPh sb="17" eb="18">
      <t>ム</t>
    </rPh>
    <rPh sb="20" eb="22">
      <t>シュッカ</t>
    </rPh>
    <rPh sb="22" eb="23">
      <t>リョウ</t>
    </rPh>
    <rPh sb="23" eb="24">
      <t>マタ</t>
    </rPh>
    <rPh sb="25" eb="27">
      <t>シュッカ</t>
    </rPh>
    <rPh sb="27" eb="28">
      <t>ガク</t>
    </rPh>
    <rPh sb="31" eb="33">
      <t>イジョウ</t>
    </rPh>
    <rPh sb="33" eb="35">
      <t>ゾウカ</t>
    </rPh>
    <phoneticPr fontId="3"/>
  </si>
  <si>
    <t>出荷額
65,000千円</t>
    <rPh sb="0" eb="3">
      <t>シュッカガク</t>
    </rPh>
    <rPh sb="10" eb="12">
      <t>センエン</t>
    </rPh>
    <phoneticPr fontId="3"/>
  </si>
  <si>
    <t>出荷額23,651千円</t>
    <rPh sb="0" eb="3">
      <t>シュッカガク</t>
    </rPh>
    <rPh sb="9" eb="11">
      <t>センエン</t>
    </rPh>
    <phoneticPr fontId="3"/>
  </si>
  <si>
    <t>出荷額73,550千円</t>
    <rPh sb="0" eb="2">
      <t>シュッカ</t>
    </rPh>
    <rPh sb="2" eb="3">
      <t>ガク</t>
    </rPh>
    <rPh sb="9" eb="10">
      <t>セン</t>
    </rPh>
    <rPh sb="10" eb="11">
      <t>エン</t>
    </rPh>
    <phoneticPr fontId="3"/>
  </si>
  <si>
    <t>出荷額97,250千円</t>
    <rPh sb="0" eb="3">
      <t>シュッカガク</t>
    </rPh>
    <rPh sb="9" eb="11">
      <t>センエン</t>
    </rPh>
    <phoneticPr fontId="3"/>
  </si>
  <si>
    <t>出荷額96,250千円</t>
    <rPh sb="0" eb="3">
      <t>シュッカガク</t>
    </rPh>
    <rPh sb="9" eb="11">
      <t>センエン</t>
    </rPh>
    <phoneticPr fontId="3"/>
  </si>
  <si>
    <t>出荷額が49.6％増加した。</t>
    <rPh sb="0" eb="2">
      <t>シュッカ</t>
    </rPh>
    <rPh sb="2" eb="3">
      <t>ガク</t>
    </rPh>
    <rPh sb="9" eb="11">
      <t>ゾウカ</t>
    </rPh>
    <phoneticPr fontId="3"/>
  </si>
  <si>
    <t>事業実施主体が所在する都道府県内の管轄区域の直売所等における地場産物の販売額をを5%以上増加</t>
    <rPh sb="0" eb="2">
      <t>ジギョウ</t>
    </rPh>
    <rPh sb="2" eb="4">
      <t>ジッシ</t>
    </rPh>
    <rPh sb="4" eb="6">
      <t>シュタイ</t>
    </rPh>
    <rPh sb="7" eb="9">
      <t>ショザイ</t>
    </rPh>
    <rPh sb="11" eb="15">
      <t>トドウフケン</t>
    </rPh>
    <rPh sb="15" eb="16">
      <t>ナイ</t>
    </rPh>
    <rPh sb="17" eb="19">
      <t>カンカツ</t>
    </rPh>
    <rPh sb="19" eb="21">
      <t>クイキ</t>
    </rPh>
    <rPh sb="22" eb="25">
      <t>チョクバイショ</t>
    </rPh>
    <rPh sb="25" eb="26">
      <t>トウ</t>
    </rPh>
    <rPh sb="30" eb="32">
      <t>ジバ</t>
    </rPh>
    <rPh sb="32" eb="34">
      <t>サンブツ</t>
    </rPh>
    <rPh sb="35" eb="38">
      <t>ハンバイガク</t>
    </rPh>
    <rPh sb="42" eb="44">
      <t>イジョウ</t>
    </rPh>
    <rPh sb="44" eb="46">
      <t>ゾウカ</t>
    </rPh>
    <phoneticPr fontId="3"/>
  </si>
  <si>
    <t>販売額
65,000千円</t>
    <rPh sb="0" eb="3">
      <t>ハンバイガク</t>
    </rPh>
    <rPh sb="10" eb="12">
      <t>センエン</t>
    </rPh>
    <phoneticPr fontId="3"/>
  </si>
  <si>
    <t>販売額23,651千円</t>
    <rPh sb="0" eb="3">
      <t>ハンバイガク</t>
    </rPh>
    <rPh sb="9" eb="11">
      <t>センエン</t>
    </rPh>
    <phoneticPr fontId="3"/>
  </si>
  <si>
    <t>販売額73,550千円</t>
    <rPh sb="0" eb="3">
      <t>ハンバイガク</t>
    </rPh>
    <rPh sb="9" eb="10">
      <t>セン</t>
    </rPh>
    <rPh sb="10" eb="11">
      <t>エン</t>
    </rPh>
    <phoneticPr fontId="3"/>
  </si>
  <si>
    <t>販売額97,250千円</t>
    <rPh sb="0" eb="3">
      <t>ハンバイガク</t>
    </rPh>
    <rPh sb="9" eb="11">
      <t>センエン</t>
    </rPh>
    <phoneticPr fontId="3"/>
  </si>
  <si>
    <t>販売額96,250千円</t>
    <rPh sb="0" eb="3">
      <t>ハンバイガク</t>
    </rPh>
    <rPh sb="9" eb="11">
      <t>センエン</t>
    </rPh>
    <phoneticPr fontId="3"/>
  </si>
  <si>
    <t>販売額が49.6％増加した。</t>
    <rPh sb="0" eb="3">
      <t>ハンバイガク</t>
    </rPh>
    <rPh sb="9" eb="11">
      <t>ゾウカ</t>
    </rPh>
    <phoneticPr fontId="3"/>
  </si>
  <si>
    <t>産地直売施設</t>
    <rPh sb="0" eb="2">
      <t>サンチ</t>
    </rPh>
    <rPh sb="2" eb="4">
      <t>チョクバイ</t>
    </rPh>
    <rPh sb="4" eb="6">
      <t>シセツ</t>
    </rPh>
    <phoneticPr fontId="3"/>
  </si>
  <si>
    <t>事業完了年度での販売実績について達成している。栽培面積の拡大は継続的に事業を実施し更なる発展を遂行する。</t>
    <phoneticPr fontId="3"/>
  </si>
  <si>
    <t>順調に出荷額・販売額を伸ばすことが出来た。</t>
    <rPh sb="0" eb="2">
      <t>ジュンチョウ</t>
    </rPh>
    <rPh sb="3" eb="6">
      <t>シュッカガク</t>
    </rPh>
    <rPh sb="7" eb="10">
      <t>ハンバイガク</t>
    </rPh>
    <rPh sb="11" eb="12">
      <t>ノ</t>
    </rPh>
    <rPh sb="17" eb="19">
      <t>デキ</t>
    </rPh>
    <phoneticPr fontId="3"/>
  </si>
  <si>
    <t>県平均達成率が90.9%％であり、県全体としては目標を達成することができた。しかし、個別事業で見ると、労働時間の増加割合について当初計画より増加しているなど、成果目標においてマイナスとなっている事例が見られる。今後、作付品種の団地化等により更に燃油の節約について指導を行い、成果目標の達成に努める。</t>
    <rPh sb="0" eb="1">
      <t>ケン</t>
    </rPh>
    <rPh sb="1" eb="3">
      <t>ヘイキン</t>
    </rPh>
    <rPh sb="3" eb="6">
      <t>タッセイリツ</t>
    </rPh>
    <rPh sb="17" eb="20">
      <t>ケンゼンタイ</t>
    </rPh>
    <rPh sb="24" eb="26">
      <t>モクヒョウ</t>
    </rPh>
    <rPh sb="27" eb="29">
      <t>タッセイ</t>
    </rPh>
    <rPh sb="42" eb="44">
      <t>コベツ</t>
    </rPh>
    <rPh sb="44" eb="46">
      <t>ジギョウ</t>
    </rPh>
    <rPh sb="47" eb="48">
      <t>ミ</t>
    </rPh>
    <rPh sb="51" eb="53">
      <t>ロウドウ</t>
    </rPh>
    <rPh sb="53" eb="55">
      <t>ジカン</t>
    </rPh>
    <rPh sb="56" eb="58">
      <t>ゾウカ</t>
    </rPh>
    <rPh sb="58" eb="60">
      <t>ワリアイ</t>
    </rPh>
    <rPh sb="64" eb="66">
      <t>トウショ</t>
    </rPh>
    <rPh sb="66" eb="68">
      <t>ケイカク</t>
    </rPh>
    <rPh sb="70" eb="72">
      <t>ゾウカ</t>
    </rPh>
    <rPh sb="79" eb="81">
      <t>セイカ</t>
    </rPh>
    <rPh sb="81" eb="83">
      <t>モクヒョウ</t>
    </rPh>
    <rPh sb="97" eb="99">
      <t>ジレイ</t>
    </rPh>
    <rPh sb="100" eb="101">
      <t>ミ</t>
    </rPh>
    <rPh sb="105" eb="107">
      <t>コンゴ</t>
    </rPh>
    <rPh sb="108" eb="110">
      <t>サクツケ</t>
    </rPh>
    <rPh sb="110" eb="112">
      <t>ヒンシュ</t>
    </rPh>
    <rPh sb="113" eb="115">
      <t>ダンチ</t>
    </rPh>
    <rPh sb="115" eb="116">
      <t>カ</t>
    </rPh>
    <rPh sb="116" eb="117">
      <t>トウ</t>
    </rPh>
    <rPh sb="120" eb="121">
      <t>サラ</t>
    </rPh>
    <rPh sb="122" eb="124">
      <t>ネンユ</t>
    </rPh>
    <rPh sb="125" eb="127">
      <t>セツヤク</t>
    </rPh>
    <rPh sb="131" eb="133">
      <t>シドウ</t>
    </rPh>
    <rPh sb="134" eb="135">
      <t>オコナ</t>
    </rPh>
    <rPh sb="137" eb="139">
      <t>セイカ</t>
    </rPh>
    <rPh sb="139" eb="141">
      <t>モクヒョウ</t>
    </rPh>
    <rPh sb="142" eb="144">
      <t>タッセイ</t>
    </rPh>
    <rPh sb="145" eb="146">
      <t>ツト</t>
    </rPh>
    <phoneticPr fontId="29"/>
  </si>
  <si>
    <t>計画時
（平成20年）</t>
    <rPh sb="0" eb="2">
      <t>ケイカク</t>
    </rPh>
    <rPh sb="2" eb="3">
      <t>ジ</t>
    </rPh>
    <rPh sb="5" eb="7">
      <t>ヘイセイ</t>
    </rPh>
    <rPh sb="9" eb="10">
      <t>ネン</t>
    </rPh>
    <phoneticPr fontId="3"/>
  </si>
  <si>
    <t>1年後
（平成21年）</t>
    <rPh sb="1" eb="3">
      <t>ネンゴ</t>
    </rPh>
    <rPh sb="5" eb="6">
      <t>タイラ</t>
    </rPh>
    <rPh sb="6" eb="7">
      <t>シゲル</t>
    </rPh>
    <rPh sb="9" eb="10">
      <t>ネン</t>
    </rPh>
    <phoneticPr fontId="3"/>
  </si>
  <si>
    <t>2年後（平成22年）</t>
    <rPh sb="1" eb="3">
      <t>ネンゴ</t>
    </rPh>
    <rPh sb="4" eb="6">
      <t>ヘイセイ</t>
    </rPh>
    <rPh sb="8" eb="9">
      <t>ネン</t>
    </rPh>
    <phoneticPr fontId="3"/>
  </si>
  <si>
    <t>3年後（平成23年）</t>
    <rPh sb="1" eb="3">
      <t>ネンゴ</t>
    </rPh>
    <rPh sb="4" eb="6">
      <t>ヘイセイ</t>
    </rPh>
    <rPh sb="8" eb="9">
      <t>ネン</t>
    </rPh>
    <phoneticPr fontId="3"/>
  </si>
  <si>
    <t>目標値
（平成23年）</t>
    <rPh sb="0" eb="3">
      <t>モクヒョウチ</t>
    </rPh>
    <rPh sb="5" eb="7">
      <t>ヘイセイ</t>
    </rPh>
    <rPh sb="9" eb="10">
      <t>ネン</t>
    </rPh>
    <phoneticPr fontId="3"/>
  </si>
  <si>
    <t>草津市</t>
    <rPh sb="0" eb="3">
      <t>クサツシ</t>
    </rPh>
    <phoneticPr fontId="3"/>
  </si>
  <si>
    <t>木川営農組合</t>
    <rPh sb="0" eb="2">
      <t>キノカワ</t>
    </rPh>
    <rPh sb="2" eb="4">
      <t>エイノウ</t>
    </rPh>
    <rPh sb="4" eb="6">
      <t>クミアイ</t>
    </rPh>
    <phoneticPr fontId="29"/>
  </si>
  <si>
    <t>産地競争力の強化</t>
    <rPh sb="0" eb="2">
      <t>サンチ</t>
    </rPh>
    <rPh sb="2" eb="5">
      <t>キョウソウリョク</t>
    </rPh>
    <rPh sb="6" eb="8">
      <t>キョウカ</t>
    </rPh>
    <phoneticPr fontId="29"/>
  </si>
  <si>
    <t>原油高騰対策</t>
    <rPh sb="0" eb="2">
      <t>ゲンユ</t>
    </rPh>
    <rPh sb="2" eb="4">
      <t>コウトウ</t>
    </rPh>
    <rPh sb="4" eb="6">
      <t>タイサク</t>
    </rPh>
    <phoneticPr fontId="29"/>
  </si>
  <si>
    <t>【原油高騰対策(農業機械等（水稲直播機））】当該農業機械等に係る燃油の使用量を12%以上低減</t>
    <rPh sb="1" eb="3">
      <t>ゲンユ</t>
    </rPh>
    <rPh sb="3" eb="5">
      <t>コウトウ</t>
    </rPh>
    <rPh sb="5" eb="7">
      <t>タイサク</t>
    </rPh>
    <rPh sb="8" eb="10">
      <t>ノウギョウ</t>
    </rPh>
    <rPh sb="10" eb="13">
      <t>キカイトウ</t>
    </rPh>
    <rPh sb="14" eb="16">
      <t>スイトウ</t>
    </rPh>
    <rPh sb="16" eb="17">
      <t>チョク</t>
    </rPh>
    <rPh sb="17" eb="19">
      <t>ハキ</t>
    </rPh>
    <rPh sb="22" eb="24">
      <t>トウガイ</t>
    </rPh>
    <rPh sb="24" eb="26">
      <t>ノウギョウ</t>
    </rPh>
    <rPh sb="26" eb="28">
      <t>キカイ</t>
    </rPh>
    <rPh sb="28" eb="29">
      <t>トウ</t>
    </rPh>
    <rPh sb="30" eb="31">
      <t>カカ</t>
    </rPh>
    <rPh sb="32" eb="34">
      <t>ネンユ</t>
    </rPh>
    <rPh sb="35" eb="38">
      <t>シヨウリョウ</t>
    </rPh>
    <rPh sb="42" eb="44">
      <t>イジョウ</t>
    </rPh>
    <rPh sb="44" eb="46">
      <t>テイゲン</t>
    </rPh>
    <phoneticPr fontId="29"/>
  </si>
  <si>
    <t>1.36L/10a</t>
    <phoneticPr fontId="29"/>
  </si>
  <si>
    <t>0.51L/10a</t>
    <phoneticPr fontId="29"/>
  </si>
  <si>
    <t>0.46L
/10a</t>
    <phoneticPr fontId="29"/>
  </si>
  <si>
    <t>0.95L/10a</t>
    <phoneticPr fontId="29"/>
  </si>
  <si>
    <t>燃油の使用量を66.2%削減できた。</t>
    <rPh sb="0" eb="2">
      <t>ネンユ</t>
    </rPh>
    <rPh sb="3" eb="6">
      <t>シヨウリョウ</t>
    </rPh>
    <rPh sb="12" eb="14">
      <t>サクゲン</t>
    </rPh>
    <phoneticPr fontId="29"/>
  </si>
  <si>
    <t>生産性向上</t>
    <rPh sb="0" eb="3">
      <t>セイサンセイ</t>
    </rPh>
    <rPh sb="3" eb="5">
      <t>コウジョウ</t>
    </rPh>
    <phoneticPr fontId="29"/>
  </si>
  <si>
    <t>【原油高騰対策(農業機械等（省エネ農業機械等導入））】当該農業機械等に係る労働時間の増加割合を10%以下に抑制</t>
    <rPh sb="1" eb="3">
      <t>ゲンユ</t>
    </rPh>
    <rPh sb="3" eb="5">
      <t>コウトウ</t>
    </rPh>
    <rPh sb="5" eb="7">
      <t>タイサク</t>
    </rPh>
    <rPh sb="8" eb="10">
      <t>ノウギョウ</t>
    </rPh>
    <rPh sb="10" eb="13">
      <t>キカイトウ</t>
    </rPh>
    <rPh sb="14" eb="15">
      <t>ショウ</t>
    </rPh>
    <rPh sb="17" eb="19">
      <t>ノウギョウ</t>
    </rPh>
    <rPh sb="19" eb="22">
      <t>キカイトウ</t>
    </rPh>
    <rPh sb="22" eb="24">
      <t>ドウニュウ</t>
    </rPh>
    <rPh sb="27" eb="29">
      <t>トウガイ</t>
    </rPh>
    <rPh sb="29" eb="31">
      <t>ノウギョウ</t>
    </rPh>
    <rPh sb="31" eb="33">
      <t>キカイ</t>
    </rPh>
    <rPh sb="33" eb="34">
      <t>トウ</t>
    </rPh>
    <rPh sb="35" eb="36">
      <t>カカ</t>
    </rPh>
    <rPh sb="37" eb="39">
      <t>ロウドウ</t>
    </rPh>
    <rPh sb="39" eb="41">
      <t>ジカン</t>
    </rPh>
    <rPh sb="42" eb="44">
      <t>ゾウカ</t>
    </rPh>
    <rPh sb="44" eb="46">
      <t>ワリアイ</t>
    </rPh>
    <rPh sb="50" eb="52">
      <t>イカ</t>
    </rPh>
    <rPh sb="53" eb="55">
      <t>ヨクセイ</t>
    </rPh>
    <phoneticPr fontId="29"/>
  </si>
  <si>
    <t>15.2hr/10a</t>
    <phoneticPr fontId="29"/>
  </si>
  <si>
    <t>11.7hr/10a</t>
    <phoneticPr fontId="29"/>
  </si>
  <si>
    <t>12.5hr/10a</t>
    <phoneticPr fontId="29"/>
  </si>
  <si>
    <t>12.8hr/10a</t>
    <phoneticPr fontId="29"/>
  </si>
  <si>
    <t>水稲生産に係る農業機械等の利用に係る労働時間を17.8%低減できた。</t>
    <rPh sb="0" eb="2">
      <t>スイトウ</t>
    </rPh>
    <rPh sb="2" eb="4">
      <t>セイサン</t>
    </rPh>
    <rPh sb="5" eb="6">
      <t>カカ</t>
    </rPh>
    <rPh sb="7" eb="9">
      <t>ノウギョウ</t>
    </rPh>
    <rPh sb="9" eb="12">
      <t>キカイトウ</t>
    </rPh>
    <rPh sb="13" eb="15">
      <t>リヨウ</t>
    </rPh>
    <rPh sb="16" eb="17">
      <t>カカ</t>
    </rPh>
    <rPh sb="18" eb="20">
      <t>ロウドウ</t>
    </rPh>
    <rPh sb="20" eb="22">
      <t>ジカン</t>
    </rPh>
    <rPh sb="28" eb="30">
      <t>テイゲン</t>
    </rPh>
    <phoneticPr fontId="29"/>
  </si>
  <si>
    <t>共同利用機械
（水稲直播機）１台</t>
    <rPh sb="0" eb="2">
      <t>キョウドウ</t>
    </rPh>
    <rPh sb="2" eb="4">
      <t>リヨウ</t>
    </rPh>
    <rPh sb="4" eb="6">
      <t>キカイ</t>
    </rPh>
    <rPh sb="8" eb="10">
      <t>スイトウ</t>
    </rPh>
    <rPh sb="10" eb="12">
      <t>ジカマキ</t>
    </rPh>
    <rPh sb="12" eb="13">
      <t>キ</t>
    </rPh>
    <rPh sb="15" eb="16">
      <t>ダイ</t>
    </rPh>
    <phoneticPr fontId="3"/>
  </si>
  <si>
    <t>燃油の使用量及び労働時間の短縮について、目標以上に削減できた。</t>
    <rPh sb="0" eb="2">
      <t>ネンユ</t>
    </rPh>
    <rPh sb="3" eb="6">
      <t>シヨウリョウ</t>
    </rPh>
    <rPh sb="6" eb="7">
      <t>オヨ</t>
    </rPh>
    <rPh sb="8" eb="10">
      <t>ロウドウ</t>
    </rPh>
    <rPh sb="10" eb="12">
      <t>ジカン</t>
    </rPh>
    <rPh sb="13" eb="15">
      <t>タンシュク</t>
    </rPh>
    <rPh sb="20" eb="22">
      <t>モクヒョウ</t>
    </rPh>
    <rPh sb="22" eb="24">
      <t>イジョウ</t>
    </rPh>
    <rPh sb="25" eb="27">
      <t>サクゲン</t>
    </rPh>
    <phoneticPr fontId="3"/>
  </si>
  <si>
    <t>土山町り・芽育
茶園整備組合</t>
    <rPh sb="0" eb="3">
      <t>ツチヤマチョウ</t>
    </rPh>
    <rPh sb="5" eb="6">
      <t>メ</t>
    </rPh>
    <rPh sb="6" eb="7">
      <t>イク</t>
    </rPh>
    <rPh sb="8" eb="10">
      <t>チャエン</t>
    </rPh>
    <rPh sb="10" eb="12">
      <t>セイビ</t>
    </rPh>
    <rPh sb="12" eb="14">
      <t>クミアイ</t>
    </rPh>
    <phoneticPr fontId="29"/>
  </si>
  <si>
    <t>畑作物・地域特産物</t>
    <rPh sb="0" eb="1">
      <t>ハタケ</t>
    </rPh>
    <rPh sb="1" eb="3">
      <t>サクモツ</t>
    </rPh>
    <rPh sb="4" eb="6">
      <t>チイキ</t>
    </rPh>
    <rPh sb="6" eb="9">
      <t>トクサンブツ</t>
    </rPh>
    <phoneticPr fontId="29"/>
  </si>
  <si>
    <t>茶</t>
    <rPh sb="0" eb="1">
      <t>チャ</t>
    </rPh>
    <phoneticPr fontId="3"/>
  </si>
  <si>
    <t>生産性の向上</t>
    <rPh sb="0" eb="3">
      <t>セイサンセイ</t>
    </rPh>
    <rPh sb="4" eb="6">
      <t>コウジョウ</t>
    </rPh>
    <phoneticPr fontId="29"/>
  </si>
  <si>
    <t>【畑作物・地域特産物】
労働時間を10%以上削減</t>
    <rPh sb="1" eb="4">
      <t>ハタサクモツ</t>
    </rPh>
    <rPh sb="5" eb="7">
      <t>チイキ</t>
    </rPh>
    <rPh sb="7" eb="10">
      <t>トクサンブツ</t>
    </rPh>
    <rPh sb="12" eb="14">
      <t>ロウドウ</t>
    </rPh>
    <rPh sb="14" eb="16">
      <t>ジカン</t>
    </rPh>
    <rPh sb="20" eb="22">
      <t>イジョウ</t>
    </rPh>
    <rPh sb="22" eb="24">
      <t>サクゲン</t>
    </rPh>
    <phoneticPr fontId="3"/>
  </si>
  <si>
    <t>成木園
49h/10a</t>
    <rPh sb="0" eb="2">
      <t>セイボク</t>
    </rPh>
    <rPh sb="2" eb="3">
      <t>エン</t>
    </rPh>
    <phoneticPr fontId="3"/>
  </si>
  <si>
    <t>幼木園
17h/10a</t>
    <rPh sb="0" eb="2">
      <t>ヨウボク</t>
    </rPh>
    <rPh sb="2" eb="3">
      <t>エン</t>
    </rPh>
    <phoneticPr fontId="3"/>
  </si>
  <si>
    <t>幼木園
20h/10a</t>
    <rPh sb="0" eb="2">
      <t>ヨウボク</t>
    </rPh>
    <rPh sb="2" eb="3">
      <t>エン</t>
    </rPh>
    <phoneticPr fontId="3"/>
  </si>
  <si>
    <t>幼木園22h/10a
4年目22h/10a
5年目33h/10a
6年目33h/10a
7年目33h/10a</t>
    <rPh sb="0" eb="1">
      <t>ヨウ</t>
    </rPh>
    <rPh sb="1" eb="2">
      <t>ボク</t>
    </rPh>
    <rPh sb="2" eb="3">
      <t>エン</t>
    </rPh>
    <rPh sb="12" eb="14">
      <t>ネンメ</t>
    </rPh>
    <rPh sb="23" eb="25">
      <t>ネンメ</t>
    </rPh>
    <rPh sb="34" eb="35">
      <t>ネン</t>
    </rPh>
    <rPh sb="35" eb="36">
      <t>メ</t>
    </rPh>
    <phoneticPr fontId="3"/>
  </si>
  <si>
    <t>幼木園
33h/10a</t>
    <rPh sb="0" eb="2">
      <t>ヨウボク</t>
    </rPh>
    <rPh sb="2" eb="3">
      <t>エン</t>
    </rPh>
    <phoneticPr fontId="3"/>
  </si>
  <si>
    <t>園地改良、会食において乗用型適採機等の作業が可能となり労働時間を32%短縮できた。</t>
    <rPh sb="0" eb="2">
      <t>エンチ</t>
    </rPh>
    <rPh sb="2" eb="4">
      <t>カイリョウ</t>
    </rPh>
    <rPh sb="5" eb="7">
      <t>カイショク</t>
    </rPh>
    <rPh sb="11" eb="13">
      <t>ジョウヨウ</t>
    </rPh>
    <rPh sb="13" eb="14">
      <t>ガタ</t>
    </rPh>
    <rPh sb="14" eb="15">
      <t>テキ</t>
    </rPh>
    <rPh sb="15" eb="16">
      <t>サイ</t>
    </rPh>
    <rPh sb="16" eb="18">
      <t>キナド</t>
    </rPh>
    <rPh sb="19" eb="21">
      <t>サギョウ</t>
    </rPh>
    <rPh sb="22" eb="24">
      <t>カノウ</t>
    </rPh>
    <rPh sb="27" eb="29">
      <t>ロウドウ</t>
    </rPh>
    <rPh sb="29" eb="31">
      <t>ジカン</t>
    </rPh>
    <rPh sb="35" eb="37">
      <t>タンシュク</t>
    </rPh>
    <phoneticPr fontId="3"/>
  </si>
  <si>
    <t>園地改良・改植</t>
    <rPh sb="0" eb="2">
      <t>エンチ</t>
    </rPh>
    <rPh sb="2" eb="4">
      <t>カイリョウ</t>
    </rPh>
    <rPh sb="5" eb="6">
      <t>カイ</t>
    </rPh>
    <rPh sb="6" eb="7">
      <t>ショク</t>
    </rPh>
    <phoneticPr fontId="29"/>
  </si>
  <si>
    <t>抜本的な土壌改良や暗渠排水等の施工、機械化が可能な畝幅、区画等の改良ができた。
また、優良新品種の導入等を行ったことで、高品質な茶の栽培に向けての基盤ができた。
園地改良、改植において乗用型摘採機等の作業が可能となり労働時間が短縮できた。
　</t>
    <rPh sb="0" eb="3">
      <t>バッポンテキ</t>
    </rPh>
    <rPh sb="4" eb="6">
      <t>ドジョウ</t>
    </rPh>
    <rPh sb="6" eb="8">
      <t>カイリョウ</t>
    </rPh>
    <rPh sb="9" eb="11">
      <t>アンキョ</t>
    </rPh>
    <rPh sb="11" eb="13">
      <t>ハイスイ</t>
    </rPh>
    <rPh sb="13" eb="14">
      <t>トウ</t>
    </rPh>
    <rPh sb="15" eb="17">
      <t>セコウ</t>
    </rPh>
    <rPh sb="18" eb="21">
      <t>キカイカ</t>
    </rPh>
    <rPh sb="22" eb="24">
      <t>カノウ</t>
    </rPh>
    <rPh sb="25" eb="26">
      <t>ウネ</t>
    </rPh>
    <rPh sb="26" eb="27">
      <t>ハバ</t>
    </rPh>
    <rPh sb="28" eb="30">
      <t>クカク</t>
    </rPh>
    <rPh sb="30" eb="31">
      <t>トウ</t>
    </rPh>
    <rPh sb="32" eb="34">
      <t>カイリョウ</t>
    </rPh>
    <rPh sb="43" eb="45">
      <t>ユウリョウ</t>
    </rPh>
    <rPh sb="45" eb="48">
      <t>シンヒンシュ</t>
    </rPh>
    <rPh sb="49" eb="51">
      <t>ドウニュウ</t>
    </rPh>
    <rPh sb="51" eb="52">
      <t>トウ</t>
    </rPh>
    <rPh sb="53" eb="54">
      <t>オコナ</t>
    </rPh>
    <rPh sb="60" eb="63">
      <t>コウヒンシツ</t>
    </rPh>
    <rPh sb="64" eb="65">
      <t>チャ</t>
    </rPh>
    <rPh sb="66" eb="68">
      <t>サイバイ</t>
    </rPh>
    <rPh sb="69" eb="70">
      <t>ム</t>
    </rPh>
    <rPh sb="73" eb="75">
      <t>キバン</t>
    </rPh>
    <rPh sb="81" eb="83">
      <t>エンチ</t>
    </rPh>
    <rPh sb="83" eb="85">
      <t>カイリョウ</t>
    </rPh>
    <rPh sb="86" eb="87">
      <t>カイ</t>
    </rPh>
    <rPh sb="87" eb="88">
      <t>ショク</t>
    </rPh>
    <rPh sb="92" eb="94">
      <t>ジョウヨウ</t>
    </rPh>
    <rPh sb="94" eb="95">
      <t>ガタ</t>
    </rPh>
    <rPh sb="95" eb="96">
      <t>テキ</t>
    </rPh>
    <rPh sb="96" eb="97">
      <t>サイ</t>
    </rPh>
    <rPh sb="97" eb="98">
      <t>キ</t>
    </rPh>
    <rPh sb="98" eb="99">
      <t>トウ</t>
    </rPh>
    <rPh sb="100" eb="102">
      <t>サギョウ</t>
    </rPh>
    <rPh sb="103" eb="105">
      <t>カノウ</t>
    </rPh>
    <rPh sb="108" eb="110">
      <t>ロウドウ</t>
    </rPh>
    <rPh sb="110" eb="112">
      <t>ジカン</t>
    </rPh>
    <rPh sb="113" eb="115">
      <t>タンシュク</t>
    </rPh>
    <phoneticPr fontId="3"/>
  </si>
  <si>
    <t xml:space="preserve">改植後の茶園では機械化による防除作業の協業化を図り、ブロックごとに実施することにより、効率的な管理がなされている。今後、防除作業以外についても協業化を図っていく必要がある。
</t>
    <rPh sb="0" eb="1">
      <t>カイ</t>
    </rPh>
    <rPh sb="1" eb="2">
      <t>ショク</t>
    </rPh>
    <rPh sb="2" eb="3">
      <t>ゴ</t>
    </rPh>
    <rPh sb="4" eb="6">
      <t>チャエン</t>
    </rPh>
    <rPh sb="8" eb="11">
      <t>キカイカ</t>
    </rPh>
    <rPh sb="14" eb="16">
      <t>ボウジョ</t>
    </rPh>
    <rPh sb="16" eb="18">
      <t>サギョウ</t>
    </rPh>
    <rPh sb="19" eb="21">
      <t>キョウギョウ</t>
    </rPh>
    <rPh sb="21" eb="22">
      <t>カ</t>
    </rPh>
    <rPh sb="23" eb="24">
      <t>ハカ</t>
    </rPh>
    <rPh sb="33" eb="35">
      <t>ジッシ</t>
    </rPh>
    <rPh sb="43" eb="46">
      <t>コウリツテキ</t>
    </rPh>
    <rPh sb="47" eb="49">
      <t>カンリ</t>
    </rPh>
    <rPh sb="57" eb="59">
      <t>コンゴ</t>
    </rPh>
    <rPh sb="60" eb="62">
      <t>ボウジョ</t>
    </rPh>
    <rPh sb="62" eb="64">
      <t>サギョウ</t>
    </rPh>
    <rPh sb="64" eb="66">
      <t>イガイ</t>
    </rPh>
    <rPh sb="71" eb="74">
      <t>キョウギョウカ</t>
    </rPh>
    <rPh sb="75" eb="76">
      <t>ハカ</t>
    </rPh>
    <rPh sb="80" eb="82">
      <t>ヒツヨウ</t>
    </rPh>
    <phoneticPr fontId="3"/>
  </si>
  <si>
    <t>うしのごちそう生産組合</t>
    <rPh sb="7" eb="9">
      <t>セイサン</t>
    </rPh>
    <rPh sb="9" eb="11">
      <t>クミアイ</t>
    </rPh>
    <phoneticPr fontId="29"/>
  </si>
  <si>
    <t>飼料増産</t>
    <rPh sb="0" eb="2">
      <t>シリョウ</t>
    </rPh>
    <rPh sb="2" eb="4">
      <t>ゾウサン</t>
    </rPh>
    <phoneticPr fontId="29"/>
  </si>
  <si>
    <t>稲発酵粗飼料・乳用牛</t>
    <rPh sb="0" eb="1">
      <t>イネ</t>
    </rPh>
    <rPh sb="1" eb="3">
      <t>ハッコウ</t>
    </rPh>
    <rPh sb="3" eb="6">
      <t>ソシリョウ</t>
    </rPh>
    <rPh sb="7" eb="10">
      <t>ニュウヨウギュウ</t>
    </rPh>
    <phoneticPr fontId="3"/>
  </si>
  <si>
    <t>【飼料増産】飼料収穫・収集面積を１ｈａ以上増加</t>
    <rPh sb="1" eb="3">
      <t>シリョウ</t>
    </rPh>
    <rPh sb="3" eb="5">
      <t>ゾウサン</t>
    </rPh>
    <rPh sb="6" eb="8">
      <t>シリョウ</t>
    </rPh>
    <rPh sb="8" eb="10">
      <t>シュウカク</t>
    </rPh>
    <rPh sb="11" eb="13">
      <t>シュウシュウ</t>
    </rPh>
    <rPh sb="13" eb="15">
      <t>メンセキ</t>
    </rPh>
    <rPh sb="19" eb="21">
      <t>イジョウ</t>
    </rPh>
    <rPh sb="21" eb="23">
      <t>ゾウカ</t>
    </rPh>
    <phoneticPr fontId="29"/>
  </si>
  <si>
    <t>0ha</t>
    <phoneticPr fontId="29"/>
  </si>
  <si>
    <t>8.69a</t>
    <phoneticPr fontId="3"/>
  </si>
  <si>
    <t>18.86a</t>
    <phoneticPr fontId="3"/>
  </si>
  <si>
    <t>19.38a</t>
    <phoneticPr fontId="3"/>
  </si>
  <si>
    <t>13ha</t>
    <phoneticPr fontId="29"/>
  </si>
  <si>
    <t>稲発酵粗飼料の生産が19.38haで実施できた。</t>
    <rPh sb="0" eb="1">
      <t>イネ</t>
    </rPh>
    <rPh sb="1" eb="3">
      <t>ハッコウ</t>
    </rPh>
    <rPh sb="3" eb="6">
      <t>ソシリョウ</t>
    </rPh>
    <rPh sb="7" eb="9">
      <t>セイサン</t>
    </rPh>
    <rPh sb="18" eb="20">
      <t>ジッシ</t>
    </rPh>
    <phoneticPr fontId="3"/>
  </si>
  <si>
    <t>【飼料増産】飼料自給率の増加割合を地域の平均値より4%以上増加</t>
    <rPh sb="1" eb="3">
      <t>シリョウ</t>
    </rPh>
    <rPh sb="3" eb="5">
      <t>ゾウサン</t>
    </rPh>
    <rPh sb="6" eb="8">
      <t>シリョウ</t>
    </rPh>
    <rPh sb="8" eb="11">
      <t>ジキュウリツ</t>
    </rPh>
    <rPh sb="12" eb="14">
      <t>ゾウカ</t>
    </rPh>
    <rPh sb="14" eb="16">
      <t>ワリアイ</t>
    </rPh>
    <rPh sb="17" eb="19">
      <t>チイキ</t>
    </rPh>
    <rPh sb="20" eb="23">
      <t>ヘイキンチ</t>
    </rPh>
    <rPh sb="27" eb="29">
      <t>イジョウ</t>
    </rPh>
    <rPh sb="29" eb="31">
      <t>ゾウカ</t>
    </rPh>
    <phoneticPr fontId="29"/>
  </si>
  <si>
    <t>稲発酵粗飼料の作付面積が増えたこと、地域全体の頭数の大きな変動は無かったことから向上している。</t>
    <rPh sb="0" eb="1">
      <t>イネ</t>
    </rPh>
    <rPh sb="1" eb="3">
      <t>ハッコウ</t>
    </rPh>
    <rPh sb="3" eb="4">
      <t>ソ</t>
    </rPh>
    <rPh sb="4" eb="6">
      <t>シリョウ</t>
    </rPh>
    <rPh sb="7" eb="9">
      <t>サクツケ</t>
    </rPh>
    <rPh sb="9" eb="11">
      <t>メンセキ</t>
    </rPh>
    <rPh sb="12" eb="13">
      <t>フ</t>
    </rPh>
    <rPh sb="18" eb="20">
      <t>チイキ</t>
    </rPh>
    <rPh sb="20" eb="22">
      <t>ゼンタイ</t>
    </rPh>
    <rPh sb="23" eb="25">
      <t>トウスウ</t>
    </rPh>
    <rPh sb="26" eb="27">
      <t>オオ</t>
    </rPh>
    <rPh sb="29" eb="31">
      <t>ヘンドウ</t>
    </rPh>
    <rPh sb="32" eb="33">
      <t>ナ</t>
    </rPh>
    <rPh sb="40" eb="42">
      <t>コウジョウ</t>
    </rPh>
    <phoneticPr fontId="29"/>
  </si>
  <si>
    <t>共同利用機械
（稲発酵粗飼料用ﾛｰﾙﾍﾞｰﾗｰ）１台
（梱包格納用機械）１台
（積込機）１台</t>
    <rPh sb="0" eb="2">
      <t>キョウドウ</t>
    </rPh>
    <rPh sb="2" eb="4">
      <t>リヨウ</t>
    </rPh>
    <rPh sb="4" eb="6">
      <t>キカイ</t>
    </rPh>
    <rPh sb="8" eb="9">
      <t>イネ</t>
    </rPh>
    <rPh sb="9" eb="11">
      <t>ハッコウ</t>
    </rPh>
    <rPh sb="11" eb="14">
      <t>ソシリョウ</t>
    </rPh>
    <rPh sb="14" eb="15">
      <t>ヨウ</t>
    </rPh>
    <rPh sb="25" eb="26">
      <t>ダイ</t>
    </rPh>
    <rPh sb="28" eb="30">
      <t>コンポウ</t>
    </rPh>
    <rPh sb="30" eb="32">
      <t>カクノウ</t>
    </rPh>
    <rPh sb="32" eb="33">
      <t>ヨウ</t>
    </rPh>
    <rPh sb="33" eb="35">
      <t>キカイ</t>
    </rPh>
    <rPh sb="37" eb="38">
      <t>ダイ</t>
    </rPh>
    <rPh sb="40" eb="41">
      <t>ツ</t>
    </rPh>
    <rPh sb="41" eb="42">
      <t>コ</t>
    </rPh>
    <rPh sb="42" eb="43">
      <t>キ</t>
    </rPh>
    <rPh sb="45" eb="46">
      <t>ダイ</t>
    </rPh>
    <phoneticPr fontId="29"/>
  </si>
  <si>
    <t>稲発酵粗飼料の収穫面積も年々増えており順調に推移している。</t>
    <rPh sb="0" eb="1">
      <t>イネ</t>
    </rPh>
    <rPh sb="1" eb="3">
      <t>ハッコウ</t>
    </rPh>
    <rPh sb="3" eb="4">
      <t>ソ</t>
    </rPh>
    <rPh sb="4" eb="6">
      <t>シリョウ</t>
    </rPh>
    <rPh sb="7" eb="9">
      <t>シュウカク</t>
    </rPh>
    <rPh sb="9" eb="11">
      <t>メンセキ</t>
    </rPh>
    <rPh sb="12" eb="14">
      <t>ネンネン</t>
    </rPh>
    <rPh sb="14" eb="15">
      <t>フ</t>
    </rPh>
    <rPh sb="19" eb="21">
      <t>ジュンチョウ</t>
    </rPh>
    <rPh sb="22" eb="24">
      <t>スイイ</t>
    </rPh>
    <phoneticPr fontId="29"/>
  </si>
  <si>
    <t>事業の推進により、耕畜連携の取組が進み耕種農家、畜産農家共に益をもたらしている。</t>
    <rPh sb="0" eb="2">
      <t>ジギョウ</t>
    </rPh>
    <rPh sb="3" eb="5">
      <t>スイシン</t>
    </rPh>
    <rPh sb="9" eb="11">
      <t>コウチク</t>
    </rPh>
    <rPh sb="11" eb="13">
      <t>レンケイ</t>
    </rPh>
    <rPh sb="14" eb="16">
      <t>トリクミ</t>
    </rPh>
    <rPh sb="17" eb="18">
      <t>スス</t>
    </rPh>
    <rPh sb="19" eb="21">
      <t>コウシュ</t>
    </rPh>
    <rPh sb="21" eb="23">
      <t>ノウカ</t>
    </rPh>
    <rPh sb="24" eb="26">
      <t>チクサン</t>
    </rPh>
    <rPh sb="26" eb="28">
      <t>ノウカ</t>
    </rPh>
    <rPh sb="28" eb="29">
      <t>トモ</t>
    </rPh>
    <rPh sb="30" eb="31">
      <t>エキ</t>
    </rPh>
    <phoneticPr fontId="29"/>
  </si>
  <si>
    <t>農事組合法人　宮尻茶共同組合</t>
    <rPh sb="0" eb="2">
      <t>ノウジ</t>
    </rPh>
    <rPh sb="2" eb="4">
      <t>クミアイ</t>
    </rPh>
    <rPh sb="4" eb="6">
      <t>ホウジン</t>
    </rPh>
    <rPh sb="7" eb="9">
      <t>ミヤジリ</t>
    </rPh>
    <rPh sb="9" eb="10">
      <t>チャ</t>
    </rPh>
    <rPh sb="10" eb="12">
      <t>キョウドウ</t>
    </rPh>
    <rPh sb="12" eb="14">
      <t>クミアイ</t>
    </rPh>
    <phoneticPr fontId="29"/>
  </si>
  <si>
    <t>畑作物・地域特産物</t>
    <rPh sb="0" eb="3">
      <t>ハタサクモツ</t>
    </rPh>
    <rPh sb="4" eb="6">
      <t>チイキ</t>
    </rPh>
    <rPh sb="6" eb="9">
      <t>トクサンブツ</t>
    </rPh>
    <phoneticPr fontId="29"/>
  </si>
  <si>
    <t>品質向上</t>
    <rPh sb="0" eb="2">
      <t>ヒンシツ</t>
    </rPh>
    <rPh sb="2" eb="4">
      <t>コウジョウ</t>
    </rPh>
    <phoneticPr fontId="29"/>
  </si>
  <si>
    <t>【畑作物・地域特産物(茶）】（荒茶の品質向上に関する目標）荒茶平均販売価格3%以上増加</t>
    <rPh sb="1" eb="3">
      <t>ハタサク</t>
    </rPh>
    <rPh sb="3" eb="4">
      <t>モノ</t>
    </rPh>
    <rPh sb="5" eb="7">
      <t>チイキ</t>
    </rPh>
    <rPh sb="7" eb="10">
      <t>トクサンブツ</t>
    </rPh>
    <rPh sb="11" eb="12">
      <t>チャ</t>
    </rPh>
    <rPh sb="15" eb="16">
      <t>アラ</t>
    </rPh>
    <rPh sb="16" eb="17">
      <t>チャ</t>
    </rPh>
    <rPh sb="18" eb="20">
      <t>ヒンシツ</t>
    </rPh>
    <rPh sb="20" eb="22">
      <t>コウジョウ</t>
    </rPh>
    <rPh sb="23" eb="24">
      <t>カン</t>
    </rPh>
    <rPh sb="26" eb="28">
      <t>モクヒョウ</t>
    </rPh>
    <rPh sb="29" eb="30">
      <t>アラ</t>
    </rPh>
    <rPh sb="30" eb="31">
      <t>チャ</t>
    </rPh>
    <rPh sb="31" eb="33">
      <t>ヘイキン</t>
    </rPh>
    <rPh sb="33" eb="35">
      <t>ハンバイ</t>
    </rPh>
    <rPh sb="35" eb="37">
      <t>カカク</t>
    </rPh>
    <rPh sb="39" eb="41">
      <t>イジョウ</t>
    </rPh>
    <rPh sb="41" eb="43">
      <t>ゾウカ</t>
    </rPh>
    <phoneticPr fontId="29"/>
  </si>
  <si>
    <t>2,191円/kg</t>
    <rPh sb="5" eb="6">
      <t>エン</t>
    </rPh>
    <phoneticPr fontId="29"/>
  </si>
  <si>
    <t>-</t>
    <phoneticPr fontId="29"/>
  </si>
  <si>
    <t>1,888円/kg</t>
    <rPh sb="5" eb="6">
      <t>エン</t>
    </rPh>
    <phoneticPr fontId="29"/>
  </si>
  <si>
    <t>2,001円/kg</t>
    <rPh sb="5" eb="6">
      <t>エン</t>
    </rPh>
    <phoneticPr fontId="29"/>
  </si>
  <si>
    <t>2,480円/kg</t>
    <rPh sb="5" eb="6">
      <t>エン</t>
    </rPh>
    <phoneticPr fontId="29"/>
  </si>
  <si>
    <t>平均販売価格が計画時より190円低下した。</t>
    <rPh sb="0" eb="2">
      <t>ヘイキン</t>
    </rPh>
    <rPh sb="2" eb="4">
      <t>ハンバイ</t>
    </rPh>
    <rPh sb="4" eb="6">
      <t>カカク</t>
    </rPh>
    <rPh sb="7" eb="9">
      <t>ケイカク</t>
    </rPh>
    <rPh sb="9" eb="10">
      <t>ジ</t>
    </rPh>
    <rPh sb="15" eb="16">
      <t>エン</t>
    </rPh>
    <rPh sb="16" eb="18">
      <t>テイカ</t>
    </rPh>
    <phoneticPr fontId="29"/>
  </si>
  <si>
    <t>【畑作物・地域特産物(茶）】（コストの削減に関する目標）荒茶1kgあたり加工コストを5%以上削減</t>
    <rPh sb="1" eb="3">
      <t>ハタサク</t>
    </rPh>
    <rPh sb="3" eb="4">
      <t>モノ</t>
    </rPh>
    <rPh sb="5" eb="7">
      <t>チイキ</t>
    </rPh>
    <rPh sb="7" eb="10">
      <t>トクサンブツ</t>
    </rPh>
    <rPh sb="11" eb="12">
      <t>チャ</t>
    </rPh>
    <rPh sb="19" eb="21">
      <t>サクゲン</t>
    </rPh>
    <rPh sb="22" eb="23">
      <t>カン</t>
    </rPh>
    <rPh sb="25" eb="27">
      <t>モクヒョウ</t>
    </rPh>
    <rPh sb="28" eb="29">
      <t>アラ</t>
    </rPh>
    <rPh sb="29" eb="30">
      <t>チャ</t>
    </rPh>
    <rPh sb="36" eb="38">
      <t>カコウ</t>
    </rPh>
    <rPh sb="44" eb="46">
      <t>イジョウ</t>
    </rPh>
    <rPh sb="46" eb="48">
      <t>サクゲン</t>
    </rPh>
    <phoneticPr fontId="29"/>
  </si>
  <si>
    <t>13.6円/kg</t>
    <rPh sb="4" eb="5">
      <t>エン</t>
    </rPh>
    <phoneticPr fontId="29"/>
  </si>
  <si>
    <t>7．4円/kg</t>
    <rPh sb="3" eb="4">
      <t>エン</t>
    </rPh>
    <phoneticPr fontId="3"/>
  </si>
  <si>
    <t>8．4円/kg</t>
    <rPh sb="3" eb="4">
      <t>エン</t>
    </rPh>
    <phoneticPr fontId="3"/>
  </si>
  <si>
    <t>8.1円/kg</t>
    <rPh sb="3" eb="4">
      <t>エン</t>
    </rPh>
    <phoneticPr fontId="29"/>
  </si>
  <si>
    <t>荒茶1kgあたりの加工コストが6.2円低下した。</t>
    <rPh sb="0" eb="1">
      <t>アラ</t>
    </rPh>
    <rPh sb="1" eb="2">
      <t>チャ</t>
    </rPh>
    <rPh sb="9" eb="11">
      <t>カコウ</t>
    </rPh>
    <rPh sb="18" eb="19">
      <t>エン</t>
    </rPh>
    <rPh sb="19" eb="21">
      <t>テイカ</t>
    </rPh>
    <phoneticPr fontId="29"/>
  </si>
  <si>
    <t>農産物処理加工施設
（荒茶ガス式乾燥機）１式</t>
    <rPh sb="0" eb="3">
      <t>ノウサンブツ</t>
    </rPh>
    <rPh sb="3" eb="5">
      <t>ショリ</t>
    </rPh>
    <rPh sb="5" eb="7">
      <t>カコウ</t>
    </rPh>
    <rPh sb="7" eb="9">
      <t>シセツ</t>
    </rPh>
    <rPh sb="11" eb="12">
      <t>アラ</t>
    </rPh>
    <rPh sb="12" eb="13">
      <t>チャ</t>
    </rPh>
    <rPh sb="15" eb="16">
      <t>シキ</t>
    </rPh>
    <rPh sb="16" eb="19">
      <t>カンソウキ</t>
    </rPh>
    <rPh sb="21" eb="22">
      <t>シキ</t>
    </rPh>
    <phoneticPr fontId="29"/>
  </si>
  <si>
    <t>加工コストの低減ができ、また火香が入った荒茶の生産ができたものの、目標した荒茶単価（品質向上）を達成することができなかった。品質向上に向け、茶加工技術の向上とあわせて、栽培から摘採、製造までの工程全体を見直す必要がある。</t>
    <rPh sb="33" eb="35">
      <t>モクヒョウ</t>
    </rPh>
    <rPh sb="62" eb="64">
      <t>ヒンシツ</t>
    </rPh>
    <rPh sb="64" eb="66">
      <t>コウジョウ</t>
    </rPh>
    <rPh sb="67" eb="68">
      <t>ム</t>
    </rPh>
    <phoneticPr fontId="29"/>
  </si>
  <si>
    <t>加工コストの削減と火香の付与は図れている。荒茶単価については、地域の茶価低迷と気象災害、刈遅れ等が大きく影響し低下した。関係機関と連携し、加工技術だけでなく、栽培から摘採までの一貫した指導により、高品質化を図る必要がある。</t>
    <rPh sb="0" eb="2">
      <t>カコウ</t>
    </rPh>
    <rPh sb="6" eb="8">
      <t>サクゲン</t>
    </rPh>
    <rPh sb="9" eb="10">
      <t>ヒ</t>
    </rPh>
    <rPh sb="10" eb="11">
      <t>カオ</t>
    </rPh>
    <rPh sb="12" eb="14">
      <t>フヨ</t>
    </rPh>
    <rPh sb="15" eb="16">
      <t>ハカ</t>
    </rPh>
    <rPh sb="21" eb="22">
      <t>アラ</t>
    </rPh>
    <rPh sb="22" eb="23">
      <t>チャ</t>
    </rPh>
    <rPh sb="23" eb="25">
      <t>タンカ</t>
    </rPh>
    <rPh sb="31" eb="33">
      <t>チイキ</t>
    </rPh>
    <rPh sb="34" eb="35">
      <t>チャ</t>
    </rPh>
    <rPh sb="35" eb="36">
      <t>アタイ</t>
    </rPh>
    <rPh sb="36" eb="38">
      <t>テイメイ</t>
    </rPh>
    <rPh sb="39" eb="41">
      <t>キショウ</t>
    </rPh>
    <rPh sb="41" eb="43">
      <t>サイガイ</t>
    </rPh>
    <rPh sb="44" eb="45">
      <t>カリ</t>
    </rPh>
    <rPh sb="45" eb="46">
      <t>オク</t>
    </rPh>
    <rPh sb="47" eb="48">
      <t>ナド</t>
    </rPh>
    <rPh sb="49" eb="50">
      <t>オオ</t>
    </rPh>
    <rPh sb="52" eb="54">
      <t>エイキョウ</t>
    </rPh>
    <rPh sb="55" eb="57">
      <t>テイカ</t>
    </rPh>
    <rPh sb="60" eb="62">
      <t>カンケイ</t>
    </rPh>
    <rPh sb="62" eb="64">
      <t>キカン</t>
    </rPh>
    <rPh sb="65" eb="67">
      <t>レンケイ</t>
    </rPh>
    <rPh sb="69" eb="71">
      <t>カコウ</t>
    </rPh>
    <rPh sb="71" eb="73">
      <t>ギジュツ</t>
    </rPh>
    <rPh sb="79" eb="81">
      <t>サイバイ</t>
    </rPh>
    <rPh sb="83" eb="84">
      <t>テキ</t>
    </rPh>
    <rPh sb="84" eb="85">
      <t>サイ</t>
    </rPh>
    <rPh sb="88" eb="90">
      <t>イッカン</t>
    </rPh>
    <rPh sb="92" eb="94">
      <t>シドウ</t>
    </rPh>
    <rPh sb="98" eb="102">
      <t>コウヒンシツカ</t>
    </rPh>
    <rPh sb="103" eb="104">
      <t>ハカ</t>
    </rPh>
    <rPh sb="105" eb="107">
      <t>ヒツヨウ</t>
    </rPh>
    <phoneticPr fontId="29"/>
  </si>
  <si>
    <t>農事組合法人　上朝宮製茶協同組合</t>
    <rPh sb="0" eb="2">
      <t>ノウジ</t>
    </rPh>
    <rPh sb="2" eb="4">
      <t>クミアイ</t>
    </rPh>
    <rPh sb="4" eb="6">
      <t>ホウジン</t>
    </rPh>
    <rPh sb="7" eb="8">
      <t>カミ</t>
    </rPh>
    <rPh sb="8" eb="9">
      <t>アサ</t>
    </rPh>
    <rPh sb="9" eb="10">
      <t>ミヤ</t>
    </rPh>
    <rPh sb="10" eb="12">
      <t>セイチャ</t>
    </rPh>
    <rPh sb="12" eb="14">
      <t>キョウドウ</t>
    </rPh>
    <rPh sb="14" eb="16">
      <t>クミアイ</t>
    </rPh>
    <phoneticPr fontId="29"/>
  </si>
  <si>
    <t>2,147円/kg</t>
    <rPh sb="5" eb="6">
      <t>エン</t>
    </rPh>
    <phoneticPr fontId="29"/>
  </si>
  <si>
    <t>2,045円/kg</t>
    <rPh sb="5" eb="6">
      <t>エン</t>
    </rPh>
    <phoneticPr fontId="29"/>
  </si>
  <si>
    <t>2,298円/kg</t>
    <rPh sb="5" eb="6">
      <t>エン</t>
    </rPh>
    <phoneticPr fontId="29"/>
  </si>
  <si>
    <t>2,320円/kg</t>
    <rPh sb="5" eb="6">
      <t>エン</t>
    </rPh>
    <phoneticPr fontId="29"/>
  </si>
  <si>
    <t>荒茶平均価格が計画時より151円増加した。</t>
    <rPh sb="0" eb="1">
      <t>アラ</t>
    </rPh>
    <rPh sb="1" eb="2">
      <t>チャ</t>
    </rPh>
    <rPh sb="2" eb="4">
      <t>ヘイキン</t>
    </rPh>
    <rPh sb="4" eb="6">
      <t>カカク</t>
    </rPh>
    <rPh sb="7" eb="9">
      <t>ケイカク</t>
    </rPh>
    <rPh sb="9" eb="10">
      <t>ジ</t>
    </rPh>
    <rPh sb="15" eb="16">
      <t>エン</t>
    </rPh>
    <rPh sb="16" eb="18">
      <t>ゾウカ</t>
    </rPh>
    <phoneticPr fontId="29"/>
  </si>
  <si>
    <t>農産物処理加工施設
（揉捻機）１式</t>
    <rPh sb="0" eb="3">
      <t>ノウサンブツ</t>
    </rPh>
    <rPh sb="3" eb="5">
      <t>ショリ</t>
    </rPh>
    <rPh sb="5" eb="7">
      <t>カコウ</t>
    </rPh>
    <rPh sb="7" eb="9">
      <t>シセツ</t>
    </rPh>
    <rPh sb="11" eb="12">
      <t>モ</t>
    </rPh>
    <rPh sb="12" eb="13">
      <t>ヒネ</t>
    </rPh>
    <rPh sb="13" eb="14">
      <t>キ</t>
    </rPh>
    <rPh sb="16" eb="17">
      <t>シキ</t>
    </rPh>
    <phoneticPr fontId="29"/>
  </si>
  <si>
    <t>導入した機械を用いた技術向上等により荒茶の品質が向上し、概ね目標通りの荒茶単価を達成することができた。</t>
    <phoneticPr fontId="29"/>
  </si>
  <si>
    <t>品質向上が図られ、荒茶単価にも反映されている。さらなる荒茶品質の向上に向け、関係機関が一体となって栽培から製造までの一貫した指導を行う。</t>
    <rPh sb="0" eb="2">
      <t>ヒンシツ</t>
    </rPh>
    <rPh sb="2" eb="4">
      <t>コウジョウ</t>
    </rPh>
    <rPh sb="5" eb="6">
      <t>ハカ</t>
    </rPh>
    <rPh sb="9" eb="10">
      <t>アラ</t>
    </rPh>
    <rPh sb="10" eb="11">
      <t>チャ</t>
    </rPh>
    <rPh sb="11" eb="13">
      <t>タンカ</t>
    </rPh>
    <rPh sb="15" eb="17">
      <t>ハンエイ</t>
    </rPh>
    <rPh sb="27" eb="28">
      <t>アラ</t>
    </rPh>
    <rPh sb="28" eb="29">
      <t>チャ</t>
    </rPh>
    <rPh sb="29" eb="31">
      <t>ヒンシツ</t>
    </rPh>
    <rPh sb="32" eb="34">
      <t>コウジョウ</t>
    </rPh>
    <rPh sb="35" eb="36">
      <t>ム</t>
    </rPh>
    <rPh sb="38" eb="40">
      <t>カンケイ</t>
    </rPh>
    <rPh sb="40" eb="42">
      <t>キカン</t>
    </rPh>
    <rPh sb="43" eb="45">
      <t>イッタイ</t>
    </rPh>
    <rPh sb="49" eb="51">
      <t>サイバイ</t>
    </rPh>
    <rPh sb="53" eb="55">
      <t>セイゾウ</t>
    </rPh>
    <rPh sb="58" eb="60">
      <t>イッカン</t>
    </rPh>
    <rPh sb="62" eb="64">
      <t>シドウ</t>
    </rPh>
    <rPh sb="65" eb="66">
      <t>オコナ</t>
    </rPh>
    <phoneticPr fontId="29"/>
  </si>
  <si>
    <t>東近江市</t>
    <rPh sb="0" eb="4">
      <t>ヒガシオウミシ</t>
    </rPh>
    <phoneticPr fontId="29"/>
  </si>
  <si>
    <t>農事組合法人　上岸本温室組合</t>
    <rPh sb="0" eb="2">
      <t>ノウジ</t>
    </rPh>
    <rPh sb="2" eb="4">
      <t>クミアイ</t>
    </rPh>
    <rPh sb="4" eb="6">
      <t>ホウジン</t>
    </rPh>
    <rPh sb="7" eb="8">
      <t>カミ</t>
    </rPh>
    <rPh sb="8" eb="10">
      <t>キシモト</t>
    </rPh>
    <rPh sb="10" eb="12">
      <t>オンシツ</t>
    </rPh>
    <rPh sb="12" eb="14">
      <t>クミアイ</t>
    </rPh>
    <phoneticPr fontId="29"/>
  </si>
  <si>
    <t>野菜（メロン・トマト）</t>
    <rPh sb="0" eb="2">
      <t>ヤサイ</t>
    </rPh>
    <phoneticPr fontId="3"/>
  </si>
  <si>
    <t>【原油高騰対策(施設園芸（果樹・野菜・花き））】施設園芸における燃料の使用量を10%以上低減</t>
    <rPh sb="1" eb="3">
      <t>ゲンユ</t>
    </rPh>
    <rPh sb="3" eb="5">
      <t>コウトウ</t>
    </rPh>
    <rPh sb="5" eb="7">
      <t>タイサク</t>
    </rPh>
    <rPh sb="8" eb="10">
      <t>シセツ</t>
    </rPh>
    <rPh sb="10" eb="12">
      <t>エンゲイ</t>
    </rPh>
    <rPh sb="13" eb="15">
      <t>カジュ</t>
    </rPh>
    <rPh sb="16" eb="18">
      <t>ヤサイ</t>
    </rPh>
    <rPh sb="19" eb="20">
      <t>カ</t>
    </rPh>
    <rPh sb="24" eb="26">
      <t>シセツ</t>
    </rPh>
    <rPh sb="26" eb="28">
      <t>エンゲイ</t>
    </rPh>
    <rPh sb="32" eb="34">
      <t>ネンリョウ</t>
    </rPh>
    <rPh sb="35" eb="38">
      <t>シヨウリョウ</t>
    </rPh>
    <rPh sb="42" eb="44">
      <t>イジョウ</t>
    </rPh>
    <rPh sb="44" eb="46">
      <t>テイゲン</t>
    </rPh>
    <phoneticPr fontId="29"/>
  </si>
  <si>
    <t>11,449L/10a</t>
    <phoneticPr fontId="29"/>
  </si>
  <si>
    <t>9.402L/10a</t>
    <phoneticPr fontId="29"/>
  </si>
  <si>
    <t>10.131L/10a</t>
    <phoneticPr fontId="29"/>
  </si>
  <si>
    <t>9.737L/10a</t>
    <phoneticPr fontId="29"/>
  </si>
  <si>
    <t>9,846L/10a</t>
    <phoneticPr fontId="29"/>
  </si>
  <si>
    <t>燃油の使用量が15%削減した。</t>
    <rPh sb="0" eb="2">
      <t>ネンユ</t>
    </rPh>
    <rPh sb="3" eb="6">
      <t>シヨウリョウ</t>
    </rPh>
    <rPh sb="10" eb="12">
      <t>サクゲン</t>
    </rPh>
    <phoneticPr fontId="29"/>
  </si>
  <si>
    <t>需要に応じた生産量の確保</t>
    <rPh sb="0" eb="2">
      <t>ジュヨウ</t>
    </rPh>
    <rPh sb="3" eb="4">
      <t>オウ</t>
    </rPh>
    <rPh sb="6" eb="9">
      <t>セイサンリョウ</t>
    </rPh>
    <rPh sb="10" eb="12">
      <t>カクホ</t>
    </rPh>
    <phoneticPr fontId="29"/>
  </si>
  <si>
    <t>【原油高騰対策(施設園芸（果樹・野菜・花き））】施設園芸における供給量の減少割合を25%以内に抑制</t>
    <rPh sb="24" eb="26">
      <t>シセツ</t>
    </rPh>
    <rPh sb="26" eb="28">
      <t>エンゲイ</t>
    </rPh>
    <rPh sb="32" eb="34">
      <t>キョウキュウ</t>
    </rPh>
    <rPh sb="34" eb="35">
      <t>リョウ</t>
    </rPh>
    <rPh sb="36" eb="38">
      <t>ゲンショウ</t>
    </rPh>
    <rPh sb="38" eb="40">
      <t>ワリアイ</t>
    </rPh>
    <rPh sb="44" eb="46">
      <t>イナイ</t>
    </rPh>
    <rPh sb="47" eb="49">
      <t>ヨクセイ</t>
    </rPh>
    <phoneticPr fontId="29"/>
  </si>
  <si>
    <t>94.5t</t>
    <phoneticPr fontId="29"/>
  </si>
  <si>
    <t>94.6t</t>
  </si>
  <si>
    <t>111.44t</t>
    <phoneticPr fontId="29"/>
  </si>
  <si>
    <t>120.49t</t>
    <phoneticPr fontId="29"/>
  </si>
  <si>
    <t>供給量を減少させることなく原油高騰対策(燃料の使用量削減)を講じることができた。</t>
    <rPh sb="0" eb="3">
      <t>キョウキュウリョウ</t>
    </rPh>
    <rPh sb="4" eb="6">
      <t>ゲンショウ</t>
    </rPh>
    <rPh sb="13" eb="15">
      <t>ゲンユ</t>
    </rPh>
    <rPh sb="15" eb="17">
      <t>コウトウ</t>
    </rPh>
    <rPh sb="17" eb="19">
      <t>タイサク</t>
    </rPh>
    <rPh sb="20" eb="22">
      <t>ネンリョウ</t>
    </rPh>
    <rPh sb="23" eb="26">
      <t>シヨウリョウ</t>
    </rPh>
    <rPh sb="26" eb="28">
      <t>サクゲン</t>
    </rPh>
    <rPh sb="30" eb="31">
      <t>コウ</t>
    </rPh>
    <phoneticPr fontId="29"/>
  </si>
  <si>
    <t>循環扇及びこれと一体的に導入する制御装置ほか１式</t>
    <rPh sb="0" eb="2">
      <t>ジュンカン</t>
    </rPh>
    <rPh sb="2" eb="3">
      <t>セン</t>
    </rPh>
    <rPh sb="3" eb="4">
      <t>オヨ</t>
    </rPh>
    <rPh sb="8" eb="11">
      <t>イッタイテキ</t>
    </rPh>
    <rPh sb="12" eb="14">
      <t>ドウニュウ</t>
    </rPh>
    <rPh sb="16" eb="18">
      <t>セイギョ</t>
    </rPh>
    <rPh sb="18" eb="20">
      <t>ソウチ</t>
    </rPh>
    <rPh sb="23" eb="24">
      <t>シキ</t>
    </rPh>
    <phoneticPr fontId="29"/>
  </si>
  <si>
    <t>燃料代が低減でき、経営状態が良くなるとともに、高品質の生産が出来るようになった。</t>
    <rPh sb="0" eb="3">
      <t>ネンリョウダイ</t>
    </rPh>
    <rPh sb="4" eb="6">
      <t>テイゲン</t>
    </rPh>
    <rPh sb="9" eb="11">
      <t>ケイエイ</t>
    </rPh>
    <rPh sb="11" eb="13">
      <t>ジョウタイ</t>
    </rPh>
    <rPh sb="14" eb="15">
      <t>ヨ</t>
    </rPh>
    <rPh sb="23" eb="26">
      <t>コウヒンシツ</t>
    </rPh>
    <rPh sb="27" eb="29">
      <t>セイサン</t>
    </rPh>
    <rPh sb="30" eb="32">
      <t>デキ</t>
    </rPh>
    <phoneticPr fontId="29"/>
  </si>
  <si>
    <t>循環扇の導入で温度ﾑﾗがなくなり、燃料代が低減された、結果、高品質な野菜やメロンが生産が出来るようになり、安定的な供給が図られた。</t>
    <rPh sb="0" eb="1">
      <t>ジュン</t>
    </rPh>
    <rPh sb="1" eb="2">
      <t>カン</t>
    </rPh>
    <rPh sb="2" eb="3">
      <t>オウギ</t>
    </rPh>
    <rPh sb="4" eb="6">
      <t>ドウニュウ</t>
    </rPh>
    <rPh sb="7" eb="9">
      <t>オンド</t>
    </rPh>
    <rPh sb="17" eb="20">
      <t>ネンリョウダイ</t>
    </rPh>
    <rPh sb="21" eb="23">
      <t>テイゲン</t>
    </rPh>
    <rPh sb="27" eb="29">
      <t>ケッカ</t>
    </rPh>
    <rPh sb="30" eb="33">
      <t>コウヒンシツ</t>
    </rPh>
    <rPh sb="34" eb="36">
      <t>ヤサイ</t>
    </rPh>
    <rPh sb="41" eb="43">
      <t>セイサン</t>
    </rPh>
    <rPh sb="44" eb="46">
      <t>デキ</t>
    </rPh>
    <rPh sb="53" eb="56">
      <t>アンテイテキ</t>
    </rPh>
    <rPh sb="57" eb="59">
      <t>キョウキュウ</t>
    </rPh>
    <rPh sb="60" eb="61">
      <t>ハカ</t>
    </rPh>
    <phoneticPr fontId="29"/>
  </si>
  <si>
    <t>山本わら組合</t>
    <rPh sb="0" eb="2">
      <t>ヤマモト</t>
    </rPh>
    <rPh sb="4" eb="6">
      <t>クミアイ</t>
    </rPh>
    <phoneticPr fontId="29"/>
  </si>
  <si>
    <t>【飼料増産】飼料収穫・収集面積5％以上増加若しくは１ｈａ以上増加</t>
    <rPh sb="1" eb="3">
      <t>シリョウ</t>
    </rPh>
    <rPh sb="3" eb="5">
      <t>ゾウサン</t>
    </rPh>
    <rPh sb="6" eb="8">
      <t>シリョウ</t>
    </rPh>
    <rPh sb="8" eb="10">
      <t>シュウカク</t>
    </rPh>
    <rPh sb="11" eb="13">
      <t>シュウシュウ</t>
    </rPh>
    <rPh sb="13" eb="15">
      <t>メンセキ</t>
    </rPh>
    <rPh sb="17" eb="19">
      <t>イジョウ</t>
    </rPh>
    <rPh sb="19" eb="21">
      <t>ゾウカ</t>
    </rPh>
    <rPh sb="21" eb="22">
      <t>モ</t>
    </rPh>
    <rPh sb="28" eb="30">
      <t>イジョウ</t>
    </rPh>
    <rPh sb="30" eb="32">
      <t>ゾウカ</t>
    </rPh>
    <phoneticPr fontId="29"/>
  </si>
  <si>
    <t>2ha</t>
    <phoneticPr fontId="29"/>
  </si>
  <si>
    <t>－</t>
    <phoneticPr fontId="29"/>
  </si>
  <si>
    <t>3ha</t>
    <phoneticPr fontId="29"/>
  </si>
  <si>
    <t>5.9ha</t>
    <phoneticPr fontId="29"/>
  </si>
  <si>
    <t>5ha</t>
    <phoneticPr fontId="29"/>
  </si>
  <si>
    <t>稲ワラ収集面積を5.9haで実施</t>
    <rPh sb="0" eb="1">
      <t>イナ</t>
    </rPh>
    <rPh sb="3" eb="5">
      <t>シュウシュウ</t>
    </rPh>
    <rPh sb="5" eb="7">
      <t>メンセキ</t>
    </rPh>
    <rPh sb="14" eb="16">
      <t>ジッシ</t>
    </rPh>
    <phoneticPr fontId="29"/>
  </si>
  <si>
    <t>食糧自給率の増加割合を10.6%増加できた。</t>
    <rPh sb="0" eb="2">
      <t>ショクリョウ</t>
    </rPh>
    <rPh sb="2" eb="5">
      <t>ジキュウリツ</t>
    </rPh>
    <rPh sb="6" eb="8">
      <t>ゾウカ</t>
    </rPh>
    <rPh sb="8" eb="10">
      <t>ワリアイ</t>
    </rPh>
    <rPh sb="16" eb="18">
      <t>ゾウカ</t>
    </rPh>
    <phoneticPr fontId="29"/>
  </si>
  <si>
    <t>共同利用機械
（稲わら収集機）１台
（ヘイレーキ）１台</t>
    <rPh sb="0" eb="2">
      <t>キョウドウ</t>
    </rPh>
    <rPh sb="2" eb="4">
      <t>リヨウ</t>
    </rPh>
    <rPh sb="4" eb="6">
      <t>キカイ</t>
    </rPh>
    <rPh sb="8" eb="9">
      <t>イネ</t>
    </rPh>
    <rPh sb="11" eb="14">
      <t>シュウシュウキ</t>
    </rPh>
    <rPh sb="16" eb="17">
      <t>ダイ</t>
    </rPh>
    <rPh sb="26" eb="27">
      <t>ダイ</t>
    </rPh>
    <phoneticPr fontId="29"/>
  </si>
  <si>
    <t>適期に収集が可能となり収集面積の拡大、飼料自給率の増加を図ることができ自主運営で事業が図れる。</t>
    <rPh sb="0" eb="2">
      <t>テッキ</t>
    </rPh>
    <rPh sb="3" eb="5">
      <t>シュウシュウ</t>
    </rPh>
    <rPh sb="6" eb="8">
      <t>カノウ</t>
    </rPh>
    <rPh sb="11" eb="13">
      <t>シュウシュウ</t>
    </rPh>
    <rPh sb="13" eb="15">
      <t>メンセキ</t>
    </rPh>
    <rPh sb="16" eb="18">
      <t>カクダイ</t>
    </rPh>
    <rPh sb="19" eb="21">
      <t>シリョウ</t>
    </rPh>
    <rPh sb="21" eb="24">
      <t>ジキュウリツ</t>
    </rPh>
    <rPh sb="25" eb="27">
      <t>ゾウカ</t>
    </rPh>
    <rPh sb="28" eb="29">
      <t>ハカ</t>
    </rPh>
    <rPh sb="35" eb="37">
      <t>ジシュ</t>
    </rPh>
    <rPh sb="37" eb="39">
      <t>ウンエイ</t>
    </rPh>
    <rPh sb="40" eb="42">
      <t>ジギョウ</t>
    </rPh>
    <rPh sb="43" eb="44">
      <t>ハカ</t>
    </rPh>
    <phoneticPr fontId="29"/>
  </si>
  <si>
    <t>新たな機械導入により収集面積の拡大、また、飼料自給率の増加したことから、安定的な運営が出来るようになった。</t>
    <rPh sb="0" eb="1">
      <t>アラ</t>
    </rPh>
    <rPh sb="3" eb="5">
      <t>キカイ</t>
    </rPh>
    <rPh sb="5" eb="7">
      <t>ドウニュウ</t>
    </rPh>
    <rPh sb="10" eb="12">
      <t>シュウシュウ</t>
    </rPh>
    <rPh sb="12" eb="14">
      <t>メンセキ</t>
    </rPh>
    <rPh sb="15" eb="17">
      <t>カクダイ</t>
    </rPh>
    <rPh sb="21" eb="23">
      <t>シリョウ</t>
    </rPh>
    <rPh sb="23" eb="26">
      <t>ジキュウリツ</t>
    </rPh>
    <rPh sb="27" eb="29">
      <t>ゾウカ</t>
    </rPh>
    <rPh sb="36" eb="38">
      <t>アンテイ</t>
    </rPh>
    <rPh sb="38" eb="39">
      <t>テキ</t>
    </rPh>
    <rPh sb="40" eb="42">
      <t>ウンエイ</t>
    </rPh>
    <rPh sb="43" eb="45">
      <t>デキ</t>
    </rPh>
    <phoneticPr fontId="29"/>
  </si>
  <si>
    <t>長浜市</t>
    <rPh sb="0" eb="3">
      <t>ナガハマシ</t>
    </rPh>
    <phoneticPr fontId="29"/>
  </si>
  <si>
    <t>レーク伊吹農業協同組合</t>
    <rPh sb="3" eb="5">
      <t>イブキ</t>
    </rPh>
    <rPh sb="5" eb="7">
      <t>ノウギョウ</t>
    </rPh>
    <rPh sb="7" eb="9">
      <t>キョウドウ</t>
    </rPh>
    <rPh sb="9" eb="11">
      <t>クミアイ</t>
    </rPh>
    <phoneticPr fontId="29"/>
  </si>
  <si>
    <t>地産地消</t>
    <rPh sb="0" eb="2">
      <t>チサン</t>
    </rPh>
    <rPh sb="2" eb="4">
      <t>チショウ</t>
    </rPh>
    <phoneticPr fontId="29"/>
  </si>
  <si>
    <t>【地産地消】地形実施主体が所在する都道府県内又は市町村内に向けた出荷量又は出荷額を10%以上増加</t>
    <rPh sb="1" eb="3">
      <t>チサン</t>
    </rPh>
    <rPh sb="3" eb="5">
      <t>チショウ</t>
    </rPh>
    <rPh sb="6" eb="8">
      <t>ジギョウ</t>
    </rPh>
    <rPh sb="8" eb="10">
      <t>ジッシ</t>
    </rPh>
    <rPh sb="10" eb="12">
      <t>シュタイ</t>
    </rPh>
    <rPh sb="13" eb="15">
      <t>ショザイ</t>
    </rPh>
    <rPh sb="17" eb="21">
      <t>トドウフケン</t>
    </rPh>
    <rPh sb="21" eb="22">
      <t>ナイ</t>
    </rPh>
    <rPh sb="22" eb="23">
      <t>マタ</t>
    </rPh>
    <rPh sb="24" eb="27">
      <t>シチョウソン</t>
    </rPh>
    <rPh sb="27" eb="28">
      <t>ナイ</t>
    </rPh>
    <rPh sb="29" eb="30">
      <t>ム</t>
    </rPh>
    <rPh sb="32" eb="35">
      <t>シュッカリョウ</t>
    </rPh>
    <rPh sb="35" eb="36">
      <t>マタ</t>
    </rPh>
    <rPh sb="37" eb="40">
      <t>シュッカガク</t>
    </rPh>
    <rPh sb="44" eb="46">
      <t>イジョウ</t>
    </rPh>
    <rPh sb="46" eb="48">
      <t>ゾウカ</t>
    </rPh>
    <phoneticPr fontId="29"/>
  </si>
  <si>
    <t>105t/年</t>
    <rPh sb="5" eb="6">
      <t>ネン</t>
    </rPh>
    <phoneticPr fontId="29"/>
  </si>
  <si>
    <t>110t/年</t>
    <rPh sb="5" eb="6">
      <t>ネン</t>
    </rPh>
    <phoneticPr fontId="29"/>
  </si>
  <si>
    <t>179t/年</t>
    <rPh sb="5" eb="6">
      <t>ネン</t>
    </rPh>
    <phoneticPr fontId="29"/>
  </si>
  <si>
    <t>384t/年</t>
    <rPh sb="5" eb="6">
      <t>ネン</t>
    </rPh>
    <phoneticPr fontId="29"/>
  </si>
  <si>
    <t>300t/年</t>
    <rPh sb="5" eb="6">
      <t>ネン</t>
    </rPh>
    <phoneticPr fontId="29"/>
  </si>
  <si>
    <t>利用者への宣伝啓発を行い出荷量が265%向上した。</t>
    <rPh sb="0" eb="3">
      <t>リヨウシャ</t>
    </rPh>
    <rPh sb="5" eb="7">
      <t>センデン</t>
    </rPh>
    <rPh sb="7" eb="9">
      <t>ケイハツ</t>
    </rPh>
    <rPh sb="10" eb="11">
      <t>オコナ</t>
    </rPh>
    <rPh sb="12" eb="15">
      <t>シュッカリョウ</t>
    </rPh>
    <rPh sb="20" eb="22">
      <t>コウジョウ</t>
    </rPh>
    <phoneticPr fontId="29"/>
  </si>
  <si>
    <t>【地産地消】事業実施主体が所在する都道府県内の管轄区域のと直売所等における地場産物の販売額又は販売量を10%以上増加</t>
    <rPh sb="1" eb="3">
      <t>チサン</t>
    </rPh>
    <rPh sb="3" eb="5">
      <t>チショウ</t>
    </rPh>
    <rPh sb="6" eb="8">
      <t>ジギョウ</t>
    </rPh>
    <rPh sb="8" eb="10">
      <t>ジッシ</t>
    </rPh>
    <rPh sb="10" eb="12">
      <t>シュタイ</t>
    </rPh>
    <rPh sb="11" eb="12">
      <t>セシュ</t>
    </rPh>
    <rPh sb="13" eb="15">
      <t>ショザイ</t>
    </rPh>
    <rPh sb="17" eb="21">
      <t>トドウフケン</t>
    </rPh>
    <rPh sb="21" eb="22">
      <t>ナイ</t>
    </rPh>
    <rPh sb="23" eb="25">
      <t>カンカツ</t>
    </rPh>
    <rPh sb="25" eb="27">
      <t>クイキ</t>
    </rPh>
    <rPh sb="29" eb="32">
      <t>チョクバイショ</t>
    </rPh>
    <rPh sb="32" eb="33">
      <t>トウ</t>
    </rPh>
    <rPh sb="37" eb="39">
      <t>ジバ</t>
    </rPh>
    <rPh sb="39" eb="41">
      <t>サンブツ</t>
    </rPh>
    <rPh sb="42" eb="45">
      <t>ハンバイガク</t>
    </rPh>
    <rPh sb="45" eb="46">
      <t>マタ</t>
    </rPh>
    <rPh sb="47" eb="50">
      <t>ハンバイリョウ</t>
    </rPh>
    <rPh sb="54" eb="56">
      <t>イジョウ</t>
    </rPh>
    <rPh sb="56" eb="58">
      <t>ゾウカ</t>
    </rPh>
    <phoneticPr fontId="29"/>
  </si>
  <si>
    <t>132.8t/年</t>
    <rPh sb="7" eb="8">
      <t>ネン</t>
    </rPh>
    <phoneticPr fontId="29"/>
  </si>
  <si>
    <t>179.3t/年</t>
    <rPh sb="7" eb="8">
      <t>ネン</t>
    </rPh>
    <phoneticPr fontId="29"/>
  </si>
  <si>
    <t>384.4t/年</t>
    <rPh sb="7" eb="8">
      <t>ネン</t>
    </rPh>
    <phoneticPr fontId="29"/>
  </si>
  <si>
    <t>328.12t/年</t>
    <rPh sb="8" eb="9">
      <t>ネン</t>
    </rPh>
    <phoneticPr fontId="29"/>
  </si>
  <si>
    <t>宣伝啓発を行い販売量が147%向上した。</t>
    <rPh sb="0" eb="2">
      <t>センデン</t>
    </rPh>
    <rPh sb="2" eb="4">
      <t>ケイハツ</t>
    </rPh>
    <rPh sb="5" eb="6">
      <t>オコナ</t>
    </rPh>
    <rPh sb="7" eb="10">
      <t>ハンバイリョウ</t>
    </rPh>
    <rPh sb="15" eb="17">
      <t>コウジョウ</t>
    </rPh>
    <phoneticPr fontId="29"/>
  </si>
  <si>
    <t>精米施設</t>
    <rPh sb="0" eb="2">
      <t>セイマイ</t>
    </rPh>
    <rPh sb="2" eb="4">
      <t>シセツ</t>
    </rPh>
    <phoneticPr fontId="29"/>
  </si>
  <si>
    <t>精米施設の能力向上に伴い、宣伝・啓発を行い出荷・販売量とも目標を上回ることが出来た。</t>
    <rPh sb="0" eb="2">
      <t>セイマイ</t>
    </rPh>
    <rPh sb="2" eb="4">
      <t>シセツ</t>
    </rPh>
    <rPh sb="5" eb="7">
      <t>ノウリョク</t>
    </rPh>
    <rPh sb="7" eb="9">
      <t>コウジョウ</t>
    </rPh>
    <rPh sb="10" eb="11">
      <t>トモナ</t>
    </rPh>
    <rPh sb="13" eb="15">
      <t>センデン</t>
    </rPh>
    <rPh sb="16" eb="18">
      <t>ケイハツ</t>
    </rPh>
    <rPh sb="19" eb="20">
      <t>オコナ</t>
    </rPh>
    <rPh sb="21" eb="23">
      <t>シュッカ</t>
    </rPh>
    <rPh sb="24" eb="26">
      <t>ハンバイ</t>
    </rPh>
    <rPh sb="26" eb="27">
      <t>リョウ</t>
    </rPh>
    <rPh sb="29" eb="31">
      <t>モクヒョウ</t>
    </rPh>
    <rPh sb="32" eb="34">
      <t>ウワマワ</t>
    </rPh>
    <rPh sb="38" eb="40">
      <t>デキ</t>
    </rPh>
    <phoneticPr fontId="3"/>
  </si>
  <si>
    <t>利用率が77%と目標を達成できなかったが、学校給食センターの竣工により需要の増加が見込まれる。
引き続き、ＣＥ利用の宣伝活動を続けるとともに、直売所の販売強化を図る必要がある。</t>
    <rPh sb="0" eb="3">
      <t>リヨウリツ</t>
    </rPh>
    <rPh sb="8" eb="10">
      <t>モクヒョウ</t>
    </rPh>
    <rPh sb="11" eb="13">
      <t>タッセイ</t>
    </rPh>
    <rPh sb="21" eb="23">
      <t>ガッコウ</t>
    </rPh>
    <rPh sb="23" eb="25">
      <t>キュウショク</t>
    </rPh>
    <rPh sb="30" eb="32">
      <t>シュンコウ</t>
    </rPh>
    <rPh sb="35" eb="37">
      <t>ジュヨウ</t>
    </rPh>
    <rPh sb="38" eb="40">
      <t>ゾウカ</t>
    </rPh>
    <rPh sb="41" eb="43">
      <t>ミコ</t>
    </rPh>
    <rPh sb="48" eb="49">
      <t>ヒ</t>
    </rPh>
    <rPh sb="50" eb="51">
      <t>ツヅ</t>
    </rPh>
    <rPh sb="55" eb="57">
      <t>リヨウ</t>
    </rPh>
    <rPh sb="58" eb="60">
      <t>センデン</t>
    </rPh>
    <rPh sb="60" eb="62">
      <t>カツドウ</t>
    </rPh>
    <rPh sb="63" eb="64">
      <t>ツヅ</t>
    </rPh>
    <rPh sb="71" eb="74">
      <t>チョクバイショ</t>
    </rPh>
    <rPh sb="75" eb="77">
      <t>ハンバイ</t>
    </rPh>
    <rPh sb="77" eb="79">
      <t>キョウカ</t>
    </rPh>
    <rPh sb="80" eb="81">
      <t>ハカ</t>
    </rPh>
    <rPh sb="82" eb="84">
      <t>ヒツヨウ</t>
    </rPh>
    <phoneticPr fontId="3"/>
  </si>
  <si>
    <t>農村女性アメニティビジネス運営協議会</t>
    <rPh sb="0" eb="2">
      <t>ノウソン</t>
    </rPh>
    <rPh sb="2" eb="4">
      <t>ジョセイ</t>
    </rPh>
    <rPh sb="13" eb="15">
      <t>ウンエイ</t>
    </rPh>
    <rPh sb="15" eb="18">
      <t>キョウギカイ</t>
    </rPh>
    <phoneticPr fontId="29"/>
  </si>
  <si>
    <t>地産地消及び産直</t>
    <rPh sb="0" eb="2">
      <t>チサン</t>
    </rPh>
    <rPh sb="2" eb="4">
      <t>チショウ</t>
    </rPh>
    <rPh sb="4" eb="5">
      <t>オヨ</t>
    </rPh>
    <rPh sb="6" eb="8">
      <t>サンチョク</t>
    </rPh>
    <phoneticPr fontId="29"/>
  </si>
  <si>
    <t>4,380kg/年</t>
    <rPh sb="8" eb="9">
      <t>ネン</t>
    </rPh>
    <phoneticPr fontId="29"/>
  </si>
  <si>
    <t>-</t>
    <phoneticPr fontId="29"/>
  </si>
  <si>
    <t>6,320kg/年</t>
    <rPh sb="8" eb="9">
      <t>ネン</t>
    </rPh>
    <phoneticPr fontId="29"/>
  </si>
  <si>
    <t>7,198kg/年</t>
    <rPh sb="8" eb="9">
      <t>ネン</t>
    </rPh>
    <phoneticPr fontId="29"/>
  </si>
  <si>
    <t>8,275kg/年</t>
    <rPh sb="8" eb="9">
      <t>ネン</t>
    </rPh>
    <phoneticPr fontId="29"/>
  </si>
  <si>
    <t>当該設備の整備により水稲の出荷が64％向上した</t>
    <rPh sb="0" eb="2">
      <t>トウガイ</t>
    </rPh>
    <rPh sb="2" eb="4">
      <t>セツビ</t>
    </rPh>
    <rPh sb="5" eb="7">
      <t>セイビ</t>
    </rPh>
    <rPh sb="10" eb="12">
      <t>スイトウ</t>
    </rPh>
    <rPh sb="13" eb="14">
      <t>デ</t>
    </rPh>
    <rPh sb="14" eb="15">
      <t>ニ</t>
    </rPh>
    <rPh sb="19" eb="21">
      <t>コウジョウ</t>
    </rPh>
    <phoneticPr fontId="3"/>
  </si>
  <si>
    <t>【地産地消】事業実施主体が所在する都道府県内の管轄区域内の直売施設等における受益農業者の地場産物の販売額又は販売量を10%以上増加</t>
    <rPh sb="1" eb="3">
      <t>チサン</t>
    </rPh>
    <rPh sb="3" eb="5">
      <t>チショウ</t>
    </rPh>
    <rPh sb="6" eb="8">
      <t>ジギョウ</t>
    </rPh>
    <rPh sb="8" eb="10">
      <t>ジッシ</t>
    </rPh>
    <rPh sb="10" eb="12">
      <t>シュタイ</t>
    </rPh>
    <rPh sb="13" eb="15">
      <t>ショザイ</t>
    </rPh>
    <rPh sb="17" eb="21">
      <t>トドウフケン</t>
    </rPh>
    <rPh sb="21" eb="22">
      <t>ナイ</t>
    </rPh>
    <rPh sb="23" eb="25">
      <t>カンカツ</t>
    </rPh>
    <rPh sb="25" eb="28">
      <t>クイキナイ</t>
    </rPh>
    <rPh sb="29" eb="31">
      <t>チョクバイ</t>
    </rPh>
    <rPh sb="31" eb="33">
      <t>シセツ</t>
    </rPh>
    <rPh sb="33" eb="34">
      <t>トウ</t>
    </rPh>
    <rPh sb="38" eb="40">
      <t>ジュエキ</t>
    </rPh>
    <rPh sb="40" eb="43">
      <t>ノウギョウシャ</t>
    </rPh>
    <rPh sb="44" eb="46">
      <t>ジバ</t>
    </rPh>
    <rPh sb="46" eb="48">
      <t>サンブツ</t>
    </rPh>
    <rPh sb="49" eb="52">
      <t>ハンバイガク</t>
    </rPh>
    <rPh sb="52" eb="53">
      <t>マタ</t>
    </rPh>
    <rPh sb="54" eb="57">
      <t>ハンバイリョウ</t>
    </rPh>
    <rPh sb="61" eb="63">
      <t>イジョウ</t>
    </rPh>
    <rPh sb="63" eb="65">
      <t>ゾウカ</t>
    </rPh>
    <phoneticPr fontId="29"/>
  </si>
  <si>
    <t>10,380kg/年</t>
    <rPh sb="9" eb="10">
      <t>ネン</t>
    </rPh>
    <phoneticPr fontId="29"/>
  </si>
  <si>
    <t>12,040kg/年</t>
    <rPh sb="9" eb="10">
      <t>ネン</t>
    </rPh>
    <phoneticPr fontId="29"/>
  </si>
  <si>
    <t>12,958kg/年</t>
    <rPh sb="9" eb="10">
      <t>ネン</t>
    </rPh>
    <phoneticPr fontId="29"/>
  </si>
  <si>
    <t>14,275kg/年</t>
    <rPh sb="9" eb="10">
      <t>ネン</t>
    </rPh>
    <phoneticPr fontId="29"/>
  </si>
  <si>
    <t>当該設備の整備により直売所での販売額が25％向上した</t>
    <rPh sb="0" eb="2">
      <t>トウガイ</t>
    </rPh>
    <rPh sb="2" eb="4">
      <t>セツビ</t>
    </rPh>
    <rPh sb="5" eb="7">
      <t>セイビ</t>
    </rPh>
    <rPh sb="10" eb="12">
      <t>チョクバイ</t>
    </rPh>
    <rPh sb="12" eb="13">
      <t>ショ</t>
    </rPh>
    <rPh sb="15" eb="17">
      <t>ハンバイ</t>
    </rPh>
    <rPh sb="17" eb="18">
      <t>ガク</t>
    </rPh>
    <rPh sb="22" eb="24">
      <t>コウジョウ</t>
    </rPh>
    <phoneticPr fontId="3"/>
  </si>
  <si>
    <t>混和機、生地発酵用機械、焼成機１式</t>
    <rPh sb="0" eb="2">
      <t>コンワ</t>
    </rPh>
    <rPh sb="2" eb="3">
      <t>キ</t>
    </rPh>
    <rPh sb="4" eb="6">
      <t>キジ</t>
    </rPh>
    <rPh sb="6" eb="9">
      <t>ハッコウヨウ</t>
    </rPh>
    <rPh sb="9" eb="11">
      <t>キカイ</t>
    </rPh>
    <rPh sb="12" eb="13">
      <t>ヤ</t>
    </rPh>
    <rPh sb="13" eb="14">
      <t>セイ</t>
    </rPh>
    <rPh sb="14" eb="15">
      <t>キ</t>
    </rPh>
    <rPh sb="16" eb="17">
      <t>シキ</t>
    </rPh>
    <phoneticPr fontId="29"/>
  </si>
  <si>
    <t>米粉パンを主軸とした米粉加工食品（クッキー・ケーキ等）の地産地消をより一層推進した結果、一般消費者や学校給食への消費拡大が図れたが、米粉の出荷額および直売所での地場産物の販売額は、目標に対し７０％程度の達成率となった。特に直売所での米粉加工食品が伸び悩んだので、商品の多様化等により販売促進を図る。</t>
    <rPh sb="109" eb="110">
      <t>トク</t>
    </rPh>
    <rPh sb="137" eb="138">
      <t>トウ</t>
    </rPh>
    <phoneticPr fontId="29"/>
  </si>
  <si>
    <t>事業実施前に比べ出荷量、販売量とも増加したものの目標達成に至らなかったことから、今後はリピーターの確保等販売促進に向けた指導・助言を行っていく。</t>
    <rPh sb="0" eb="2">
      <t>ジギョウ</t>
    </rPh>
    <rPh sb="2" eb="4">
      <t>ジッシ</t>
    </rPh>
    <rPh sb="4" eb="5">
      <t>マエ</t>
    </rPh>
    <rPh sb="6" eb="7">
      <t>クラ</t>
    </rPh>
    <rPh sb="8" eb="11">
      <t>シュッカリョウ</t>
    </rPh>
    <rPh sb="12" eb="15">
      <t>ハンバイリョウ</t>
    </rPh>
    <rPh sb="17" eb="19">
      <t>ゾウカ</t>
    </rPh>
    <rPh sb="24" eb="26">
      <t>モクヒョウ</t>
    </rPh>
    <rPh sb="26" eb="28">
      <t>タッセイ</t>
    </rPh>
    <rPh sb="29" eb="30">
      <t>イタ</t>
    </rPh>
    <rPh sb="40" eb="42">
      <t>コンゴ</t>
    </rPh>
    <rPh sb="49" eb="51">
      <t>カクホ</t>
    </rPh>
    <rPh sb="51" eb="52">
      <t>トウ</t>
    </rPh>
    <rPh sb="52" eb="54">
      <t>ハンバイ</t>
    </rPh>
    <rPh sb="54" eb="56">
      <t>ソクシン</t>
    </rPh>
    <rPh sb="57" eb="58">
      <t>ム</t>
    </rPh>
    <rPh sb="60" eb="62">
      <t>シドウ</t>
    </rPh>
    <rPh sb="63" eb="65">
      <t>ジョゲン</t>
    </rPh>
    <rPh sb="66" eb="67">
      <t>オコナ</t>
    </rPh>
    <phoneticPr fontId="29"/>
  </si>
  <si>
    <t>県平均達成率が119.4％であり、県全体としては目標を達成することができた。しかし、個別事業で見ると、成果目標を達成できていない事例、茶価の販売価格の低迷の影響を受け、成果目標においてマイナスとなっている事例が見受けられる。
今後これらの事業実施主体に対し改善計画を提出させ、市町と連携して必要な改善措置を行い、目標を達成できるよう指導する。</t>
    <rPh sb="0" eb="1">
      <t>ケン</t>
    </rPh>
    <rPh sb="1" eb="3">
      <t>ヘイキン</t>
    </rPh>
    <rPh sb="3" eb="6">
      <t>タッセイリツ</t>
    </rPh>
    <rPh sb="17" eb="20">
      <t>ケンゼンタイ</t>
    </rPh>
    <rPh sb="24" eb="26">
      <t>モクヒョウ</t>
    </rPh>
    <rPh sb="27" eb="29">
      <t>タッセイ</t>
    </rPh>
    <rPh sb="42" eb="44">
      <t>コベツ</t>
    </rPh>
    <rPh sb="44" eb="46">
      <t>ジギョウ</t>
    </rPh>
    <rPh sb="47" eb="48">
      <t>ミ</t>
    </rPh>
    <rPh sb="51" eb="53">
      <t>セイカ</t>
    </rPh>
    <rPh sb="53" eb="55">
      <t>モクヒョウ</t>
    </rPh>
    <rPh sb="56" eb="58">
      <t>タッセイ</t>
    </rPh>
    <rPh sb="64" eb="66">
      <t>ジレイ</t>
    </rPh>
    <rPh sb="70" eb="72">
      <t>ハンバイ</t>
    </rPh>
    <rPh sb="72" eb="74">
      <t>カカク</t>
    </rPh>
    <rPh sb="75" eb="77">
      <t>テイメイ</t>
    </rPh>
    <rPh sb="78" eb="80">
      <t>エイキョウ</t>
    </rPh>
    <rPh sb="81" eb="82">
      <t>ウ</t>
    </rPh>
    <rPh sb="84" eb="86">
      <t>セイカ</t>
    </rPh>
    <rPh sb="86" eb="88">
      <t>モクヒョウ</t>
    </rPh>
    <rPh sb="102" eb="104">
      <t>ジレイ</t>
    </rPh>
    <rPh sb="105" eb="107">
      <t>ミウ</t>
    </rPh>
    <rPh sb="113" eb="115">
      <t>コンゴ</t>
    </rPh>
    <rPh sb="119" eb="121">
      <t>ジギョウ</t>
    </rPh>
    <rPh sb="121" eb="123">
      <t>ジッシ</t>
    </rPh>
    <rPh sb="123" eb="125">
      <t>シュタイ</t>
    </rPh>
    <rPh sb="126" eb="127">
      <t>タイ</t>
    </rPh>
    <rPh sb="128" eb="130">
      <t>カイゼン</t>
    </rPh>
    <rPh sb="130" eb="132">
      <t>ケイカク</t>
    </rPh>
    <rPh sb="133" eb="135">
      <t>テイシュツ</t>
    </rPh>
    <rPh sb="138" eb="140">
      <t>シマチ</t>
    </rPh>
    <rPh sb="141" eb="143">
      <t>レンケイ</t>
    </rPh>
    <rPh sb="145" eb="147">
      <t>ヒツヨウ</t>
    </rPh>
    <rPh sb="148" eb="150">
      <t>カイゼン</t>
    </rPh>
    <rPh sb="150" eb="152">
      <t>ソチ</t>
    </rPh>
    <rPh sb="153" eb="154">
      <t>オコナ</t>
    </rPh>
    <rPh sb="156" eb="158">
      <t>モクヒョウ</t>
    </rPh>
    <rPh sb="159" eb="161">
      <t>タッセイ</t>
    </rPh>
    <rPh sb="166" eb="168">
      <t>シドウ</t>
    </rPh>
    <phoneticPr fontId="29"/>
  </si>
  <si>
    <t>（食品流通の合理化を目的とする取組用）</t>
    <rPh sb="1" eb="3">
      <t>ショクヒン</t>
    </rPh>
    <rPh sb="3" eb="5">
      <t>リュウツウ</t>
    </rPh>
    <rPh sb="6" eb="9">
      <t>ゴウリカ</t>
    </rPh>
    <rPh sb="10" eb="12">
      <t>モクテキ</t>
    </rPh>
    <rPh sb="15" eb="17">
      <t>トリクミ</t>
    </rPh>
    <rPh sb="17" eb="18">
      <t>ヨウ</t>
    </rPh>
    <phoneticPr fontId="3"/>
  </si>
  <si>
    <t>成果目標１</t>
    <rPh sb="0" eb="2">
      <t>セイカ</t>
    </rPh>
    <rPh sb="2" eb="4">
      <t>モクヒョウ</t>
    </rPh>
    <phoneticPr fontId="3"/>
  </si>
  <si>
    <t>成果目標２</t>
    <rPh sb="0" eb="2">
      <t>セイカ</t>
    </rPh>
    <rPh sb="2" eb="4">
      <t>モクヒョウ</t>
    </rPh>
    <phoneticPr fontId="3"/>
  </si>
  <si>
    <t>市場名</t>
    <rPh sb="0" eb="2">
      <t>イチバ</t>
    </rPh>
    <rPh sb="2" eb="3">
      <t>メイ</t>
    </rPh>
    <phoneticPr fontId="3"/>
  </si>
  <si>
    <t>政策目標</t>
    <rPh sb="0" eb="2">
      <t>セイサク</t>
    </rPh>
    <rPh sb="2" eb="4">
      <t>モクヒョウ</t>
    </rPh>
    <phoneticPr fontId="3"/>
  </si>
  <si>
    <t>政策目標の具体的な内容</t>
    <rPh sb="0" eb="2">
      <t>セイサク</t>
    </rPh>
    <rPh sb="2" eb="4">
      <t>モクヒョウ</t>
    </rPh>
    <rPh sb="5" eb="8">
      <t>グタイテキ</t>
    </rPh>
    <rPh sb="9" eb="11">
      <t>ナイヨウ</t>
    </rPh>
    <phoneticPr fontId="3"/>
  </si>
  <si>
    <t>事業実施後の状況</t>
    <rPh sb="0" eb="2">
      <t>ジギョウ</t>
    </rPh>
    <rPh sb="2" eb="4">
      <t>ジッシ</t>
    </rPh>
    <rPh sb="4" eb="5">
      <t>ゴ</t>
    </rPh>
    <rPh sb="6" eb="8">
      <t>ジョウキョウ</t>
    </rPh>
    <phoneticPr fontId="3"/>
  </si>
  <si>
    <t>成果目標の具体的な実績</t>
    <rPh sb="0" eb="2">
      <t>セイカ</t>
    </rPh>
    <rPh sb="2" eb="4">
      <t>モクヒョウ</t>
    </rPh>
    <rPh sb="5" eb="8">
      <t>グタイテキ</t>
    </rPh>
    <rPh sb="9" eb="11">
      <t>ジッセキ</t>
    </rPh>
    <phoneticPr fontId="3"/>
  </si>
  <si>
    <t>計画時（平成18年）</t>
    <rPh sb="0" eb="2">
      <t>ケイカク</t>
    </rPh>
    <rPh sb="2" eb="3">
      <t>ジ</t>
    </rPh>
    <rPh sb="4" eb="6">
      <t>ヘイセイ</t>
    </rPh>
    <rPh sb="8" eb="9">
      <t>ネン</t>
    </rPh>
    <phoneticPr fontId="3"/>
  </si>
  <si>
    <t>１年後（平成21年）</t>
    <rPh sb="1" eb="3">
      <t>ネンゴ</t>
    </rPh>
    <rPh sb="4" eb="6">
      <t>ヘイセイ</t>
    </rPh>
    <rPh sb="8" eb="9">
      <t>ネン</t>
    </rPh>
    <phoneticPr fontId="3"/>
  </si>
  <si>
    <t>２年後（平成22年）</t>
    <rPh sb="1" eb="3">
      <t>ネンゴ</t>
    </rPh>
    <rPh sb="4" eb="6">
      <t>ヘイセイ</t>
    </rPh>
    <rPh sb="8" eb="9">
      <t>ネン</t>
    </rPh>
    <phoneticPr fontId="3"/>
  </si>
  <si>
    <t>３年後（平成23年）</t>
    <rPh sb="1" eb="3">
      <t>ネンゴ</t>
    </rPh>
    <rPh sb="4" eb="6">
      <t>ヘイセイ</t>
    </rPh>
    <rPh sb="8" eb="9">
      <t>ネン</t>
    </rPh>
    <phoneticPr fontId="3"/>
  </si>
  <si>
    <t>目標値（平成23年）</t>
    <rPh sb="0" eb="3">
      <t>モクヒョウチ</t>
    </rPh>
    <rPh sb="4" eb="6">
      <t>ヘイセイ</t>
    </rPh>
    <rPh sb="8" eb="9">
      <t>ネン</t>
    </rPh>
    <phoneticPr fontId="3"/>
  </si>
  <si>
    <t>（施設区分、構造、規模等）</t>
    <rPh sb="1" eb="3">
      <t>シセツ</t>
    </rPh>
    <rPh sb="3" eb="5">
      <t>クブン</t>
    </rPh>
    <rPh sb="6" eb="8">
      <t>コウゾウ</t>
    </rPh>
    <rPh sb="9" eb="11">
      <t>キボ</t>
    </rPh>
    <rPh sb="11" eb="12">
      <t>トウ</t>
    </rPh>
    <phoneticPr fontId="3"/>
  </si>
  <si>
    <t>大津市公設地方卸売市場</t>
    <rPh sb="0" eb="3">
      <t>オオツシ</t>
    </rPh>
    <rPh sb="3" eb="5">
      <t>コウセツ</t>
    </rPh>
    <rPh sb="5" eb="7">
      <t>チホウ</t>
    </rPh>
    <rPh sb="7" eb="9">
      <t>オロシウリ</t>
    </rPh>
    <rPh sb="9" eb="11">
      <t>イチバ</t>
    </rPh>
    <phoneticPr fontId="3"/>
  </si>
  <si>
    <t>地方市場施設整備</t>
    <rPh sb="0" eb="2">
      <t>チホウ</t>
    </rPh>
    <rPh sb="2" eb="4">
      <t>シジョウ</t>
    </rPh>
    <rPh sb="4" eb="6">
      <t>シセツ</t>
    </rPh>
    <rPh sb="6" eb="8">
      <t>セイビ</t>
    </rPh>
    <phoneticPr fontId="3"/>
  </si>
  <si>
    <t>安全・安心な市場流通</t>
    <rPh sb="0" eb="2">
      <t>アンゼン</t>
    </rPh>
    <rPh sb="3" eb="5">
      <t>アンシン</t>
    </rPh>
    <rPh sb="6" eb="8">
      <t>イチバ</t>
    </rPh>
    <rPh sb="8" eb="10">
      <t>リュウツウ</t>
    </rPh>
    <phoneticPr fontId="3"/>
  </si>
  <si>
    <t>【物品鮮度の保持】
低温売場販売率が低温売場面積率を1.8ポイント以上超過</t>
    <rPh sb="1" eb="3">
      <t>ブッピン</t>
    </rPh>
    <rPh sb="3" eb="5">
      <t>センド</t>
    </rPh>
    <rPh sb="6" eb="8">
      <t>ホジ</t>
    </rPh>
    <rPh sb="11" eb="13">
      <t>テイオン</t>
    </rPh>
    <rPh sb="13" eb="15">
      <t>ウリバ</t>
    </rPh>
    <rPh sb="15" eb="18">
      <t>ハンバイリツ</t>
    </rPh>
    <rPh sb="19" eb="21">
      <t>テイオン</t>
    </rPh>
    <rPh sb="21" eb="23">
      <t>ウリバ</t>
    </rPh>
    <rPh sb="23" eb="25">
      <t>メンセキ</t>
    </rPh>
    <rPh sb="25" eb="26">
      <t>リツ</t>
    </rPh>
    <rPh sb="34" eb="36">
      <t>イジョウ</t>
    </rPh>
    <rPh sb="36" eb="38">
      <t>チョウカ</t>
    </rPh>
    <phoneticPr fontId="3"/>
  </si>
  <si>
    <t>低温売場面積率
24.2
ポイント
506㎡/
2,095㎡</t>
    <rPh sb="0" eb="2">
      <t>テイオン</t>
    </rPh>
    <rPh sb="2" eb="4">
      <t>ウリバ</t>
    </rPh>
    <rPh sb="4" eb="6">
      <t>メンセキ</t>
    </rPh>
    <rPh sb="6" eb="7">
      <t>リツ</t>
    </rPh>
    <phoneticPr fontId="3"/>
  </si>
  <si>
    <t>低温売場販売率
71ポイント
水産低温売場取扱金額
4,090,524,388円/
水産物取扱金額
5,800,853,333円</t>
    <rPh sb="0" eb="2">
      <t>テイオン</t>
    </rPh>
    <rPh sb="2" eb="4">
      <t>ウリバ</t>
    </rPh>
    <rPh sb="4" eb="7">
      <t>ハンバイリツ</t>
    </rPh>
    <rPh sb="17" eb="19">
      <t>スイサン</t>
    </rPh>
    <rPh sb="19" eb="21">
      <t>テイオン</t>
    </rPh>
    <rPh sb="21" eb="22">
      <t>ウ</t>
    </rPh>
    <rPh sb="22" eb="23">
      <t>バ</t>
    </rPh>
    <rPh sb="23" eb="25">
      <t>トリアツカイ</t>
    </rPh>
    <rPh sb="25" eb="27">
      <t>キンガク</t>
    </rPh>
    <rPh sb="41" eb="42">
      <t>エン</t>
    </rPh>
    <rPh sb="44" eb="47">
      <t>スイサンブツ</t>
    </rPh>
    <rPh sb="47" eb="49">
      <t>トリアツカイ</t>
    </rPh>
    <rPh sb="49" eb="51">
      <t>キンガク</t>
    </rPh>
    <rPh sb="65" eb="66">
      <t>エン</t>
    </rPh>
    <phoneticPr fontId="3"/>
  </si>
  <si>
    <t>低温売場販売率
69ポイント
水産低温売場取扱金額
4,186,557,509円/
水産物取扱金額
6,064,186,972円</t>
    <rPh sb="0" eb="2">
      <t>テイオン</t>
    </rPh>
    <rPh sb="2" eb="4">
      <t>ウリバ</t>
    </rPh>
    <rPh sb="4" eb="7">
      <t>ハンバイリツ</t>
    </rPh>
    <phoneticPr fontId="3"/>
  </si>
  <si>
    <t>低温売場販売率
69ポイント
水産低温売場取扱金額
4,189,220,091円/
水産物取扱金額
6,063,529,800円</t>
    <rPh sb="0" eb="2">
      <t>テイオン</t>
    </rPh>
    <rPh sb="2" eb="4">
      <t>ウリバ</t>
    </rPh>
    <rPh sb="4" eb="7">
      <t>ハンバイリツ</t>
    </rPh>
    <phoneticPr fontId="3"/>
  </si>
  <si>
    <t>低温売場販売率
69ポイント</t>
    <rPh sb="0" eb="2">
      <t>テイオン</t>
    </rPh>
    <rPh sb="2" eb="4">
      <t>ウリバ</t>
    </rPh>
    <rPh sb="4" eb="7">
      <t>ハンバイリツ</t>
    </rPh>
    <phoneticPr fontId="3"/>
  </si>
  <si>
    <r>
      <t>低温売場販売率が低温売場面積率を44.8</t>
    </r>
    <r>
      <rPr>
        <sz val="8"/>
        <rFont val="ＭＳ Ｐ明朝"/>
        <family val="1"/>
        <charset val="128"/>
      </rPr>
      <t>ポイント超過した。</t>
    </r>
    <rPh sb="0" eb="2">
      <t>テイオン</t>
    </rPh>
    <rPh sb="2" eb="3">
      <t>ウ</t>
    </rPh>
    <rPh sb="3" eb="4">
      <t>バ</t>
    </rPh>
    <rPh sb="4" eb="7">
      <t>ハンバイリツ</t>
    </rPh>
    <rPh sb="8" eb="10">
      <t>テイオン</t>
    </rPh>
    <rPh sb="10" eb="11">
      <t>ウ</t>
    </rPh>
    <rPh sb="11" eb="12">
      <t>バ</t>
    </rPh>
    <rPh sb="12" eb="14">
      <t>メンセキ</t>
    </rPh>
    <rPh sb="14" eb="15">
      <t>リツ</t>
    </rPh>
    <rPh sb="24" eb="26">
      <t>チョウカ</t>
    </rPh>
    <phoneticPr fontId="3"/>
  </si>
  <si>
    <t>【品質管理の高度化】
卸売市場品質管理高度化マニュアルに基づく規範の策定及び実施</t>
    <rPh sb="1" eb="3">
      <t>ヒンシツ</t>
    </rPh>
    <rPh sb="3" eb="5">
      <t>カンリ</t>
    </rPh>
    <rPh sb="6" eb="9">
      <t>コウドカ</t>
    </rPh>
    <rPh sb="12" eb="14">
      <t>オロシウ</t>
    </rPh>
    <rPh sb="14" eb="16">
      <t>イチバ</t>
    </rPh>
    <rPh sb="16" eb="18">
      <t>ヒンシツ</t>
    </rPh>
    <rPh sb="18" eb="20">
      <t>カンリ</t>
    </rPh>
    <rPh sb="20" eb="23">
      <t>コウドカ</t>
    </rPh>
    <rPh sb="29" eb="30">
      <t>モト</t>
    </rPh>
    <rPh sb="32" eb="34">
      <t>キハン</t>
    </rPh>
    <rPh sb="35" eb="37">
      <t>サクテイ</t>
    </rPh>
    <rPh sb="37" eb="38">
      <t>オヨ</t>
    </rPh>
    <rPh sb="39" eb="41">
      <t>ジッシ</t>
    </rPh>
    <phoneticPr fontId="3"/>
  </si>
  <si>
    <t>卸売業者及び仲卸業者が取り組む品質管理についての規範を作成中</t>
    <rPh sb="0" eb="2">
      <t>オロシウリ</t>
    </rPh>
    <rPh sb="2" eb="4">
      <t>ギョウシャ</t>
    </rPh>
    <rPh sb="4" eb="5">
      <t>オヨ</t>
    </rPh>
    <rPh sb="6" eb="8">
      <t>ナカオロシ</t>
    </rPh>
    <rPh sb="8" eb="10">
      <t>ギョウシャ</t>
    </rPh>
    <rPh sb="11" eb="12">
      <t>ト</t>
    </rPh>
    <rPh sb="13" eb="14">
      <t>ク</t>
    </rPh>
    <rPh sb="15" eb="17">
      <t>ヒンシツ</t>
    </rPh>
    <rPh sb="17" eb="19">
      <t>カンリ</t>
    </rPh>
    <rPh sb="24" eb="26">
      <t>キハン</t>
    </rPh>
    <rPh sb="27" eb="30">
      <t>サクセイチュウ</t>
    </rPh>
    <phoneticPr fontId="3"/>
  </si>
  <si>
    <t>卸売業者及び仲卸業者が取り組む品質管理についての規範を策定および実施</t>
    <rPh sb="0" eb="2">
      <t>オロシウリ</t>
    </rPh>
    <rPh sb="2" eb="4">
      <t>ギョウシャ</t>
    </rPh>
    <rPh sb="4" eb="5">
      <t>オヨ</t>
    </rPh>
    <rPh sb="6" eb="8">
      <t>ナカオロシ</t>
    </rPh>
    <rPh sb="8" eb="10">
      <t>ギョウシャ</t>
    </rPh>
    <rPh sb="11" eb="12">
      <t>ト</t>
    </rPh>
    <rPh sb="13" eb="14">
      <t>ク</t>
    </rPh>
    <rPh sb="15" eb="17">
      <t>ヒンシツ</t>
    </rPh>
    <rPh sb="17" eb="19">
      <t>カンリ</t>
    </rPh>
    <rPh sb="24" eb="26">
      <t>キハン</t>
    </rPh>
    <rPh sb="27" eb="29">
      <t>サクテイ</t>
    </rPh>
    <rPh sb="32" eb="34">
      <t>ジッシ</t>
    </rPh>
    <phoneticPr fontId="3"/>
  </si>
  <si>
    <t>卸売業者及び仲卸業者が取り組む品質管理についての規範に基づき実施</t>
    <rPh sb="0" eb="2">
      <t>オロシウリ</t>
    </rPh>
    <rPh sb="2" eb="4">
      <t>ギョウシャ</t>
    </rPh>
    <rPh sb="4" eb="5">
      <t>オヨ</t>
    </rPh>
    <rPh sb="6" eb="8">
      <t>ナカオロシ</t>
    </rPh>
    <rPh sb="8" eb="10">
      <t>ギョウシャ</t>
    </rPh>
    <rPh sb="11" eb="12">
      <t>ト</t>
    </rPh>
    <rPh sb="13" eb="14">
      <t>ク</t>
    </rPh>
    <rPh sb="15" eb="17">
      <t>ヒンシツ</t>
    </rPh>
    <rPh sb="17" eb="19">
      <t>カンリ</t>
    </rPh>
    <rPh sb="24" eb="26">
      <t>キハン</t>
    </rPh>
    <rPh sb="27" eb="28">
      <t>モト</t>
    </rPh>
    <rPh sb="30" eb="32">
      <t>ジッシ</t>
    </rPh>
    <phoneticPr fontId="3"/>
  </si>
  <si>
    <t>規範をもとに品質管理にかかる日常点検を実施した。</t>
    <rPh sb="0" eb="2">
      <t>キハン</t>
    </rPh>
    <rPh sb="6" eb="8">
      <t>ヒンシツ</t>
    </rPh>
    <rPh sb="8" eb="10">
      <t>カンリ</t>
    </rPh>
    <rPh sb="14" eb="16">
      <t>ニチジョウ</t>
    </rPh>
    <rPh sb="16" eb="18">
      <t>テンケン</t>
    </rPh>
    <rPh sb="19" eb="21">
      <t>ジッシ</t>
    </rPh>
    <phoneticPr fontId="3"/>
  </si>
  <si>
    <t>水産卸売場低温施設、直吹・横引きカーテン方式
１台
439㎡</t>
    <rPh sb="0" eb="2">
      <t>スイサン</t>
    </rPh>
    <rPh sb="2" eb="3">
      <t>オロシ</t>
    </rPh>
    <rPh sb="3" eb="5">
      <t>ウリバ</t>
    </rPh>
    <rPh sb="5" eb="7">
      <t>テイオン</t>
    </rPh>
    <rPh sb="7" eb="9">
      <t>シセツ</t>
    </rPh>
    <rPh sb="10" eb="11">
      <t>ジカ</t>
    </rPh>
    <rPh sb="11" eb="12">
      <t>ブ</t>
    </rPh>
    <rPh sb="13" eb="14">
      <t>ヨコ</t>
    </rPh>
    <rPh sb="14" eb="15">
      <t>ビ</t>
    </rPh>
    <rPh sb="20" eb="22">
      <t>ホウシキ</t>
    </rPh>
    <rPh sb="25" eb="26">
      <t>ダイ</t>
    </rPh>
    <phoneticPr fontId="3"/>
  </si>
  <si>
    <t>事業効果が適切に現れており、今後も継続していく。</t>
    <rPh sb="0" eb="2">
      <t>ジギョウ</t>
    </rPh>
    <rPh sb="2" eb="4">
      <t>コウカ</t>
    </rPh>
    <rPh sb="5" eb="7">
      <t>テキセツ</t>
    </rPh>
    <rPh sb="8" eb="9">
      <t>アラワ</t>
    </rPh>
    <rPh sb="14" eb="16">
      <t>コンゴ</t>
    </rPh>
    <rPh sb="17" eb="19">
      <t>ケイゾク</t>
    </rPh>
    <phoneticPr fontId="3"/>
  </si>
  <si>
    <t>事業効果が適切に現れており、今後も指導を継続する。</t>
    <rPh sb="17" eb="19">
      <t>シドウ</t>
    </rPh>
    <rPh sb="20" eb="22">
      <t>ケイゾク</t>
    </rPh>
    <phoneticPr fontId="3"/>
  </si>
  <si>
    <t>事業目標を達成することができた。事業効果が適切に現れており、引き続き目標を達成できるよう今後も指導を継続する。</t>
    <rPh sb="0" eb="2">
      <t>ジギョウ</t>
    </rPh>
    <rPh sb="2" eb="4">
      <t>モクヒョウ</t>
    </rPh>
    <rPh sb="5" eb="7">
      <t>タッセイ</t>
    </rPh>
    <rPh sb="16" eb="18">
      <t>ジギョウ</t>
    </rPh>
    <rPh sb="18" eb="20">
      <t>コウカ</t>
    </rPh>
    <rPh sb="21" eb="23">
      <t>テキセツ</t>
    </rPh>
    <rPh sb="24" eb="25">
      <t>アラワ</t>
    </rPh>
    <rPh sb="30" eb="31">
      <t>ヒ</t>
    </rPh>
    <rPh sb="32" eb="33">
      <t>ツヅ</t>
    </rPh>
    <rPh sb="34" eb="36">
      <t>モクヒョウ</t>
    </rPh>
    <rPh sb="37" eb="39">
      <t>タッセイ</t>
    </rPh>
    <rPh sb="44" eb="46">
      <t>コンゴ</t>
    </rPh>
    <rPh sb="47" eb="49">
      <t>シドウ</t>
    </rPh>
    <rPh sb="50" eb="52">
      <t>ケイゾク</t>
    </rPh>
    <phoneticPr fontId="3"/>
  </si>
  <si>
    <t>別紙様式１号の２－３に準じて作成すること。</t>
    <rPh sb="0" eb="2">
      <t>ベッシ</t>
    </rPh>
    <rPh sb="2" eb="4">
      <t>ヨウシキ</t>
    </rPh>
    <rPh sb="5" eb="6">
      <t>ゴウ</t>
    </rPh>
    <rPh sb="11" eb="12">
      <t>ジュン</t>
    </rPh>
    <rPh sb="14" eb="16">
      <t>サクセイ</t>
    </rPh>
    <phoneticPr fontId="3"/>
  </si>
  <si>
    <t>都道府県事業実施状況報告書及び評価報告書</t>
    <phoneticPr fontId="3"/>
  </si>
  <si>
    <t>整備事業</t>
    <rPh sb="0" eb="2">
      <t>セイビ</t>
    </rPh>
    <rPh sb="2" eb="4">
      <t>ジギョウ</t>
    </rPh>
    <phoneticPr fontId="3"/>
  </si>
  <si>
    <t>Ⅰ産地競争力の強化を目的とする取組用</t>
    <rPh sb="1" eb="3">
      <t>サンチ</t>
    </rPh>
    <rPh sb="3" eb="6">
      <t>キョウソウリョク</t>
    </rPh>
    <rPh sb="7" eb="9">
      <t>キョウカ</t>
    </rPh>
    <rPh sb="10" eb="12">
      <t>モクテキ</t>
    </rPh>
    <rPh sb="15" eb="17">
      <t>トリクミ</t>
    </rPh>
    <rPh sb="17" eb="18">
      <t>ヨウ</t>
    </rPh>
    <phoneticPr fontId="3"/>
  </si>
  <si>
    <t>計画時
（平成18年）</t>
    <rPh sb="0" eb="2">
      <t>ケイカク</t>
    </rPh>
    <rPh sb="2" eb="3">
      <t>ジ</t>
    </rPh>
    <rPh sb="5" eb="7">
      <t>ヘイセイ</t>
    </rPh>
    <rPh sb="9" eb="10">
      <t>ネン</t>
    </rPh>
    <phoneticPr fontId="3"/>
  </si>
  <si>
    <t>1年後
（平成19年）</t>
    <rPh sb="1" eb="3">
      <t>ネンゴ</t>
    </rPh>
    <rPh sb="5" eb="6">
      <t>タイラ</t>
    </rPh>
    <rPh sb="6" eb="7">
      <t>シゲル</t>
    </rPh>
    <rPh sb="9" eb="10">
      <t>ネン</t>
    </rPh>
    <phoneticPr fontId="3"/>
  </si>
  <si>
    <t>2年後（平成20年）</t>
    <rPh sb="1" eb="3">
      <t>ネンゴ</t>
    </rPh>
    <rPh sb="4" eb="6">
      <t>ヘイセイ</t>
    </rPh>
    <rPh sb="8" eb="9">
      <t>ネン</t>
    </rPh>
    <phoneticPr fontId="3"/>
  </si>
  <si>
    <t>3年後（平成21年）</t>
    <rPh sb="1" eb="3">
      <t>ネンゴ</t>
    </rPh>
    <rPh sb="4" eb="6">
      <t>ヘイセイ</t>
    </rPh>
    <rPh sb="8" eb="9">
      <t>ネン</t>
    </rPh>
    <phoneticPr fontId="3"/>
  </si>
  <si>
    <t>目標値
（平成25年）</t>
    <rPh sb="0" eb="3">
      <t>モクヒョウチ</t>
    </rPh>
    <rPh sb="5" eb="7">
      <t>ヘイセイ</t>
    </rPh>
    <rPh sb="9" eb="10">
      <t>ネン</t>
    </rPh>
    <phoneticPr fontId="3"/>
  </si>
  <si>
    <t>幼木園22h/10a
4年後（平成22年）22h/10a
5年後（平成23年）33h/10a
6年後（平成24年）33h/10a
7年後（平成25年）33h/10a</t>
    <rPh sb="0" eb="1">
      <t>ヨウ</t>
    </rPh>
    <rPh sb="1" eb="2">
      <t>ボク</t>
    </rPh>
    <rPh sb="2" eb="3">
      <t>エン</t>
    </rPh>
    <rPh sb="12" eb="14">
      <t>ネンゴ</t>
    </rPh>
    <rPh sb="15" eb="17">
      <t>ヘイセイ</t>
    </rPh>
    <rPh sb="19" eb="20">
      <t>ネン</t>
    </rPh>
    <rPh sb="30" eb="31">
      <t>ネン</t>
    </rPh>
    <rPh sb="31" eb="32">
      <t>ゴ</t>
    </rPh>
    <rPh sb="48" eb="49">
      <t>ネン</t>
    </rPh>
    <phoneticPr fontId="3"/>
  </si>
  <si>
    <t>園地改良、改植により乗用型適採機等の作業が可能となり労働時間を32%短縮できた。</t>
    <rPh sb="0" eb="2">
      <t>エンチ</t>
    </rPh>
    <rPh sb="2" eb="4">
      <t>カイリョウ</t>
    </rPh>
    <rPh sb="5" eb="6">
      <t>カイ</t>
    </rPh>
    <rPh sb="6" eb="7">
      <t>ショク</t>
    </rPh>
    <rPh sb="10" eb="12">
      <t>ジョウヨウ</t>
    </rPh>
    <rPh sb="12" eb="13">
      <t>ガタ</t>
    </rPh>
    <rPh sb="13" eb="14">
      <t>テキ</t>
    </rPh>
    <rPh sb="14" eb="15">
      <t>サイ</t>
    </rPh>
    <rPh sb="15" eb="17">
      <t>キナド</t>
    </rPh>
    <rPh sb="18" eb="20">
      <t>サギョウ</t>
    </rPh>
    <rPh sb="21" eb="23">
      <t>カノウ</t>
    </rPh>
    <rPh sb="26" eb="28">
      <t>ロウドウ</t>
    </rPh>
    <rPh sb="28" eb="30">
      <t>ジカン</t>
    </rPh>
    <rPh sb="34" eb="36">
      <t>タンシュク</t>
    </rPh>
    <phoneticPr fontId="3"/>
  </si>
  <si>
    <t>園地改良1.82ha
改植1.82ha</t>
    <rPh sb="0" eb="2">
      <t>エンチ</t>
    </rPh>
    <rPh sb="2" eb="4">
      <t>カイリョウ</t>
    </rPh>
    <rPh sb="11" eb="12">
      <t>カイ</t>
    </rPh>
    <rPh sb="12" eb="13">
      <t>ショク</t>
    </rPh>
    <phoneticPr fontId="29"/>
  </si>
  <si>
    <t>県平均達成率が100％であり、成果目標を達成することができた。</t>
    <rPh sb="0" eb="1">
      <t>ケン</t>
    </rPh>
    <rPh sb="1" eb="3">
      <t>ヘイキン</t>
    </rPh>
    <rPh sb="3" eb="6">
      <t>タッセイリツ</t>
    </rPh>
    <rPh sb="15" eb="17">
      <t>セイカ</t>
    </rPh>
    <rPh sb="17" eb="19">
      <t>モクヒョウ</t>
    </rPh>
    <rPh sb="20" eb="22">
      <t>タッセイ</t>
    </rPh>
    <phoneticPr fontId="29"/>
  </si>
  <si>
    <t>別紙様式２号</t>
    <phoneticPr fontId="32"/>
  </si>
  <si>
    <t>都道府県事業実施状況報告書及び評価報告書</t>
    <rPh sb="8" eb="10">
      <t>ジョウキョウ</t>
    </rPh>
    <rPh sb="10" eb="13">
      <t>ホウコクショ</t>
    </rPh>
    <rPh sb="13" eb="14">
      <t>オヨ</t>
    </rPh>
    <rPh sb="15" eb="17">
      <t>ヒョウカ</t>
    </rPh>
    <rPh sb="17" eb="20">
      <t>ホウコクショ</t>
    </rPh>
    <phoneticPr fontId="32"/>
  </si>
  <si>
    <t>整備事業</t>
    <rPh sb="0" eb="2">
      <t>セイビ</t>
    </rPh>
    <rPh sb="2" eb="4">
      <t>ジギョウ</t>
    </rPh>
    <phoneticPr fontId="29"/>
  </si>
  <si>
    <t>Ⅰ　産地競争力の強化を目的とする取組用</t>
    <rPh sb="2" eb="4">
      <t>サンチ</t>
    </rPh>
    <rPh sb="4" eb="7">
      <t>キョウソウリョク</t>
    </rPh>
    <rPh sb="8" eb="10">
      <t>キョウカ</t>
    </rPh>
    <rPh sb="11" eb="13">
      <t>モクテキ</t>
    </rPh>
    <rPh sb="16" eb="18">
      <t>トリクミ</t>
    </rPh>
    <rPh sb="18" eb="19">
      <t>ヨウ</t>
    </rPh>
    <phoneticPr fontId="29"/>
  </si>
  <si>
    <t>市町村名</t>
    <rPh sb="0" eb="3">
      <t>シチョウソン</t>
    </rPh>
    <rPh sb="3" eb="4">
      <t>メイ</t>
    </rPh>
    <phoneticPr fontId="29"/>
  </si>
  <si>
    <t>事業実施主体名</t>
    <rPh sb="0" eb="2">
      <t>ジギョウ</t>
    </rPh>
    <rPh sb="2" eb="4">
      <t>ジッシ</t>
    </rPh>
    <rPh sb="4" eb="6">
      <t>シュタイ</t>
    </rPh>
    <rPh sb="6" eb="7">
      <t>メイ</t>
    </rPh>
    <phoneticPr fontId="29"/>
  </si>
  <si>
    <t>メニュー①</t>
    <phoneticPr fontId="29"/>
  </si>
  <si>
    <t>成果目標の具体的な内容①</t>
    <rPh sb="0" eb="2">
      <t>セイカ</t>
    </rPh>
    <rPh sb="2" eb="4">
      <t>モクヒョウ</t>
    </rPh>
    <rPh sb="5" eb="8">
      <t>グタイテキ</t>
    </rPh>
    <rPh sb="9" eb="11">
      <t>ナイヨウ</t>
    </rPh>
    <phoneticPr fontId="29"/>
  </si>
  <si>
    <t>事業実施後の状況①</t>
    <rPh sb="0" eb="2">
      <t>ジギョウ</t>
    </rPh>
    <rPh sb="2" eb="5">
      <t>ジッシゴ</t>
    </rPh>
    <rPh sb="6" eb="8">
      <t>ジョウキョウ</t>
    </rPh>
    <phoneticPr fontId="29"/>
  </si>
  <si>
    <t>成果目標の具体的な実績①</t>
    <rPh sb="0" eb="2">
      <t>セイカ</t>
    </rPh>
    <rPh sb="2" eb="4">
      <t>モクヒョウ</t>
    </rPh>
    <rPh sb="5" eb="8">
      <t>グタイテキ</t>
    </rPh>
    <rPh sb="9" eb="11">
      <t>ジッセキ</t>
    </rPh>
    <phoneticPr fontId="29"/>
  </si>
  <si>
    <t>メニュー②</t>
    <phoneticPr fontId="29"/>
  </si>
  <si>
    <t>成果目標の具体的な内容②</t>
    <rPh sb="0" eb="2">
      <t>セイカ</t>
    </rPh>
    <rPh sb="2" eb="4">
      <t>モクヒョウ</t>
    </rPh>
    <rPh sb="5" eb="8">
      <t>グタイテキ</t>
    </rPh>
    <rPh sb="9" eb="11">
      <t>ナイヨウ</t>
    </rPh>
    <phoneticPr fontId="29"/>
  </si>
  <si>
    <t>事業実施後の状況②</t>
    <rPh sb="0" eb="2">
      <t>ジギョウ</t>
    </rPh>
    <rPh sb="2" eb="5">
      <t>ジッシゴ</t>
    </rPh>
    <rPh sb="6" eb="8">
      <t>ジョウキョウ</t>
    </rPh>
    <phoneticPr fontId="29"/>
  </si>
  <si>
    <t>成果目標の具体的な実績②</t>
    <rPh sb="0" eb="2">
      <t>セイカ</t>
    </rPh>
    <rPh sb="2" eb="4">
      <t>モクヒョウ</t>
    </rPh>
    <rPh sb="5" eb="8">
      <t>グタイテキ</t>
    </rPh>
    <rPh sb="9" eb="11">
      <t>ジッセキ</t>
    </rPh>
    <phoneticPr fontId="29"/>
  </si>
  <si>
    <t>事業内容</t>
    <rPh sb="0" eb="2">
      <t>ジギョウ</t>
    </rPh>
    <rPh sb="2" eb="4">
      <t>ナイヨウ</t>
    </rPh>
    <phoneticPr fontId="29"/>
  </si>
  <si>
    <t>事業費（円）</t>
    <rPh sb="0" eb="3">
      <t>ジギョウヒ</t>
    </rPh>
    <phoneticPr fontId="29"/>
  </si>
  <si>
    <t>負担区分（円）</t>
    <rPh sb="0" eb="2">
      <t>フタン</t>
    </rPh>
    <rPh sb="2" eb="4">
      <t>クブン</t>
    </rPh>
    <rPh sb="5" eb="6">
      <t>エン</t>
    </rPh>
    <phoneticPr fontId="29"/>
  </si>
  <si>
    <t>完了年月日</t>
    <rPh sb="0" eb="2">
      <t>カンリョウ</t>
    </rPh>
    <rPh sb="2" eb="5">
      <t>ネンガッピ</t>
    </rPh>
    <phoneticPr fontId="29"/>
  </si>
  <si>
    <t>事業実施主体の評価</t>
    <rPh sb="0" eb="2">
      <t>ジギョウ</t>
    </rPh>
    <rPh sb="2" eb="4">
      <t>ジッシ</t>
    </rPh>
    <rPh sb="4" eb="6">
      <t>シュタイ</t>
    </rPh>
    <rPh sb="7" eb="9">
      <t>ヒョウカ</t>
    </rPh>
    <phoneticPr fontId="29"/>
  </si>
  <si>
    <t>都道府県の評価</t>
    <rPh sb="0" eb="4">
      <t>トドウフケン</t>
    </rPh>
    <rPh sb="5" eb="7">
      <t>ヒョウカ</t>
    </rPh>
    <phoneticPr fontId="29"/>
  </si>
  <si>
    <t>備考</t>
    <rPh sb="0" eb="2">
      <t>ビコウ</t>
    </rPh>
    <phoneticPr fontId="29"/>
  </si>
  <si>
    <t>（対象作物・畜種等名）①</t>
    <rPh sb="1" eb="3">
      <t>タイショウ</t>
    </rPh>
    <rPh sb="3" eb="5">
      <t>サクモツ</t>
    </rPh>
    <rPh sb="6" eb="7">
      <t>チク</t>
    </rPh>
    <rPh sb="7" eb="8">
      <t>シュ</t>
    </rPh>
    <rPh sb="8" eb="9">
      <t>トウ</t>
    </rPh>
    <rPh sb="9" eb="10">
      <t>メイ</t>
    </rPh>
    <phoneticPr fontId="29"/>
  </si>
  <si>
    <t xml:space="preserve">計画時（平成23年）
</t>
    <rPh sb="0" eb="2">
      <t>ケイカク</t>
    </rPh>
    <rPh sb="2" eb="3">
      <t>ジ</t>
    </rPh>
    <rPh sb="4" eb="6">
      <t>ヘイセイ</t>
    </rPh>
    <rPh sb="8" eb="9">
      <t>ネン</t>
    </rPh>
    <phoneticPr fontId="29"/>
  </si>
  <si>
    <t xml:space="preserve">１年後（平成24年）
</t>
    <rPh sb="1" eb="3">
      <t>ネンゴ</t>
    </rPh>
    <rPh sb="4" eb="6">
      <t>ヘイセイ</t>
    </rPh>
    <rPh sb="8" eb="9">
      <t>ネン</t>
    </rPh>
    <phoneticPr fontId="29"/>
  </si>
  <si>
    <t xml:space="preserve">２年後（平成25年）
</t>
    <rPh sb="1" eb="3">
      <t>ネンゴ</t>
    </rPh>
    <rPh sb="4" eb="6">
      <t>ヘイセイ</t>
    </rPh>
    <rPh sb="8" eb="9">
      <t>ネン</t>
    </rPh>
    <phoneticPr fontId="29"/>
  </si>
  <si>
    <t xml:space="preserve">３年後（平成26年）
</t>
    <rPh sb="1" eb="3">
      <t>ネンゴ</t>
    </rPh>
    <rPh sb="4" eb="6">
      <t>ヘイセイ</t>
    </rPh>
    <rPh sb="8" eb="9">
      <t>ネン</t>
    </rPh>
    <phoneticPr fontId="29"/>
  </si>
  <si>
    <t xml:space="preserve">目標値（平成26年）
</t>
    <rPh sb="0" eb="3">
      <t>モクヒョウチ</t>
    </rPh>
    <rPh sb="4" eb="6">
      <t>ヘイセイ</t>
    </rPh>
    <rPh sb="8" eb="9">
      <t>ネン</t>
    </rPh>
    <phoneticPr fontId="29"/>
  </si>
  <si>
    <t>達成率</t>
    <rPh sb="0" eb="3">
      <t>タッセイリツ</t>
    </rPh>
    <phoneticPr fontId="29"/>
  </si>
  <si>
    <t>（対象作物・畜種等名）②</t>
    <rPh sb="1" eb="3">
      <t>タイショウ</t>
    </rPh>
    <rPh sb="3" eb="5">
      <t>サクモツ</t>
    </rPh>
    <rPh sb="6" eb="7">
      <t>チク</t>
    </rPh>
    <rPh sb="7" eb="8">
      <t>シュ</t>
    </rPh>
    <rPh sb="8" eb="9">
      <t>トウ</t>
    </rPh>
    <rPh sb="9" eb="10">
      <t>メイ</t>
    </rPh>
    <phoneticPr fontId="29"/>
  </si>
  <si>
    <t>（工種、施設区分、構造、規格、能力等）</t>
    <rPh sb="1" eb="2">
      <t>コウ</t>
    </rPh>
    <rPh sb="2" eb="3">
      <t>シュ</t>
    </rPh>
    <rPh sb="4" eb="6">
      <t>シセツ</t>
    </rPh>
    <rPh sb="6" eb="8">
      <t>クブン</t>
    </rPh>
    <rPh sb="9" eb="11">
      <t>コウゾウ</t>
    </rPh>
    <rPh sb="12" eb="14">
      <t>キカク</t>
    </rPh>
    <rPh sb="15" eb="17">
      <t>ノウリョク</t>
    </rPh>
    <rPh sb="17" eb="18">
      <t>トウ</t>
    </rPh>
    <phoneticPr fontId="29"/>
  </si>
  <si>
    <t>交付金</t>
    <rPh sb="0" eb="3">
      <t>コウフキン</t>
    </rPh>
    <phoneticPr fontId="29"/>
  </si>
  <si>
    <t>都道府県費</t>
    <rPh sb="0" eb="4">
      <t>トドウフケン</t>
    </rPh>
    <rPh sb="4" eb="5">
      <t>ヒ</t>
    </rPh>
    <phoneticPr fontId="29"/>
  </si>
  <si>
    <t>市町村費</t>
    <rPh sb="0" eb="3">
      <t>シチョウソン</t>
    </rPh>
    <rPh sb="3" eb="4">
      <t>ヒ</t>
    </rPh>
    <phoneticPr fontId="29"/>
  </si>
  <si>
    <t>その他</t>
    <rPh sb="2" eb="3">
      <t>タ</t>
    </rPh>
    <phoneticPr fontId="29"/>
  </si>
  <si>
    <t>甲賀市</t>
    <rPh sb="0" eb="2">
      <t>コウカ</t>
    </rPh>
    <rPh sb="2" eb="3">
      <t>シ</t>
    </rPh>
    <phoneticPr fontId="29"/>
  </si>
  <si>
    <t>「り・芽育」茶園整備組合</t>
    <rPh sb="3" eb="4">
      <t>メ</t>
    </rPh>
    <rPh sb="4" eb="5">
      <t>イク</t>
    </rPh>
    <rPh sb="6" eb="8">
      <t>チャエン</t>
    </rPh>
    <rPh sb="8" eb="10">
      <t>セイビ</t>
    </rPh>
    <rPh sb="10" eb="12">
      <t>クミアイ</t>
    </rPh>
    <phoneticPr fontId="29"/>
  </si>
  <si>
    <t>畑作物・地域特産物（茶）</t>
    <rPh sb="0" eb="3">
      <t>ハタサクモツ</t>
    </rPh>
    <rPh sb="4" eb="6">
      <t>チイキ</t>
    </rPh>
    <rPh sb="6" eb="8">
      <t>トクサン</t>
    </rPh>
    <rPh sb="8" eb="9">
      <t>ブツ</t>
    </rPh>
    <rPh sb="10" eb="11">
      <t>チャ</t>
    </rPh>
    <phoneticPr fontId="29"/>
  </si>
  <si>
    <t>茶生葉生産の労働時間を削減</t>
    <rPh sb="0" eb="1">
      <t>チャ</t>
    </rPh>
    <rPh sb="1" eb="2">
      <t>ナマ</t>
    </rPh>
    <rPh sb="2" eb="3">
      <t>ハ</t>
    </rPh>
    <rPh sb="3" eb="5">
      <t>セイサン</t>
    </rPh>
    <rPh sb="6" eb="8">
      <t>ロウドウ</t>
    </rPh>
    <rPh sb="8" eb="10">
      <t>ジカン</t>
    </rPh>
    <rPh sb="11" eb="13">
      <t>サクゲン</t>
    </rPh>
    <phoneticPr fontId="29"/>
  </si>
  <si>
    <t>計画時
(19年度)
49hr/
10a
(成木園）</t>
    <rPh sb="0" eb="2">
      <t>ケイカク</t>
    </rPh>
    <rPh sb="2" eb="3">
      <t>ジ</t>
    </rPh>
    <rPh sb="7" eb="9">
      <t>ネンド</t>
    </rPh>
    <rPh sb="22" eb="23">
      <t>ナ</t>
    </rPh>
    <rPh sb="23" eb="24">
      <t>キ</t>
    </rPh>
    <rPh sb="24" eb="25">
      <t>エン</t>
    </rPh>
    <phoneticPr fontId="29"/>
  </si>
  <si>
    <t>１年後
(20年度)
17hr/
10a
(幼木園）</t>
    <rPh sb="1" eb="2">
      <t>ネン</t>
    </rPh>
    <rPh sb="2" eb="3">
      <t>ゴ</t>
    </rPh>
    <rPh sb="7" eb="9">
      <t>ネンド</t>
    </rPh>
    <rPh sb="22" eb="23">
      <t>ヨウ</t>
    </rPh>
    <rPh sb="23" eb="24">
      <t>キ</t>
    </rPh>
    <rPh sb="24" eb="25">
      <t>エン</t>
    </rPh>
    <phoneticPr fontId="29"/>
  </si>
  <si>
    <t>２年後
(21年度)
20hr/
10a
(幼木園）</t>
    <rPh sb="1" eb="2">
      <t>ネン</t>
    </rPh>
    <rPh sb="2" eb="3">
      <t>ゴ</t>
    </rPh>
    <rPh sb="7" eb="9">
      <t>ネンド</t>
    </rPh>
    <rPh sb="22" eb="23">
      <t>ヨウ</t>
    </rPh>
    <rPh sb="23" eb="24">
      <t>キ</t>
    </rPh>
    <rPh sb="24" eb="25">
      <t>エン</t>
    </rPh>
    <phoneticPr fontId="29"/>
  </si>
  <si>
    <t>３年後
(22年度)
22hr/
10a
(幼木園）</t>
    <rPh sb="1" eb="2">
      <t>ネン</t>
    </rPh>
    <rPh sb="2" eb="3">
      <t>ゴ</t>
    </rPh>
    <rPh sb="7" eb="9">
      <t>ネンド</t>
    </rPh>
    <rPh sb="22" eb="23">
      <t>ヨウ</t>
    </rPh>
    <rPh sb="23" eb="24">
      <t>キ</t>
    </rPh>
    <rPh sb="24" eb="25">
      <t>エン</t>
    </rPh>
    <phoneticPr fontId="29"/>
  </si>
  <si>
    <t>４年後
(23年度)
22hr/
10a
(幼木園）</t>
    <rPh sb="1" eb="2">
      <t>ネン</t>
    </rPh>
    <rPh sb="2" eb="3">
      <t>ゴ</t>
    </rPh>
    <rPh sb="7" eb="9">
      <t>ネンド</t>
    </rPh>
    <phoneticPr fontId="29"/>
  </si>
  <si>
    <t>５年後
(24年度)
33hr/
10a
(成木園）</t>
    <rPh sb="1" eb="2">
      <t>ネン</t>
    </rPh>
    <rPh sb="2" eb="3">
      <t>ゴ</t>
    </rPh>
    <rPh sb="7" eb="9">
      <t>ネンド</t>
    </rPh>
    <phoneticPr fontId="29"/>
  </si>
  <si>
    <t>６年後
(25年度)
33hr/
10a
(成木園）</t>
    <rPh sb="1" eb="2">
      <t>ネン</t>
    </rPh>
    <rPh sb="2" eb="3">
      <t>ゴ</t>
    </rPh>
    <rPh sb="7" eb="9">
      <t>ネンド</t>
    </rPh>
    <phoneticPr fontId="29"/>
  </si>
  <si>
    <t>７年後
(26年度)
33hr/
10a
(成木園）</t>
    <rPh sb="1" eb="2">
      <t>ネン</t>
    </rPh>
    <rPh sb="2" eb="3">
      <t>ゴ</t>
    </rPh>
    <rPh sb="7" eb="9">
      <t>ネンド</t>
    </rPh>
    <phoneticPr fontId="29"/>
  </si>
  <si>
    <t>目標値
(26年度)
33％
削減
（成木園）</t>
    <rPh sb="0" eb="2">
      <t>モクヒョウ</t>
    </rPh>
    <rPh sb="2" eb="3">
      <t>チ</t>
    </rPh>
    <rPh sb="7" eb="9">
      <t>ネンド</t>
    </rPh>
    <rPh sb="15" eb="17">
      <t>サクゲン</t>
    </rPh>
    <rPh sb="19" eb="20">
      <t>ナ</t>
    </rPh>
    <rPh sb="20" eb="21">
      <t>キ</t>
    </rPh>
    <rPh sb="21" eb="22">
      <t>エン</t>
    </rPh>
    <phoneticPr fontId="29"/>
  </si>
  <si>
    <t>園地改良、改植により、乗用型摘採機等の機械化が可能となり、労働時間を32.7%削減できた。</t>
    <rPh sb="0" eb="2">
      <t>エンチ</t>
    </rPh>
    <rPh sb="2" eb="4">
      <t>カイリョウ</t>
    </rPh>
    <rPh sb="5" eb="7">
      <t>カイショク</t>
    </rPh>
    <rPh sb="11" eb="13">
      <t>ジョウヨウ</t>
    </rPh>
    <rPh sb="13" eb="14">
      <t>ガタ</t>
    </rPh>
    <rPh sb="14" eb="16">
      <t>テキサイ</t>
    </rPh>
    <rPh sb="16" eb="17">
      <t>キ</t>
    </rPh>
    <rPh sb="17" eb="18">
      <t>トウ</t>
    </rPh>
    <rPh sb="19" eb="21">
      <t>キカイ</t>
    </rPh>
    <rPh sb="21" eb="22">
      <t>カ</t>
    </rPh>
    <rPh sb="23" eb="25">
      <t>カノウ</t>
    </rPh>
    <rPh sb="29" eb="31">
      <t>ロウドウ</t>
    </rPh>
    <rPh sb="31" eb="33">
      <t>ジカン</t>
    </rPh>
    <rPh sb="39" eb="41">
      <t>サクゲン</t>
    </rPh>
    <phoneticPr fontId="29"/>
  </si>
  <si>
    <t>園地改良　1.30ha
植栽　　1.30ha</t>
    <rPh sb="0" eb="2">
      <t>エンチ</t>
    </rPh>
    <rPh sb="2" eb="4">
      <t>カイリョウ</t>
    </rPh>
    <rPh sb="12" eb="14">
      <t>ショクサイ</t>
    </rPh>
    <phoneticPr fontId="29"/>
  </si>
  <si>
    <t>改良後の茶園ではﾌﾞﾛｯｸ毎に作業の機械化が実施できており、効率的な管理ができるようになった。</t>
    <rPh sb="15" eb="17">
      <t>サギョウ</t>
    </rPh>
    <rPh sb="18" eb="20">
      <t>キカイ</t>
    </rPh>
    <rPh sb="20" eb="21">
      <t>カ</t>
    </rPh>
    <phoneticPr fontId="29"/>
  </si>
  <si>
    <t>作業の機械化に加え、農薬の使用量の削減や新品種の導入、環境こだわり栽培の取組等、更なる発展が期待できる。</t>
    <rPh sb="0" eb="2">
      <t>サギョウ</t>
    </rPh>
    <rPh sb="3" eb="6">
      <t>キカイカ</t>
    </rPh>
    <rPh sb="7" eb="8">
      <t>クワ</t>
    </rPh>
    <rPh sb="10" eb="12">
      <t>ノウヤク</t>
    </rPh>
    <rPh sb="13" eb="16">
      <t>シヨウリョウ</t>
    </rPh>
    <rPh sb="17" eb="19">
      <t>サクゲン</t>
    </rPh>
    <rPh sb="20" eb="23">
      <t>シンヒンシュ</t>
    </rPh>
    <rPh sb="24" eb="26">
      <t>ドウニュウ</t>
    </rPh>
    <rPh sb="27" eb="29">
      <t>カンキョウ</t>
    </rPh>
    <rPh sb="33" eb="35">
      <t>サイバイ</t>
    </rPh>
    <rPh sb="36" eb="38">
      <t>トリクミ</t>
    </rPh>
    <rPh sb="38" eb="39">
      <t>トウ</t>
    </rPh>
    <rPh sb="40" eb="41">
      <t>サラ</t>
    </rPh>
    <rPh sb="43" eb="45">
      <t>ハッテン</t>
    </rPh>
    <rPh sb="46" eb="48">
      <t>キタイ</t>
    </rPh>
    <phoneticPr fontId="29"/>
  </si>
  <si>
    <t>米原市</t>
    <rPh sb="0" eb="2">
      <t>マイバラ</t>
    </rPh>
    <rPh sb="2" eb="3">
      <t>シ</t>
    </rPh>
    <phoneticPr fontId="29"/>
  </si>
  <si>
    <t>土地利用型作物（稲）</t>
    <rPh sb="0" eb="2">
      <t>トチ</t>
    </rPh>
    <rPh sb="2" eb="5">
      <t>リヨウガタ</t>
    </rPh>
    <rPh sb="5" eb="7">
      <t>サクモツ</t>
    </rPh>
    <rPh sb="8" eb="9">
      <t>イネ</t>
    </rPh>
    <phoneticPr fontId="29"/>
  </si>
  <si>
    <t>重金属等の有害物質の低減に取り組む面積を5ポイント以上増加</t>
    <phoneticPr fontId="29"/>
  </si>
  <si>
    <t>534.43
ha</t>
    <phoneticPr fontId="29"/>
  </si>
  <si>
    <t>636.15
ha</t>
    <phoneticPr fontId="29"/>
  </si>
  <si>
    <t>715.00
ha</t>
    <phoneticPr fontId="29"/>
  </si>
  <si>
    <t>800.00
ha</t>
    <phoneticPr fontId="29"/>
  </si>
  <si>
    <t>1,044.54
ha</t>
    <phoneticPr fontId="29"/>
  </si>
  <si>
    <t>分析機導入により導入前より49.7％分析面積が増加した。</t>
    <rPh sb="0" eb="2">
      <t>ブンセキ</t>
    </rPh>
    <rPh sb="2" eb="3">
      <t>キ</t>
    </rPh>
    <rPh sb="3" eb="5">
      <t>ドウニュウ</t>
    </rPh>
    <rPh sb="8" eb="10">
      <t>ドウニュウ</t>
    </rPh>
    <rPh sb="10" eb="11">
      <t>マエ</t>
    </rPh>
    <rPh sb="18" eb="20">
      <t>ブンセキ</t>
    </rPh>
    <rPh sb="20" eb="22">
      <t>メンセキ</t>
    </rPh>
    <rPh sb="23" eb="25">
      <t>ゾウカ</t>
    </rPh>
    <phoneticPr fontId="29"/>
  </si>
  <si>
    <t>事業実施地区における１等比率を事業実施年度の前７中５平均の値と比べて県目標値以上に改善</t>
    <phoneticPr fontId="29"/>
  </si>
  <si>
    <t>平成26年度は、登熟期の低温と、日照不足が一等米比率を低下させた。</t>
    <rPh sb="0" eb="2">
      <t>ヘイセイ</t>
    </rPh>
    <rPh sb="4" eb="6">
      <t>ネンド</t>
    </rPh>
    <rPh sb="8" eb="10">
      <t>トウジュク</t>
    </rPh>
    <rPh sb="10" eb="11">
      <t>キ</t>
    </rPh>
    <rPh sb="12" eb="14">
      <t>テイオン</t>
    </rPh>
    <rPh sb="16" eb="18">
      <t>ニッショウ</t>
    </rPh>
    <rPh sb="18" eb="20">
      <t>ブソク</t>
    </rPh>
    <rPh sb="21" eb="23">
      <t>イットウ</t>
    </rPh>
    <rPh sb="23" eb="24">
      <t>コメ</t>
    </rPh>
    <rPh sb="24" eb="26">
      <t>ヒリツ</t>
    </rPh>
    <rPh sb="27" eb="29">
      <t>テイカ</t>
    </rPh>
    <phoneticPr fontId="29"/>
  </si>
  <si>
    <t>高感度有害金属モニタ
(超高感度蛍光Ｘ線分析装置）</t>
    <phoneticPr fontId="29"/>
  </si>
  <si>
    <t>H24.9.26</t>
    <phoneticPr fontId="29"/>
  </si>
  <si>
    <t>検査手順の効率化が図れ農産物検査や倉庫管理、出荷等の作業が円滑に行うことができた。引き続き検査対象地域の拡大を図っていきたい。</t>
    <rPh sb="0" eb="2">
      <t>ケンサ</t>
    </rPh>
    <rPh sb="2" eb="4">
      <t>テジュン</t>
    </rPh>
    <rPh sb="5" eb="8">
      <t>コウリツカ</t>
    </rPh>
    <rPh sb="9" eb="10">
      <t>ハカ</t>
    </rPh>
    <rPh sb="11" eb="14">
      <t>ノウサンブツ</t>
    </rPh>
    <rPh sb="14" eb="16">
      <t>ケンサ</t>
    </rPh>
    <rPh sb="17" eb="19">
      <t>ソウコ</t>
    </rPh>
    <rPh sb="19" eb="21">
      <t>カンリ</t>
    </rPh>
    <rPh sb="22" eb="24">
      <t>シュッカ</t>
    </rPh>
    <rPh sb="24" eb="25">
      <t>トウ</t>
    </rPh>
    <rPh sb="26" eb="28">
      <t>サギョウ</t>
    </rPh>
    <rPh sb="29" eb="31">
      <t>エンカツ</t>
    </rPh>
    <rPh sb="32" eb="33">
      <t>オコナ</t>
    </rPh>
    <rPh sb="41" eb="42">
      <t>ヒ</t>
    </rPh>
    <rPh sb="43" eb="44">
      <t>ツヅ</t>
    </rPh>
    <rPh sb="45" eb="47">
      <t>ケンサ</t>
    </rPh>
    <rPh sb="47" eb="49">
      <t>タイショウ</t>
    </rPh>
    <rPh sb="49" eb="51">
      <t>チイキ</t>
    </rPh>
    <rPh sb="52" eb="54">
      <t>カクダイ</t>
    </rPh>
    <rPh sb="55" eb="56">
      <t>ハカ</t>
    </rPh>
    <phoneticPr fontId="29"/>
  </si>
  <si>
    <t>近江八幡市</t>
    <rPh sb="0" eb="5">
      <t>オウミハチマンシ</t>
    </rPh>
    <phoneticPr fontId="29"/>
  </si>
  <si>
    <t>大中の湖施設トマト協議会</t>
    <rPh sb="0" eb="2">
      <t>ダイナカ</t>
    </rPh>
    <rPh sb="3" eb="4">
      <t>コ</t>
    </rPh>
    <rPh sb="4" eb="6">
      <t>シセツ</t>
    </rPh>
    <rPh sb="9" eb="12">
      <t>キョウギカイ</t>
    </rPh>
    <phoneticPr fontId="29"/>
  </si>
  <si>
    <t>野菜（トマト（トマト、ミニトマト））</t>
    <rPh sb="0" eb="2">
      <t>ヤサイ</t>
    </rPh>
    <phoneticPr fontId="29"/>
  </si>
  <si>
    <t>トマト（トマト、ミニトマト）の10ａあたりの収量の増加</t>
    <rPh sb="22" eb="24">
      <t>シュウリョウ</t>
    </rPh>
    <rPh sb="25" eb="27">
      <t>ゾウカ</t>
    </rPh>
    <phoneticPr fontId="29"/>
  </si>
  <si>
    <t>5,369㎏/10ａ</t>
    <phoneticPr fontId="29"/>
  </si>
  <si>
    <t>4,952㎏/10ａ</t>
    <phoneticPr fontId="29"/>
  </si>
  <si>
    <t>4,379㎏/10ａ</t>
    <phoneticPr fontId="29"/>
  </si>
  <si>
    <t>4,422㎏/10ａ</t>
    <phoneticPr fontId="29"/>
  </si>
  <si>
    <t>5,852㎏/10ａ</t>
    <phoneticPr fontId="29"/>
  </si>
  <si>
    <t>長雨、冬季の積雪等による影響の為、出荷量が減少した。</t>
    <rPh sb="0" eb="2">
      <t>ナガアメ</t>
    </rPh>
    <rPh sb="3" eb="5">
      <t>トウキ</t>
    </rPh>
    <rPh sb="6" eb="8">
      <t>セキセツ</t>
    </rPh>
    <rPh sb="8" eb="9">
      <t>トウ</t>
    </rPh>
    <rPh sb="12" eb="14">
      <t>エイキョウ</t>
    </rPh>
    <rPh sb="15" eb="16">
      <t>タメ</t>
    </rPh>
    <rPh sb="17" eb="19">
      <t>シュッカ</t>
    </rPh>
    <rPh sb="19" eb="20">
      <t>リョウ</t>
    </rPh>
    <rPh sb="21" eb="23">
      <t>ゲンショウ</t>
    </rPh>
    <phoneticPr fontId="29"/>
  </si>
  <si>
    <t>トマト（トマト、ミニトマト）の全出荷量に占める契約取引の割合の増加</t>
    <rPh sb="15" eb="16">
      <t>ゼン</t>
    </rPh>
    <rPh sb="16" eb="18">
      <t>シュッカ</t>
    </rPh>
    <rPh sb="18" eb="19">
      <t>リョウ</t>
    </rPh>
    <rPh sb="20" eb="21">
      <t>シ</t>
    </rPh>
    <rPh sb="23" eb="25">
      <t>ケイヤク</t>
    </rPh>
    <rPh sb="25" eb="27">
      <t>トリヒキ</t>
    </rPh>
    <rPh sb="28" eb="30">
      <t>ワリアイ</t>
    </rPh>
    <rPh sb="31" eb="33">
      <t>ゾウカ</t>
    </rPh>
    <phoneticPr fontId="29"/>
  </si>
  <si>
    <t>当初の契約取引の商談時に出荷量の増加で商談した結果、目標達成の割合となった。</t>
    <rPh sb="23" eb="25">
      <t>ケッカ</t>
    </rPh>
    <rPh sb="26" eb="28">
      <t>モクヒョウ</t>
    </rPh>
    <rPh sb="28" eb="30">
      <t>タッセイ</t>
    </rPh>
    <rPh sb="31" eb="33">
      <t>ワリアイ</t>
    </rPh>
    <phoneticPr fontId="12"/>
  </si>
  <si>
    <t>細霧冷房、換気扇、循環扇及び付帯設備の設置</t>
    <rPh sb="0" eb="2">
      <t>サイム</t>
    </rPh>
    <rPh sb="2" eb="4">
      <t>レイボウ</t>
    </rPh>
    <rPh sb="5" eb="8">
      <t>カンキセン</t>
    </rPh>
    <rPh sb="9" eb="11">
      <t>ジュンカン</t>
    </rPh>
    <rPh sb="11" eb="12">
      <t>セン</t>
    </rPh>
    <rPh sb="12" eb="13">
      <t>オヨ</t>
    </rPh>
    <rPh sb="14" eb="16">
      <t>フタイ</t>
    </rPh>
    <rPh sb="16" eb="18">
      <t>セツビ</t>
    </rPh>
    <rPh sb="19" eb="21">
      <t>セッチ</t>
    </rPh>
    <phoneticPr fontId="29"/>
  </si>
  <si>
    <t>夏季の日照不足の影響により、収量が減少したものの、導入資材の使用により、高温、干ばつの影響は緩和できた。今後はさらなる対策が必要である。</t>
    <rPh sb="0" eb="2">
      <t>カキ</t>
    </rPh>
    <rPh sb="3" eb="5">
      <t>ニッショウ</t>
    </rPh>
    <rPh sb="5" eb="7">
      <t>ブソク</t>
    </rPh>
    <rPh sb="8" eb="10">
      <t>エイキョウ</t>
    </rPh>
    <rPh sb="14" eb="16">
      <t>シュウリョウ</t>
    </rPh>
    <rPh sb="17" eb="19">
      <t>ゲンショウ</t>
    </rPh>
    <rPh sb="25" eb="27">
      <t>ドウニュウ</t>
    </rPh>
    <rPh sb="27" eb="29">
      <t>シザイ</t>
    </rPh>
    <rPh sb="30" eb="32">
      <t>シヨウ</t>
    </rPh>
    <rPh sb="36" eb="38">
      <t>コウオン</t>
    </rPh>
    <rPh sb="39" eb="40">
      <t>カン</t>
    </rPh>
    <rPh sb="43" eb="45">
      <t>エイキョウ</t>
    </rPh>
    <rPh sb="46" eb="48">
      <t>カンワ</t>
    </rPh>
    <rPh sb="52" eb="54">
      <t>コンゴ</t>
    </rPh>
    <rPh sb="59" eb="61">
      <t>タイサク</t>
    </rPh>
    <rPh sb="62" eb="64">
      <t>ヒツヨウ</t>
    </rPh>
    <phoneticPr fontId="29"/>
  </si>
  <si>
    <t>彦根市</t>
    <rPh sb="0" eb="3">
      <t>ヒコネシ</t>
    </rPh>
    <phoneticPr fontId="29"/>
  </si>
  <si>
    <t>有限会社フクハラファーム</t>
    <rPh sb="0" eb="4">
      <t>ユウゲンガイシャ</t>
    </rPh>
    <phoneticPr fontId="29"/>
  </si>
  <si>
    <t>小売店等への直接販売又は中食・外食用等向け契約栽培の取り組みについて、その取扱量の割合を30ポイント以上増加</t>
    <rPh sb="0" eb="3">
      <t>コウリテン</t>
    </rPh>
    <rPh sb="3" eb="4">
      <t>トウ</t>
    </rPh>
    <rPh sb="6" eb="8">
      <t>チョクセツ</t>
    </rPh>
    <rPh sb="8" eb="10">
      <t>ハンバイ</t>
    </rPh>
    <rPh sb="10" eb="11">
      <t>マタ</t>
    </rPh>
    <rPh sb="12" eb="14">
      <t>ナカショク</t>
    </rPh>
    <rPh sb="15" eb="17">
      <t>ガイショク</t>
    </rPh>
    <rPh sb="17" eb="18">
      <t>ヨウ</t>
    </rPh>
    <rPh sb="18" eb="19">
      <t>トウ</t>
    </rPh>
    <rPh sb="19" eb="20">
      <t>ム</t>
    </rPh>
    <rPh sb="21" eb="23">
      <t>ケイヤク</t>
    </rPh>
    <rPh sb="23" eb="25">
      <t>サイバイ</t>
    </rPh>
    <rPh sb="26" eb="27">
      <t>ト</t>
    </rPh>
    <rPh sb="28" eb="29">
      <t>ク</t>
    </rPh>
    <rPh sb="37" eb="40">
      <t>トリアツカイリョウ</t>
    </rPh>
    <rPh sb="41" eb="43">
      <t>ワリアイ</t>
    </rPh>
    <rPh sb="50" eb="52">
      <t>イジョウ</t>
    </rPh>
    <rPh sb="52" eb="54">
      <t>ゾウカ</t>
    </rPh>
    <phoneticPr fontId="29"/>
  </si>
  <si>
    <t>(23年度)
53%</t>
    <rPh sb="3" eb="5">
      <t>ネンド</t>
    </rPh>
    <phoneticPr fontId="29"/>
  </si>
  <si>
    <t>繰越</t>
    <rPh sb="0" eb="2">
      <t>クリコシ</t>
    </rPh>
    <phoneticPr fontId="29"/>
  </si>
  <si>
    <t>年度末完了</t>
    <rPh sb="0" eb="3">
      <t>ネンドマツ</t>
    </rPh>
    <rPh sb="3" eb="5">
      <t>カンリョウ</t>
    </rPh>
    <phoneticPr fontId="29"/>
  </si>
  <si>
    <t>品質向上により契約栽培による出荷量が増えた。</t>
    <rPh sb="0" eb="2">
      <t>ヒンシツ</t>
    </rPh>
    <rPh sb="2" eb="4">
      <t>コウジョウ</t>
    </rPh>
    <rPh sb="7" eb="9">
      <t>ケイヤク</t>
    </rPh>
    <rPh sb="9" eb="11">
      <t>サイバイ</t>
    </rPh>
    <rPh sb="14" eb="16">
      <t>シュッカ</t>
    </rPh>
    <rPh sb="16" eb="17">
      <t>リョウ</t>
    </rPh>
    <rPh sb="18" eb="19">
      <t>フ</t>
    </rPh>
    <phoneticPr fontId="29"/>
  </si>
  <si>
    <t>10ａ当たり労働時間を10％以上削減</t>
    <rPh sb="3" eb="4">
      <t>ア</t>
    </rPh>
    <rPh sb="6" eb="8">
      <t>ロウドウ</t>
    </rPh>
    <rPh sb="8" eb="10">
      <t>ジカン</t>
    </rPh>
    <rPh sb="14" eb="16">
      <t>イジョウ</t>
    </rPh>
    <rPh sb="16" eb="18">
      <t>サクゲン</t>
    </rPh>
    <phoneticPr fontId="29"/>
  </si>
  <si>
    <t>(23年度)
17.19hr/10a</t>
    <rPh sb="3" eb="5">
      <t>ネンド</t>
    </rPh>
    <phoneticPr fontId="29"/>
  </si>
  <si>
    <t>12.69hr/10a</t>
    <phoneticPr fontId="29"/>
  </si>
  <si>
    <t>12.70hr/10a</t>
    <phoneticPr fontId="29"/>
  </si>
  <si>
    <t>生籾の搬入から乾燥・調製・出荷までの作業時間が短縮でき、目標どおり達成できた。</t>
    <rPh sb="0" eb="1">
      <t>ナマ</t>
    </rPh>
    <rPh sb="1" eb="2">
      <t>モミ</t>
    </rPh>
    <rPh sb="3" eb="5">
      <t>ハンニュウ</t>
    </rPh>
    <rPh sb="7" eb="9">
      <t>カンソウ</t>
    </rPh>
    <rPh sb="10" eb="12">
      <t>チョウセイ</t>
    </rPh>
    <rPh sb="13" eb="15">
      <t>シュッカ</t>
    </rPh>
    <rPh sb="18" eb="20">
      <t>サギョウ</t>
    </rPh>
    <rPh sb="20" eb="22">
      <t>ジカン</t>
    </rPh>
    <rPh sb="23" eb="25">
      <t>タンシュク</t>
    </rPh>
    <rPh sb="28" eb="30">
      <t>モクヒョウ</t>
    </rPh>
    <rPh sb="33" eb="35">
      <t>タッセイ</t>
    </rPh>
    <phoneticPr fontId="29"/>
  </si>
  <si>
    <t>乾燥調製施設
乾燥設備、籾摺設備</t>
    <rPh sb="0" eb="2">
      <t>カンソウ</t>
    </rPh>
    <rPh sb="2" eb="4">
      <t>チョウセイ</t>
    </rPh>
    <rPh sb="4" eb="6">
      <t>シセツ</t>
    </rPh>
    <rPh sb="7" eb="9">
      <t>カンソウ</t>
    </rPh>
    <rPh sb="9" eb="11">
      <t>セツビ</t>
    </rPh>
    <rPh sb="12" eb="14">
      <t>モミス</t>
    </rPh>
    <rPh sb="14" eb="16">
      <t>セツビ</t>
    </rPh>
    <phoneticPr fontId="32"/>
  </si>
  <si>
    <t>H26.3.24</t>
    <phoneticPr fontId="29"/>
  </si>
  <si>
    <t>生籾の搬入から乾燥調製・出荷まで品質向上と労働時間等にかかるコストダウンが大きく図られた。品質向上により契約栽培の契約量も向上した。</t>
    <rPh sb="0" eb="1">
      <t>ナマ</t>
    </rPh>
    <rPh sb="1" eb="2">
      <t>モミ</t>
    </rPh>
    <rPh sb="3" eb="5">
      <t>ハンニュウ</t>
    </rPh>
    <rPh sb="7" eb="9">
      <t>カンソウ</t>
    </rPh>
    <rPh sb="9" eb="11">
      <t>チョウセイ</t>
    </rPh>
    <rPh sb="12" eb="14">
      <t>シュッカ</t>
    </rPh>
    <rPh sb="16" eb="18">
      <t>ヒンシツ</t>
    </rPh>
    <rPh sb="18" eb="20">
      <t>コウジョウ</t>
    </rPh>
    <rPh sb="21" eb="23">
      <t>ロウドウ</t>
    </rPh>
    <rPh sb="23" eb="25">
      <t>ジカン</t>
    </rPh>
    <rPh sb="25" eb="26">
      <t>トウ</t>
    </rPh>
    <rPh sb="37" eb="38">
      <t>オオ</t>
    </rPh>
    <rPh sb="40" eb="41">
      <t>ハカ</t>
    </rPh>
    <rPh sb="45" eb="47">
      <t>ヒンシツ</t>
    </rPh>
    <rPh sb="47" eb="49">
      <t>コウジョウ</t>
    </rPh>
    <rPh sb="52" eb="54">
      <t>ケイヤク</t>
    </rPh>
    <rPh sb="54" eb="56">
      <t>サイバイ</t>
    </rPh>
    <rPh sb="57" eb="59">
      <t>ケイヤク</t>
    </rPh>
    <rPh sb="59" eb="60">
      <t>リョウ</t>
    </rPh>
    <rPh sb="61" eb="63">
      <t>コウジョウ</t>
    </rPh>
    <phoneticPr fontId="29"/>
  </si>
  <si>
    <t>総合
所見</t>
    <rPh sb="0" eb="2">
      <t>ソウゴウ</t>
    </rPh>
    <rPh sb="3" eb="5">
      <t>ショケン</t>
    </rPh>
    <phoneticPr fontId="29"/>
  </si>
  <si>
    <t xml:space="preserve"> （注）１　別紙様式１号の２のⅠに準じて作成すること。</t>
    <phoneticPr fontId="29"/>
  </si>
  <si>
    <t>　 　　２　要綱第３の４の（２）のアのただし書きの場合にあっては、事業実施後の状況の欄を追加し、記入すること。</t>
    <rPh sb="6" eb="8">
      <t>ヨウコウ</t>
    </rPh>
    <rPh sb="8" eb="9">
      <t>ダイ</t>
    </rPh>
    <rPh sb="22" eb="23">
      <t>ガ</t>
    </rPh>
    <rPh sb="25" eb="27">
      <t>バアイ</t>
    </rPh>
    <rPh sb="33" eb="35">
      <t>ジギョウ</t>
    </rPh>
    <rPh sb="35" eb="37">
      <t>ジッシ</t>
    </rPh>
    <rPh sb="37" eb="38">
      <t>ゴ</t>
    </rPh>
    <rPh sb="39" eb="41">
      <t>ジョウキョウ</t>
    </rPh>
    <rPh sb="42" eb="43">
      <t>ラン</t>
    </rPh>
    <rPh sb="44" eb="46">
      <t>ツイカ</t>
    </rPh>
    <rPh sb="48" eb="50">
      <t>キニュウ</t>
    </rPh>
    <phoneticPr fontId="29"/>
  </si>
  <si>
    <t>　　 　３　別添として、各事業実施主体が作成した事業実施状況報告書を添付すること。</t>
    <rPh sb="6" eb="8">
      <t>ベッテン</t>
    </rPh>
    <rPh sb="12" eb="13">
      <t>カク</t>
    </rPh>
    <rPh sb="13" eb="15">
      <t>ジギョウ</t>
    </rPh>
    <rPh sb="15" eb="17">
      <t>ジッシ</t>
    </rPh>
    <rPh sb="17" eb="19">
      <t>シュタイ</t>
    </rPh>
    <rPh sb="20" eb="22">
      <t>サクセイ</t>
    </rPh>
    <rPh sb="24" eb="26">
      <t>ジギョウ</t>
    </rPh>
    <rPh sb="26" eb="28">
      <t>ジッシ</t>
    </rPh>
    <rPh sb="28" eb="30">
      <t>ジョウキョウ</t>
    </rPh>
    <rPh sb="30" eb="33">
      <t>ホウコクショ</t>
    </rPh>
    <rPh sb="34" eb="36">
      <t>テンプ</t>
    </rPh>
    <phoneticPr fontId="29"/>
  </si>
  <si>
    <t>　　 　４「事業実施主体の評価」欄と、「都道府県の評価」欄については、評価の対象となる年度のみ、それぞれの所見を記入すること。</t>
    <rPh sb="6" eb="8">
      <t>ジギョウ</t>
    </rPh>
    <rPh sb="8" eb="10">
      <t>ジッシ</t>
    </rPh>
    <rPh sb="10" eb="12">
      <t>シュタイ</t>
    </rPh>
    <rPh sb="13" eb="15">
      <t>ヒョウカ</t>
    </rPh>
    <rPh sb="16" eb="17">
      <t>ラン</t>
    </rPh>
    <rPh sb="20" eb="24">
      <t>トドウフケン</t>
    </rPh>
    <rPh sb="25" eb="27">
      <t>ヒョウカ</t>
    </rPh>
    <rPh sb="28" eb="29">
      <t>ラン</t>
    </rPh>
    <rPh sb="35" eb="37">
      <t>ヒョウカ</t>
    </rPh>
    <rPh sb="38" eb="40">
      <t>タイショウ</t>
    </rPh>
    <rPh sb="43" eb="45">
      <t>ネンド</t>
    </rPh>
    <rPh sb="53" eb="55">
      <t>ショケン</t>
    </rPh>
    <rPh sb="56" eb="58">
      <t>キニュウ</t>
    </rPh>
    <phoneticPr fontId="29"/>
  </si>
  <si>
    <t>　　 　５「総合所見」欄については、評価実施年度の取組について、都道府県全体の総合所見を記入すること。</t>
    <rPh sb="6" eb="8">
      <t>ソウゴウ</t>
    </rPh>
    <rPh sb="8" eb="10">
      <t>ショケン</t>
    </rPh>
    <rPh sb="11" eb="12">
      <t>ラン</t>
    </rPh>
    <rPh sb="18" eb="20">
      <t>ヒョウカ</t>
    </rPh>
    <rPh sb="20" eb="22">
      <t>ジッシ</t>
    </rPh>
    <rPh sb="22" eb="24">
      <t>ネンド</t>
    </rPh>
    <rPh sb="25" eb="27">
      <t>トリクミ</t>
    </rPh>
    <rPh sb="32" eb="36">
      <t>トドウフケン</t>
    </rPh>
    <rPh sb="36" eb="38">
      <t>ゼンタイ</t>
    </rPh>
    <rPh sb="39" eb="41">
      <t>ソウゴウ</t>
    </rPh>
    <rPh sb="41" eb="43">
      <t>ショケン</t>
    </rPh>
    <rPh sb="44" eb="46">
      <t>キニュウ</t>
    </rPh>
    <phoneticPr fontId="29"/>
  </si>
  <si>
    <t>　 　　６「都道府県平均達成率」欄は、都道府県において事業実施地区で掲げている成果目標毎の達成率の平均値とする。</t>
    <rPh sb="6" eb="10">
      <t>トドウフケン</t>
    </rPh>
    <rPh sb="10" eb="12">
      <t>ヘイキン</t>
    </rPh>
    <rPh sb="12" eb="15">
      <t>タッセイリツ</t>
    </rPh>
    <rPh sb="16" eb="17">
      <t>ラン</t>
    </rPh>
    <rPh sb="19" eb="23">
      <t>トドウフケン</t>
    </rPh>
    <rPh sb="27" eb="29">
      <t>ジギョウ</t>
    </rPh>
    <rPh sb="29" eb="31">
      <t>ジッシ</t>
    </rPh>
    <rPh sb="31" eb="33">
      <t>チク</t>
    </rPh>
    <rPh sb="34" eb="35">
      <t>カカ</t>
    </rPh>
    <rPh sb="39" eb="41">
      <t>セイカ</t>
    </rPh>
    <rPh sb="41" eb="43">
      <t>モクヒョウ</t>
    </rPh>
    <rPh sb="43" eb="44">
      <t>ゴト</t>
    </rPh>
    <rPh sb="45" eb="48">
      <t>タッセイリツ</t>
    </rPh>
    <rPh sb="49" eb="52">
      <t>ヘイキンチ</t>
    </rPh>
    <phoneticPr fontId="29"/>
  </si>
  <si>
    <t>・気象条件が評価に影響を及ぼす「１等米比率」や「単収」については、26年度の低温、日照不足により目標達成ができなかった。しかし、利用率、稼働率は向上してきており、いずれの施設についても、近い将来目標の達成は可能であると考えられる。</t>
    <rPh sb="1" eb="3">
      <t>キショウ</t>
    </rPh>
    <rPh sb="3" eb="5">
      <t>ジョウケン</t>
    </rPh>
    <rPh sb="6" eb="8">
      <t>ヒョウカ</t>
    </rPh>
    <rPh sb="9" eb="11">
      <t>エイキョウ</t>
    </rPh>
    <rPh sb="12" eb="13">
      <t>オヨ</t>
    </rPh>
    <rPh sb="17" eb="18">
      <t>トウ</t>
    </rPh>
    <rPh sb="18" eb="19">
      <t>マイ</t>
    </rPh>
    <rPh sb="19" eb="21">
      <t>ヒリツ</t>
    </rPh>
    <rPh sb="24" eb="26">
      <t>タンシュウ</t>
    </rPh>
    <rPh sb="35" eb="37">
      <t>ネンド</t>
    </rPh>
    <rPh sb="38" eb="40">
      <t>テイオン</t>
    </rPh>
    <rPh sb="41" eb="43">
      <t>ニッショウ</t>
    </rPh>
    <rPh sb="43" eb="45">
      <t>ブソク</t>
    </rPh>
    <rPh sb="48" eb="50">
      <t>モクヒョウ</t>
    </rPh>
    <rPh sb="50" eb="52">
      <t>タッセイ</t>
    </rPh>
    <rPh sb="64" eb="67">
      <t>リヨウリツ</t>
    </rPh>
    <rPh sb="68" eb="70">
      <t>カドウ</t>
    </rPh>
    <rPh sb="70" eb="71">
      <t>リツ</t>
    </rPh>
    <rPh sb="72" eb="74">
      <t>コウジョウ</t>
    </rPh>
    <rPh sb="85" eb="87">
      <t>シセツ</t>
    </rPh>
    <rPh sb="93" eb="94">
      <t>チカ</t>
    </rPh>
    <rPh sb="95" eb="97">
      <t>ショウライ</t>
    </rPh>
    <rPh sb="97" eb="99">
      <t>モクヒョウ</t>
    </rPh>
    <rPh sb="100" eb="102">
      <t>タッセイ</t>
    </rPh>
    <rPh sb="103" eb="105">
      <t>カノウ</t>
    </rPh>
    <rPh sb="109" eb="110">
      <t>カンガ</t>
    </rPh>
    <phoneticPr fontId="29"/>
  </si>
  <si>
    <t>コスト削減、契約数量の増加ともに目標数値が達成できた。施設の適正、かつ、効率的な利用により、更なる経営改善に努めることが必要である。</t>
    <rPh sb="3" eb="5">
      <t>サクゲン</t>
    </rPh>
    <rPh sb="6" eb="8">
      <t>ケイヤク</t>
    </rPh>
    <rPh sb="8" eb="10">
      <t>スウリョウ</t>
    </rPh>
    <rPh sb="11" eb="13">
      <t>ゾウカ</t>
    </rPh>
    <rPh sb="16" eb="18">
      <t>モクヒョウ</t>
    </rPh>
    <rPh sb="18" eb="20">
      <t>スウチ</t>
    </rPh>
    <rPh sb="21" eb="23">
      <t>タッセイ</t>
    </rPh>
    <rPh sb="27" eb="29">
      <t>シセツ</t>
    </rPh>
    <rPh sb="30" eb="32">
      <t>テキセイ</t>
    </rPh>
    <rPh sb="36" eb="39">
      <t>コウリツテキ</t>
    </rPh>
    <rPh sb="40" eb="42">
      <t>リヨウ</t>
    </rPh>
    <rPh sb="46" eb="47">
      <t>サラ</t>
    </rPh>
    <rPh sb="49" eb="51">
      <t>ケイエイ</t>
    </rPh>
    <rPh sb="51" eb="53">
      <t>カイゼン</t>
    </rPh>
    <rPh sb="54" eb="55">
      <t>ツト</t>
    </rPh>
    <rPh sb="60" eb="62">
      <t>ヒツヨウ</t>
    </rPh>
    <phoneticPr fontId="29"/>
  </si>
  <si>
    <t>今回導入された施設は充分に活用されているが、目標とした単収は確保できなかった。気象条件に影響されるとはいえ、目標達成ができなかった原因を究明し、単収向上が図られるよう引き続き指導を行う。</t>
    <rPh sb="0" eb="2">
      <t>コンカイ</t>
    </rPh>
    <rPh sb="2" eb="4">
      <t>ドウニュウ</t>
    </rPh>
    <rPh sb="7" eb="9">
      <t>シセツ</t>
    </rPh>
    <rPh sb="10" eb="12">
      <t>ジュウブン</t>
    </rPh>
    <rPh sb="13" eb="15">
      <t>カツヨウ</t>
    </rPh>
    <rPh sb="22" eb="24">
      <t>モクヒョウ</t>
    </rPh>
    <rPh sb="27" eb="29">
      <t>タンシュウ</t>
    </rPh>
    <rPh sb="30" eb="32">
      <t>カクホ</t>
    </rPh>
    <rPh sb="39" eb="41">
      <t>キショウ</t>
    </rPh>
    <rPh sb="41" eb="43">
      <t>ジョウケン</t>
    </rPh>
    <rPh sb="44" eb="46">
      <t>エイキョウ</t>
    </rPh>
    <rPh sb="54" eb="56">
      <t>モクヒョウ</t>
    </rPh>
    <rPh sb="56" eb="58">
      <t>タッセイ</t>
    </rPh>
    <rPh sb="65" eb="67">
      <t>ゲンイン</t>
    </rPh>
    <rPh sb="68" eb="70">
      <t>キュウメイ</t>
    </rPh>
    <rPh sb="72" eb="74">
      <t>タンシュウ</t>
    </rPh>
    <rPh sb="74" eb="76">
      <t>コウジョウ</t>
    </rPh>
    <rPh sb="77" eb="78">
      <t>ハカ</t>
    </rPh>
    <rPh sb="83" eb="84">
      <t>ヒ</t>
    </rPh>
    <rPh sb="85" eb="86">
      <t>ツヅ</t>
    </rPh>
    <rPh sb="87" eb="89">
      <t>シドウ</t>
    </rPh>
    <rPh sb="90" eb="91">
      <t>オコナ</t>
    </rPh>
    <phoneticPr fontId="29"/>
  </si>
  <si>
    <t>分析点数（分析面積）は着実に増加しているが、目標年度までの達成はできなかった。重金属等の有害物質検査の趣旨を農家に十分周知し、理解があられるよう、事業主体を指導する。</t>
    <rPh sb="0" eb="2">
      <t>ブンセキ</t>
    </rPh>
    <rPh sb="2" eb="4">
      <t>テンスウ</t>
    </rPh>
    <rPh sb="5" eb="7">
      <t>ブンセキ</t>
    </rPh>
    <rPh sb="7" eb="9">
      <t>メンセキ</t>
    </rPh>
    <rPh sb="11" eb="13">
      <t>チャクジツ</t>
    </rPh>
    <rPh sb="14" eb="16">
      <t>ゾウカ</t>
    </rPh>
    <rPh sb="22" eb="24">
      <t>モクヒョウ</t>
    </rPh>
    <rPh sb="24" eb="26">
      <t>ネンド</t>
    </rPh>
    <rPh sb="29" eb="31">
      <t>タッセイ</t>
    </rPh>
    <rPh sb="63" eb="65">
      <t>リカイ</t>
    </rPh>
    <phoneticPr fontId="29"/>
  </si>
  <si>
    <t>別紙様式第２号</t>
    <rPh sb="0" eb="2">
      <t>ベッシ</t>
    </rPh>
    <rPh sb="2" eb="4">
      <t>ヨウシキ</t>
    </rPh>
    <rPh sb="4" eb="5">
      <t>ダイ</t>
    </rPh>
    <rPh sb="6" eb="7">
      <t>ゴウ</t>
    </rPh>
    <phoneticPr fontId="32"/>
  </si>
  <si>
    <t>都道府県事業実施状況報告書及び評価報告書</t>
    <rPh sb="0" eb="2">
      <t>トドウ</t>
    </rPh>
    <rPh sb="2" eb="4">
      <t>フケン</t>
    </rPh>
    <rPh sb="4" eb="6">
      <t>ジギョウ</t>
    </rPh>
    <rPh sb="6" eb="8">
      <t>ジッシ</t>
    </rPh>
    <rPh sb="8" eb="10">
      <t>ジョウキョウ</t>
    </rPh>
    <rPh sb="10" eb="13">
      <t>ホウコクショ</t>
    </rPh>
    <rPh sb="13" eb="14">
      <t>オヨ</t>
    </rPh>
    <rPh sb="15" eb="17">
      <t>ヒョウカ</t>
    </rPh>
    <rPh sb="17" eb="20">
      <t>ホウコクショ</t>
    </rPh>
    <phoneticPr fontId="32"/>
  </si>
  <si>
    <t xml:space="preserve"> 整備事業</t>
    <rPh sb="1" eb="3">
      <t>セイビ</t>
    </rPh>
    <rPh sb="3" eb="5">
      <t>ジギョウ</t>
    </rPh>
    <phoneticPr fontId="29"/>
  </si>
  <si>
    <t>メニュー①</t>
    <phoneticPr fontId="29"/>
  </si>
  <si>
    <t>メニュー
②</t>
    <phoneticPr fontId="29"/>
  </si>
  <si>
    <t>事業費</t>
    <rPh sb="0" eb="3">
      <t>ジギョウヒ</t>
    </rPh>
    <phoneticPr fontId="29"/>
  </si>
  <si>
    <t xml:space="preserve">計画時（平成24年）
</t>
    <rPh sb="0" eb="2">
      <t>ケイカク</t>
    </rPh>
    <rPh sb="2" eb="3">
      <t>ジ</t>
    </rPh>
    <rPh sb="4" eb="6">
      <t>ヘイセイ</t>
    </rPh>
    <rPh sb="8" eb="9">
      <t>ネン</t>
    </rPh>
    <phoneticPr fontId="29"/>
  </si>
  <si>
    <t xml:space="preserve">１年後（平成25年）
</t>
    <rPh sb="1" eb="3">
      <t>ネンゴ</t>
    </rPh>
    <rPh sb="4" eb="6">
      <t>ヘイセイ</t>
    </rPh>
    <rPh sb="8" eb="9">
      <t>ネン</t>
    </rPh>
    <phoneticPr fontId="29"/>
  </si>
  <si>
    <t xml:space="preserve">２年後（平成26年）
</t>
    <rPh sb="1" eb="3">
      <t>ネンゴ</t>
    </rPh>
    <rPh sb="4" eb="6">
      <t>ヘイセイ</t>
    </rPh>
    <rPh sb="8" eb="9">
      <t>ネン</t>
    </rPh>
    <phoneticPr fontId="29"/>
  </si>
  <si>
    <t xml:space="preserve">３年後（平成27年）
</t>
    <rPh sb="1" eb="3">
      <t>ネンゴ</t>
    </rPh>
    <rPh sb="4" eb="6">
      <t>ヘイセイ</t>
    </rPh>
    <rPh sb="8" eb="9">
      <t>ネン</t>
    </rPh>
    <phoneticPr fontId="29"/>
  </si>
  <si>
    <t xml:space="preserve">目標値（平成27年）
</t>
    <rPh sb="0" eb="3">
      <t>モクヒョウチ</t>
    </rPh>
    <rPh sb="4" eb="6">
      <t>ヘイセイ</t>
    </rPh>
    <rPh sb="8" eb="9">
      <t>ネン</t>
    </rPh>
    <phoneticPr fontId="29"/>
  </si>
  <si>
    <t>（円）</t>
    <rPh sb="1" eb="2">
      <t>エン</t>
    </rPh>
    <phoneticPr fontId="32"/>
  </si>
  <si>
    <t>甲
賀
市</t>
    <rPh sb="0" eb="1">
      <t>コウ</t>
    </rPh>
    <rPh sb="2" eb="3">
      <t>ヨロコブ</t>
    </rPh>
    <rPh sb="4" eb="5">
      <t>シ</t>
    </rPh>
    <phoneticPr fontId="29"/>
  </si>
  <si>
    <t>農事組合法人
宮尻茶共同組合</t>
    <rPh sb="0" eb="2">
      <t>ノウジ</t>
    </rPh>
    <rPh sb="2" eb="4">
      <t>クミアイ</t>
    </rPh>
    <rPh sb="4" eb="6">
      <t>ホウジン</t>
    </rPh>
    <rPh sb="8" eb="10">
      <t>ミヤジリ</t>
    </rPh>
    <rPh sb="10" eb="11">
      <t>チャ</t>
    </rPh>
    <rPh sb="11" eb="13">
      <t>キョウドウ</t>
    </rPh>
    <rPh sb="13" eb="15">
      <t>クミアイ</t>
    </rPh>
    <phoneticPr fontId="29"/>
  </si>
  <si>
    <t>畑作物
・
地域
特産物
(茶)</t>
    <rPh sb="0" eb="1">
      <t>ハタ</t>
    </rPh>
    <rPh sb="1" eb="3">
      <t>サクモツ</t>
    </rPh>
    <rPh sb="6" eb="8">
      <t>チイキ</t>
    </rPh>
    <rPh sb="9" eb="12">
      <t>トクサンブツ</t>
    </rPh>
    <rPh sb="14" eb="15">
      <t>チャ</t>
    </rPh>
    <phoneticPr fontId="29"/>
  </si>
  <si>
    <t>産物販売単価指数を直近値の5％以上増加</t>
    <rPh sb="0" eb="2">
      <t>サンブツ</t>
    </rPh>
    <rPh sb="2" eb="4">
      <t>ハンバイ</t>
    </rPh>
    <rPh sb="4" eb="6">
      <t>タンカ</t>
    </rPh>
    <rPh sb="6" eb="8">
      <t>シスウ</t>
    </rPh>
    <rPh sb="9" eb="11">
      <t>チョッキン</t>
    </rPh>
    <rPh sb="11" eb="12">
      <t>アタイ</t>
    </rPh>
    <rPh sb="15" eb="17">
      <t>イジョウ</t>
    </rPh>
    <rPh sb="17" eb="19">
      <t>ゾウカ</t>
    </rPh>
    <phoneticPr fontId="29"/>
  </si>
  <si>
    <t>180.8
2,408円
/
1,333円</t>
    <rPh sb="12" eb="13">
      <t>エン</t>
    </rPh>
    <rPh sb="21" eb="22">
      <t>エン</t>
    </rPh>
    <phoneticPr fontId="32"/>
  </si>
  <si>
    <t>198.0
2,653円
/
1,340円</t>
    <rPh sb="12" eb="13">
      <t>エン</t>
    </rPh>
    <rPh sb="21" eb="22">
      <t>エン</t>
    </rPh>
    <phoneticPr fontId="32"/>
  </si>
  <si>
    <t>189.9
2,530円
/
1,332円</t>
    <rPh sb="12" eb="13">
      <t>エン</t>
    </rPh>
    <rPh sb="21" eb="22">
      <t>エン</t>
    </rPh>
    <phoneticPr fontId="32"/>
  </si>
  <si>
    <t>189
%</t>
    <phoneticPr fontId="32"/>
  </si>
  <si>
    <t>産物販売単価指数を直近値の17.2％増加できた。</t>
    <phoneticPr fontId="32"/>
  </si>
  <si>
    <t>事業実施地区等において、茶栽培面積のうち晩成品種の作付割合が直近より2ポイント以上増加</t>
    <phoneticPr fontId="29"/>
  </si>
  <si>
    <t>9.5
145a/
1,525a</t>
    <phoneticPr fontId="32"/>
  </si>
  <si>
    <t>10.9
168a/
1,546a</t>
    <phoneticPr fontId="32"/>
  </si>
  <si>
    <t>11.5
175a/
1,525a</t>
    <phoneticPr fontId="32"/>
  </si>
  <si>
    <t>70.0
%</t>
    <phoneticPr fontId="32"/>
  </si>
  <si>
    <t>茶栽培面積のうち晩成品種の作付割合が直近より1.4ポイント増加できた。</t>
    <phoneticPr fontId="32"/>
  </si>
  <si>
    <t>生葉定量投入装置</t>
    <rPh sb="0" eb="1">
      <t>ナマ</t>
    </rPh>
    <rPh sb="1" eb="2">
      <t>ハ</t>
    </rPh>
    <rPh sb="2" eb="4">
      <t>テイリョウ</t>
    </rPh>
    <rPh sb="4" eb="6">
      <t>トウニュウ</t>
    </rPh>
    <rPh sb="6" eb="8">
      <t>ソウチ</t>
    </rPh>
    <phoneticPr fontId="32"/>
  </si>
  <si>
    <t>茶栽培面積のうち晩成品種の作付割合が直近より1.4ポイント増加したが、目標達成には至らなかった。</t>
    <phoneticPr fontId="32"/>
  </si>
  <si>
    <t>装置の導入により流量設定の精度が上がり、作業効率や品質の向上に努めることができた。結果、目標以上の販売単価指数の増加が図れたと考えられる。さらに、作期分散により作業をしやすくするため、晩生品種の作付割合を目標達成まで促進する予定である。</t>
    <phoneticPr fontId="32"/>
  </si>
  <si>
    <t>近
江
八
幡
市</t>
    <rPh sb="0" eb="1">
      <t>キン</t>
    </rPh>
    <rPh sb="2" eb="3">
      <t>エ</t>
    </rPh>
    <rPh sb="4" eb="5">
      <t>ハチ</t>
    </rPh>
    <rPh sb="6" eb="7">
      <t>ホン</t>
    </rPh>
    <rPh sb="8" eb="9">
      <t>シ</t>
    </rPh>
    <phoneticPr fontId="29"/>
  </si>
  <si>
    <t>有限会社　　中谷農場</t>
    <rPh sb="0" eb="4">
      <t>ユウゲンガイシャ</t>
    </rPh>
    <rPh sb="6" eb="8">
      <t>ナカタニ</t>
    </rPh>
    <rPh sb="8" eb="10">
      <t>ノウジョウ</t>
    </rPh>
    <phoneticPr fontId="29"/>
  </si>
  <si>
    <t>土地利用型作物(稲)</t>
    <rPh sb="0" eb="2">
      <t>トチ</t>
    </rPh>
    <rPh sb="2" eb="5">
      <t>リヨウガタ</t>
    </rPh>
    <rPh sb="5" eb="7">
      <t>サクモツ</t>
    </rPh>
    <rPh sb="8" eb="9">
      <t>イネ</t>
    </rPh>
    <phoneticPr fontId="29"/>
  </si>
  <si>
    <t>小売店や個人消費者等に対しての直接販売または中食・外食用等向けの原料用米の契約栽培取扱量の割合の増加</t>
    <phoneticPr fontId="29"/>
  </si>
  <si>
    <t>62.1
%
247t/
397t</t>
    <phoneticPr fontId="32"/>
  </si>
  <si>
    <t>62.1
%</t>
    <phoneticPr fontId="32"/>
  </si>
  <si>
    <t>90.5
%
507t/
560t</t>
    <phoneticPr fontId="32"/>
  </si>
  <si>
    <t>95.0
%
627t/
660t</t>
    <phoneticPr fontId="32"/>
  </si>
  <si>
    <r>
      <rPr>
        <u/>
        <sz val="6"/>
        <rFont val="ＭＳ 明朝"/>
        <family val="1"/>
        <charset val="128"/>
      </rPr>
      <t>86.3</t>
    </r>
    <r>
      <rPr>
        <sz val="6"/>
        <rFont val="ＭＳ 明朝"/>
        <family val="1"/>
        <charset val="128"/>
      </rPr>
      <t xml:space="preserve">
%</t>
    </r>
    <phoneticPr fontId="32"/>
  </si>
  <si>
    <t>全出荷量560t(18,667袋)のうち、小売等に対して507t(16,900袋)の販売ができた。</t>
    <rPh sb="1" eb="3">
      <t>シュッカ</t>
    </rPh>
    <rPh sb="21" eb="23">
      <t>コウリ</t>
    </rPh>
    <rPh sb="23" eb="24">
      <t>トウ</t>
    </rPh>
    <rPh sb="25" eb="26">
      <t>タイ</t>
    </rPh>
    <rPh sb="39" eb="40">
      <t>フクロ</t>
    </rPh>
    <rPh sb="42" eb="44">
      <t>ハンバイ</t>
    </rPh>
    <phoneticPr fontId="29"/>
  </si>
  <si>
    <t>環境保全型農業に取り組む農業者の割合の増加</t>
    <phoneticPr fontId="29"/>
  </si>
  <si>
    <t>37.5
%
3人/
8人</t>
    <rPh sb="9" eb="10">
      <t>ニン</t>
    </rPh>
    <rPh sb="13" eb="14">
      <t>ニン</t>
    </rPh>
    <phoneticPr fontId="32"/>
  </si>
  <si>
    <t>37.5
%</t>
    <phoneticPr fontId="32"/>
  </si>
  <si>
    <t>54.0
%</t>
    <phoneticPr fontId="32"/>
  </si>
  <si>
    <t>100
%
30人/
30人</t>
    <rPh sb="9" eb="10">
      <t>ニン</t>
    </rPh>
    <rPh sb="14" eb="15">
      <t>ニン</t>
    </rPh>
    <phoneticPr fontId="32"/>
  </si>
  <si>
    <t>100
%
8人/
8人</t>
    <rPh sb="8" eb="9">
      <t>ニン</t>
    </rPh>
    <rPh sb="12" eb="13">
      <t>ニン</t>
    </rPh>
    <phoneticPr fontId="32"/>
  </si>
  <si>
    <t>100
%</t>
    <phoneticPr fontId="32"/>
  </si>
  <si>
    <t>参加農家全員が環境保全型農業に取り組むことができた。</t>
    <rPh sb="0" eb="2">
      <t>サンカ</t>
    </rPh>
    <rPh sb="2" eb="4">
      <t>ノウカ</t>
    </rPh>
    <rPh sb="4" eb="6">
      <t>ゼンイン</t>
    </rPh>
    <rPh sb="7" eb="9">
      <t>カンキョウ</t>
    </rPh>
    <rPh sb="9" eb="11">
      <t>ホゼン</t>
    </rPh>
    <rPh sb="11" eb="12">
      <t>カタ</t>
    </rPh>
    <rPh sb="12" eb="14">
      <t>ノウギョウ</t>
    </rPh>
    <rPh sb="15" eb="16">
      <t>ト</t>
    </rPh>
    <rPh sb="17" eb="18">
      <t>ク</t>
    </rPh>
    <phoneticPr fontId="29"/>
  </si>
  <si>
    <t>農産物処理加工施設
精米ライン　一式・15馬力
荷受および貯蔵施設532㎡</t>
    <rPh sb="16" eb="18">
      <t>イッシキ</t>
    </rPh>
    <rPh sb="24" eb="26">
      <t>ニウ</t>
    </rPh>
    <phoneticPr fontId="29"/>
  </si>
  <si>
    <t>施設を整備したことにより、需要に応じた出荷ができるようになり、新たな顧客の拡大に取り組んだが、計画販売数量には至らなかった。また、受益農家全員が環境保全型農業に取り組むことができた。</t>
    <phoneticPr fontId="29"/>
  </si>
  <si>
    <t>直接販売・契約販売を増やすため、生産および販売段階で取組を実施されてきた。成果目標である取扱量の割合は目標には至らなかったものの、着実にその割合は増加しており、近く目標が達成されると思われる。</t>
    <rPh sb="0" eb="2">
      <t>チョクセツ</t>
    </rPh>
    <rPh sb="2" eb="4">
      <t>ハンバイ</t>
    </rPh>
    <rPh sb="5" eb="7">
      <t>ケイヤク</t>
    </rPh>
    <rPh sb="7" eb="9">
      <t>ハンバイ</t>
    </rPh>
    <rPh sb="10" eb="11">
      <t>フ</t>
    </rPh>
    <rPh sb="16" eb="18">
      <t>セイサン</t>
    </rPh>
    <rPh sb="21" eb="23">
      <t>ハンバイ</t>
    </rPh>
    <rPh sb="23" eb="25">
      <t>ダンカイ</t>
    </rPh>
    <rPh sb="26" eb="28">
      <t>トリクミ</t>
    </rPh>
    <rPh sb="29" eb="31">
      <t>ジッシ</t>
    </rPh>
    <rPh sb="37" eb="39">
      <t>セイカ</t>
    </rPh>
    <rPh sb="39" eb="41">
      <t>モクヒョウ</t>
    </rPh>
    <rPh sb="44" eb="46">
      <t>トリアツカイ</t>
    </rPh>
    <rPh sb="46" eb="47">
      <t>リョウ</t>
    </rPh>
    <rPh sb="48" eb="50">
      <t>ワリアイ</t>
    </rPh>
    <rPh sb="51" eb="53">
      <t>モクヒョウ</t>
    </rPh>
    <rPh sb="55" eb="56">
      <t>イタ</t>
    </rPh>
    <rPh sb="65" eb="67">
      <t>チャクジツ</t>
    </rPh>
    <rPh sb="70" eb="72">
      <t>ワリアイ</t>
    </rPh>
    <rPh sb="73" eb="75">
      <t>ゾウカ</t>
    </rPh>
    <rPh sb="80" eb="81">
      <t>チカ</t>
    </rPh>
    <rPh sb="82" eb="84">
      <t>モクヒョウ</t>
    </rPh>
    <rPh sb="85" eb="87">
      <t>タッセイ</t>
    </rPh>
    <rPh sb="91" eb="92">
      <t>オモ</t>
    </rPh>
    <phoneticPr fontId="32"/>
  </si>
  <si>
    <t>高
島
市</t>
    <rPh sb="0" eb="1">
      <t>コウ</t>
    </rPh>
    <rPh sb="2" eb="3">
      <t>トウ</t>
    </rPh>
    <rPh sb="4" eb="5">
      <t>シ</t>
    </rPh>
    <phoneticPr fontId="29"/>
  </si>
  <si>
    <t>マキノ町農業協同組合</t>
    <rPh sb="3" eb="4">
      <t>チョウ</t>
    </rPh>
    <rPh sb="4" eb="6">
      <t>ノウギョウ</t>
    </rPh>
    <rPh sb="6" eb="8">
      <t>キョウドウ</t>
    </rPh>
    <rPh sb="8" eb="10">
      <t>クミアイ</t>
    </rPh>
    <phoneticPr fontId="29"/>
  </si>
  <si>
    <t>土地利用型作物(稲)</t>
    <rPh sb="0" eb="2">
      <t>トチ</t>
    </rPh>
    <rPh sb="2" eb="4">
      <t>リヨウ</t>
    </rPh>
    <rPh sb="4" eb="5">
      <t>ガタ</t>
    </rPh>
    <rPh sb="5" eb="7">
      <t>サクモツ</t>
    </rPh>
    <rPh sb="8" eb="9">
      <t>イネ</t>
    </rPh>
    <phoneticPr fontId="29"/>
  </si>
  <si>
    <t>一等米比率の上昇を事業実施年度 の前７中５平均値を改善</t>
    <rPh sb="0" eb="2">
      <t>イットウ</t>
    </rPh>
    <rPh sb="2" eb="3">
      <t>マイ</t>
    </rPh>
    <rPh sb="3" eb="5">
      <t>ヒリツ</t>
    </rPh>
    <rPh sb="6" eb="8">
      <t>ジョウショウ</t>
    </rPh>
    <rPh sb="9" eb="11">
      <t>ジギョウ</t>
    </rPh>
    <rPh sb="11" eb="13">
      <t>ジッシ</t>
    </rPh>
    <rPh sb="13" eb="15">
      <t>ネンド</t>
    </rPh>
    <rPh sb="17" eb="18">
      <t>ゼン</t>
    </rPh>
    <rPh sb="19" eb="20">
      <t>チュウ</t>
    </rPh>
    <rPh sb="21" eb="23">
      <t>ヘイキン</t>
    </rPh>
    <rPh sb="23" eb="24">
      <t>チ</t>
    </rPh>
    <rPh sb="25" eb="27">
      <t>カイゼン</t>
    </rPh>
    <phoneticPr fontId="29"/>
  </si>
  <si>
    <t>87.7%
173979袋
/
198279
袋</t>
    <rPh sb="13" eb="14">
      <t>フクロ</t>
    </rPh>
    <rPh sb="24" eb="25">
      <t>フクロ</t>
    </rPh>
    <phoneticPr fontId="29"/>
  </si>
  <si>
    <t>95.0%
35313
袋
/
37169
袋</t>
    <rPh sb="13" eb="14">
      <t>フクロ</t>
    </rPh>
    <rPh sb="23" eb="24">
      <t>フクロ</t>
    </rPh>
    <phoneticPr fontId="29"/>
  </si>
  <si>
    <t>92.7%
37516
袋
/
40470
袋</t>
    <rPh sb="13" eb="14">
      <t>フクロ</t>
    </rPh>
    <rPh sb="23" eb="24">
      <t>フクロ</t>
    </rPh>
    <phoneticPr fontId="32"/>
  </si>
  <si>
    <t>146
%</t>
    <phoneticPr fontId="32"/>
  </si>
  <si>
    <t>高水準の一等米比率を維持できた。</t>
    <phoneticPr fontId="29"/>
  </si>
  <si>
    <t>事業の受益に係る販売農家のうち環境保全型農業に取り組む農業者割合</t>
    <phoneticPr fontId="29"/>
  </si>
  <si>
    <t>26.8
%
55名/
205名</t>
    <rPh sb="10" eb="11">
      <t>メイ</t>
    </rPh>
    <rPh sb="16" eb="17">
      <t>メイ</t>
    </rPh>
    <phoneticPr fontId="32"/>
  </si>
  <si>
    <t>28.0
%</t>
    <phoneticPr fontId="32"/>
  </si>
  <si>
    <t>30.7
%</t>
    <phoneticPr fontId="32"/>
  </si>
  <si>
    <t>34.0
%
66名/
194名</t>
    <rPh sb="10" eb="11">
      <t>メイ</t>
    </rPh>
    <rPh sb="16" eb="17">
      <t>メイ</t>
    </rPh>
    <phoneticPr fontId="32"/>
  </si>
  <si>
    <t>30.0
%
62名/
205名</t>
    <rPh sb="10" eb="11">
      <t>メイ</t>
    </rPh>
    <rPh sb="16" eb="17">
      <t>メイ</t>
    </rPh>
    <phoneticPr fontId="29"/>
  </si>
  <si>
    <t>225
%</t>
    <phoneticPr fontId="32"/>
  </si>
  <si>
    <t>みずかがみの荷受を開始した事により環境保全型農業に取り組む農業者が増加した。</t>
    <rPh sb="29" eb="31">
      <t>ノウギョウ</t>
    </rPh>
    <phoneticPr fontId="29"/>
  </si>
  <si>
    <t>産地管理施設（色彩選別機）
処理能力3.6t/h</t>
    <rPh sb="0" eb="2">
      <t>サンチ</t>
    </rPh>
    <rPh sb="2" eb="4">
      <t>カンリ</t>
    </rPh>
    <rPh sb="4" eb="6">
      <t>シセツ</t>
    </rPh>
    <rPh sb="7" eb="9">
      <t>シキサイ</t>
    </rPh>
    <rPh sb="9" eb="11">
      <t>センベツ</t>
    </rPh>
    <rPh sb="11" eb="12">
      <t>キ</t>
    </rPh>
    <rPh sb="14" eb="16">
      <t>ショリ</t>
    </rPh>
    <rPh sb="16" eb="18">
      <t>ノウリョク</t>
    </rPh>
    <phoneticPr fontId="29"/>
  </si>
  <si>
    <t>成果目標を達成する事ができた。</t>
    <rPh sb="0" eb="2">
      <t>セイカ</t>
    </rPh>
    <rPh sb="2" eb="4">
      <t>モクヒョウ</t>
    </rPh>
    <rPh sb="5" eb="7">
      <t>タッセイ</t>
    </rPh>
    <rPh sb="9" eb="10">
      <t>コト</t>
    </rPh>
    <phoneticPr fontId="29"/>
  </si>
  <si>
    <t>「みずかがみ」の荷受を開始された事により、一等米比率の向上が図れただけでなく、環境保全型農業に取り組む農業者が増加し、結果として成果目標を達成し良好な成果を上げることができた。</t>
    <rPh sb="21" eb="22">
      <t>イチ</t>
    </rPh>
    <rPh sb="22" eb="23">
      <t>トウ</t>
    </rPh>
    <rPh sb="23" eb="24">
      <t>マイ</t>
    </rPh>
    <rPh sb="24" eb="26">
      <t>ヒリツ</t>
    </rPh>
    <rPh sb="27" eb="29">
      <t>コウジョウ</t>
    </rPh>
    <rPh sb="30" eb="31">
      <t>ハカ</t>
    </rPh>
    <rPh sb="59" eb="61">
      <t>ケッカ</t>
    </rPh>
    <rPh sb="64" eb="66">
      <t>セイカ</t>
    </rPh>
    <rPh sb="66" eb="68">
      <t>モクヒョウ</t>
    </rPh>
    <rPh sb="69" eb="71">
      <t>タッセイ</t>
    </rPh>
    <rPh sb="72" eb="74">
      <t>リョウコウ</t>
    </rPh>
    <rPh sb="75" eb="77">
      <t>セイカ</t>
    </rPh>
    <rPh sb="78" eb="79">
      <t>ア</t>
    </rPh>
    <phoneticPr fontId="29"/>
  </si>
  <si>
    <t>全国農業協同組合連合会滋賀県本部</t>
    <rPh sb="0" eb="2">
      <t>ゼンコク</t>
    </rPh>
    <rPh sb="2" eb="4">
      <t>ノウギョウ</t>
    </rPh>
    <rPh sb="4" eb="6">
      <t>キョウドウ</t>
    </rPh>
    <rPh sb="6" eb="8">
      <t>クミアイ</t>
    </rPh>
    <rPh sb="8" eb="11">
      <t>レンゴウカイ</t>
    </rPh>
    <rPh sb="11" eb="14">
      <t>シガケン</t>
    </rPh>
    <rPh sb="14" eb="16">
      <t>ホンブ</t>
    </rPh>
    <phoneticPr fontId="32"/>
  </si>
  <si>
    <t>土地利用型作物
(種子)</t>
    <rPh sb="0" eb="2">
      <t>トチ</t>
    </rPh>
    <rPh sb="2" eb="5">
      <t>リヨウガタ</t>
    </rPh>
    <rPh sb="5" eb="7">
      <t>サクモツ</t>
    </rPh>
    <rPh sb="9" eb="11">
      <t>シュシ</t>
    </rPh>
    <phoneticPr fontId="32"/>
  </si>
  <si>
    <t>種子生産に要する10aあたり労働時間を削減</t>
    <rPh sb="0" eb="2">
      <t>シュシ</t>
    </rPh>
    <rPh sb="2" eb="4">
      <t>セイサン</t>
    </rPh>
    <rPh sb="5" eb="6">
      <t>ヨウ</t>
    </rPh>
    <rPh sb="14" eb="16">
      <t>ロウドウ</t>
    </rPh>
    <rPh sb="16" eb="18">
      <t>ジカン</t>
    </rPh>
    <rPh sb="19" eb="21">
      <t>サクゲン</t>
    </rPh>
    <phoneticPr fontId="13"/>
  </si>
  <si>
    <t>34.5
h/10a</t>
    <phoneticPr fontId="32"/>
  </si>
  <si>
    <t>22.2
h/10a</t>
    <phoneticPr fontId="32"/>
  </si>
  <si>
    <t>24.1
h/10a</t>
    <phoneticPr fontId="32"/>
  </si>
  <si>
    <t>118.3
%</t>
    <phoneticPr fontId="32"/>
  </si>
  <si>
    <t>労働時間を
12.3時間削減
できた。</t>
    <rPh sb="0" eb="2">
      <t>ロウドウ</t>
    </rPh>
    <rPh sb="2" eb="4">
      <t>ジカン</t>
    </rPh>
    <rPh sb="10" eb="12">
      <t>ジカン</t>
    </rPh>
    <rPh sb="12" eb="14">
      <t>サクゲン</t>
    </rPh>
    <phoneticPr fontId="32"/>
  </si>
  <si>
    <t>種子更新率の向上</t>
    <rPh sb="0" eb="2">
      <t>シュシ</t>
    </rPh>
    <rPh sb="2" eb="4">
      <t>コウシン</t>
    </rPh>
    <rPh sb="4" eb="5">
      <t>リツ</t>
    </rPh>
    <rPh sb="6" eb="8">
      <t>コウジョウ</t>
    </rPh>
    <phoneticPr fontId="13"/>
  </si>
  <si>
    <t xml:space="preserve">
直近5年間の中庸3年の平均
83.4%</t>
    <rPh sb="1" eb="3">
      <t>チョッキン</t>
    </rPh>
    <rPh sb="4" eb="6">
      <t>ネンカン</t>
    </rPh>
    <rPh sb="7" eb="9">
      <t>チュウヨウ</t>
    </rPh>
    <rPh sb="10" eb="11">
      <t>ネン</t>
    </rPh>
    <rPh sb="12" eb="14">
      <t>ヘイキン</t>
    </rPh>
    <phoneticPr fontId="13"/>
  </si>
  <si>
    <t>89.7
%</t>
    <phoneticPr fontId="32"/>
  </si>
  <si>
    <t>89.8
%</t>
    <phoneticPr fontId="32"/>
  </si>
  <si>
    <t>86.3
%</t>
    <phoneticPr fontId="32"/>
  </si>
  <si>
    <t>88.4
%</t>
    <phoneticPr fontId="32"/>
  </si>
  <si>
    <t>58.0
%</t>
    <phoneticPr fontId="32"/>
  </si>
  <si>
    <t>計画時より2.9％種子更新率の向上</t>
    <rPh sb="0" eb="2">
      <t>ケイカク</t>
    </rPh>
    <rPh sb="2" eb="3">
      <t>ジ</t>
    </rPh>
    <rPh sb="9" eb="11">
      <t>シュシ</t>
    </rPh>
    <rPh sb="11" eb="13">
      <t>コウシン</t>
    </rPh>
    <rPh sb="13" eb="14">
      <t>リツ</t>
    </rPh>
    <rPh sb="15" eb="17">
      <t>コウジョウ</t>
    </rPh>
    <phoneticPr fontId="32"/>
  </si>
  <si>
    <t>調製施設
2.0t/h 
2系列
建物面積
1,455㎡</t>
    <rPh sb="0" eb="2">
      <t>チョウセイ</t>
    </rPh>
    <rPh sb="2" eb="4">
      <t>シセツ</t>
    </rPh>
    <rPh sb="14" eb="16">
      <t>ケイレツ</t>
    </rPh>
    <rPh sb="18" eb="20">
      <t>タテモノ</t>
    </rPh>
    <rPh sb="20" eb="22">
      <t>メンセキ</t>
    </rPh>
    <phoneticPr fontId="32"/>
  </si>
  <si>
    <t xml:space="preserve">10aあたり労働時間12.3時間の短縮。種子更新率2.9%の向上。
</t>
    <rPh sb="20" eb="22">
      <t>シュシ</t>
    </rPh>
    <phoneticPr fontId="32"/>
  </si>
  <si>
    <t>労働時間については、12.3時間の短縮を達成できたが、種子更新率2.9%の向上にとどまった。
種子更新率については、関係団体とも協力し、更新率の向上に努めたい。</t>
    <rPh sb="47" eb="49">
      <t>シュシ</t>
    </rPh>
    <rPh sb="49" eb="51">
      <t>コウシン</t>
    </rPh>
    <rPh sb="51" eb="52">
      <t>リツ</t>
    </rPh>
    <rPh sb="58" eb="60">
      <t>カンケイ</t>
    </rPh>
    <rPh sb="60" eb="62">
      <t>ダンタイ</t>
    </rPh>
    <rPh sb="64" eb="66">
      <t>キョウリョク</t>
    </rPh>
    <rPh sb="68" eb="70">
      <t>コウシン</t>
    </rPh>
    <rPh sb="70" eb="71">
      <t>リツ</t>
    </rPh>
    <rPh sb="72" eb="74">
      <t>コウジョウ</t>
    </rPh>
    <rPh sb="75" eb="76">
      <t>ツト</t>
    </rPh>
    <phoneticPr fontId="32"/>
  </si>
  <si>
    <t>甲賀農業協同組合</t>
    <rPh sb="0" eb="2">
      <t>コウカ</t>
    </rPh>
    <rPh sb="2" eb="4">
      <t>ノウギョウ</t>
    </rPh>
    <rPh sb="4" eb="6">
      <t>キョウドウ</t>
    </rPh>
    <rPh sb="6" eb="8">
      <t>クミアイ</t>
    </rPh>
    <phoneticPr fontId="49"/>
  </si>
  <si>
    <t>土地利用型作物
（稲）</t>
    <phoneticPr fontId="49"/>
  </si>
  <si>
    <t>事業の受益に係る販売農家の経営面積のうち環境保全型農業に取り組む面積の割合を１ポイント以上増加</t>
    <phoneticPr fontId="29"/>
  </si>
  <si>
    <t>76.1%
184652a
/
242798a</t>
    <phoneticPr fontId="32"/>
  </si>
  <si>
    <t>83.5%
203141a
/
242798a</t>
    <phoneticPr fontId="32"/>
  </si>
  <si>
    <t>78.3%
190000a
/
242798a</t>
    <phoneticPr fontId="32"/>
  </si>
  <si>
    <t>環境保全型農業に取り組む面積の割合を7.6ポイント増加できた。</t>
    <phoneticPr fontId="32"/>
  </si>
  <si>
    <t>事業実施地区における高温耐性品種の作付割合を１ポイント以上向上</t>
    <phoneticPr fontId="29"/>
  </si>
  <si>
    <t>8.7%
27127a/
313126a</t>
    <phoneticPr fontId="32"/>
  </si>
  <si>
    <t>5.0%
15500a/
314548a</t>
    <phoneticPr fontId="32"/>
  </si>
  <si>
    <t>180.0
%</t>
    <phoneticPr fontId="32"/>
  </si>
  <si>
    <t>高温耐性品種の作付割合を8.7ポイント以上向上できた。</t>
    <phoneticPr fontId="32"/>
  </si>
  <si>
    <t>乾燥調製
施設
玄米計量袋詰配積装置　一式</t>
    <rPh sb="0" eb="2">
      <t>カンソウ</t>
    </rPh>
    <rPh sb="2" eb="4">
      <t>チョウセイ</t>
    </rPh>
    <rPh sb="5" eb="7">
      <t>シセツ</t>
    </rPh>
    <rPh sb="8" eb="10">
      <t>ゲンマイ</t>
    </rPh>
    <rPh sb="10" eb="12">
      <t>ケイリョウ</t>
    </rPh>
    <rPh sb="12" eb="13">
      <t>フクロ</t>
    </rPh>
    <rPh sb="13" eb="14">
      <t>ツ</t>
    </rPh>
    <rPh sb="14" eb="15">
      <t>ハイ</t>
    </rPh>
    <rPh sb="15" eb="16">
      <t>セキ</t>
    </rPh>
    <rPh sb="16" eb="18">
      <t>ソウチ</t>
    </rPh>
    <rPh sb="19" eb="21">
      <t>イッシキ</t>
    </rPh>
    <phoneticPr fontId="32"/>
  </si>
  <si>
    <t>環境保全型農業の取組面積、高温耐性品種の作付割合はは順調に向上し、玄米計量袋詰配積装置によって作業の効率化が実現した。</t>
    <phoneticPr fontId="32"/>
  </si>
  <si>
    <t>県では平成25年度より、高温登熟性に優れた極早生品種「みずかがみ」の作付拡大を推進しており、その栽培については環境保全型とすることを条件としている。玄米計量袋詰配積装置の導入により、施設における作業効率が向上し、荷受品種・期間の増加への対応が可能となり、成果目標の着実な達成につながったと考えられる。</t>
    <rPh sb="91" eb="93">
      <t>シセツ</t>
    </rPh>
    <phoneticPr fontId="32"/>
  </si>
  <si>
    <t>151.4
%</t>
    <phoneticPr fontId="32"/>
  </si>
  <si>
    <t>総合
所見</t>
    <rPh sb="0" eb="2">
      <t>ソウゴウ</t>
    </rPh>
    <rPh sb="3" eb="5">
      <t>ショケン</t>
    </rPh>
    <phoneticPr fontId="32"/>
  </si>
  <si>
    <t>　一部の成果目標が達成できなかったが、おおむね達成できたと考えられる。</t>
    <rPh sb="1" eb="3">
      <t>イチブ</t>
    </rPh>
    <rPh sb="4" eb="6">
      <t>セイカ</t>
    </rPh>
    <rPh sb="6" eb="8">
      <t>モクヒョウ</t>
    </rPh>
    <rPh sb="9" eb="11">
      <t>タッセイ</t>
    </rPh>
    <rPh sb="23" eb="25">
      <t>タッセイ</t>
    </rPh>
    <rPh sb="29" eb="30">
      <t>カンガ</t>
    </rPh>
    <phoneticPr fontId="29"/>
  </si>
  <si>
    <t xml:space="preserve">  （注）１　別紙様式1号の２の１に準じて作成すること。</t>
    <rPh sb="3" eb="4">
      <t>チュウ</t>
    </rPh>
    <rPh sb="7" eb="9">
      <t>ベッシ</t>
    </rPh>
    <rPh sb="9" eb="11">
      <t>ヨウシキ</t>
    </rPh>
    <rPh sb="12" eb="13">
      <t>ゴウ</t>
    </rPh>
    <rPh sb="18" eb="19">
      <t>ジュン</t>
    </rPh>
    <rPh sb="21" eb="23">
      <t>サクセイ</t>
    </rPh>
    <phoneticPr fontId="29"/>
  </si>
  <si>
    <t>　　２　要領第３の４の（２）のアのただし書きの場合にあっては、事業実施後の状況の欄を追加し、記入すること。</t>
    <rPh sb="4" eb="6">
      <t>ヨウリョウ</t>
    </rPh>
    <rPh sb="6" eb="7">
      <t>ダイ</t>
    </rPh>
    <rPh sb="20" eb="21">
      <t>ガキ</t>
    </rPh>
    <rPh sb="23" eb="25">
      <t>バアイ</t>
    </rPh>
    <rPh sb="31" eb="33">
      <t>ジギョウ</t>
    </rPh>
    <rPh sb="33" eb="35">
      <t>ジッシ</t>
    </rPh>
    <rPh sb="35" eb="36">
      <t>ゴ</t>
    </rPh>
    <rPh sb="37" eb="39">
      <t>ジョウキョウ</t>
    </rPh>
    <rPh sb="40" eb="41">
      <t>ラン</t>
    </rPh>
    <rPh sb="42" eb="44">
      <t>ツイカ</t>
    </rPh>
    <rPh sb="46" eb="48">
      <t>キニュウ</t>
    </rPh>
    <phoneticPr fontId="29"/>
  </si>
  <si>
    <t>　一部目標値に至らなかった成果目標もあったが、概ね目標の達成ができた。</t>
    <rPh sb="1" eb="3">
      <t>イチブ</t>
    </rPh>
    <rPh sb="3" eb="5">
      <t>モクヒョウ</t>
    </rPh>
    <rPh sb="5" eb="6">
      <t>チ</t>
    </rPh>
    <rPh sb="7" eb="8">
      <t>イタ</t>
    </rPh>
    <rPh sb="13" eb="15">
      <t>セイカ</t>
    </rPh>
    <rPh sb="15" eb="17">
      <t>モクヒョウ</t>
    </rPh>
    <rPh sb="23" eb="24">
      <t>オオム</t>
    </rPh>
    <rPh sb="25" eb="27">
      <t>モクヒョウ</t>
    </rPh>
    <rPh sb="28" eb="30">
      <t>タッセイ</t>
    </rPh>
    <phoneticPr fontId="29"/>
  </si>
  <si>
    <t>今後も生産コストの低減に努め、販売単価の向上に努めていただきたい。</t>
    <rPh sb="3" eb="5">
      <t>セイサン</t>
    </rPh>
    <rPh sb="9" eb="11">
      <t>テイゲン</t>
    </rPh>
    <rPh sb="12" eb="13">
      <t>ツト</t>
    </rPh>
    <phoneticPr fontId="32"/>
  </si>
  <si>
    <t>産物販売単価指数を計画値の19％増加、産物１㎏あたり生産コストを計画値の24％低減、目標を達成。</t>
    <rPh sb="42" eb="44">
      <t>モクヒョウ</t>
    </rPh>
    <rPh sb="45" eb="47">
      <t>タッセイ</t>
    </rPh>
    <phoneticPr fontId="32"/>
  </si>
  <si>
    <t>平成27年3月19日</t>
    <rPh sb="0" eb="2">
      <t>ヘイセイ</t>
    </rPh>
    <rPh sb="4" eb="5">
      <t>ネン</t>
    </rPh>
    <rPh sb="6" eb="7">
      <t>ガツ</t>
    </rPh>
    <rPh sb="9" eb="10">
      <t>ニチ</t>
    </rPh>
    <phoneticPr fontId="32"/>
  </si>
  <si>
    <t>自動コンテナ、
給葉機、
切れ葉取り機、
インバーター蒸機</t>
    <phoneticPr fontId="32"/>
  </si>
  <si>
    <t>産物１㎏あたり生産コストを計画値の24％低減</t>
    <phoneticPr fontId="32"/>
  </si>
  <si>
    <t>402.2円/kg
(8,761,554円/21,780.2kg)</t>
    <rPh sb="5" eb="6">
      <t>エン</t>
    </rPh>
    <rPh sb="20" eb="21">
      <t>エン</t>
    </rPh>
    <phoneticPr fontId="32"/>
  </si>
  <si>
    <t>362.9円/kg
(11,590,055円/31,936.2kg)</t>
    <rPh sb="5" eb="6">
      <t>エン</t>
    </rPh>
    <rPh sb="21" eb="22">
      <t>エン</t>
    </rPh>
    <phoneticPr fontId="32"/>
  </si>
  <si>
    <t>507.1
円/kg
(10,761,795円/21,221.2kg)</t>
    <rPh sb="6" eb="7">
      <t>エン</t>
    </rPh>
    <rPh sb="22" eb="23">
      <t>エン</t>
    </rPh>
    <phoneticPr fontId="32"/>
  </si>
  <si>
    <t>509.1円/kg
(10,804,350円/21,221.2kg)</t>
    <rPh sb="5" eb="6">
      <t>エン</t>
    </rPh>
    <rPh sb="21" eb="22">
      <t>エン</t>
    </rPh>
    <phoneticPr fontId="32"/>
  </si>
  <si>
    <t>480.8
円/kg
(10,472,554円/21,780.2kg)</t>
    <rPh sb="6" eb="7">
      <t>エン</t>
    </rPh>
    <rPh sb="22" eb="23">
      <t>エン</t>
    </rPh>
    <phoneticPr fontId="32"/>
  </si>
  <si>
    <t>７５
産物１kgあたり生産コストを直近値の2％以上低減</t>
    <phoneticPr fontId="32"/>
  </si>
  <si>
    <t>畑作物
・
地域
特産物
(茶)</t>
    <rPh sb="0" eb="1">
      <t>ハタ</t>
    </rPh>
    <rPh sb="1" eb="3">
      <t>サクモツ</t>
    </rPh>
    <rPh sb="6" eb="8">
      <t>チイキ</t>
    </rPh>
    <rPh sb="9" eb="12">
      <t>トクサンブツ</t>
    </rPh>
    <rPh sb="14" eb="15">
      <t>チャ</t>
    </rPh>
    <phoneticPr fontId="32"/>
  </si>
  <si>
    <t>産物販売単価指数を計画値の19％増加</t>
    <rPh sb="0" eb="2">
      <t>サンブツ</t>
    </rPh>
    <rPh sb="2" eb="4">
      <t>ハンバイ</t>
    </rPh>
    <rPh sb="4" eb="6">
      <t>タンカ</t>
    </rPh>
    <rPh sb="6" eb="8">
      <t>シスウ</t>
    </rPh>
    <rPh sb="9" eb="11">
      <t>ケイカク</t>
    </rPh>
    <rPh sb="11" eb="12">
      <t>チ</t>
    </rPh>
    <rPh sb="16" eb="18">
      <t>ゾウカ</t>
    </rPh>
    <phoneticPr fontId="32"/>
  </si>
  <si>
    <t>222.5
(2,610
円/
1,173円)</t>
    <rPh sb="13" eb="14">
      <t>エン</t>
    </rPh>
    <rPh sb="21" eb="22">
      <t>エン</t>
    </rPh>
    <phoneticPr fontId="32"/>
  </si>
  <si>
    <t>228.7
(2,687
円/
1,175円)</t>
    <rPh sb="13" eb="14">
      <t>エン</t>
    </rPh>
    <rPh sb="21" eb="22">
      <t>エン</t>
    </rPh>
    <phoneticPr fontId="32"/>
  </si>
  <si>
    <t>170.4
(2,284
円/
1,340
円)</t>
    <rPh sb="13" eb="14">
      <t>エン</t>
    </rPh>
    <rPh sb="22" eb="23">
      <t>エン</t>
    </rPh>
    <phoneticPr fontId="32"/>
  </si>
  <si>
    <t>156.8
(2,192
円/
1,398
円)</t>
    <rPh sb="13" eb="14">
      <t>エン</t>
    </rPh>
    <rPh sb="22" eb="23">
      <t>エン</t>
    </rPh>
    <phoneticPr fontId="32"/>
  </si>
  <si>
    <t>209.7
(2,460円/
1,173円)</t>
    <rPh sb="12" eb="13">
      <t>エン</t>
    </rPh>
    <rPh sb="20" eb="21">
      <t>エン</t>
    </rPh>
    <phoneticPr fontId="32"/>
  </si>
  <si>
    <t>６６
産物販売単価指数を直近値の5％以上増加</t>
    <rPh sb="3" eb="5">
      <t>サンブツ</t>
    </rPh>
    <rPh sb="5" eb="7">
      <t>ハンバイ</t>
    </rPh>
    <rPh sb="7" eb="9">
      <t>タンカ</t>
    </rPh>
    <rPh sb="9" eb="11">
      <t>シスウ</t>
    </rPh>
    <rPh sb="12" eb="14">
      <t>チョッキン</t>
    </rPh>
    <rPh sb="14" eb="15">
      <t>アタイ</t>
    </rPh>
    <rPh sb="18" eb="20">
      <t>イジョウ</t>
    </rPh>
    <rPh sb="20" eb="22">
      <t>ゾウカ</t>
    </rPh>
    <phoneticPr fontId="32"/>
  </si>
  <si>
    <t>農事組合法人
上朝宮
製茶共同組合</t>
    <rPh sb="0" eb="2">
      <t>ノウジ</t>
    </rPh>
    <rPh sb="2" eb="4">
      <t>クミアイ</t>
    </rPh>
    <rPh sb="4" eb="6">
      <t>ホウジン</t>
    </rPh>
    <rPh sb="8" eb="9">
      <t>カミ</t>
    </rPh>
    <rPh sb="9" eb="10">
      <t>アサ</t>
    </rPh>
    <rPh sb="10" eb="11">
      <t>ミヤ</t>
    </rPh>
    <rPh sb="12" eb="14">
      <t>セイチャ</t>
    </rPh>
    <rPh sb="14" eb="16">
      <t>キョウドウ</t>
    </rPh>
    <rPh sb="16" eb="18">
      <t>クミアイ</t>
    </rPh>
    <phoneticPr fontId="32"/>
  </si>
  <si>
    <t>甲賀市</t>
    <rPh sb="0" eb="3">
      <t>コウカシ</t>
    </rPh>
    <phoneticPr fontId="32"/>
  </si>
  <si>
    <t>天候不順により単収は目標に至らなかったが、事業開始前に比べると30％以上の改善が図れた。目標達成に至るまで指導を強化していく。</t>
    <rPh sb="0" eb="2">
      <t>テンコウ</t>
    </rPh>
    <rPh sb="2" eb="4">
      <t>フジュン</t>
    </rPh>
    <rPh sb="7" eb="9">
      <t>タンシュウ</t>
    </rPh>
    <rPh sb="10" eb="12">
      <t>モクヒョウ</t>
    </rPh>
    <rPh sb="13" eb="14">
      <t>イタ</t>
    </rPh>
    <rPh sb="21" eb="23">
      <t>ジギョウ</t>
    </rPh>
    <rPh sb="23" eb="26">
      <t>カイシマエ</t>
    </rPh>
    <rPh sb="27" eb="28">
      <t>クラ</t>
    </rPh>
    <rPh sb="34" eb="36">
      <t>イジョウ</t>
    </rPh>
    <rPh sb="37" eb="39">
      <t>カイゼン</t>
    </rPh>
    <rPh sb="40" eb="41">
      <t>ハカ</t>
    </rPh>
    <rPh sb="44" eb="46">
      <t>モクヒョウ</t>
    </rPh>
    <rPh sb="46" eb="48">
      <t>タッセイ</t>
    </rPh>
    <rPh sb="49" eb="50">
      <t>イタ</t>
    </rPh>
    <rPh sb="53" eb="55">
      <t>シドウ</t>
    </rPh>
    <rPh sb="56" eb="58">
      <t>キョウカ</t>
    </rPh>
    <phoneticPr fontId="32"/>
  </si>
  <si>
    <t>計画時に比べて大豆の品質は飛躍的に向上した。単収については、本地域は天候の影響を非常に受けやすい地域であり、昨年度は曇天が多く谷田では日照不足が著しく、十分な単収を確保できなかった。</t>
    <rPh sb="0" eb="2">
      <t>ケイカク</t>
    </rPh>
    <rPh sb="2" eb="3">
      <t>ジ</t>
    </rPh>
    <rPh sb="4" eb="5">
      <t>クラ</t>
    </rPh>
    <rPh sb="7" eb="9">
      <t>ダイズ</t>
    </rPh>
    <rPh sb="10" eb="12">
      <t>ヒンシツ</t>
    </rPh>
    <rPh sb="13" eb="16">
      <t>ヒヤクテキ</t>
    </rPh>
    <rPh sb="17" eb="19">
      <t>コウジョウ</t>
    </rPh>
    <rPh sb="22" eb="23">
      <t>タン</t>
    </rPh>
    <rPh sb="23" eb="24">
      <t>シュウ</t>
    </rPh>
    <rPh sb="30" eb="31">
      <t>ホン</t>
    </rPh>
    <rPh sb="31" eb="33">
      <t>チイキ</t>
    </rPh>
    <rPh sb="34" eb="36">
      <t>テンコウ</t>
    </rPh>
    <rPh sb="37" eb="39">
      <t>エイキョウ</t>
    </rPh>
    <rPh sb="40" eb="42">
      <t>ヒジョウ</t>
    </rPh>
    <rPh sb="43" eb="44">
      <t>ウ</t>
    </rPh>
    <rPh sb="48" eb="50">
      <t>チイキ</t>
    </rPh>
    <rPh sb="54" eb="57">
      <t>サクネンド</t>
    </rPh>
    <rPh sb="58" eb="60">
      <t>ドンテン</t>
    </rPh>
    <rPh sb="61" eb="62">
      <t>オオ</t>
    </rPh>
    <rPh sb="63" eb="64">
      <t>タニ</t>
    </rPh>
    <rPh sb="64" eb="65">
      <t>タ</t>
    </rPh>
    <rPh sb="67" eb="69">
      <t>ニッショウ</t>
    </rPh>
    <rPh sb="69" eb="71">
      <t>フソク</t>
    </rPh>
    <rPh sb="72" eb="73">
      <t>イチジル</t>
    </rPh>
    <rPh sb="76" eb="78">
      <t>ジュウブン</t>
    </rPh>
    <rPh sb="79" eb="80">
      <t>タン</t>
    </rPh>
    <rPh sb="80" eb="81">
      <t>シュウ</t>
    </rPh>
    <rPh sb="82" eb="84">
      <t>カクホ</t>
    </rPh>
    <phoneticPr fontId="54"/>
  </si>
  <si>
    <t>平成27年3月27日</t>
    <rPh sb="0" eb="2">
      <t>ヘイセイ</t>
    </rPh>
    <rPh sb="4" eb="5">
      <t>ネン</t>
    </rPh>
    <rPh sb="6" eb="7">
      <t>ガツ</t>
    </rPh>
    <rPh sb="9" eb="10">
      <t>ニチ</t>
    </rPh>
    <phoneticPr fontId="32"/>
  </si>
  <si>
    <t>みそ加工施設　１棟
異物検査装置（金属検出機,小型X線検査装置）、混合機、醗酵機、冷蔵庫</t>
    <phoneticPr fontId="32"/>
  </si>
  <si>
    <t>重粘土質の大豆不適地である当地域においても生産者の土作りや排水対策等の技術の向上により、32.8ポイント改善</t>
    <phoneticPr fontId="32"/>
  </si>
  <si>
    <t>79.6%
(174,091kg/218,708kg)</t>
    <phoneticPr fontId="32"/>
  </si>
  <si>
    <t>85.4%
(166,110kg/194,400kg)</t>
    <phoneticPr fontId="32"/>
  </si>
  <si>
    <t>79.4%
(141,990kg/178,860kg)</t>
    <phoneticPr fontId="32"/>
  </si>
  <si>
    <t>76.9%
(166,324kg/216,293kg)</t>
    <phoneticPr fontId="32"/>
  </si>
  <si>
    <t>52.6%
(83,460kg/158,760kg)</t>
    <phoneticPr fontId="32"/>
  </si>
  <si>
    <t>３４
豆類の上位等級(1,2等)の比率が現状と比較して15ポイント向上</t>
    <phoneticPr fontId="32"/>
  </si>
  <si>
    <t>土地利用型作物
(大豆)</t>
    <rPh sb="4" eb="5">
      <t>ガタ</t>
    </rPh>
    <rPh sb="5" eb="7">
      <t>サクモツ</t>
    </rPh>
    <rPh sb="9" eb="11">
      <t>ダイズ</t>
    </rPh>
    <phoneticPr fontId="13"/>
  </si>
  <si>
    <t>基本技術の向上により、H26には目標値を上回ったものの、H28は天候不順により、21.1%(19.6kg)の増加</t>
    <rPh sb="0" eb="2">
      <t>キホン</t>
    </rPh>
    <rPh sb="2" eb="4">
      <t>ギジュツ</t>
    </rPh>
    <rPh sb="5" eb="7">
      <t>コウジョウ</t>
    </rPh>
    <rPh sb="16" eb="19">
      <t>モクヒョウチ</t>
    </rPh>
    <rPh sb="20" eb="22">
      <t>ウワマワ</t>
    </rPh>
    <rPh sb="32" eb="34">
      <t>テンコウ</t>
    </rPh>
    <rPh sb="34" eb="36">
      <t>フジュン</t>
    </rPh>
    <rPh sb="54" eb="56">
      <t>ゾウカ</t>
    </rPh>
    <phoneticPr fontId="54"/>
  </si>
  <si>
    <t>121.5
kg/10a
(218,708kg/18,000a)</t>
    <phoneticPr fontId="32"/>
  </si>
  <si>
    <t>112.4
kg/10a
(194,400kg/17,293a)</t>
    <phoneticPr fontId="32"/>
  </si>
  <si>
    <t>99.7kg/10a
(178,860kg/17,939a)</t>
    <phoneticPr fontId="32"/>
  </si>
  <si>
    <t>132.9
kg/10a
(216,293kg/16,270a)</t>
    <phoneticPr fontId="32"/>
  </si>
  <si>
    <t>92.8
kg/10a</t>
    <phoneticPr fontId="32"/>
  </si>
  <si>
    <t>２８
豆類の単収が事業開始前年(前５中３)と比較して2％以上増加</t>
    <rPh sb="3" eb="5">
      <t>マメルイ</t>
    </rPh>
    <phoneticPr fontId="54"/>
  </si>
  <si>
    <t>土地利用型作物
(大豆）</t>
    <rPh sb="4" eb="5">
      <t>ガタ</t>
    </rPh>
    <rPh sb="5" eb="7">
      <t>サクモツ</t>
    </rPh>
    <rPh sb="9" eb="11">
      <t>ダイズ</t>
    </rPh>
    <phoneticPr fontId="13"/>
  </si>
  <si>
    <t>甲賀農業協同組合</t>
    <rPh sb="0" eb="2">
      <t>コウカ</t>
    </rPh>
    <rPh sb="2" eb="4">
      <t>ノウギョウ</t>
    </rPh>
    <rPh sb="4" eb="6">
      <t>キョウドウ</t>
    </rPh>
    <rPh sb="6" eb="8">
      <t>クミアイ</t>
    </rPh>
    <phoneticPr fontId="13"/>
  </si>
  <si>
    <t>甲賀市</t>
    <rPh sb="0" eb="3">
      <t>コウカシ</t>
    </rPh>
    <phoneticPr fontId="54"/>
  </si>
  <si>
    <t>引き続き、ブランド野菜「忍玉真丸」の取組の拡大について支援する。</t>
    <rPh sb="0" eb="1">
      <t>ヒ</t>
    </rPh>
    <rPh sb="2" eb="3">
      <t>ツヅ</t>
    </rPh>
    <rPh sb="9" eb="11">
      <t>ヤサイ</t>
    </rPh>
    <rPh sb="12" eb="13">
      <t>シノブ</t>
    </rPh>
    <rPh sb="13" eb="14">
      <t>タマ</t>
    </rPh>
    <rPh sb="14" eb="15">
      <t>シン</t>
    </rPh>
    <rPh sb="15" eb="16">
      <t>マル</t>
    </rPh>
    <rPh sb="18" eb="20">
      <t>トリクミ</t>
    </rPh>
    <rPh sb="21" eb="23">
      <t>カクダイ</t>
    </rPh>
    <rPh sb="27" eb="29">
      <t>シエン</t>
    </rPh>
    <phoneticPr fontId="32"/>
  </si>
  <si>
    <t>当該施設の導入によりJAこうかのブランドたまねぎ「忍玉真丸」の商品価値が向上し、ブランド野菜の波及も進み、販売単価も大幅にアップした。</t>
    <rPh sb="0" eb="2">
      <t>トウガイ</t>
    </rPh>
    <rPh sb="2" eb="4">
      <t>シセツ</t>
    </rPh>
    <rPh sb="5" eb="7">
      <t>ドウニュウ</t>
    </rPh>
    <rPh sb="25" eb="26">
      <t>ニン</t>
    </rPh>
    <rPh sb="26" eb="27">
      <t>タマ</t>
    </rPh>
    <rPh sb="27" eb="28">
      <t>マ</t>
    </rPh>
    <rPh sb="28" eb="29">
      <t>マル</t>
    </rPh>
    <rPh sb="31" eb="33">
      <t>ショウヒン</t>
    </rPh>
    <rPh sb="33" eb="35">
      <t>カチ</t>
    </rPh>
    <rPh sb="36" eb="38">
      <t>コウジョウ</t>
    </rPh>
    <rPh sb="44" eb="46">
      <t>ヤサイ</t>
    </rPh>
    <rPh sb="47" eb="49">
      <t>ハキュウ</t>
    </rPh>
    <rPh sb="50" eb="51">
      <t>スス</t>
    </rPh>
    <rPh sb="53" eb="55">
      <t>ハンバイ</t>
    </rPh>
    <rPh sb="55" eb="57">
      <t>タンカ</t>
    </rPh>
    <rPh sb="58" eb="60">
      <t>オオハバ</t>
    </rPh>
    <phoneticPr fontId="54"/>
  </si>
  <si>
    <t xml:space="preserve">玉葱乾燥貯蔵施設
(冷却機能付除湿乾燥機)
(撹拌用ファン)
</t>
    <rPh sb="25" eb="26">
      <t>ヨウ</t>
    </rPh>
    <phoneticPr fontId="51"/>
  </si>
  <si>
    <t>当該品目の単位面積又は単位収量当たりの販売額を71.7%増加</t>
    <phoneticPr fontId="32"/>
  </si>
  <si>
    <t>54.10
円/kg
(27,050,000円/500,000kg)</t>
    <rPh sb="6" eb="7">
      <t>エン</t>
    </rPh>
    <rPh sb="22" eb="23">
      <t>エン</t>
    </rPh>
    <phoneticPr fontId="32"/>
  </si>
  <si>
    <t>80.61
円/kg
(17,100,676円/212,139kg)</t>
    <rPh sb="6" eb="7">
      <t>エン</t>
    </rPh>
    <rPh sb="22" eb="23">
      <t>エン</t>
    </rPh>
    <phoneticPr fontId="32"/>
  </si>
  <si>
    <t>84.20
円/kg
(26,224,000円/311,429kg）</t>
    <rPh sb="6" eb="7">
      <t>エン</t>
    </rPh>
    <rPh sb="22" eb="23">
      <t>エン</t>
    </rPh>
    <phoneticPr fontId="32"/>
  </si>
  <si>
    <t xml:space="preserve">55.00
円/kg
(8,976,609円/163,192kg)
</t>
    <rPh sb="6" eb="7">
      <t>エン</t>
    </rPh>
    <rPh sb="21" eb="22">
      <t>エン</t>
    </rPh>
    <phoneticPr fontId="32"/>
  </si>
  <si>
    <t xml:space="preserve">46.94
円/kg
(5,335,960円/113,655kg)
</t>
    <rPh sb="6" eb="7">
      <t>エン</t>
    </rPh>
    <rPh sb="21" eb="22">
      <t>エン</t>
    </rPh>
    <phoneticPr fontId="32"/>
  </si>
  <si>
    <t>１２７
当該品目の単位面積又は単位収量当たりの販売額を3%以上増加</t>
    <phoneticPr fontId="32"/>
  </si>
  <si>
    <t>野菜
(たまねぎ)</t>
    <phoneticPr fontId="32"/>
  </si>
  <si>
    <t>当該品目の全出荷量に占めるブランド野菜の割合を計画時より40.7ポイント増加</t>
    <rPh sb="23" eb="25">
      <t>ケイカク</t>
    </rPh>
    <rPh sb="25" eb="26">
      <t>ジ</t>
    </rPh>
    <phoneticPr fontId="54"/>
  </si>
  <si>
    <t>50%
(250,000kg/500,0000kg)</t>
    <phoneticPr fontId="32"/>
  </si>
  <si>
    <t>51.4%
(108,941kg/212,139kg)</t>
    <phoneticPr fontId="32"/>
  </si>
  <si>
    <t>29.9%
(93,249kg/311,429kg)</t>
    <phoneticPr fontId="32"/>
  </si>
  <si>
    <t>23.2%
(37,784kg/163,192kg)</t>
    <phoneticPr fontId="32"/>
  </si>
  <si>
    <t>10.7%
(12,202kg/113,655kg)</t>
    <phoneticPr fontId="32"/>
  </si>
  <si>
    <t>１１７
当該品目の全出荷量に占めるブランド野菜の割合を5ポイント以上増加</t>
    <phoneticPr fontId="32"/>
  </si>
  <si>
    <t>野菜
(たまねぎ）</t>
    <phoneticPr fontId="32"/>
  </si>
  <si>
    <t>甲賀農業協同組合</t>
    <phoneticPr fontId="32"/>
  </si>
  <si>
    <t>引き続き高温耐性品種である「みずかがみ」の作付を推進し、高品質米（１等米）づくりを推進する。</t>
    <rPh sb="0" eb="1">
      <t>ヒ</t>
    </rPh>
    <rPh sb="2" eb="3">
      <t>ツヅ</t>
    </rPh>
    <rPh sb="4" eb="6">
      <t>コウオン</t>
    </rPh>
    <rPh sb="6" eb="8">
      <t>タイセイ</t>
    </rPh>
    <rPh sb="8" eb="10">
      <t>ヒンシュ</t>
    </rPh>
    <rPh sb="21" eb="23">
      <t>サクツケ</t>
    </rPh>
    <rPh sb="24" eb="26">
      <t>スイシン</t>
    </rPh>
    <rPh sb="28" eb="31">
      <t>コウヒンシツ</t>
    </rPh>
    <rPh sb="31" eb="32">
      <t>マイ</t>
    </rPh>
    <rPh sb="34" eb="35">
      <t>トウ</t>
    </rPh>
    <rPh sb="35" eb="36">
      <t>マイ</t>
    </rPh>
    <rPh sb="41" eb="43">
      <t>スイシン</t>
    </rPh>
    <phoneticPr fontId="32"/>
  </si>
  <si>
    <t>早生品種の収穫時期の長雨により品質の低下が著しかった。特にキヌヒカリにおいては技術指導と合わせ、品種転換を積極的に進める必要がある。</t>
    <rPh sb="0" eb="2">
      <t>ワセ</t>
    </rPh>
    <rPh sb="2" eb="4">
      <t>ヒンシュ</t>
    </rPh>
    <rPh sb="5" eb="7">
      <t>シュウカク</t>
    </rPh>
    <rPh sb="7" eb="9">
      <t>ジキ</t>
    </rPh>
    <rPh sb="10" eb="12">
      <t>ナガアメ</t>
    </rPh>
    <rPh sb="15" eb="17">
      <t>ヒンシツ</t>
    </rPh>
    <rPh sb="18" eb="20">
      <t>テイカ</t>
    </rPh>
    <rPh sb="21" eb="22">
      <t>イチジル</t>
    </rPh>
    <rPh sb="27" eb="28">
      <t>トク</t>
    </rPh>
    <rPh sb="39" eb="41">
      <t>ギジュツ</t>
    </rPh>
    <rPh sb="41" eb="43">
      <t>シドウ</t>
    </rPh>
    <rPh sb="44" eb="45">
      <t>ア</t>
    </rPh>
    <rPh sb="48" eb="52">
      <t>ヒンシュテンカン</t>
    </rPh>
    <rPh sb="53" eb="56">
      <t>セッキョクテキ</t>
    </rPh>
    <rPh sb="57" eb="58">
      <t>スス</t>
    </rPh>
    <rPh sb="60" eb="62">
      <t>ヒツヨウ</t>
    </rPh>
    <phoneticPr fontId="11"/>
  </si>
  <si>
    <t>平成26年12月26日</t>
    <rPh sb="0" eb="2">
      <t>ヘイセイ</t>
    </rPh>
    <rPh sb="4" eb="5">
      <t>ネン</t>
    </rPh>
    <rPh sb="7" eb="8">
      <t>ガツ</t>
    </rPh>
    <rPh sb="10" eb="11">
      <t>ニチ</t>
    </rPh>
    <phoneticPr fontId="32"/>
  </si>
  <si>
    <t xml:space="preserve">産地管理施設
  色彩選別機の導入 
穀類乾燥調製貯蔵施設
　自動結束機
　はい積機      
</t>
    <phoneticPr fontId="29"/>
  </si>
  <si>
    <t>品種転換を推し進めた結果、みずかがみの割合が7.9%に増加</t>
    <rPh sb="0" eb="4">
      <t>ヒンシュテンカン</t>
    </rPh>
    <rPh sb="5" eb="6">
      <t>オ</t>
    </rPh>
    <rPh sb="7" eb="8">
      <t>スス</t>
    </rPh>
    <rPh sb="10" eb="12">
      <t>ケッカ</t>
    </rPh>
    <rPh sb="19" eb="21">
      <t>ワリアイ</t>
    </rPh>
    <rPh sb="27" eb="29">
      <t>ゾウカ</t>
    </rPh>
    <phoneticPr fontId="12"/>
  </si>
  <si>
    <t>5.3%
(4,800
a/
90,000
a)</t>
    <phoneticPr fontId="32"/>
  </si>
  <si>
    <t>7.9%
(7,086
a/
89,243
a)</t>
    <phoneticPr fontId="32"/>
  </si>
  <si>
    <t>4.9％
(4,381
a/
89,374
a)</t>
    <phoneticPr fontId="32"/>
  </si>
  <si>
    <t>2.7％
(2,527
a/
92,300
a)　</t>
    <phoneticPr fontId="29"/>
  </si>
  <si>
    <t>みずかがみの作付割合0.1％　
(1,200a/
93,400a)</t>
    <phoneticPr fontId="29"/>
  </si>
  <si>
    <t>９
事業実施地区における高温耐性品種の作付割合を1ポイント以上向上</t>
    <rPh sb="2" eb="4">
      <t>ジギョウ</t>
    </rPh>
    <rPh sb="4" eb="6">
      <t>ジッシ</t>
    </rPh>
    <rPh sb="6" eb="8">
      <t>チク</t>
    </rPh>
    <rPh sb="12" eb="14">
      <t>コウオン</t>
    </rPh>
    <rPh sb="14" eb="16">
      <t>タイセイ</t>
    </rPh>
    <rPh sb="16" eb="18">
      <t>ヒンシュ</t>
    </rPh>
    <rPh sb="19" eb="21">
      <t>サクツケ</t>
    </rPh>
    <rPh sb="21" eb="23">
      <t>ワリアイ</t>
    </rPh>
    <rPh sb="29" eb="31">
      <t>イジョウ</t>
    </rPh>
    <rPh sb="31" eb="33">
      <t>コウジョウ</t>
    </rPh>
    <phoneticPr fontId="12"/>
  </si>
  <si>
    <t>土地利用型作物（稲）</t>
    <rPh sb="0" eb="2">
      <t>トチ</t>
    </rPh>
    <rPh sb="2" eb="5">
      <t>リヨウガタ</t>
    </rPh>
    <rPh sb="5" eb="7">
      <t>サクモツ</t>
    </rPh>
    <rPh sb="8" eb="9">
      <t>イネ</t>
    </rPh>
    <phoneticPr fontId="32"/>
  </si>
  <si>
    <t>１等米比率が15.3％改善</t>
    <rPh sb="1" eb="2">
      <t>トウ</t>
    </rPh>
    <rPh sb="2" eb="3">
      <t>マイ</t>
    </rPh>
    <rPh sb="3" eb="5">
      <t>ヒリツ</t>
    </rPh>
    <rPh sb="11" eb="13">
      <t>カイゼン</t>
    </rPh>
    <phoneticPr fontId="32"/>
  </si>
  <si>
    <t>72％
(1,585t
/
2,020
t)</t>
    <phoneticPr fontId="32"/>
  </si>
  <si>
    <t>76.6％
(1,605t
/
2,094
t)</t>
    <phoneticPr fontId="12"/>
  </si>
  <si>
    <t xml:space="preserve">35.9％
(694t
/
1,932
t)
</t>
    <phoneticPr fontId="12"/>
  </si>
  <si>
    <t xml:space="preserve">35.5％
(757t
/
2,130
t)
</t>
    <phoneticPr fontId="12"/>
  </si>
  <si>
    <t>直近７中５平均１等米比率　61.3％
(1,414t
/
2,293
t)</t>
    <phoneticPr fontId="29"/>
  </si>
  <si>
    <t>８
事業実施地区における１等比率を６ポイント以上改善</t>
    <rPh sb="2" eb="4">
      <t>ジギョウ</t>
    </rPh>
    <rPh sb="4" eb="6">
      <t>ジッシ</t>
    </rPh>
    <rPh sb="6" eb="8">
      <t>チク</t>
    </rPh>
    <rPh sb="13" eb="14">
      <t>トウ</t>
    </rPh>
    <rPh sb="14" eb="16">
      <t>ヒリツ</t>
    </rPh>
    <rPh sb="22" eb="24">
      <t>イジョウ</t>
    </rPh>
    <rPh sb="24" eb="26">
      <t>カイゼン</t>
    </rPh>
    <phoneticPr fontId="32"/>
  </si>
  <si>
    <t>東びわこ農業協同組合</t>
    <rPh sb="0" eb="1">
      <t>ヒガシ</t>
    </rPh>
    <rPh sb="4" eb="10">
      <t>ノウギョウキョウドウクミアイ</t>
    </rPh>
    <phoneticPr fontId="32"/>
  </si>
  <si>
    <t>愛荘町</t>
    <rPh sb="0" eb="2">
      <t>アイショウ</t>
    </rPh>
    <rPh sb="2" eb="3">
      <t>チョウ</t>
    </rPh>
    <phoneticPr fontId="29"/>
  </si>
  <si>
    <t xml:space="preserve">その他
</t>
    <rPh sb="2" eb="3">
      <t>タ</t>
    </rPh>
    <phoneticPr fontId="29"/>
  </si>
  <si>
    <t xml:space="preserve">市町村費
</t>
    <rPh sb="0" eb="3">
      <t>シチョウソン</t>
    </rPh>
    <rPh sb="3" eb="4">
      <t>ヒ</t>
    </rPh>
    <phoneticPr fontId="29"/>
  </si>
  <si>
    <t xml:space="preserve">交付金
</t>
    <rPh sb="0" eb="3">
      <t>コウフキン</t>
    </rPh>
    <phoneticPr fontId="29"/>
  </si>
  <si>
    <t>（円）</t>
    <rPh sb="1" eb="2">
      <t>エン</t>
    </rPh>
    <phoneticPr fontId="29"/>
  </si>
  <si>
    <t xml:space="preserve">目標値（平成28年）
</t>
    <rPh sb="0" eb="3">
      <t>モクヒョウチ</t>
    </rPh>
    <rPh sb="4" eb="6">
      <t>ヘイセイ</t>
    </rPh>
    <rPh sb="8" eb="9">
      <t>ネン</t>
    </rPh>
    <phoneticPr fontId="29"/>
  </si>
  <si>
    <t xml:space="preserve">３年後（平成28年）
</t>
    <rPh sb="1" eb="3">
      <t>ネンゴ</t>
    </rPh>
    <rPh sb="4" eb="6">
      <t>ヘイセイ</t>
    </rPh>
    <rPh sb="8" eb="9">
      <t>ネン</t>
    </rPh>
    <phoneticPr fontId="29"/>
  </si>
  <si>
    <t xml:space="preserve">２年後（平成27年）
</t>
    <rPh sb="1" eb="3">
      <t>ネンゴ</t>
    </rPh>
    <rPh sb="4" eb="6">
      <t>ヘイセイ</t>
    </rPh>
    <rPh sb="8" eb="9">
      <t>ネン</t>
    </rPh>
    <phoneticPr fontId="29"/>
  </si>
  <si>
    <t xml:space="preserve">１年後（平成26年）
</t>
    <rPh sb="1" eb="3">
      <t>ネンゴ</t>
    </rPh>
    <rPh sb="4" eb="6">
      <t>ヘイセイ</t>
    </rPh>
    <rPh sb="8" eb="9">
      <t>ネン</t>
    </rPh>
    <phoneticPr fontId="29"/>
  </si>
  <si>
    <t xml:space="preserve">計画時（平成25年）
</t>
    <rPh sb="0" eb="2">
      <t>ケイカク</t>
    </rPh>
    <rPh sb="2" eb="3">
      <t>ジ</t>
    </rPh>
    <rPh sb="4" eb="6">
      <t>ヘイセイ</t>
    </rPh>
    <rPh sb="8" eb="9">
      <t>ネン</t>
    </rPh>
    <phoneticPr fontId="29"/>
  </si>
  <si>
    <t>特別枠加算の具体的な実績</t>
    <rPh sb="0" eb="3">
      <t>トクベツワク</t>
    </rPh>
    <rPh sb="3" eb="5">
      <t>カサン</t>
    </rPh>
    <rPh sb="6" eb="9">
      <t>グタイテキ</t>
    </rPh>
    <rPh sb="10" eb="12">
      <t>ジッセキ</t>
    </rPh>
    <phoneticPr fontId="29"/>
  </si>
  <si>
    <t>メニュー②</t>
    <phoneticPr fontId="29"/>
  </si>
  <si>
    <t>メニュー①</t>
    <phoneticPr fontId="29"/>
  </si>
  <si>
    <t>（滋賀県　平成２９年度）</t>
    <rPh sb="1" eb="3">
      <t>シガ</t>
    </rPh>
    <rPh sb="3" eb="4">
      <t>ケン</t>
    </rPh>
    <rPh sb="5" eb="7">
      <t>ヘイセイ</t>
    </rPh>
    <rPh sb="9" eb="11">
      <t>ネンド</t>
    </rPh>
    <phoneticPr fontId="29"/>
  </si>
  <si>
    <t>　Ⅰ　産地競争力の強化を目的とする取組用</t>
    <rPh sb="3" eb="5">
      <t>サンチ</t>
    </rPh>
    <rPh sb="5" eb="8">
      <t>キョウソウリョク</t>
    </rPh>
    <rPh sb="9" eb="11">
      <t>キョウカ</t>
    </rPh>
    <rPh sb="12" eb="14">
      <t>モクテキ</t>
    </rPh>
    <rPh sb="17" eb="19">
      <t>トリクミ</t>
    </rPh>
    <rPh sb="19" eb="20">
      <t>ヨウ</t>
    </rPh>
    <phoneticPr fontId="29"/>
  </si>
  <si>
    <t>都道府県実施状況報告書及び評価報告書</t>
    <rPh sb="0" eb="4">
      <t>トドウフケン</t>
    </rPh>
    <rPh sb="4" eb="6">
      <t>ジッシ</t>
    </rPh>
    <rPh sb="6" eb="8">
      <t>ジョウキョウ</t>
    </rPh>
    <rPh sb="8" eb="11">
      <t>ホウコクショ</t>
    </rPh>
    <rPh sb="11" eb="12">
      <t>オヨ</t>
    </rPh>
    <rPh sb="13" eb="15">
      <t>ヒョウカ</t>
    </rPh>
    <rPh sb="15" eb="18">
      <t>ホウコクショ</t>
    </rPh>
    <phoneticPr fontId="32"/>
  </si>
  <si>
    <t>別紙様式２号</t>
    <rPh sb="0" eb="2">
      <t>ベッシ</t>
    </rPh>
    <rPh sb="2" eb="4">
      <t>ヨウシキ</t>
    </rPh>
    <rPh sb="5" eb="6">
      <t>ゴウ</t>
    </rPh>
    <phoneticPr fontId="32"/>
  </si>
  <si>
    <t>wo</t>
    <phoneticPr fontId="29"/>
  </si>
  <si>
    <t xml:space="preserve"> （注）１　別紙様式１号の２のⅠに準じて作成すること。</t>
    <phoneticPr fontId="29"/>
  </si>
  <si>
    <t>生育の遅延や病害の発生により、収量、秀品率が大幅に低下した。自己資金による施設改良の対応をとっており、収量、品質ともに改善される見込みである。県としては、目標を達成できるよう、引き続き指導していく。</t>
    <rPh sb="0" eb="2">
      <t>セイイク</t>
    </rPh>
    <rPh sb="3" eb="5">
      <t>チエン</t>
    </rPh>
    <rPh sb="6" eb="8">
      <t>ビョウガイ</t>
    </rPh>
    <rPh sb="9" eb="11">
      <t>ハッセイ</t>
    </rPh>
    <rPh sb="15" eb="17">
      <t>シュウリョウ</t>
    </rPh>
    <rPh sb="18" eb="19">
      <t>シュウ</t>
    </rPh>
    <rPh sb="19" eb="20">
      <t>ヒン</t>
    </rPh>
    <rPh sb="20" eb="21">
      <t>リツ</t>
    </rPh>
    <rPh sb="22" eb="24">
      <t>オオハバ</t>
    </rPh>
    <rPh sb="25" eb="27">
      <t>テイカ</t>
    </rPh>
    <rPh sb="30" eb="32">
      <t>ジコ</t>
    </rPh>
    <rPh sb="32" eb="34">
      <t>シキン</t>
    </rPh>
    <rPh sb="37" eb="39">
      <t>シセツ</t>
    </rPh>
    <rPh sb="39" eb="41">
      <t>カイリョウ</t>
    </rPh>
    <rPh sb="42" eb="44">
      <t>タイオウ</t>
    </rPh>
    <rPh sb="51" eb="53">
      <t>シュウリョウ</t>
    </rPh>
    <rPh sb="54" eb="56">
      <t>ヒンシツ</t>
    </rPh>
    <rPh sb="59" eb="61">
      <t>カイゼン</t>
    </rPh>
    <rPh sb="64" eb="66">
      <t>ミコ</t>
    </rPh>
    <rPh sb="71" eb="72">
      <t>ケン</t>
    </rPh>
    <rPh sb="77" eb="79">
      <t>モクヒョウ</t>
    </rPh>
    <rPh sb="80" eb="82">
      <t>タッセイ</t>
    </rPh>
    <rPh sb="88" eb="89">
      <t>ヒ</t>
    </rPh>
    <rPh sb="90" eb="91">
      <t>ツヅ</t>
    </rPh>
    <rPh sb="92" eb="94">
      <t>シドウ</t>
    </rPh>
    <phoneticPr fontId="29"/>
  </si>
  <si>
    <t>夏の温度や湿度が想定より高く、導入した冷温水機の冷却能力を最大限発揮できていなかったため、生育の遅延や病害の発生により、収量、秀品率が大幅に低下し目標を達成できていない。そのため、冷却装置増強、冷温水タンク設置などにより、収量品質が改善される目途が立った。今後も目標達成に向け、引き続き指導を行っていく。</t>
    <rPh sb="60" eb="62">
      <t>シュウリョウ</t>
    </rPh>
    <rPh sb="63" eb="64">
      <t>シュウ</t>
    </rPh>
    <rPh sb="64" eb="65">
      <t>ヒン</t>
    </rPh>
    <rPh sb="65" eb="66">
      <t>リツ</t>
    </rPh>
    <rPh sb="67" eb="69">
      <t>オオハバ</t>
    </rPh>
    <rPh sb="70" eb="72">
      <t>テイカ</t>
    </rPh>
    <rPh sb="73" eb="75">
      <t>モクヒョウ</t>
    </rPh>
    <rPh sb="76" eb="78">
      <t>タッセイ</t>
    </rPh>
    <rPh sb="90" eb="92">
      <t>レイキャク</t>
    </rPh>
    <rPh sb="92" eb="94">
      <t>ソウチ</t>
    </rPh>
    <rPh sb="94" eb="96">
      <t>ゾウキョウ</t>
    </rPh>
    <rPh sb="97" eb="100">
      <t>レイオンスイ</t>
    </rPh>
    <rPh sb="103" eb="105">
      <t>セッチ</t>
    </rPh>
    <rPh sb="111" eb="113">
      <t>シュウリョウ</t>
    </rPh>
    <rPh sb="113" eb="115">
      <t>ヒンシツ</t>
    </rPh>
    <rPh sb="116" eb="118">
      <t>カイゼン</t>
    </rPh>
    <rPh sb="121" eb="123">
      <t>メド</t>
    </rPh>
    <rPh sb="124" eb="125">
      <t>タ</t>
    </rPh>
    <rPh sb="128" eb="130">
      <t>コンゴ</t>
    </rPh>
    <rPh sb="131" eb="133">
      <t>モクヒョウ</t>
    </rPh>
    <rPh sb="133" eb="135">
      <t>タッセイ</t>
    </rPh>
    <rPh sb="136" eb="137">
      <t>ム</t>
    </rPh>
    <rPh sb="139" eb="140">
      <t>ヒ</t>
    </rPh>
    <rPh sb="141" eb="142">
      <t>ツヅ</t>
    </rPh>
    <rPh sb="143" eb="145">
      <t>シドウ</t>
    </rPh>
    <rPh sb="146" eb="147">
      <t>オコナ</t>
    </rPh>
    <phoneticPr fontId="29"/>
  </si>
  <si>
    <r>
      <t>収量50,309本/10a、秀品率1.74%と目標未達。改善策として、</t>
    </r>
    <r>
      <rPr>
        <sz val="6"/>
        <color indexed="8"/>
        <rFont val="ＭＳ 明朝"/>
        <family val="1"/>
        <charset val="128"/>
      </rPr>
      <t>冷却房装置増強、冷温水タンク設置、除湿用補助暖房機の増強、選花機の導入も行い、収量及び秀品率の改善を見込む。</t>
    </r>
    <rPh sb="25" eb="27">
      <t>ミタツ</t>
    </rPh>
    <rPh sb="30" eb="31">
      <t>サク</t>
    </rPh>
    <rPh sb="37" eb="38">
      <t>フサ</t>
    </rPh>
    <rPh sb="49" eb="51">
      <t>セッチ</t>
    </rPh>
    <rPh sb="71" eb="72">
      <t>オコナ</t>
    </rPh>
    <rPh sb="76" eb="77">
      <t>オヨ</t>
    </rPh>
    <phoneticPr fontId="29"/>
  </si>
  <si>
    <r>
      <t>高度環境制御栽培施設
環境制御装置　一式
フェンロー型温室　1棟 18,667</t>
    </r>
    <r>
      <rPr>
        <sz val="6"/>
        <rFont val="ＭＳ ゴシック"/>
        <family val="3"/>
        <charset val="128"/>
      </rPr>
      <t>㎡</t>
    </r>
    <r>
      <rPr>
        <sz val="6"/>
        <rFont val="ＭＳ 明朝"/>
        <family val="1"/>
        <charset val="128"/>
      </rPr>
      <t xml:space="preserve">
</t>
    </r>
    <rPh sb="0" eb="2">
      <t>コウド</t>
    </rPh>
    <rPh sb="2" eb="4">
      <t>カンキョウ</t>
    </rPh>
    <rPh sb="4" eb="6">
      <t>セイギョ</t>
    </rPh>
    <rPh sb="6" eb="8">
      <t>サイバイ</t>
    </rPh>
    <rPh sb="8" eb="10">
      <t>シセツ</t>
    </rPh>
    <rPh sb="11" eb="13">
      <t>カンキョウ</t>
    </rPh>
    <rPh sb="13" eb="15">
      <t>セイギョ</t>
    </rPh>
    <rPh sb="15" eb="17">
      <t>ソウチ</t>
    </rPh>
    <rPh sb="18" eb="20">
      <t>イッシキ</t>
    </rPh>
    <rPh sb="27" eb="28">
      <t>ガタ</t>
    </rPh>
    <rPh sb="28" eb="30">
      <t>オンシツ</t>
    </rPh>
    <rPh sb="32" eb="33">
      <t>トウ</t>
    </rPh>
    <phoneticPr fontId="29"/>
  </si>
  <si>
    <t>環境制御装置の調整不足により、花の腐敗や病害虫が発生し、その結果、秀品率は1.74%（出荷数1,403,617本 うち秀品24,395本）という結果となり、目標値-33.26%未達（達成率-110.5%）となった。</t>
    <rPh sb="0" eb="2">
      <t>カンキョウ</t>
    </rPh>
    <rPh sb="2" eb="4">
      <t>セイギョ</t>
    </rPh>
    <rPh sb="4" eb="6">
      <t>ソウチ</t>
    </rPh>
    <rPh sb="7" eb="9">
      <t>チョウセイ</t>
    </rPh>
    <rPh sb="9" eb="11">
      <t>ブソク</t>
    </rPh>
    <rPh sb="30" eb="32">
      <t>ケッカ</t>
    </rPh>
    <rPh sb="33" eb="34">
      <t>シュウ</t>
    </rPh>
    <rPh sb="34" eb="35">
      <t>ヒン</t>
    </rPh>
    <rPh sb="35" eb="36">
      <t>リツ</t>
    </rPh>
    <rPh sb="43" eb="45">
      <t>シュッカ</t>
    </rPh>
    <rPh sb="45" eb="46">
      <t>スウ</t>
    </rPh>
    <rPh sb="55" eb="56">
      <t>ホン</t>
    </rPh>
    <rPh sb="59" eb="60">
      <t>シュウ</t>
    </rPh>
    <rPh sb="60" eb="61">
      <t>ヒン</t>
    </rPh>
    <rPh sb="67" eb="68">
      <t>ホン</t>
    </rPh>
    <rPh sb="72" eb="74">
      <t>ケッカ</t>
    </rPh>
    <rPh sb="78" eb="80">
      <t>モクヒョウ</t>
    </rPh>
    <rPh sb="80" eb="81">
      <t>チ</t>
    </rPh>
    <rPh sb="88" eb="90">
      <t>ミタツ</t>
    </rPh>
    <rPh sb="91" eb="94">
      <t>タッセイリツ</t>
    </rPh>
    <phoneticPr fontId="29"/>
  </si>
  <si>
    <t>35.0%
(1,791,000本/5,118,300本）</t>
    <rPh sb="16" eb="17">
      <t>ホン</t>
    </rPh>
    <rPh sb="27" eb="28">
      <t>ホン</t>
    </rPh>
    <phoneticPr fontId="29"/>
  </si>
  <si>
    <t>1.74%
(24,395本/1,403,617本）</t>
    <rPh sb="13" eb="14">
      <t>ホン</t>
    </rPh>
    <rPh sb="24" eb="25">
      <t>ホン</t>
    </rPh>
    <phoneticPr fontId="29"/>
  </si>
  <si>
    <t>20.6%
(160,790本/780,532本）</t>
    <rPh sb="14" eb="15">
      <t>ホン</t>
    </rPh>
    <rPh sb="23" eb="24">
      <t>ホン</t>
    </rPh>
    <phoneticPr fontId="29"/>
  </si>
  <si>
    <t>事業
繰越</t>
    <rPh sb="0" eb="2">
      <t>ジギョウ</t>
    </rPh>
    <rPh sb="3" eb="5">
      <t>クリコ</t>
    </rPh>
    <phoneticPr fontId="29"/>
  </si>
  <si>
    <t>19.2%
(148,812本/775,054本)</t>
    <rPh sb="14" eb="15">
      <t>ホン</t>
    </rPh>
    <rPh sb="23" eb="24">
      <t>ホン</t>
    </rPh>
    <phoneticPr fontId="29"/>
  </si>
  <si>
    <t>当該品目の秀品その他品質の上位規格品の割合を３ポイント以上増加</t>
    <rPh sb="0" eb="2">
      <t>トウガイ</t>
    </rPh>
    <rPh sb="2" eb="4">
      <t>ヒンモク</t>
    </rPh>
    <rPh sb="5" eb="6">
      <t>シュウ</t>
    </rPh>
    <rPh sb="6" eb="7">
      <t>ヒン</t>
    </rPh>
    <rPh sb="9" eb="10">
      <t>タ</t>
    </rPh>
    <rPh sb="10" eb="12">
      <t>ヒンシツ</t>
    </rPh>
    <rPh sb="13" eb="15">
      <t>ジョウイ</t>
    </rPh>
    <rPh sb="15" eb="18">
      <t>キカクヒン</t>
    </rPh>
    <rPh sb="19" eb="21">
      <t>ワリアイ</t>
    </rPh>
    <rPh sb="27" eb="29">
      <t>イジョウ</t>
    </rPh>
    <rPh sb="29" eb="31">
      <t>ゾウカ</t>
    </rPh>
    <phoneticPr fontId="29"/>
  </si>
  <si>
    <t>花き（バラ）</t>
    <rPh sb="0" eb="1">
      <t>カ</t>
    </rPh>
    <phoneticPr fontId="29"/>
  </si>
  <si>
    <t>環境制御装置の調整不足により、花の腐敗や病害虫が発生し、10a当たりの収量は目標値-131,191本未達(達成率-34.9%)という結果となった。</t>
    <rPh sb="0" eb="2">
      <t>カンキョウ</t>
    </rPh>
    <rPh sb="2" eb="4">
      <t>セイギョ</t>
    </rPh>
    <rPh sb="4" eb="6">
      <t>ソウチ</t>
    </rPh>
    <rPh sb="7" eb="9">
      <t>チョウセイ</t>
    </rPh>
    <rPh sb="9" eb="11">
      <t>ブソク</t>
    </rPh>
    <rPh sb="15" eb="16">
      <t>ハナ</t>
    </rPh>
    <rPh sb="17" eb="19">
      <t>フハイ</t>
    </rPh>
    <rPh sb="20" eb="23">
      <t>ビョウガイチュウ</t>
    </rPh>
    <rPh sb="24" eb="26">
      <t>ハッセイ</t>
    </rPh>
    <rPh sb="31" eb="32">
      <t>ア</t>
    </rPh>
    <rPh sb="35" eb="37">
      <t>シュウリョウ</t>
    </rPh>
    <rPh sb="38" eb="40">
      <t>モクヒョウ</t>
    </rPh>
    <rPh sb="40" eb="41">
      <t>チ</t>
    </rPh>
    <rPh sb="49" eb="50">
      <t>ホン</t>
    </rPh>
    <rPh sb="50" eb="52">
      <t>ミタツ</t>
    </rPh>
    <rPh sb="53" eb="56">
      <t>タッセイリツ</t>
    </rPh>
    <rPh sb="66" eb="68">
      <t>ケッカ</t>
    </rPh>
    <phoneticPr fontId="29"/>
  </si>
  <si>
    <t>181,500本/10a
(5,118,300本/279a)</t>
    <rPh sb="7" eb="8">
      <t>ホン</t>
    </rPh>
    <rPh sb="23" eb="24">
      <t>ホン</t>
    </rPh>
    <phoneticPr fontId="29"/>
  </si>
  <si>
    <t>50,309本/10a
(1,403,617本/279a)</t>
    <rPh sb="6" eb="7">
      <t>ホン</t>
    </rPh>
    <rPh sb="22" eb="23">
      <t>ホン</t>
    </rPh>
    <phoneticPr fontId="29"/>
  </si>
  <si>
    <t>84,840本/10a
(780,532本/92a)</t>
    <rPh sb="6" eb="7">
      <t>ホン</t>
    </rPh>
    <rPh sb="20" eb="21">
      <t>ホン</t>
    </rPh>
    <phoneticPr fontId="29"/>
  </si>
  <si>
    <t>84,245本/10a
(775,054本/92a)</t>
    <rPh sb="6" eb="7">
      <t>ホン</t>
    </rPh>
    <rPh sb="20" eb="21">
      <t>ホン</t>
    </rPh>
    <phoneticPr fontId="29"/>
  </si>
  <si>
    <t>当該品目の１０a当たり収量を３％以上増加</t>
    <rPh sb="0" eb="2">
      <t>トウガイ</t>
    </rPh>
    <rPh sb="2" eb="4">
      <t>ヒンモク</t>
    </rPh>
    <rPh sb="8" eb="9">
      <t>ア</t>
    </rPh>
    <rPh sb="11" eb="13">
      <t>シュウリョウ</t>
    </rPh>
    <rPh sb="16" eb="18">
      <t>イジョウ</t>
    </rPh>
    <rPh sb="18" eb="20">
      <t>ゾウカ</t>
    </rPh>
    <phoneticPr fontId="29"/>
  </si>
  <si>
    <t>ク
ニ
エ
ダ
株
式
会
社</t>
    <rPh sb="8" eb="9">
      <t>カブ</t>
    </rPh>
    <rPh sb="10" eb="11">
      <t>シキ</t>
    </rPh>
    <rPh sb="12" eb="13">
      <t>カイ</t>
    </rPh>
    <rPh sb="14" eb="15">
      <t>シャ</t>
    </rPh>
    <phoneticPr fontId="29"/>
  </si>
  <si>
    <t>守
山
市</t>
    <rPh sb="0" eb="1">
      <t>マモル</t>
    </rPh>
    <rPh sb="2" eb="3">
      <t>ヤマ</t>
    </rPh>
    <rPh sb="4" eb="5">
      <t>シ</t>
    </rPh>
    <phoneticPr fontId="29"/>
  </si>
  <si>
    <t xml:space="preserve">市
町
村
費
</t>
    <rPh sb="0" eb="1">
      <t>シ</t>
    </rPh>
    <rPh sb="2" eb="3">
      <t>チョウ</t>
    </rPh>
    <rPh sb="4" eb="6">
      <t>ソンピ</t>
    </rPh>
    <rPh sb="6" eb="7">
      <t>ヒ</t>
    </rPh>
    <phoneticPr fontId="29"/>
  </si>
  <si>
    <t>都道
府県
費</t>
    <rPh sb="0" eb="2">
      <t>トドウ</t>
    </rPh>
    <rPh sb="3" eb="5">
      <t>フケン</t>
    </rPh>
    <rPh sb="6" eb="7">
      <t>ヒ</t>
    </rPh>
    <phoneticPr fontId="29"/>
  </si>
  <si>
    <t xml:space="preserve">目標値（平成29年）
</t>
    <rPh sb="0" eb="3">
      <t>モクヒョウチ</t>
    </rPh>
    <rPh sb="4" eb="6">
      <t>ヘイセイ</t>
    </rPh>
    <rPh sb="8" eb="9">
      <t>ネン</t>
    </rPh>
    <phoneticPr fontId="29"/>
  </si>
  <si>
    <t xml:space="preserve">３年後（平成29年）
</t>
    <rPh sb="1" eb="3">
      <t>ネンゴ</t>
    </rPh>
    <rPh sb="4" eb="6">
      <t>ヘイセイ</t>
    </rPh>
    <rPh sb="8" eb="9">
      <t>ネン</t>
    </rPh>
    <phoneticPr fontId="29"/>
  </si>
  <si>
    <t xml:space="preserve">２年後（平成28年）
</t>
    <rPh sb="1" eb="3">
      <t>ネンゴ</t>
    </rPh>
    <rPh sb="4" eb="6">
      <t>ヘイセイ</t>
    </rPh>
    <rPh sb="8" eb="9">
      <t>ネン</t>
    </rPh>
    <phoneticPr fontId="29"/>
  </si>
  <si>
    <t xml:space="preserve">１年後（平成27年）
</t>
    <rPh sb="1" eb="3">
      <t>ネンゴ</t>
    </rPh>
    <rPh sb="4" eb="6">
      <t>ヘイセイ</t>
    </rPh>
    <rPh sb="8" eb="9">
      <t>ネン</t>
    </rPh>
    <phoneticPr fontId="29"/>
  </si>
  <si>
    <t xml:space="preserve">計画時（平成26年）
</t>
    <rPh sb="0" eb="2">
      <t>ケイカク</t>
    </rPh>
    <rPh sb="2" eb="3">
      <t>ジ</t>
    </rPh>
    <rPh sb="4" eb="6">
      <t>ヘイセイ</t>
    </rPh>
    <rPh sb="8" eb="9">
      <t>ネン</t>
    </rPh>
    <phoneticPr fontId="29"/>
  </si>
  <si>
    <t>メニュー②</t>
    <phoneticPr fontId="29"/>
  </si>
  <si>
    <t>メニュー①</t>
    <phoneticPr fontId="29"/>
  </si>
  <si>
    <t>事
業
実
施
主
体
名</t>
    <rPh sb="0" eb="1">
      <t>コト</t>
    </rPh>
    <rPh sb="2" eb="3">
      <t>ギョウ</t>
    </rPh>
    <rPh sb="4" eb="5">
      <t>ミノル</t>
    </rPh>
    <rPh sb="6" eb="7">
      <t>シ</t>
    </rPh>
    <rPh sb="8" eb="9">
      <t>ヌシ</t>
    </rPh>
    <rPh sb="10" eb="11">
      <t>タイ</t>
    </rPh>
    <rPh sb="12" eb="13">
      <t>メイ</t>
    </rPh>
    <phoneticPr fontId="29"/>
  </si>
  <si>
    <t>市
町
村
名</t>
    <rPh sb="0" eb="1">
      <t>シ</t>
    </rPh>
    <rPh sb="2" eb="3">
      <t>チョウ</t>
    </rPh>
    <rPh sb="4" eb="5">
      <t>ムラ</t>
    </rPh>
    <rPh sb="6" eb="7">
      <t>メイ</t>
    </rPh>
    <phoneticPr fontId="29"/>
  </si>
  <si>
    <t>（滋賀県　平成30年度）</t>
    <rPh sb="1" eb="4">
      <t>シガケン</t>
    </rPh>
    <rPh sb="5" eb="7">
      <t>ヘイセイ</t>
    </rPh>
    <rPh sb="9" eb="11">
      <t>ネンド</t>
    </rPh>
    <phoneticPr fontId="29"/>
  </si>
  <si>
    <t>別紙様式２号</t>
    <phoneticPr fontId="32"/>
  </si>
  <si>
    <t>wo</t>
    <phoneticPr fontId="29"/>
  </si>
  <si>
    <t xml:space="preserve"> （注）１　別紙様式１号の２のⅠに準じて作成すること。</t>
    <phoneticPr fontId="29"/>
  </si>
  <si>
    <t>本県における平成２８年度に実施した事業は、花きの取組が2件、水稲の取組が１件である。花きの取組のうち1件については、H29年での病害虫の発生、環境制御が安定せず採花数量に影響したため、目標未達となった。残りの１件については、H30において仕入れた苗で奇形花が多く発生し、出荷鉢数が少なくなり目標未達となった。水稲の取組については、高温耐性品種「みずかがみ」の作付割合は目標を達成したものの、台風等の気象の影響を受け他の品種を含む全品種の１等米比率が目標未達となった。これらの取組について、県として、引き続き目標達成に向けて指導していく。</t>
    <rPh sb="0" eb="2">
      <t>ホンケン</t>
    </rPh>
    <rPh sb="6" eb="8">
      <t>ヘイセイ</t>
    </rPh>
    <rPh sb="10" eb="12">
      <t>ネンド</t>
    </rPh>
    <rPh sb="13" eb="15">
      <t>ジッシ</t>
    </rPh>
    <rPh sb="17" eb="19">
      <t>ジギョウ</t>
    </rPh>
    <rPh sb="21" eb="22">
      <t>カ</t>
    </rPh>
    <rPh sb="24" eb="26">
      <t>トリクミ</t>
    </rPh>
    <rPh sb="28" eb="29">
      <t>ケン</t>
    </rPh>
    <rPh sb="30" eb="32">
      <t>スイトウ</t>
    </rPh>
    <rPh sb="33" eb="35">
      <t>トリクミ</t>
    </rPh>
    <rPh sb="37" eb="38">
      <t>ケン</t>
    </rPh>
    <rPh sb="42" eb="43">
      <t>カ</t>
    </rPh>
    <rPh sb="45" eb="47">
      <t>トリクミ</t>
    </rPh>
    <rPh sb="51" eb="52">
      <t>ケン</t>
    </rPh>
    <rPh sb="101" eb="102">
      <t>ノコ</t>
    </rPh>
    <rPh sb="105" eb="106">
      <t>ケン</t>
    </rPh>
    <rPh sb="154" eb="156">
      <t>スイトウ</t>
    </rPh>
    <rPh sb="157" eb="159">
      <t>トリクミ</t>
    </rPh>
    <rPh sb="165" eb="167">
      <t>コウオン</t>
    </rPh>
    <rPh sb="167" eb="169">
      <t>タイセイ</t>
    </rPh>
    <rPh sb="169" eb="171">
      <t>ヒンシュ</t>
    </rPh>
    <rPh sb="179" eb="181">
      <t>サクツケ</t>
    </rPh>
    <rPh sb="181" eb="183">
      <t>ワリアイ</t>
    </rPh>
    <rPh sb="184" eb="186">
      <t>モクヒョウ</t>
    </rPh>
    <rPh sb="187" eb="189">
      <t>タッセイ</t>
    </rPh>
    <rPh sb="195" eb="197">
      <t>タイフウ</t>
    </rPh>
    <rPh sb="197" eb="198">
      <t>トウ</t>
    </rPh>
    <rPh sb="199" eb="201">
      <t>キショウ</t>
    </rPh>
    <rPh sb="202" eb="204">
      <t>エイキョウ</t>
    </rPh>
    <rPh sb="205" eb="206">
      <t>ウ</t>
    </rPh>
    <rPh sb="207" eb="208">
      <t>タ</t>
    </rPh>
    <rPh sb="209" eb="211">
      <t>ヒンシュ</t>
    </rPh>
    <rPh sb="212" eb="213">
      <t>フク</t>
    </rPh>
    <rPh sb="214" eb="215">
      <t>ゼン</t>
    </rPh>
    <rPh sb="215" eb="217">
      <t>ヒンシュ</t>
    </rPh>
    <rPh sb="219" eb="220">
      <t>トウ</t>
    </rPh>
    <rPh sb="220" eb="221">
      <t>マイ</t>
    </rPh>
    <rPh sb="221" eb="223">
      <t>ヒリツ</t>
    </rPh>
    <rPh sb="224" eb="226">
      <t>モクヒョウ</t>
    </rPh>
    <rPh sb="226" eb="228">
      <t>ミタツ</t>
    </rPh>
    <rPh sb="237" eb="239">
      <t>トリクミ</t>
    </rPh>
    <rPh sb="244" eb="245">
      <t>ケン</t>
    </rPh>
    <rPh sb="249" eb="250">
      <t>ヒ</t>
    </rPh>
    <rPh sb="251" eb="252">
      <t>ツヅ</t>
    </rPh>
    <rPh sb="253" eb="255">
      <t>モクヒョウ</t>
    </rPh>
    <rPh sb="255" eb="257">
      <t>タッセイ</t>
    </rPh>
    <rPh sb="258" eb="259">
      <t>ム</t>
    </rPh>
    <rPh sb="261" eb="263">
      <t>シドウ</t>
    </rPh>
    <phoneticPr fontId="29"/>
  </si>
  <si>
    <t xml:space="preserve">平成30年度については、輸入苗で奇形花が発生し、約1000株の廃棄が生じ、僅かに目標達成に至らなかった。
令和元年度は健全な苗を仕入れた為、目標は達成できる見込みである。
</t>
    <rPh sb="12" eb="14">
      <t>ユニュウ</t>
    </rPh>
    <rPh sb="14" eb="15">
      <t>ナエ</t>
    </rPh>
    <rPh sb="16" eb="18">
      <t>キケイ</t>
    </rPh>
    <rPh sb="18" eb="19">
      <t>ハナ</t>
    </rPh>
    <rPh sb="20" eb="22">
      <t>ハッセイ</t>
    </rPh>
    <rPh sb="24" eb="25">
      <t>ヤク</t>
    </rPh>
    <rPh sb="29" eb="30">
      <t>カブ</t>
    </rPh>
    <rPh sb="31" eb="33">
      <t>ハイキ</t>
    </rPh>
    <rPh sb="34" eb="35">
      <t>ナ</t>
    </rPh>
    <rPh sb="37" eb="38">
      <t>ワズ</t>
    </rPh>
    <rPh sb="40" eb="42">
      <t>モクヒョウ</t>
    </rPh>
    <rPh sb="42" eb="44">
      <t>タッセイ</t>
    </rPh>
    <rPh sb="45" eb="46">
      <t>イタ</t>
    </rPh>
    <rPh sb="53" eb="54">
      <t>レイ</t>
    </rPh>
    <rPh sb="54" eb="55">
      <t>ワ</t>
    </rPh>
    <rPh sb="55" eb="56">
      <t>ガン</t>
    </rPh>
    <rPh sb="56" eb="57">
      <t>ネン</t>
    </rPh>
    <rPh sb="57" eb="58">
      <t>ド</t>
    </rPh>
    <rPh sb="59" eb="61">
      <t>ケンゼン</t>
    </rPh>
    <rPh sb="62" eb="63">
      <t>ナエ</t>
    </rPh>
    <rPh sb="64" eb="66">
      <t>シイ</t>
    </rPh>
    <rPh sb="68" eb="69">
      <t>タメ</t>
    </rPh>
    <rPh sb="70" eb="72">
      <t>モクヒョウ</t>
    </rPh>
    <rPh sb="73" eb="75">
      <t>タッセイ</t>
    </rPh>
    <rPh sb="78" eb="80">
      <t>ミコ</t>
    </rPh>
    <phoneticPr fontId="29"/>
  </si>
  <si>
    <t>市況の悪化や不良品種の発生により、目標を達成することができなかった。
令和元年度においては、市況は戻り、不良品種も改善されている。</t>
    <rPh sb="0" eb="2">
      <t>シキョウ</t>
    </rPh>
    <rPh sb="3" eb="5">
      <t>アッカ</t>
    </rPh>
    <rPh sb="6" eb="8">
      <t>フリョウ</t>
    </rPh>
    <rPh sb="8" eb="10">
      <t>ヒンシュ</t>
    </rPh>
    <rPh sb="11" eb="13">
      <t>ハッセイ</t>
    </rPh>
    <rPh sb="17" eb="19">
      <t>モクヒョウ</t>
    </rPh>
    <rPh sb="20" eb="22">
      <t>タッセイ</t>
    </rPh>
    <rPh sb="35" eb="36">
      <t>レイ</t>
    </rPh>
    <rPh sb="36" eb="37">
      <t>ワ</t>
    </rPh>
    <rPh sb="37" eb="39">
      <t>ガンネン</t>
    </rPh>
    <rPh sb="39" eb="40">
      <t>ド</t>
    </rPh>
    <rPh sb="46" eb="48">
      <t>シキョウ</t>
    </rPh>
    <rPh sb="49" eb="50">
      <t>モド</t>
    </rPh>
    <rPh sb="52" eb="54">
      <t>フリョウ</t>
    </rPh>
    <rPh sb="54" eb="56">
      <t>ヒンシュ</t>
    </rPh>
    <rPh sb="57" eb="59">
      <t>カイゼン</t>
    </rPh>
    <phoneticPr fontId="32"/>
  </si>
  <si>
    <t>平成29年3月13日</t>
    <rPh sb="0" eb="2">
      <t>ヘイセイ</t>
    </rPh>
    <rPh sb="4" eb="5">
      <t>ネン</t>
    </rPh>
    <rPh sb="6" eb="7">
      <t>ガツ</t>
    </rPh>
    <rPh sb="9" eb="10">
      <t>ニチ</t>
    </rPh>
    <phoneticPr fontId="29"/>
  </si>
  <si>
    <t>高度環境制御栽培施設
軟質フィルム鉄骨ハウス
環境制御装置</t>
    <rPh sb="0" eb="2">
      <t>コウド</t>
    </rPh>
    <rPh sb="2" eb="4">
      <t>カンキョウ</t>
    </rPh>
    <rPh sb="4" eb="6">
      <t>セイギョ</t>
    </rPh>
    <rPh sb="6" eb="8">
      <t>サイバイ</t>
    </rPh>
    <rPh sb="8" eb="10">
      <t>シセツ</t>
    </rPh>
    <rPh sb="11" eb="13">
      <t>ナンシツ</t>
    </rPh>
    <rPh sb="17" eb="19">
      <t>テッコツ</t>
    </rPh>
    <rPh sb="23" eb="25">
      <t>カンキョウ</t>
    </rPh>
    <rPh sb="25" eb="27">
      <t>セイギョ</t>
    </rPh>
    <rPh sb="27" eb="29">
      <t>ソウチ</t>
    </rPh>
    <phoneticPr fontId="32"/>
  </si>
  <si>
    <t>H30年の10a当たりの販売額は7,048万円となり、目標値-147万円未達（達成率85.2%)となった。</t>
    <rPh sb="3" eb="4">
      <t>ネン</t>
    </rPh>
    <rPh sb="8" eb="9">
      <t>ア</t>
    </rPh>
    <rPh sb="12" eb="14">
      <t>ハンバイ</t>
    </rPh>
    <rPh sb="14" eb="15">
      <t>ガク</t>
    </rPh>
    <rPh sb="21" eb="22">
      <t>マン</t>
    </rPh>
    <rPh sb="22" eb="23">
      <t>エン</t>
    </rPh>
    <rPh sb="27" eb="29">
      <t>モクヒョウ</t>
    </rPh>
    <rPh sb="29" eb="30">
      <t>チ</t>
    </rPh>
    <rPh sb="34" eb="35">
      <t>マン</t>
    </rPh>
    <rPh sb="35" eb="36">
      <t>エン</t>
    </rPh>
    <rPh sb="36" eb="38">
      <t>ミタツ</t>
    </rPh>
    <rPh sb="39" eb="41">
      <t>タッセイ</t>
    </rPh>
    <rPh sb="41" eb="42">
      <t>リツ</t>
    </rPh>
    <phoneticPr fontId="32"/>
  </si>
  <si>
    <t>7,195万円/10a
(209,792千円/0.29ha)</t>
    <rPh sb="5" eb="7">
      <t>マンエン</t>
    </rPh>
    <rPh sb="21" eb="23">
      <t>センエン</t>
    </rPh>
    <phoneticPr fontId="29"/>
  </si>
  <si>
    <t>7,048万円/10a
(205,519千円/0.29ha)</t>
    <rPh sb="5" eb="7">
      <t>マンエン</t>
    </rPh>
    <rPh sb="21" eb="23">
      <t>センエン</t>
    </rPh>
    <phoneticPr fontId="32"/>
  </si>
  <si>
    <t>5,276万円/10a
(153,842千円/0.29ha)</t>
    <rPh sb="5" eb="7">
      <t>マンエン</t>
    </rPh>
    <rPh sb="21" eb="23">
      <t>センエン</t>
    </rPh>
    <phoneticPr fontId="32"/>
  </si>
  <si>
    <t>4,556万円/10a
(83,383千円/0.183ha)</t>
    <rPh sb="5" eb="7">
      <t>マンエン</t>
    </rPh>
    <rPh sb="20" eb="22">
      <t>センエン</t>
    </rPh>
    <phoneticPr fontId="32"/>
  </si>
  <si>
    <t xml:space="preserve">6,199万円/10a
(113,442千円/0.183ha)
(H26年)
</t>
    <rPh sb="5" eb="7">
      <t>マンエン</t>
    </rPh>
    <phoneticPr fontId="29"/>
  </si>
  <si>
    <t>140
当該品目の単位面積当たりの販売額を15%以上増加</t>
    <rPh sb="5" eb="7">
      <t>トウガイ</t>
    </rPh>
    <rPh sb="7" eb="9">
      <t>ヒンモク</t>
    </rPh>
    <rPh sb="10" eb="12">
      <t>タンイ</t>
    </rPh>
    <rPh sb="12" eb="14">
      <t>メンセキ</t>
    </rPh>
    <rPh sb="14" eb="15">
      <t>ア</t>
    </rPh>
    <rPh sb="18" eb="20">
      <t>ハンバイ</t>
    </rPh>
    <rPh sb="20" eb="21">
      <t>ガク</t>
    </rPh>
    <rPh sb="25" eb="27">
      <t>イジョウ</t>
    </rPh>
    <rPh sb="27" eb="29">
      <t>ゾウカ</t>
    </rPh>
    <phoneticPr fontId="29"/>
  </si>
  <si>
    <t>花き（洋ラン）</t>
    <rPh sb="0" eb="1">
      <t>ハナ</t>
    </rPh>
    <rPh sb="3" eb="4">
      <t>ヨウ</t>
    </rPh>
    <phoneticPr fontId="32"/>
  </si>
  <si>
    <t>H30年の10aあたりの収量は10,886鉢となり、目標値-88鉢未達（達成率93.8%)となった。</t>
    <rPh sb="3" eb="4">
      <t>ネン</t>
    </rPh>
    <rPh sb="12" eb="14">
      <t>シュウリョウ</t>
    </rPh>
    <rPh sb="13" eb="14">
      <t>リョウ</t>
    </rPh>
    <rPh sb="21" eb="22">
      <t>ハチ</t>
    </rPh>
    <rPh sb="26" eb="28">
      <t>モクヒョウ</t>
    </rPh>
    <rPh sb="28" eb="29">
      <t>チ</t>
    </rPh>
    <rPh sb="32" eb="33">
      <t>ハチ</t>
    </rPh>
    <rPh sb="33" eb="35">
      <t>ミタツ</t>
    </rPh>
    <rPh sb="36" eb="39">
      <t>タッセイリツ</t>
    </rPh>
    <phoneticPr fontId="32"/>
  </si>
  <si>
    <t>10,974鉢/10a
(32,000鉢/0.2916ha)</t>
    <rPh sb="6" eb="7">
      <t>ハチ</t>
    </rPh>
    <rPh sb="20" eb="21">
      <t>ハチ</t>
    </rPh>
    <phoneticPr fontId="29"/>
  </si>
  <si>
    <t>10,886鉢/10a
(31,745鉢/0.2916ha)</t>
    <rPh sb="6" eb="7">
      <t>ハチ</t>
    </rPh>
    <rPh sb="20" eb="21">
      <t>ハチ</t>
    </rPh>
    <phoneticPr fontId="32"/>
  </si>
  <si>
    <t>8,573鉢/10a
(24,998鉢/0.2916ha)</t>
    <rPh sb="5" eb="6">
      <t>ハチ</t>
    </rPh>
    <rPh sb="19" eb="20">
      <t>ハチ</t>
    </rPh>
    <phoneticPr fontId="32"/>
  </si>
  <si>
    <t>6,611鉢/10a
(12,099鉢/0.183ha)</t>
    <rPh sb="5" eb="6">
      <t>ハチ</t>
    </rPh>
    <rPh sb="19" eb="20">
      <t>ハチ</t>
    </rPh>
    <phoneticPr fontId="29"/>
  </si>
  <si>
    <t>9,542鉢/10a
(17,462鉢/0.183ha)
(H26年)</t>
    <rPh sb="5" eb="6">
      <t>ハチ</t>
    </rPh>
    <rPh sb="19" eb="20">
      <t>ハチ</t>
    </rPh>
    <rPh sb="35" eb="36">
      <t>ネン</t>
    </rPh>
    <phoneticPr fontId="29"/>
  </si>
  <si>
    <t>131
当該品目の10a当たり収量を15%以上増加</t>
    <rPh sb="5" eb="7">
      <t>トウガイ</t>
    </rPh>
    <rPh sb="7" eb="9">
      <t>ヒンモク</t>
    </rPh>
    <rPh sb="13" eb="14">
      <t>ア</t>
    </rPh>
    <rPh sb="16" eb="18">
      <t>シュウリョウ</t>
    </rPh>
    <rPh sb="22" eb="24">
      <t>イジョウ</t>
    </rPh>
    <rPh sb="24" eb="26">
      <t>ゾウカ</t>
    </rPh>
    <phoneticPr fontId="32"/>
  </si>
  <si>
    <t>有限会社　花匠</t>
    <rPh sb="0" eb="4">
      <t>ユウゲンガイシャ</t>
    </rPh>
    <rPh sb="5" eb="6">
      <t>ハナ</t>
    </rPh>
    <rPh sb="6" eb="7">
      <t>タクミ</t>
    </rPh>
    <phoneticPr fontId="32"/>
  </si>
  <si>
    <t>「コシヒカリ」、「キヌヒカリ」等の早生品種は、登熟期の高温により、白未熟粒が発生、さらに中生品種は度重なる台風の影響により未熟粒が多くなったことで全体に品質が低下した。一方で、夏の高温に強い「みずかがみ」は気候変動に適応する品種として作付推進を行った結果、目標としていた面積を確保できた。引き続き導入した施設の活用とともに技術対策の指導をあわせて行うなど、来年度以降の目標達成に向けて指導を行っていく。</t>
    <rPh sb="15" eb="16">
      <t>トウ</t>
    </rPh>
    <rPh sb="17" eb="19">
      <t>ワセ</t>
    </rPh>
    <rPh sb="19" eb="21">
      <t>ヒンシュ</t>
    </rPh>
    <rPh sb="23" eb="25">
      <t>トウジュク</t>
    </rPh>
    <rPh sb="25" eb="26">
      <t>キ</t>
    </rPh>
    <rPh sb="27" eb="29">
      <t>コウオン</t>
    </rPh>
    <rPh sb="33" eb="34">
      <t>シロ</t>
    </rPh>
    <rPh sb="34" eb="36">
      <t>ミジュク</t>
    </rPh>
    <rPh sb="36" eb="37">
      <t>リュウ</t>
    </rPh>
    <rPh sb="38" eb="40">
      <t>ハッセイ</t>
    </rPh>
    <rPh sb="44" eb="45">
      <t>ナカ</t>
    </rPh>
    <rPh sb="45" eb="46">
      <t>イ</t>
    </rPh>
    <rPh sb="46" eb="48">
      <t>ヒンシュ</t>
    </rPh>
    <rPh sb="49" eb="51">
      <t>タビカサ</t>
    </rPh>
    <rPh sb="53" eb="55">
      <t>タイフウ</t>
    </rPh>
    <rPh sb="56" eb="58">
      <t>エイキョウ</t>
    </rPh>
    <rPh sb="61" eb="63">
      <t>ミジュク</t>
    </rPh>
    <rPh sb="63" eb="64">
      <t>リュウ</t>
    </rPh>
    <rPh sb="65" eb="66">
      <t>オオ</t>
    </rPh>
    <rPh sb="73" eb="75">
      <t>ゼンタイ</t>
    </rPh>
    <rPh sb="76" eb="78">
      <t>ヒンシツ</t>
    </rPh>
    <rPh sb="79" eb="81">
      <t>テイカ</t>
    </rPh>
    <rPh sb="84" eb="86">
      <t>イッポウ</t>
    </rPh>
    <rPh sb="88" eb="89">
      <t>ナツ</t>
    </rPh>
    <rPh sb="90" eb="92">
      <t>コウオン</t>
    </rPh>
    <rPh sb="93" eb="94">
      <t>ツヨ</t>
    </rPh>
    <rPh sb="103" eb="105">
      <t>キコウ</t>
    </rPh>
    <rPh sb="105" eb="107">
      <t>ヘンドウ</t>
    </rPh>
    <rPh sb="108" eb="110">
      <t>テキオウ</t>
    </rPh>
    <rPh sb="112" eb="114">
      <t>ヒンシュ</t>
    </rPh>
    <rPh sb="117" eb="119">
      <t>サクツケ</t>
    </rPh>
    <rPh sb="119" eb="121">
      <t>スイシン</t>
    </rPh>
    <rPh sb="122" eb="123">
      <t>オコナ</t>
    </rPh>
    <rPh sb="125" eb="127">
      <t>ケッカ</t>
    </rPh>
    <rPh sb="128" eb="130">
      <t>モクヒョウ</t>
    </rPh>
    <rPh sb="135" eb="137">
      <t>メンセキ</t>
    </rPh>
    <rPh sb="138" eb="140">
      <t>カクホ</t>
    </rPh>
    <rPh sb="144" eb="145">
      <t>ヒ</t>
    </rPh>
    <rPh sb="146" eb="147">
      <t>ツヅ</t>
    </rPh>
    <rPh sb="148" eb="150">
      <t>ドウニュウ</t>
    </rPh>
    <rPh sb="152" eb="154">
      <t>シセツ</t>
    </rPh>
    <rPh sb="155" eb="157">
      <t>カツヨウ</t>
    </rPh>
    <rPh sb="161" eb="163">
      <t>ギジュツ</t>
    </rPh>
    <rPh sb="163" eb="165">
      <t>タイサク</t>
    </rPh>
    <rPh sb="166" eb="168">
      <t>シドウ</t>
    </rPh>
    <rPh sb="173" eb="174">
      <t>オコナ</t>
    </rPh>
    <rPh sb="178" eb="181">
      <t>ライネンド</t>
    </rPh>
    <rPh sb="181" eb="183">
      <t>イコウ</t>
    </rPh>
    <rPh sb="184" eb="186">
      <t>モクヒョウ</t>
    </rPh>
    <rPh sb="186" eb="188">
      <t>タッセイ</t>
    </rPh>
    <rPh sb="189" eb="190">
      <t>ム</t>
    </rPh>
    <rPh sb="192" eb="194">
      <t>シドウ</t>
    </rPh>
    <rPh sb="195" eb="196">
      <t>オコナ</t>
    </rPh>
    <phoneticPr fontId="29"/>
  </si>
  <si>
    <t>みずかがみはほぼ１等と品質向上に成功したが、その他の品種は８月末からの連続台風等の影響で等級を落とし、全体として昨年より成績を落とすこととなった。
今後は、みずかがみの作付のさらなる拡大と、「水稲栽培ガイドライン」の周知徹底等により、あらためて品質の向上を図っていく。</t>
    <rPh sb="24" eb="25">
      <t>ホカ</t>
    </rPh>
    <rPh sb="26" eb="28">
      <t>ヒンシュ</t>
    </rPh>
    <rPh sb="30" eb="32">
      <t>ガツマツ</t>
    </rPh>
    <rPh sb="35" eb="37">
      <t>レンゾク</t>
    </rPh>
    <rPh sb="37" eb="40">
      <t>タイフウトウ</t>
    </rPh>
    <rPh sb="41" eb="43">
      <t>エイキョウ</t>
    </rPh>
    <rPh sb="44" eb="46">
      <t>トウキュウ</t>
    </rPh>
    <rPh sb="47" eb="48">
      <t>オ</t>
    </rPh>
    <phoneticPr fontId="29"/>
  </si>
  <si>
    <t>平成29年3月7日</t>
    <rPh sb="0" eb="2">
      <t>ヘイセイ</t>
    </rPh>
    <rPh sb="4" eb="5">
      <t>ネン</t>
    </rPh>
    <rPh sb="6" eb="7">
      <t>ガツ</t>
    </rPh>
    <rPh sb="8" eb="9">
      <t>ニチ</t>
    </rPh>
    <phoneticPr fontId="29"/>
  </si>
  <si>
    <t>荷受施設
トラック
スケール
10t×2台
産地管理
施設
色彩選別機
3.6ｔ×1台</t>
    <rPh sb="0" eb="2">
      <t>ニウケ</t>
    </rPh>
    <rPh sb="2" eb="4">
      <t>シセツ</t>
    </rPh>
    <rPh sb="20" eb="21">
      <t>ダイ</t>
    </rPh>
    <rPh sb="23" eb="25">
      <t>サンチ</t>
    </rPh>
    <rPh sb="25" eb="27">
      <t>カンリ</t>
    </rPh>
    <rPh sb="28" eb="30">
      <t>シセツ</t>
    </rPh>
    <rPh sb="31" eb="33">
      <t>シキサイ</t>
    </rPh>
    <rPh sb="33" eb="35">
      <t>センベツ</t>
    </rPh>
    <rPh sb="35" eb="36">
      <t>キ</t>
    </rPh>
    <rPh sb="43" eb="44">
      <t>ダイ</t>
    </rPh>
    <phoneticPr fontId="29"/>
  </si>
  <si>
    <t>H30年の作付面積の実績は、予約面積(1,510.4ha)のうち、みずかがみの作付面積が167.0haとなり、作付割合は11.1%と目標値＋0.5%達成(達成率109.4%)となった。</t>
    <rPh sb="3" eb="4">
      <t>ネン</t>
    </rPh>
    <rPh sb="5" eb="7">
      <t>サクツケ</t>
    </rPh>
    <rPh sb="7" eb="9">
      <t>メンセキ</t>
    </rPh>
    <rPh sb="10" eb="12">
      <t>ジッセキ</t>
    </rPh>
    <rPh sb="66" eb="68">
      <t>モクヒョウ</t>
    </rPh>
    <rPh sb="68" eb="69">
      <t>チ</t>
    </rPh>
    <rPh sb="74" eb="76">
      <t>タッセイ</t>
    </rPh>
    <rPh sb="77" eb="80">
      <t>タッセイリツ</t>
    </rPh>
    <phoneticPr fontId="12"/>
  </si>
  <si>
    <t>10.6%
(161.12ha/1,520ha)</t>
    <phoneticPr fontId="29"/>
  </si>
  <si>
    <t>11.1%
(167ha/1,510.4ha)</t>
    <phoneticPr fontId="29"/>
  </si>
  <si>
    <t>10.4%
(153.7ha/1,476.5ha)</t>
    <phoneticPr fontId="29"/>
  </si>
  <si>
    <t>8.5%
(127.8ha/1,500.2ha)</t>
    <phoneticPr fontId="29"/>
  </si>
  <si>
    <t>5.3%
(92.3ha/
1,735.1ha)
(H27年)</t>
    <rPh sb="31" eb="32">
      <t>ネン</t>
    </rPh>
    <phoneticPr fontId="29"/>
  </si>
  <si>
    <t>高温耐性品種であるみずかがみの作付割合を平成27年数値(5.3%)と比べて5ポイント以上向上</t>
    <rPh sb="0" eb="6">
      <t>コウオンタイセイヒンシュ</t>
    </rPh>
    <rPh sb="15" eb="17">
      <t>サクツケ</t>
    </rPh>
    <rPh sb="17" eb="19">
      <t>ワリアイ</t>
    </rPh>
    <rPh sb="20" eb="22">
      <t>ヘイセイ</t>
    </rPh>
    <rPh sb="24" eb="25">
      <t>ネン</t>
    </rPh>
    <rPh sb="25" eb="27">
      <t>スウチ</t>
    </rPh>
    <rPh sb="34" eb="35">
      <t>クラ</t>
    </rPh>
    <rPh sb="42" eb="44">
      <t>イジョウ</t>
    </rPh>
    <rPh sb="44" eb="46">
      <t>コウジョウ</t>
    </rPh>
    <phoneticPr fontId="29"/>
  </si>
  <si>
    <t>H30年度の実績は、集荷数量142,093袋(4262.8ｔ)であり、そのうち一等米は71,907袋(2,157.2ｔ)となり、一等米比率は50.6%と目標値-29.6%未達（達成率-193.5%)となった。</t>
    <rPh sb="3" eb="5">
      <t>ネンド</t>
    </rPh>
    <rPh sb="6" eb="8">
      <t>ジッセキ</t>
    </rPh>
    <rPh sb="76" eb="78">
      <t>モクヒョウ</t>
    </rPh>
    <rPh sb="78" eb="79">
      <t>チ</t>
    </rPh>
    <rPh sb="85" eb="87">
      <t>ミタツ</t>
    </rPh>
    <rPh sb="88" eb="90">
      <t>タッセイ</t>
    </rPh>
    <rPh sb="90" eb="91">
      <t>リツ</t>
    </rPh>
    <phoneticPr fontId="29"/>
  </si>
  <si>
    <t>82%
(6,356,640kg/7,752,000kg)</t>
    <phoneticPr fontId="29"/>
  </si>
  <si>
    <t>50.6%
(2,157,210kg/4,262,790kg)</t>
    <phoneticPr fontId="29"/>
  </si>
  <si>
    <t>61.2%
(2,779,770kg/4,541,820kg)</t>
    <phoneticPr fontId="29"/>
  </si>
  <si>
    <t>65.4%
（3,494,900kg/5,342,800kg）</t>
    <phoneticPr fontId="29"/>
  </si>
  <si>
    <t>71.3%
(5,294,478kg/7,433,832kg)
(7中5年)</t>
    <rPh sb="36" eb="37">
      <t>チュウ</t>
    </rPh>
    <rPh sb="38" eb="39">
      <t>ネン</t>
    </rPh>
    <phoneticPr fontId="29"/>
  </si>
  <si>
    <t>事業実施地区における1等比率を事業実施年度の前7中5平均の値(71.3％)と比べて10ポイント以上改善</t>
    <rPh sb="0" eb="2">
      <t>ジギョウ</t>
    </rPh>
    <rPh sb="2" eb="4">
      <t>ジッシ</t>
    </rPh>
    <rPh sb="4" eb="6">
      <t>チク</t>
    </rPh>
    <rPh sb="11" eb="12">
      <t>トウ</t>
    </rPh>
    <rPh sb="12" eb="14">
      <t>ヒリツ</t>
    </rPh>
    <rPh sb="15" eb="17">
      <t>ジギョウ</t>
    </rPh>
    <rPh sb="17" eb="19">
      <t>ジッシ</t>
    </rPh>
    <rPh sb="19" eb="21">
      <t>ネンド</t>
    </rPh>
    <rPh sb="22" eb="23">
      <t>マエ</t>
    </rPh>
    <rPh sb="24" eb="25">
      <t>チュウ</t>
    </rPh>
    <rPh sb="26" eb="28">
      <t>ヘイキン</t>
    </rPh>
    <rPh sb="29" eb="30">
      <t>アタイ</t>
    </rPh>
    <rPh sb="38" eb="39">
      <t>クラ</t>
    </rPh>
    <rPh sb="47" eb="49">
      <t>イジョウ</t>
    </rPh>
    <rPh sb="49" eb="51">
      <t>カイゼン</t>
    </rPh>
    <phoneticPr fontId="29"/>
  </si>
  <si>
    <t>グリーン近江農業協同組合</t>
    <rPh sb="4" eb="6">
      <t>オウミ</t>
    </rPh>
    <rPh sb="6" eb="8">
      <t>ノウギョウ</t>
    </rPh>
    <rPh sb="8" eb="10">
      <t>キョウドウ</t>
    </rPh>
    <rPh sb="10" eb="12">
      <t>クミアイ</t>
    </rPh>
    <phoneticPr fontId="29"/>
  </si>
  <si>
    <t>高度環境制御栽培施設の導入により、年間総収量は事業実施前よりも向上したが、10a当たりの収量については、目標達成に至らなかった。また、主要販路である市場出荷において、取引価格の低下の影響を受け、1本当たりの販売額も目標未達となった。安定した生産体制の実現と、販路の拡大に伴う販売金額の増加に向けて、引き続き、関係機関が連携して指導を行う。</t>
    <rPh sb="0" eb="2">
      <t>コウド</t>
    </rPh>
    <rPh sb="2" eb="4">
      <t>カンキョウ</t>
    </rPh>
    <rPh sb="4" eb="6">
      <t>セイギョ</t>
    </rPh>
    <rPh sb="6" eb="8">
      <t>サイバイ</t>
    </rPh>
    <rPh sb="8" eb="10">
      <t>シセツ</t>
    </rPh>
    <rPh sb="11" eb="13">
      <t>ドウニュウ</t>
    </rPh>
    <rPh sb="17" eb="19">
      <t>ネンカン</t>
    </rPh>
    <rPh sb="19" eb="20">
      <t>ソウ</t>
    </rPh>
    <rPh sb="20" eb="22">
      <t>シュウリョウ</t>
    </rPh>
    <rPh sb="23" eb="25">
      <t>ジギョウ</t>
    </rPh>
    <rPh sb="25" eb="27">
      <t>ジッシ</t>
    </rPh>
    <rPh sb="27" eb="28">
      <t>マエ</t>
    </rPh>
    <rPh sb="31" eb="33">
      <t>コウジョウ</t>
    </rPh>
    <rPh sb="40" eb="41">
      <t>ア</t>
    </rPh>
    <rPh sb="44" eb="46">
      <t>シュウリョウ</t>
    </rPh>
    <rPh sb="52" eb="54">
      <t>モクヒョウ</t>
    </rPh>
    <rPh sb="54" eb="56">
      <t>タッセイ</t>
    </rPh>
    <rPh sb="57" eb="58">
      <t>イタ</t>
    </rPh>
    <rPh sb="67" eb="69">
      <t>シュヨウ</t>
    </rPh>
    <rPh sb="69" eb="71">
      <t>ハンロ</t>
    </rPh>
    <rPh sb="74" eb="76">
      <t>シジョウ</t>
    </rPh>
    <rPh sb="76" eb="78">
      <t>シュッカ</t>
    </rPh>
    <rPh sb="83" eb="85">
      <t>トリヒキ</t>
    </rPh>
    <rPh sb="85" eb="87">
      <t>カカク</t>
    </rPh>
    <rPh sb="88" eb="90">
      <t>テイカ</t>
    </rPh>
    <rPh sb="91" eb="93">
      <t>エイキョウ</t>
    </rPh>
    <rPh sb="94" eb="95">
      <t>ウ</t>
    </rPh>
    <rPh sb="98" eb="99">
      <t>ホン</t>
    </rPh>
    <rPh sb="99" eb="100">
      <t>ア</t>
    </rPh>
    <rPh sb="103" eb="105">
      <t>ハンバイ</t>
    </rPh>
    <rPh sb="105" eb="106">
      <t>ガク</t>
    </rPh>
    <rPh sb="107" eb="109">
      <t>モクヒョウ</t>
    </rPh>
    <rPh sb="109" eb="111">
      <t>ミタツ</t>
    </rPh>
    <rPh sb="116" eb="118">
      <t>アンテイ</t>
    </rPh>
    <rPh sb="120" eb="122">
      <t>セイサン</t>
    </rPh>
    <rPh sb="122" eb="124">
      <t>タイセイ</t>
    </rPh>
    <rPh sb="125" eb="127">
      <t>ジツゲン</t>
    </rPh>
    <rPh sb="129" eb="131">
      <t>ハンロ</t>
    </rPh>
    <rPh sb="132" eb="134">
      <t>カクダイ</t>
    </rPh>
    <rPh sb="135" eb="136">
      <t>トモナ</t>
    </rPh>
    <rPh sb="137" eb="139">
      <t>ハンバイ</t>
    </rPh>
    <rPh sb="139" eb="141">
      <t>キンガク</t>
    </rPh>
    <rPh sb="142" eb="144">
      <t>ゾウカ</t>
    </rPh>
    <rPh sb="145" eb="146">
      <t>ム</t>
    </rPh>
    <rPh sb="149" eb="150">
      <t>ヒ</t>
    </rPh>
    <rPh sb="151" eb="152">
      <t>ツヅ</t>
    </rPh>
    <rPh sb="154" eb="156">
      <t>カンケイ</t>
    </rPh>
    <rPh sb="156" eb="158">
      <t>キカン</t>
    </rPh>
    <rPh sb="159" eb="161">
      <t>レンケイ</t>
    </rPh>
    <rPh sb="163" eb="165">
      <t>シドウ</t>
    </rPh>
    <rPh sb="166" eb="167">
      <t>オコナ</t>
    </rPh>
    <phoneticPr fontId="29"/>
  </si>
  <si>
    <t>収量89,958本/10a、販売単価171.8円/本と目標未達。改善策として、さらに収穫を伸ばせる環境研究を行っていく。直接取引のできる営業先とクロージングしていく。</t>
    <rPh sb="14" eb="16">
      <t>ハンバイ</t>
    </rPh>
    <rPh sb="16" eb="18">
      <t>タンカ</t>
    </rPh>
    <rPh sb="23" eb="24">
      <t>エン</t>
    </rPh>
    <rPh sb="25" eb="26">
      <t>ホン</t>
    </rPh>
    <rPh sb="29" eb="31">
      <t>ミタツ</t>
    </rPh>
    <rPh sb="34" eb="35">
      <t>サク</t>
    </rPh>
    <rPh sb="42" eb="44">
      <t>シュウカク</t>
    </rPh>
    <rPh sb="45" eb="46">
      <t>ノ</t>
    </rPh>
    <rPh sb="49" eb="51">
      <t>カンキョウ</t>
    </rPh>
    <rPh sb="51" eb="53">
      <t>ケンキュウ</t>
    </rPh>
    <rPh sb="54" eb="55">
      <t>オコナ</t>
    </rPh>
    <rPh sb="60" eb="62">
      <t>チョクセツ</t>
    </rPh>
    <rPh sb="62" eb="64">
      <t>トリヒキ</t>
    </rPh>
    <rPh sb="68" eb="70">
      <t>エイギョウ</t>
    </rPh>
    <rPh sb="70" eb="71">
      <t>サキ</t>
    </rPh>
    <phoneticPr fontId="29"/>
  </si>
  <si>
    <t>平成29年3月10日</t>
    <rPh sb="0" eb="2">
      <t>ヘイセイ</t>
    </rPh>
    <rPh sb="4" eb="5">
      <t>ネン</t>
    </rPh>
    <rPh sb="6" eb="7">
      <t>ガツ</t>
    </rPh>
    <rPh sb="9" eb="10">
      <t>ニチ</t>
    </rPh>
    <phoneticPr fontId="29"/>
  </si>
  <si>
    <t xml:space="preserve">高度環境制御施設
集出荷加工施設
硬質フィルム鉄骨ハウス
環境制御装置
</t>
    <rPh sb="0" eb="2">
      <t>コウド</t>
    </rPh>
    <rPh sb="2" eb="4">
      <t>カンキョウ</t>
    </rPh>
    <rPh sb="4" eb="6">
      <t>セイギョ</t>
    </rPh>
    <rPh sb="6" eb="8">
      <t>シセツ</t>
    </rPh>
    <rPh sb="9" eb="10">
      <t>シュウ</t>
    </rPh>
    <rPh sb="10" eb="12">
      <t>シュッカ</t>
    </rPh>
    <rPh sb="12" eb="14">
      <t>カコウ</t>
    </rPh>
    <rPh sb="14" eb="16">
      <t>シセツ</t>
    </rPh>
    <rPh sb="17" eb="19">
      <t>コウシツ</t>
    </rPh>
    <rPh sb="23" eb="25">
      <t>テッコツ</t>
    </rPh>
    <rPh sb="29" eb="31">
      <t>カンキョウ</t>
    </rPh>
    <rPh sb="31" eb="33">
      <t>セイギョ</t>
    </rPh>
    <rPh sb="33" eb="35">
      <t>ソウチ</t>
    </rPh>
    <phoneticPr fontId="32"/>
  </si>
  <si>
    <t>H30年の1本あたりの販売額は、171.8円となり、目標値-28.2円未達（達成率-8%)となった。</t>
    <rPh sb="3" eb="4">
      <t>ネン</t>
    </rPh>
    <rPh sb="6" eb="7">
      <t>ホン</t>
    </rPh>
    <rPh sb="11" eb="13">
      <t>ハンバイ</t>
    </rPh>
    <rPh sb="13" eb="14">
      <t>ガク</t>
    </rPh>
    <rPh sb="21" eb="22">
      <t>エン</t>
    </rPh>
    <rPh sb="26" eb="28">
      <t>モクヒョウ</t>
    </rPh>
    <rPh sb="28" eb="29">
      <t>チ</t>
    </rPh>
    <rPh sb="34" eb="35">
      <t>エン</t>
    </rPh>
    <rPh sb="35" eb="37">
      <t>ミタツ</t>
    </rPh>
    <rPh sb="38" eb="41">
      <t>タッセイリツ</t>
    </rPh>
    <phoneticPr fontId="29"/>
  </si>
  <si>
    <t>200円／本
(123,906,000円/619,530本)</t>
    <rPh sb="3" eb="4">
      <t>エｎ</t>
    </rPh>
    <rPh sb="5" eb="6">
      <t>ホｎ</t>
    </rPh>
    <phoneticPr fontId="32"/>
  </si>
  <si>
    <t>171.8円／本
(89,479,000円/520,858本)</t>
    <rPh sb="5" eb="6">
      <t>エｎ</t>
    </rPh>
    <rPh sb="7" eb="8">
      <t>ホｎ</t>
    </rPh>
    <phoneticPr fontId="32"/>
  </si>
  <si>
    <t>133.4円／本
(50,770,000円/380,512本)</t>
    <rPh sb="5" eb="6">
      <t>エｎ</t>
    </rPh>
    <rPh sb="7" eb="8">
      <t>ホｎ</t>
    </rPh>
    <phoneticPr fontId="32"/>
  </si>
  <si>
    <t xml:space="preserve">174.9円／本
(41,925,000円/239,685本)
</t>
    <rPh sb="5" eb="6">
      <t>エｎ</t>
    </rPh>
    <rPh sb="7" eb="8">
      <t>ホｎ</t>
    </rPh>
    <phoneticPr fontId="32"/>
  </si>
  <si>
    <t>173.9円／本
(38,769,613円/222,942本)
(H26年)</t>
    <rPh sb="5" eb="6">
      <t>エン</t>
    </rPh>
    <rPh sb="7" eb="8">
      <t>ホン</t>
    </rPh>
    <rPh sb="21" eb="22">
      <t>エン</t>
    </rPh>
    <rPh sb="30" eb="31">
      <t>ホン</t>
    </rPh>
    <rPh sb="38" eb="39">
      <t>ネン</t>
    </rPh>
    <phoneticPr fontId="32"/>
  </si>
  <si>
    <t>当該品目の単位面積又は単位収量当たりの販売額を３％以上増加</t>
    <rPh sb="0" eb="2">
      <t>トウガイ</t>
    </rPh>
    <rPh sb="2" eb="4">
      <t>ヒンモク</t>
    </rPh>
    <rPh sb="5" eb="7">
      <t>タンイ</t>
    </rPh>
    <rPh sb="7" eb="9">
      <t>メンセキ</t>
    </rPh>
    <rPh sb="9" eb="10">
      <t>マタ</t>
    </rPh>
    <rPh sb="11" eb="13">
      <t>タンイ</t>
    </rPh>
    <rPh sb="13" eb="15">
      <t>シュウリョウ</t>
    </rPh>
    <rPh sb="15" eb="16">
      <t>ア</t>
    </rPh>
    <rPh sb="19" eb="21">
      <t>ハンバイ</t>
    </rPh>
    <rPh sb="21" eb="22">
      <t>ガク</t>
    </rPh>
    <rPh sb="25" eb="27">
      <t>イジョウ</t>
    </rPh>
    <rPh sb="27" eb="29">
      <t>ゾウカ</t>
    </rPh>
    <phoneticPr fontId="32"/>
  </si>
  <si>
    <t>花き
（ばら）</t>
    <rPh sb="0" eb="1">
      <t>カ</t>
    </rPh>
    <phoneticPr fontId="32"/>
  </si>
  <si>
    <t>H30年の10aあたりの収量は、89,958本となり、目標値-17,042本未達（達成率-20.8%)となった。</t>
    <rPh sb="3" eb="4">
      <t>ネン</t>
    </rPh>
    <rPh sb="12" eb="14">
      <t>シュウリョウ</t>
    </rPh>
    <rPh sb="22" eb="23">
      <t>ホン</t>
    </rPh>
    <rPh sb="27" eb="29">
      <t>モクヒョウ</t>
    </rPh>
    <rPh sb="29" eb="30">
      <t>チ</t>
    </rPh>
    <rPh sb="37" eb="38">
      <t>ホン</t>
    </rPh>
    <rPh sb="38" eb="40">
      <t>ミタツ</t>
    </rPh>
    <rPh sb="41" eb="44">
      <t>タッセイリツ</t>
    </rPh>
    <phoneticPr fontId="29"/>
  </si>
  <si>
    <t>107,000本/10a
(619,530本/
0.579ha)</t>
    <rPh sb="7" eb="8">
      <t>ホン</t>
    </rPh>
    <rPh sb="22" eb="23">
      <t>ホン</t>
    </rPh>
    <phoneticPr fontId="32"/>
  </si>
  <si>
    <t>89,958本/10a
(520,858本/
0.579ha)</t>
    <rPh sb="21" eb="22">
      <t>ホン</t>
    </rPh>
    <phoneticPr fontId="29"/>
  </si>
  <si>
    <t>65,795本/10a
(380,512本/
0.579ha)</t>
    <phoneticPr fontId="29"/>
  </si>
  <si>
    <t>99,869本/10a
(239,685本/
0.24ha)</t>
    <rPh sb="21" eb="22">
      <t>ホン</t>
    </rPh>
    <phoneticPr fontId="29"/>
  </si>
  <si>
    <t>92,893本／10a
(222,942本/
0.24ha)
(H26年)</t>
    <rPh sb="6" eb="7">
      <t>ホン</t>
    </rPh>
    <rPh sb="21" eb="22">
      <t>ホン</t>
    </rPh>
    <rPh sb="37" eb="38">
      <t>ネン</t>
    </rPh>
    <phoneticPr fontId="32"/>
  </si>
  <si>
    <t>当該品目の10ａ当たりの収量を３％以上増加</t>
    <rPh sb="0" eb="2">
      <t>トウガイ</t>
    </rPh>
    <rPh sb="2" eb="4">
      <t>ヒンモク</t>
    </rPh>
    <rPh sb="8" eb="9">
      <t>ア</t>
    </rPh>
    <rPh sb="12" eb="14">
      <t>シュウリョウ</t>
    </rPh>
    <rPh sb="17" eb="19">
      <t>イジョウ</t>
    </rPh>
    <rPh sb="19" eb="21">
      <t>ゾウカ</t>
    </rPh>
    <phoneticPr fontId="32"/>
  </si>
  <si>
    <t>㈱Rose Universe</t>
  </si>
  <si>
    <t>守山市</t>
    <rPh sb="0" eb="3">
      <t>モリヤマシ</t>
    </rPh>
    <phoneticPr fontId="29"/>
  </si>
  <si>
    <t xml:space="preserve">目標値（平成30年）
</t>
    <rPh sb="0" eb="3">
      <t>モクヒョウチ</t>
    </rPh>
    <rPh sb="4" eb="6">
      <t>ヘイセイ</t>
    </rPh>
    <rPh sb="8" eb="9">
      <t>ネン</t>
    </rPh>
    <phoneticPr fontId="29"/>
  </si>
  <si>
    <t xml:space="preserve">３年後（平成30年）
</t>
    <rPh sb="1" eb="3">
      <t>ネンゴ</t>
    </rPh>
    <rPh sb="4" eb="6">
      <t>ヘイセイ</t>
    </rPh>
    <rPh sb="8" eb="9">
      <t>ネン</t>
    </rPh>
    <phoneticPr fontId="29"/>
  </si>
  <si>
    <t xml:space="preserve">２年後（平成29年）
</t>
    <rPh sb="1" eb="3">
      <t>ネンゴ</t>
    </rPh>
    <rPh sb="4" eb="6">
      <t>ヘイセイ</t>
    </rPh>
    <rPh sb="8" eb="9">
      <t>ネン</t>
    </rPh>
    <phoneticPr fontId="29"/>
  </si>
  <si>
    <t xml:space="preserve">１年後（平成28年）
</t>
    <rPh sb="1" eb="3">
      <t>ネンゴ</t>
    </rPh>
    <rPh sb="4" eb="6">
      <t>ヘイセイ</t>
    </rPh>
    <rPh sb="8" eb="9">
      <t>ネン</t>
    </rPh>
    <phoneticPr fontId="29"/>
  </si>
  <si>
    <t>計画時</t>
    <rPh sb="0" eb="2">
      <t>ケイカク</t>
    </rPh>
    <rPh sb="2" eb="3">
      <t>ジ</t>
    </rPh>
    <phoneticPr fontId="29"/>
  </si>
  <si>
    <t>メニュー②</t>
    <phoneticPr fontId="29"/>
  </si>
  <si>
    <t>メニュー①</t>
    <phoneticPr fontId="29"/>
  </si>
  <si>
    <t>（滋賀県　令和元年度）</t>
    <rPh sb="1" eb="4">
      <t>シガケン</t>
    </rPh>
    <rPh sb="5" eb="6">
      <t>レイ</t>
    </rPh>
    <rPh sb="6" eb="7">
      <t>ワ</t>
    </rPh>
    <rPh sb="7" eb="9">
      <t>ガンネン</t>
    </rPh>
    <rPh sb="9" eb="10">
      <t>ドヘイネンド</t>
    </rPh>
    <phoneticPr fontId="29"/>
  </si>
  <si>
    <t>別紙様式２号</t>
    <phoneticPr fontId="32"/>
  </si>
  <si>
    <t xml:space="preserve"> （注）１　別紙様式１号の２のⅠに準じて作成すること。</t>
    <phoneticPr fontId="29"/>
  </si>
  <si>
    <t>乳業再編の取組については目標を達成できた。
一方、キャベツの取組については、全国的な豊作基調による市場価格の低下、供給過多による出荷制限により販売額が目標未達となった。市場価格が安定すれば目標達成は可能であり、引き続き関係機関と連携して指導していく。</t>
    <rPh sb="0" eb="2">
      <t>ニュウギョウ</t>
    </rPh>
    <rPh sb="2" eb="4">
      <t>サイヘン</t>
    </rPh>
    <rPh sb="5" eb="7">
      <t>トリクミ</t>
    </rPh>
    <rPh sb="12" eb="14">
      <t>モクヒョウ</t>
    </rPh>
    <rPh sb="15" eb="17">
      <t>タッセイ</t>
    </rPh>
    <rPh sb="22" eb="24">
      <t>イッポウ</t>
    </rPh>
    <rPh sb="30" eb="32">
      <t>トリクミ</t>
    </rPh>
    <rPh sb="38" eb="41">
      <t>ゼンコクテキ</t>
    </rPh>
    <rPh sb="42" eb="44">
      <t>ホウサク</t>
    </rPh>
    <rPh sb="44" eb="46">
      <t>キチョウ</t>
    </rPh>
    <rPh sb="49" eb="51">
      <t>シジョウ</t>
    </rPh>
    <rPh sb="51" eb="53">
      <t>カカク</t>
    </rPh>
    <rPh sb="54" eb="56">
      <t>テイカ</t>
    </rPh>
    <rPh sb="57" eb="59">
      <t>キョウキュウ</t>
    </rPh>
    <rPh sb="59" eb="61">
      <t>カタ</t>
    </rPh>
    <rPh sb="64" eb="66">
      <t>シュッカ</t>
    </rPh>
    <rPh sb="66" eb="68">
      <t>セイゲン</t>
    </rPh>
    <rPh sb="71" eb="73">
      <t>ハンバイ</t>
    </rPh>
    <rPh sb="73" eb="74">
      <t>ガク</t>
    </rPh>
    <rPh sb="75" eb="77">
      <t>モクヒョウ</t>
    </rPh>
    <rPh sb="77" eb="79">
      <t>ミタツ</t>
    </rPh>
    <rPh sb="105" eb="106">
      <t>ヒ</t>
    </rPh>
    <rPh sb="107" eb="108">
      <t>ツヅ</t>
    </rPh>
    <rPh sb="109" eb="111">
      <t>カンケイ</t>
    </rPh>
    <rPh sb="111" eb="113">
      <t>キカン</t>
    </rPh>
    <rPh sb="114" eb="116">
      <t>レンケイ</t>
    </rPh>
    <rPh sb="118" eb="120">
      <t>シドウ</t>
    </rPh>
    <phoneticPr fontId="32"/>
  </si>
  <si>
    <t>平成31年度は、豊作で品質も良く、秀品率は目標達成となった。
一方、全国的にも豊作基調となり、市場単価が低く、出荷数量、販売額とも目標未達となった。施設の稼働により廃棄率を抑えることができており、市場価格が安定すれば目標達成可能である。</t>
    <rPh sb="0" eb="2">
      <t>ヘイセイ</t>
    </rPh>
    <rPh sb="4" eb="6">
      <t>ネンド</t>
    </rPh>
    <rPh sb="8" eb="10">
      <t>ホウサク</t>
    </rPh>
    <rPh sb="11" eb="13">
      <t>ヒンシツ</t>
    </rPh>
    <rPh sb="14" eb="15">
      <t>ヨ</t>
    </rPh>
    <rPh sb="17" eb="18">
      <t>シュウ</t>
    </rPh>
    <rPh sb="18" eb="19">
      <t>ヒン</t>
    </rPh>
    <rPh sb="19" eb="20">
      <t>リツ</t>
    </rPh>
    <rPh sb="21" eb="23">
      <t>モクヒョウ</t>
    </rPh>
    <rPh sb="23" eb="25">
      <t>タッセイ</t>
    </rPh>
    <rPh sb="31" eb="33">
      <t>イッポウ</t>
    </rPh>
    <rPh sb="34" eb="37">
      <t>ゼンコクテキ</t>
    </rPh>
    <rPh sb="39" eb="41">
      <t>ホウサク</t>
    </rPh>
    <rPh sb="41" eb="43">
      <t>キチョウ</t>
    </rPh>
    <rPh sb="47" eb="49">
      <t>シジョウ</t>
    </rPh>
    <rPh sb="49" eb="51">
      <t>タンカ</t>
    </rPh>
    <rPh sb="52" eb="53">
      <t>ヒク</t>
    </rPh>
    <rPh sb="55" eb="57">
      <t>シュッカ</t>
    </rPh>
    <rPh sb="57" eb="59">
      <t>スウリョウ</t>
    </rPh>
    <rPh sb="60" eb="62">
      <t>ハンバイ</t>
    </rPh>
    <rPh sb="62" eb="63">
      <t>ガク</t>
    </rPh>
    <rPh sb="65" eb="67">
      <t>モクヒョウ</t>
    </rPh>
    <rPh sb="67" eb="69">
      <t>ミタツ</t>
    </rPh>
    <rPh sb="74" eb="76">
      <t>シセツ</t>
    </rPh>
    <rPh sb="77" eb="79">
      <t>カドウ</t>
    </rPh>
    <rPh sb="82" eb="84">
      <t>ハイキ</t>
    </rPh>
    <rPh sb="84" eb="85">
      <t>リツ</t>
    </rPh>
    <rPh sb="86" eb="87">
      <t>オサ</t>
    </rPh>
    <rPh sb="98" eb="100">
      <t>シジョウ</t>
    </rPh>
    <rPh sb="100" eb="102">
      <t>カカク</t>
    </rPh>
    <rPh sb="103" eb="105">
      <t>アンテイ</t>
    </rPh>
    <rPh sb="108" eb="110">
      <t>モクヒョウ</t>
    </rPh>
    <rPh sb="110" eb="112">
      <t>タッセイ</t>
    </rPh>
    <rPh sb="112" eb="114">
      <t>カノウ</t>
    </rPh>
    <phoneticPr fontId="32"/>
  </si>
  <si>
    <t>台風や異常気象による影響も少なく、育成するに適した気候であったため、品質の確保はできた。しかし、全国的に豊作であったため、他産地との競争が起こり、出荷量と出荷額が振るわない結果となった。</t>
    <phoneticPr fontId="32"/>
  </si>
  <si>
    <t>平成28年2月28日</t>
    <rPh sb="0" eb="2">
      <t>ヘイセイ</t>
    </rPh>
    <rPh sb="4" eb="5">
      <t>ネン</t>
    </rPh>
    <rPh sb="6" eb="7">
      <t>ガツ</t>
    </rPh>
    <rPh sb="9" eb="10">
      <t>ニチ</t>
    </rPh>
    <phoneticPr fontId="32"/>
  </si>
  <si>
    <t>集荷施設
（258㎡）
1棟
保冷庫
（79.8㎡）
一式</t>
    <rPh sb="0" eb="2">
      <t>シュウカ</t>
    </rPh>
    <rPh sb="2" eb="4">
      <t>シセツ</t>
    </rPh>
    <rPh sb="13" eb="14">
      <t>トウ</t>
    </rPh>
    <rPh sb="15" eb="17">
      <t>ホレイ</t>
    </rPh>
    <rPh sb="17" eb="18">
      <t>コ</t>
    </rPh>
    <rPh sb="27" eb="29">
      <t>イッシキ</t>
    </rPh>
    <phoneticPr fontId="29"/>
  </si>
  <si>
    <t>10a当たりの販売額は、事業実施前227,697円対して平成31年度は158,614円と69,083円減少し、目標未達となった。</t>
    <rPh sb="12" eb="14">
      <t>ジギョウ</t>
    </rPh>
    <rPh sb="14" eb="16">
      <t>ジッシ</t>
    </rPh>
    <rPh sb="16" eb="17">
      <t>マエ</t>
    </rPh>
    <rPh sb="24" eb="25">
      <t>エン</t>
    </rPh>
    <rPh sb="25" eb="26">
      <t>タイ</t>
    </rPh>
    <rPh sb="28" eb="30">
      <t>ヘイセイ</t>
    </rPh>
    <rPh sb="32" eb="34">
      <t>ネンド</t>
    </rPh>
    <rPh sb="42" eb="43">
      <t>エン</t>
    </rPh>
    <rPh sb="50" eb="51">
      <t>エン</t>
    </rPh>
    <rPh sb="51" eb="53">
      <t>ゲンショウ</t>
    </rPh>
    <rPh sb="55" eb="57">
      <t>モクヒョウ</t>
    </rPh>
    <rPh sb="57" eb="59">
      <t>ミタツ</t>
    </rPh>
    <phoneticPr fontId="32"/>
  </si>
  <si>
    <t>販売額
273,600円/10a</t>
    <rPh sb="0" eb="2">
      <t>ハンバイ</t>
    </rPh>
    <rPh sb="2" eb="3">
      <t>ガク</t>
    </rPh>
    <rPh sb="11" eb="12">
      <t>エン</t>
    </rPh>
    <phoneticPr fontId="29"/>
  </si>
  <si>
    <t>販売額
158,614円/10a</t>
    <rPh sb="0" eb="2">
      <t>ハンバイ</t>
    </rPh>
    <rPh sb="2" eb="3">
      <t>ガク</t>
    </rPh>
    <rPh sb="11" eb="12">
      <t>エン</t>
    </rPh>
    <phoneticPr fontId="29"/>
  </si>
  <si>
    <t>販売額
180,217円/10a</t>
    <rPh sb="0" eb="2">
      <t>ハンバイ</t>
    </rPh>
    <rPh sb="2" eb="3">
      <t>ガク</t>
    </rPh>
    <rPh sb="11" eb="12">
      <t>エン</t>
    </rPh>
    <phoneticPr fontId="29"/>
  </si>
  <si>
    <t>販売額
185,346円/10a</t>
    <rPh sb="0" eb="2">
      <t>ハンバイ</t>
    </rPh>
    <rPh sb="2" eb="3">
      <t>ガク</t>
    </rPh>
    <rPh sb="11" eb="12">
      <t>エン</t>
    </rPh>
    <phoneticPr fontId="29"/>
  </si>
  <si>
    <t>販売額
227,697円/10a</t>
    <rPh sb="0" eb="2">
      <t>ハンバイ</t>
    </rPh>
    <rPh sb="2" eb="3">
      <t>ガク</t>
    </rPh>
    <rPh sb="11" eb="12">
      <t>エン</t>
    </rPh>
    <phoneticPr fontId="29"/>
  </si>
  <si>
    <t>【野菜】
当該品目の単位面積当たりの販売額を15％以上増加</t>
    <rPh sb="1" eb="3">
      <t>ヤサイ</t>
    </rPh>
    <rPh sb="5" eb="7">
      <t>トウガイ</t>
    </rPh>
    <rPh sb="7" eb="9">
      <t>ヒンモク</t>
    </rPh>
    <rPh sb="10" eb="12">
      <t>タンイ</t>
    </rPh>
    <rPh sb="12" eb="14">
      <t>メンセキ</t>
    </rPh>
    <rPh sb="14" eb="15">
      <t>ア</t>
    </rPh>
    <rPh sb="18" eb="20">
      <t>ハンバイ</t>
    </rPh>
    <rPh sb="20" eb="21">
      <t>ガク</t>
    </rPh>
    <rPh sb="25" eb="27">
      <t>イジョウ</t>
    </rPh>
    <rPh sb="27" eb="29">
      <t>ゾウカ</t>
    </rPh>
    <phoneticPr fontId="32"/>
  </si>
  <si>
    <t>野菜(キャベツ)</t>
    <phoneticPr fontId="32"/>
  </si>
  <si>
    <t xml:space="preserve">100％
秀品数/
出荷数
518,400kg/
518,400kg </t>
    <rPh sb="6" eb="7">
      <t>シュウ</t>
    </rPh>
    <rPh sb="7" eb="8">
      <t>ヒン</t>
    </rPh>
    <rPh sb="8" eb="9">
      <t>スウ</t>
    </rPh>
    <rPh sb="11" eb="13">
      <t>シュッカ</t>
    </rPh>
    <rPh sb="13" eb="14">
      <t>スウ</t>
    </rPh>
    <phoneticPr fontId="29"/>
  </si>
  <si>
    <t xml:space="preserve">100％
秀品数/
出荷数
305,080kg/
305,080kg </t>
    <rPh sb="6" eb="7">
      <t>シュウ</t>
    </rPh>
    <rPh sb="7" eb="8">
      <t>ヒン</t>
    </rPh>
    <rPh sb="8" eb="9">
      <t>スウ</t>
    </rPh>
    <rPh sb="11" eb="13">
      <t>シュッカ</t>
    </rPh>
    <rPh sb="13" eb="14">
      <t>スウ</t>
    </rPh>
    <phoneticPr fontId="32"/>
  </si>
  <si>
    <t xml:space="preserve">99.8％
秀品数/
出荷数
298,361kg/
298,959kg </t>
    <rPh sb="7" eb="8">
      <t>シュウ</t>
    </rPh>
    <rPh sb="8" eb="9">
      <t>ヒン</t>
    </rPh>
    <rPh sb="9" eb="10">
      <t>スウ</t>
    </rPh>
    <rPh sb="12" eb="14">
      <t>シュッカ</t>
    </rPh>
    <rPh sb="14" eb="15">
      <t>スウ</t>
    </rPh>
    <phoneticPr fontId="29"/>
  </si>
  <si>
    <t>【野菜】
当該品目の秀品その他品質上位規格割合を増加</t>
    <rPh sb="6" eb="8">
      <t>トウガイ</t>
    </rPh>
    <rPh sb="8" eb="10">
      <t>ヒンモク</t>
    </rPh>
    <rPh sb="11" eb="12">
      <t>シュウ</t>
    </rPh>
    <rPh sb="12" eb="13">
      <t>ヒン</t>
    </rPh>
    <rPh sb="15" eb="16">
      <t>タ</t>
    </rPh>
    <rPh sb="16" eb="18">
      <t>ヒンシツ</t>
    </rPh>
    <rPh sb="18" eb="20">
      <t>ジョウイ</t>
    </rPh>
    <rPh sb="20" eb="22">
      <t>キカク</t>
    </rPh>
    <rPh sb="22" eb="24">
      <t>ワリアイ</t>
    </rPh>
    <rPh sb="25" eb="27">
      <t>ゾウカ</t>
    </rPh>
    <phoneticPr fontId="32"/>
  </si>
  <si>
    <t>滋賀蒲生町農協</t>
    <rPh sb="0" eb="2">
      <t>シガ</t>
    </rPh>
    <rPh sb="2" eb="4">
      <t>ガモウ</t>
    </rPh>
    <rPh sb="4" eb="5">
      <t>チョウ</t>
    </rPh>
    <rPh sb="5" eb="7">
      <t>ノウキョウ</t>
    </rPh>
    <phoneticPr fontId="32"/>
  </si>
  <si>
    <t>森永北陸乳業㈱福井工場/設備撤去工事</t>
    <rPh sb="0" eb="2">
      <t>モリナガ</t>
    </rPh>
    <rPh sb="2" eb="4">
      <t>ホクリク</t>
    </rPh>
    <rPh sb="4" eb="6">
      <t>ニュウギョウ</t>
    </rPh>
    <rPh sb="7" eb="11">
      <t>フクイコウジョウ</t>
    </rPh>
    <rPh sb="12" eb="14">
      <t>セツビ</t>
    </rPh>
    <rPh sb="14" eb="16">
      <t>テッキョ</t>
    </rPh>
    <rPh sb="16" eb="18">
      <t>コウジ</t>
    </rPh>
    <phoneticPr fontId="32"/>
  </si>
  <si>
    <t>日本酪農協同㈱福井工場/残余財産補てん（排水処理設備、急速ろ過装置、冷蔵庫内コンベア2、サージタンク2台、均質機、CQL-10充填機、ユニットクーラー、ケースウォッシャー、ボイラー煙突、ストレージタンク１、スクリュー圧縮機、調整牛乳設備一式、ストレージタンク２、ミックスタンク撹拌、ユニットクーラー、瓶ライン日付機、UHTホールディングタンク、洗瓶機コンベア）</t>
    <rPh sb="0" eb="2">
      <t>ニホン</t>
    </rPh>
    <rPh sb="2" eb="4">
      <t>ラクノウ</t>
    </rPh>
    <rPh sb="4" eb="6">
      <t>キョウドウ</t>
    </rPh>
    <rPh sb="7" eb="11">
      <t>フクイコウジョウ</t>
    </rPh>
    <rPh sb="12" eb="14">
      <t>ザンヨ</t>
    </rPh>
    <rPh sb="14" eb="16">
      <t>ザイサン</t>
    </rPh>
    <rPh sb="16" eb="17">
      <t>ホ</t>
    </rPh>
    <phoneticPr fontId="32"/>
  </si>
  <si>
    <t>日本酪農協同㈱福井工場/乳機器撤去廃棄及び移設工事（ストレージタンク1基）</t>
    <rPh sb="12" eb="13">
      <t>ニュウ</t>
    </rPh>
    <rPh sb="13" eb="14">
      <t>キ</t>
    </rPh>
    <rPh sb="14" eb="15">
      <t>キ</t>
    </rPh>
    <rPh sb="15" eb="17">
      <t>テッキョ</t>
    </rPh>
    <rPh sb="17" eb="19">
      <t>ハイキ</t>
    </rPh>
    <rPh sb="19" eb="20">
      <t>オヨ</t>
    </rPh>
    <rPh sb="21" eb="23">
      <t>イセツ</t>
    </rPh>
    <rPh sb="23" eb="25">
      <t>コウジ</t>
    </rPh>
    <rPh sb="35" eb="36">
      <t>キ</t>
    </rPh>
    <phoneticPr fontId="32"/>
  </si>
  <si>
    <t>日本酪農協同㈱福井工場/工場施設廃棄（1階工場、2階事務所、倉庫、冷蔵庫、焼却炉、重油タンク、排水処理、ボイラー、井戸等）</t>
    <rPh sb="0" eb="2">
      <t>ニホン</t>
    </rPh>
    <rPh sb="2" eb="4">
      <t>ラクノウ</t>
    </rPh>
    <rPh sb="4" eb="6">
      <t>キョウドウ</t>
    </rPh>
    <rPh sb="7" eb="11">
      <t>フクイコウジョウ</t>
    </rPh>
    <rPh sb="12" eb="14">
      <t>コウジョウ</t>
    </rPh>
    <rPh sb="14" eb="16">
      <t>シセツ</t>
    </rPh>
    <rPh sb="16" eb="18">
      <t>ハイキ</t>
    </rPh>
    <rPh sb="20" eb="21">
      <t>カイ</t>
    </rPh>
    <rPh sb="21" eb="23">
      <t>コウジョウ</t>
    </rPh>
    <rPh sb="25" eb="26">
      <t>カイ</t>
    </rPh>
    <rPh sb="26" eb="28">
      <t>ジム</t>
    </rPh>
    <rPh sb="28" eb="29">
      <t>ショ</t>
    </rPh>
    <rPh sb="30" eb="32">
      <t>ソウコ</t>
    </rPh>
    <rPh sb="33" eb="36">
      <t>レイゾウコ</t>
    </rPh>
    <rPh sb="37" eb="40">
      <t>ショウキャクロ</t>
    </rPh>
    <rPh sb="41" eb="43">
      <t>ジュウユ</t>
    </rPh>
    <rPh sb="47" eb="49">
      <t>ハイスイ</t>
    </rPh>
    <rPh sb="49" eb="51">
      <t>ショリ</t>
    </rPh>
    <rPh sb="57" eb="59">
      <t>イド</t>
    </rPh>
    <rPh sb="59" eb="60">
      <t>トウ</t>
    </rPh>
    <phoneticPr fontId="32"/>
  </si>
  <si>
    <t>検査機器（ミルコスキャンFT2）</t>
    <rPh sb="0" eb="2">
      <t>ケンサ</t>
    </rPh>
    <rPh sb="2" eb="3">
      <t>キ</t>
    </rPh>
    <rPh sb="3" eb="4">
      <t>キ</t>
    </rPh>
    <phoneticPr fontId="29"/>
  </si>
  <si>
    <t>電源設備工事（2次）</t>
    <rPh sb="0" eb="2">
      <t>デンゲン</t>
    </rPh>
    <rPh sb="2" eb="4">
      <t>セツビ</t>
    </rPh>
    <rPh sb="4" eb="6">
      <t>コウジ</t>
    </rPh>
    <rPh sb="8" eb="9">
      <t>ジ</t>
    </rPh>
    <phoneticPr fontId="29"/>
  </si>
  <si>
    <t>電源設備工事（1次）</t>
    <rPh sb="0" eb="2">
      <t>デンゲン</t>
    </rPh>
    <rPh sb="2" eb="4">
      <t>セツビ</t>
    </rPh>
    <rPh sb="4" eb="6">
      <t>コウジ</t>
    </rPh>
    <rPh sb="8" eb="9">
      <t>ジ</t>
    </rPh>
    <phoneticPr fontId="29"/>
  </si>
  <si>
    <t>CIPユニット（1000Lタンク3基、CIPプレート1基、ポンプ、バルブ、配管類）</t>
    <rPh sb="17" eb="18">
      <t>キ</t>
    </rPh>
    <rPh sb="27" eb="28">
      <t>キ</t>
    </rPh>
    <rPh sb="37" eb="39">
      <t>ハイカン</t>
    </rPh>
    <rPh sb="39" eb="40">
      <t>ルイ</t>
    </rPh>
    <phoneticPr fontId="29"/>
  </si>
  <si>
    <t>ヨーグルト醗酵冷蔵設備（醗酵室1室、冷却室1室）</t>
    <rPh sb="5" eb="7">
      <t>ハッコウ</t>
    </rPh>
    <rPh sb="7" eb="9">
      <t>レイゾウ</t>
    </rPh>
    <rPh sb="9" eb="11">
      <t>セツビ</t>
    </rPh>
    <rPh sb="12" eb="15">
      <t>ハッコウシツ</t>
    </rPh>
    <rPh sb="16" eb="17">
      <t>シツ</t>
    </rPh>
    <rPh sb="18" eb="20">
      <t>レイキャク</t>
    </rPh>
    <rPh sb="20" eb="21">
      <t>シツ</t>
    </rPh>
    <rPh sb="22" eb="23">
      <t>シツ</t>
    </rPh>
    <phoneticPr fontId="29"/>
  </si>
  <si>
    <r>
      <t>醗酵冷却室床塗装工事（醗酵冷却室302ｍ</t>
    </r>
    <r>
      <rPr>
        <vertAlign val="superscript"/>
        <sz val="10"/>
        <rFont val="ＭＳ 明朝"/>
        <family val="1"/>
        <charset val="128"/>
      </rPr>
      <t>2</t>
    </r>
    <r>
      <rPr>
        <sz val="10"/>
        <rFont val="ＭＳ 明朝"/>
        <family val="1"/>
        <charset val="128"/>
      </rPr>
      <t>）</t>
    </r>
    <rPh sb="0" eb="2">
      <t>ハッコウ</t>
    </rPh>
    <rPh sb="2" eb="4">
      <t>レイキャク</t>
    </rPh>
    <rPh sb="4" eb="5">
      <t>シツ</t>
    </rPh>
    <rPh sb="5" eb="6">
      <t>ユカ</t>
    </rPh>
    <rPh sb="6" eb="8">
      <t>トソウ</t>
    </rPh>
    <rPh sb="8" eb="10">
      <t>コウジ</t>
    </rPh>
    <rPh sb="11" eb="13">
      <t>ハッコウ</t>
    </rPh>
    <rPh sb="13" eb="15">
      <t>レイキャク</t>
    </rPh>
    <rPh sb="15" eb="16">
      <t>シツ</t>
    </rPh>
    <phoneticPr fontId="29"/>
  </si>
  <si>
    <r>
      <t>充填室床塗装工事（ヨーグルト充填室160ｍ</t>
    </r>
    <r>
      <rPr>
        <vertAlign val="superscript"/>
        <sz val="10"/>
        <rFont val="ＭＳ 明朝"/>
        <family val="1"/>
        <charset val="128"/>
      </rPr>
      <t>2</t>
    </r>
    <r>
      <rPr>
        <sz val="10"/>
        <rFont val="ＭＳ 明朝"/>
        <family val="1"/>
        <charset val="128"/>
      </rPr>
      <t>）</t>
    </r>
    <rPh sb="0" eb="2">
      <t>ジュウテン</t>
    </rPh>
    <rPh sb="2" eb="3">
      <t>シツ</t>
    </rPh>
    <rPh sb="3" eb="4">
      <t>ユカ</t>
    </rPh>
    <rPh sb="4" eb="6">
      <t>トソウ</t>
    </rPh>
    <rPh sb="6" eb="8">
      <t>コウジ</t>
    </rPh>
    <rPh sb="14" eb="16">
      <t>ジュウテン</t>
    </rPh>
    <rPh sb="16" eb="17">
      <t>シツ</t>
    </rPh>
    <phoneticPr fontId="29"/>
  </si>
  <si>
    <t>空調機器設備工事（エアコン2台）</t>
    <rPh sb="0" eb="2">
      <t>クウチョウ</t>
    </rPh>
    <rPh sb="2" eb="4">
      <t>キキ</t>
    </rPh>
    <rPh sb="4" eb="6">
      <t>セツビ</t>
    </rPh>
    <rPh sb="6" eb="8">
      <t>コウジ</t>
    </rPh>
    <rPh sb="14" eb="15">
      <t>ダイ</t>
    </rPh>
    <phoneticPr fontId="29"/>
  </si>
  <si>
    <t>サージタンク（3000L)</t>
    <phoneticPr fontId="29"/>
  </si>
  <si>
    <t>大型ヨーグルトライン配管工事（配管、バルブ、パッキン等）</t>
    <rPh sb="0" eb="2">
      <t>オオガタ</t>
    </rPh>
    <rPh sb="10" eb="12">
      <t>ハイカン</t>
    </rPh>
    <rPh sb="12" eb="14">
      <t>コウジ</t>
    </rPh>
    <rPh sb="15" eb="17">
      <t>ハイカン</t>
    </rPh>
    <rPh sb="26" eb="27">
      <t>トウ</t>
    </rPh>
    <phoneticPr fontId="29"/>
  </si>
  <si>
    <t>大型ヨーグルトラインコンベア設備（製品コンベア、函コンベア、ケーサー1台、金検付ウエイトチェッカー1台、洗函機1台、IJP日付検査装置1台）</t>
    <rPh sb="0" eb="2">
      <t>オオガタ</t>
    </rPh>
    <rPh sb="14" eb="16">
      <t>セツビ</t>
    </rPh>
    <phoneticPr fontId="29"/>
  </si>
  <si>
    <t>大型カップ充填シール機</t>
    <rPh sb="0" eb="2">
      <t>オオガタ</t>
    </rPh>
    <rPh sb="5" eb="7">
      <t>ジュウテン</t>
    </rPh>
    <rPh sb="10" eb="11">
      <t>キ</t>
    </rPh>
    <phoneticPr fontId="29"/>
  </si>
  <si>
    <t>市乳冷蔵庫増設工事</t>
    <rPh sb="0" eb="1">
      <t>シ</t>
    </rPh>
    <rPh sb="1" eb="2">
      <t>ニュウ</t>
    </rPh>
    <rPh sb="2" eb="5">
      <t>レイゾウコ</t>
    </rPh>
    <rPh sb="5" eb="7">
      <t>ゾウセツ</t>
    </rPh>
    <rPh sb="7" eb="9">
      <t>コウジ</t>
    </rPh>
    <phoneticPr fontId="29"/>
  </si>
  <si>
    <t>サージタンク（10000L)</t>
    <phoneticPr fontId="29"/>
  </si>
  <si>
    <t>小型紙パックライン配管工事（配管、バルブ、パッキン等）</t>
    <rPh sb="0" eb="2">
      <t>コガタ</t>
    </rPh>
    <rPh sb="2" eb="3">
      <t>カミ</t>
    </rPh>
    <rPh sb="9" eb="11">
      <t>ハイカン</t>
    </rPh>
    <rPh sb="11" eb="13">
      <t>コウジ</t>
    </rPh>
    <rPh sb="14" eb="16">
      <t>ハイカン</t>
    </rPh>
    <rPh sb="25" eb="26">
      <t>トウ</t>
    </rPh>
    <phoneticPr fontId="29"/>
  </si>
  <si>
    <t>小型紙パックラインコンベア設備（製品コンベア、函コンベア、ケーサー1台、金検付ウエイトチェッカー2台、ストローアプリケーター2台、洗函機1台、IJP日付検査装置2台）</t>
    <rPh sb="13" eb="15">
      <t>セツビ</t>
    </rPh>
    <phoneticPr fontId="29"/>
  </si>
  <si>
    <t>日本酪農協同株式会社は福井県に所在する２つの乳業工場を廃止し、滋賀工場へ集約および設備増強に取り組んだ。その結果、滋賀工場の稼働率は76.9％から90.0%へと13.1ポイント上昇した。成果目標である飲用乳平均処理数量は事業実施前の38,824Lから56,776Lと増加し目標を達成している。</t>
    <rPh sb="6" eb="10">
      <t>カブシキガイシャ</t>
    </rPh>
    <rPh sb="11" eb="14">
      <t>フクイケン</t>
    </rPh>
    <rPh sb="15" eb="17">
      <t>ショザイ</t>
    </rPh>
    <rPh sb="22" eb="24">
      <t>ニュウギョウ</t>
    </rPh>
    <rPh sb="24" eb="26">
      <t>コウジョウ</t>
    </rPh>
    <rPh sb="27" eb="29">
      <t>ハイシ</t>
    </rPh>
    <rPh sb="31" eb="35">
      <t>シガコウジョウ</t>
    </rPh>
    <rPh sb="36" eb="38">
      <t>シュウヤク</t>
    </rPh>
    <rPh sb="41" eb="43">
      <t>セツビ</t>
    </rPh>
    <rPh sb="43" eb="45">
      <t>ゾウキョウ</t>
    </rPh>
    <rPh sb="46" eb="47">
      <t>ト</t>
    </rPh>
    <rPh sb="48" eb="49">
      <t>ク</t>
    </rPh>
    <rPh sb="54" eb="56">
      <t>ケッカ</t>
    </rPh>
    <rPh sb="57" eb="59">
      <t>シガ</t>
    </rPh>
    <rPh sb="59" eb="61">
      <t>コウジョウ</t>
    </rPh>
    <rPh sb="62" eb="64">
      <t>カドウ</t>
    </rPh>
    <rPh sb="64" eb="65">
      <t>リツ</t>
    </rPh>
    <rPh sb="88" eb="90">
      <t>ジョウショウ</t>
    </rPh>
    <rPh sb="93" eb="95">
      <t>セイカ</t>
    </rPh>
    <rPh sb="95" eb="97">
      <t>モクヒョウ</t>
    </rPh>
    <rPh sb="100" eb="102">
      <t>インヨウ</t>
    </rPh>
    <rPh sb="102" eb="103">
      <t>ニュウ</t>
    </rPh>
    <rPh sb="103" eb="105">
      <t>ヘイキン</t>
    </rPh>
    <rPh sb="105" eb="107">
      <t>ショリ</t>
    </rPh>
    <rPh sb="107" eb="109">
      <t>スウリョウ</t>
    </rPh>
    <rPh sb="110" eb="112">
      <t>ジギョウ</t>
    </rPh>
    <rPh sb="112" eb="114">
      <t>ジッシ</t>
    </rPh>
    <rPh sb="114" eb="115">
      <t>マエ</t>
    </rPh>
    <rPh sb="133" eb="135">
      <t>ゾウカ</t>
    </rPh>
    <rPh sb="136" eb="138">
      <t>モクヒョウ</t>
    </rPh>
    <rPh sb="139" eb="141">
      <t>タッセイ</t>
    </rPh>
    <phoneticPr fontId="29"/>
  </si>
  <si>
    <t>産地競争力強化としては、事業実施後、付加価値の高い産地指定牛乳の販売は、滋賀県産の生乳を使用した「びわこ牛乳」は、目標値に対しては大幅に達成している。地域密着の商品は順調に販売が推移し、その他の牛乳についても、事業開始以来最大の処理量を達成でき、集約による生産性効率の効果が得られたと考える。学校給食牛乳については、福井県の学校給食において瓶から紙容器への切り替わりが完了し紙ラインの効果的な稼働にはつながった。発酵乳については、新商品の投入および積極的なリニューアル等で販路を拡大して販売量を大幅に増やした結果、目標を達成することができた。</t>
    <rPh sb="0" eb="2">
      <t>サンチ</t>
    </rPh>
    <rPh sb="2" eb="5">
      <t>キョウソウリョク</t>
    </rPh>
    <rPh sb="5" eb="7">
      <t>キョウカ</t>
    </rPh>
    <rPh sb="12" eb="14">
      <t>ジギョウ</t>
    </rPh>
    <rPh sb="14" eb="16">
      <t>ジッシ</t>
    </rPh>
    <rPh sb="16" eb="17">
      <t>ゴ</t>
    </rPh>
    <rPh sb="18" eb="20">
      <t>フカ</t>
    </rPh>
    <rPh sb="20" eb="22">
      <t>カチ</t>
    </rPh>
    <rPh sb="23" eb="24">
      <t>タカ</t>
    </rPh>
    <rPh sb="25" eb="27">
      <t>サンチ</t>
    </rPh>
    <rPh sb="27" eb="29">
      <t>シテイ</t>
    </rPh>
    <rPh sb="29" eb="31">
      <t>ギュウニュウ</t>
    </rPh>
    <rPh sb="32" eb="34">
      <t>ハンバイ</t>
    </rPh>
    <rPh sb="36" eb="39">
      <t>シガケン</t>
    </rPh>
    <rPh sb="39" eb="40">
      <t>サン</t>
    </rPh>
    <rPh sb="41" eb="43">
      <t>セイニュウ</t>
    </rPh>
    <rPh sb="44" eb="46">
      <t>シヨウ</t>
    </rPh>
    <rPh sb="52" eb="54">
      <t>ギュウニュウ</t>
    </rPh>
    <rPh sb="57" eb="59">
      <t>モクヒョウ</t>
    </rPh>
    <rPh sb="59" eb="60">
      <t>チ</t>
    </rPh>
    <rPh sb="61" eb="62">
      <t>タイ</t>
    </rPh>
    <rPh sb="65" eb="67">
      <t>オオハバ</t>
    </rPh>
    <rPh sb="68" eb="70">
      <t>タッセイ</t>
    </rPh>
    <rPh sb="75" eb="77">
      <t>チイキ</t>
    </rPh>
    <rPh sb="77" eb="79">
      <t>ミッチャク</t>
    </rPh>
    <rPh sb="80" eb="82">
      <t>ショウヒン</t>
    </rPh>
    <rPh sb="83" eb="85">
      <t>ジュンチョウ</t>
    </rPh>
    <rPh sb="86" eb="88">
      <t>ハンバイ</t>
    </rPh>
    <rPh sb="89" eb="91">
      <t>スイイ</t>
    </rPh>
    <rPh sb="95" eb="96">
      <t>タ</t>
    </rPh>
    <rPh sb="97" eb="99">
      <t>ギュウニュウ</t>
    </rPh>
    <rPh sb="105" eb="107">
      <t>ジギョウ</t>
    </rPh>
    <rPh sb="107" eb="109">
      <t>カイシ</t>
    </rPh>
    <rPh sb="109" eb="111">
      <t>イライ</t>
    </rPh>
    <rPh sb="111" eb="113">
      <t>サイダイ</t>
    </rPh>
    <rPh sb="114" eb="116">
      <t>ショリ</t>
    </rPh>
    <rPh sb="116" eb="117">
      <t>リョウ</t>
    </rPh>
    <rPh sb="118" eb="120">
      <t>タッセイ</t>
    </rPh>
    <rPh sb="123" eb="125">
      <t>シュウヤク</t>
    </rPh>
    <rPh sb="128" eb="130">
      <t>セイサン</t>
    </rPh>
    <rPh sb="130" eb="131">
      <t>セイ</t>
    </rPh>
    <rPh sb="131" eb="133">
      <t>コウリツ</t>
    </rPh>
    <rPh sb="134" eb="136">
      <t>コウカ</t>
    </rPh>
    <rPh sb="137" eb="138">
      <t>エ</t>
    </rPh>
    <rPh sb="142" eb="143">
      <t>カンガ</t>
    </rPh>
    <rPh sb="146" eb="148">
      <t>ガッコウ</t>
    </rPh>
    <rPh sb="148" eb="150">
      <t>キュウショク</t>
    </rPh>
    <rPh sb="150" eb="152">
      <t>ギュウニュウ</t>
    </rPh>
    <rPh sb="158" eb="160">
      <t>フクイ</t>
    </rPh>
    <rPh sb="160" eb="161">
      <t>ケン</t>
    </rPh>
    <rPh sb="162" eb="164">
      <t>ガッコウ</t>
    </rPh>
    <rPh sb="164" eb="166">
      <t>キュウショク</t>
    </rPh>
    <rPh sb="170" eb="171">
      <t>ビン</t>
    </rPh>
    <rPh sb="173" eb="174">
      <t>カミ</t>
    </rPh>
    <rPh sb="174" eb="176">
      <t>ヨウキ</t>
    </rPh>
    <rPh sb="178" eb="179">
      <t>キ</t>
    </rPh>
    <rPh sb="180" eb="181">
      <t>カ</t>
    </rPh>
    <rPh sb="184" eb="186">
      <t>カンリョウ</t>
    </rPh>
    <rPh sb="187" eb="188">
      <t>カミ</t>
    </rPh>
    <rPh sb="192" eb="195">
      <t>コウカテキ</t>
    </rPh>
    <rPh sb="196" eb="198">
      <t>カドウ</t>
    </rPh>
    <rPh sb="206" eb="209">
      <t>ハッコウニュウ</t>
    </rPh>
    <rPh sb="215" eb="218">
      <t>シンショウヒン</t>
    </rPh>
    <rPh sb="219" eb="221">
      <t>トウニュウ</t>
    </rPh>
    <rPh sb="224" eb="227">
      <t>セッキョクテキ</t>
    </rPh>
    <rPh sb="234" eb="235">
      <t>トウ</t>
    </rPh>
    <rPh sb="236" eb="238">
      <t>ハンロ</t>
    </rPh>
    <rPh sb="239" eb="241">
      <t>カクダイ</t>
    </rPh>
    <rPh sb="243" eb="245">
      <t>ハンバイ</t>
    </rPh>
    <rPh sb="245" eb="246">
      <t>リョウ</t>
    </rPh>
    <rPh sb="247" eb="249">
      <t>オオハバ</t>
    </rPh>
    <rPh sb="250" eb="251">
      <t>フ</t>
    </rPh>
    <rPh sb="254" eb="256">
      <t>ケッカ</t>
    </rPh>
    <rPh sb="257" eb="259">
      <t>モクヒョウ</t>
    </rPh>
    <rPh sb="260" eb="262">
      <t>タッセイ</t>
    </rPh>
    <phoneticPr fontId="14"/>
  </si>
  <si>
    <t>平成26年12月31日</t>
    <rPh sb="0" eb="2">
      <t>ヘイセイ</t>
    </rPh>
    <rPh sb="4" eb="5">
      <t>ネン</t>
    </rPh>
    <rPh sb="7" eb="8">
      <t>ガツ</t>
    </rPh>
    <rPh sb="10" eb="11">
      <t>ニチ</t>
    </rPh>
    <phoneticPr fontId="32"/>
  </si>
  <si>
    <t>小型紙パック充填機</t>
    <rPh sb="2" eb="3">
      <t>カミ</t>
    </rPh>
    <phoneticPr fontId="29"/>
  </si>
  <si>
    <t xml:space="preserve">2工場を廃止し、日本酪農協同㈱滋賀工場へ集約した。再編に伴い滋賀工場の処理能力は56％から67.8％に上がり、稼働率は再編前に比べ平成31年度で13.1ポイント向上した（76.9％から90.0％）。
経費については、25.83円/Ｌから平成31年度は20.47円/Ｌとなった（減価償却費を除く製造経費）。
再編合理化に伴い、工場人員を68名から平成31年度は71名に増加をしたが、工場での処理量が増加し、処理能力の向上から、1人当たりの処理量も270,167Ｌ/人から平成31年度は422,933Ｌ/人となった。
</t>
    <rPh sb="1" eb="3">
      <t>コウジョウ</t>
    </rPh>
    <rPh sb="4" eb="6">
      <t>ハイシ</t>
    </rPh>
    <rPh sb="8" eb="10">
      <t>ニホン</t>
    </rPh>
    <rPh sb="10" eb="12">
      <t>ラクノウ</t>
    </rPh>
    <rPh sb="12" eb="14">
      <t>キョウドウ</t>
    </rPh>
    <rPh sb="15" eb="17">
      <t>シガ</t>
    </rPh>
    <rPh sb="17" eb="19">
      <t>コウジョウ</t>
    </rPh>
    <rPh sb="20" eb="22">
      <t>シュウヤク</t>
    </rPh>
    <rPh sb="55" eb="57">
      <t>カドウ</t>
    </rPh>
    <rPh sb="57" eb="58">
      <t>リツ</t>
    </rPh>
    <rPh sb="59" eb="61">
      <t>サイヘン</t>
    </rPh>
    <rPh sb="61" eb="62">
      <t>マエ</t>
    </rPh>
    <rPh sb="63" eb="64">
      <t>クラ</t>
    </rPh>
    <rPh sb="65" eb="67">
      <t>ヘイセイ</t>
    </rPh>
    <rPh sb="69" eb="71">
      <t>ネンド</t>
    </rPh>
    <rPh sb="80" eb="82">
      <t>コウジョウ</t>
    </rPh>
    <rPh sb="155" eb="157">
      <t>サイヘン</t>
    </rPh>
    <rPh sb="157" eb="160">
      <t>ゴウリカ</t>
    </rPh>
    <rPh sb="161" eb="162">
      <t>トモナ</t>
    </rPh>
    <rPh sb="164" eb="166">
      <t>コウジョウ</t>
    </rPh>
    <rPh sb="166" eb="168">
      <t>ジンイン</t>
    </rPh>
    <rPh sb="171" eb="172">
      <t>メイ</t>
    </rPh>
    <rPh sb="174" eb="176">
      <t>ヘイセイ</t>
    </rPh>
    <rPh sb="178" eb="180">
      <t>ネンド</t>
    </rPh>
    <rPh sb="183" eb="184">
      <t>メイ</t>
    </rPh>
    <rPh sb="185" eb="187">
      <t>ゾウカ</t>
    </rPh>
    <rPh sb="192" eb="194">
      <t>コウジョウ</t>
    </rPh>
    <rPh sb="196" eb="198">
      <t>ショリ</t>
    </rPh>
    <rPh sb="198" eb="199">
      <t>リョウ</t>
    </rPh>
    <rPh sb="200" eb="202">
      <t>ゾウカ</t>
    </rPh>
    <rPh sb="204" eb="206">
      <t>ショリ</t>
    </rPh>
    <rPh sb="206" eb="208">
      <t>ノウリョク</t>
    </rPh>
    <rPh sb="209" eb="211">
      <t>コウジョウ</t>
    </rPh>
    <rPh sb="215" eb="216">
      <t>ニン</t>
    </rPh>
    <rPh sb="216" eb="217">
      <t>ア</t>
    </rPh>
    <rPh sb="220" eb="222">
      <t>ショリ</t>
    </rPh>
    <rPh sb="222" eb="223">
      <t>リョウ</t>
    </rPh>
    <rPh sb="236" eb="238">
      <t>ヘイセイ</t>
    </rPh>
    <rPh sb="240" eb="242">
      <t>ネンド</t>
    </rPh>
    <phoneticPr fontId="29"/>
  </si>
  <si>
    <t xml:space="preserve">日本酪農協同㈱滋賀工場（再編）
</t>
    <rPh sb="12" eb="14">
      <t>サイヘン</t>
    </rPh>
    <phoneticPr fontId="29"/>
  </si>
  <si>
    <t>同左</t>
    <rPh sb="0" eb="1">
      <t>ドウ</t>
    </rPh>
    <rPh sb="1" eb="2">
      <t>ヒダリ</t>
    </rPh>
    <phoneticPr fontId="29"/>
  </si>
  <si>
    <t>日本酪農協同㈱滋賀工場（再編）</t>
    <rPh sb="12" eb="14">
      <t>サイヘン</t>
    </rPh>
    <phoneticPr fontId="29"/>
  </si>
  <si>
    <t>森永北陸乳業㈱福井工場（平成25年11月26日設備撤去完了）、日本酪農協同㈱福井工場（平成26年3月15日施設設備廃棄完了）、滋賀工場日本酪農協同㈱滋賀工場（再編）</t>
    <rPh sb="7" eb="11">
      <t>フクイコウジョウ</t>
    </rPh>
    <rPh sb="12" eb="14">
      <t>ヘイセイ</t>
    </rPh>
    <rPh sb="16" eb="17">
      <t>ネン</t>
    </rPh>
    <rPh sb="19" eb="20">
      <t>ガツ</t>
    </rPh>
    <rPh sb="22" eb="23">
      <t>ニチ</t>
    </rPh>
    <rPh sb="23" eb="25">
      <t>セツビ</t>
    </rPh>
    <rPh sb="25" eb="27">
      <t>テッキョ</t>
    </rPh>
    <rPh sb="27" eb="29">
      <t>カンリョウ</t>
    </rPh>
    <rPh sb="43" eb="45">
      <t>ヘイセイ</t>
    </rPh>
    <rPh sb="47" eb="48">
      <t>ネン</t>
    </rPh>
    <rPh sb="49" eb="50">
      <t>ガツ</t>
    </rPh>
    <rPh sb="52" eb="53">
      <t>ニチ</t>
    </rPh>
    <rPh sb="53" eb="55">
      <t>シセツ</t>
    </rPh>
    <rPh sb="55" eb="57">
      <t>セツビ</t>
    </rPh>
    <rPh sb="57" eb="59">
      <t>ハイキ</t>
    </rPh>
    <rPh sb="59" eb="61">
      <t>カンリョウ</t>
    </rPh>
    <rPh sb="79" eb="81">
      <t>サイヘン</t>
    </rPh>
    <phoneticPr fontId="29"/>
  </si>
  <si>
    <t>森永北陸乳業㈱福井工場（設備撤去）、日本酪農協同㈱福井工場（施設設備廃棄）、滋賀工場（再編）</t>
    <rPh sb="7" eb="11">
      <t>フクイコウジョウ</t>
    </rPh>
    <rPh sb="12" eb="14">
      <t>セツビ</t>
    </rPh>
    <rPh sb="14" eb="16">
      <t>テッキョ</t>
    </rPh>
    <rPh sb="43" eb="45">
      <t>サイヘン</t>
    </rPh>
    <phoneticPr fontId="29"/>
  </si>
  <si>
    <t>・稼働率について、日本酪農協同㈱福井工場稼働率50％、滋賀工場の稼働率77％のところ、再編並びに滋賀工場の設備増設により、滋賀工場の稼働率は92％となり、効果的な改善となる。
・減価償却費を除く製造経費について、福井工場29.37円/Ｌ、滋賀工場25.83円/Ｌのところ、再編により、滋賀工場の製造経費は20.95円/Ｌとなり4.88円/Ｌの効果が発生する。
・1人当たりの処理量について、日本酪農協同㈱福井工場202,092Ｌ/人、滋賀工場270,167Ｌ/人から再編により366,104Ｌ/人となり処理量が向上する。
再編により産地競争力の強化並びに産地指定品の品揃えが図られ、効果的な原乳の処理ができるようになる。</t>
    <rPh sb="1" eb="3">
      <t>カドウ</t>
    </rPh>
    <rPh sb="3" eb="4">
      <t>リツ</t>
    </rPh>
    <phoneticPr fontId="29"/>
  </si>
  <si>
    <t>乳業再編等整備</t>
    <rPh sb="0" eb="2">
      <t>ニュウギョウ</t>
    </rPh>
    <rPh sb="2" eb="4">
      <t>サイヘン</t>
    </rPh>
    <rPh sb="4" eb="5">
      <t>トウ</t>
    </rPh>
    <rPh sb="5" eb="7">
      <t>セイビ</t>
    </rPh>
    <phoneticPr fontId="29"/>
  </si>
  <si>
    <t>飲用乳平均処理数量に関しては、事業実施前38,824Lに対して平成31年度56,776Lと17,952L（146％）増加した。目標量に対しては104.0%となり目標達成となった。内訳としては小型飲用乳ライン全体として、平成31年度目標量13,984Lに対して17,138Lと3,154L(123%)増加した。
福井県内の学校給食用牛乳が瓶から紙へ全量切替えが進み、目標を達成することができた。
※数字は飲用乳平均処理数量（/310日）</t>
    <rPh sb="0" eb="2">
      <t>インヨウ</t>
    </rPh>
    <rPh sb="2" eb="3">
      <t>ニュウ</t>
    </rPh>
    <rPh sb="3" eb="5">
      <t>ヘイキン</t>
    </rPh>
    <rPh sb="5" eb="7">
      <t>ショリ</t>
    </rPh>
    <rPh sb="7" eb="9">
      <t>スウリョウ</t>
    </rPh>
    <rPh sb="10" eb="11">
      <t>カン</t>
    </rPh>
    <rPh sb="15" eb="17">
      <t>ジギョウ</t>
    </rPh>
    <rPh sb="17" eb="19">
      <t>ジッシ</t>
    </rPh>
    <rPh sb="19" eb="20">
      <t>マエ</t>
    </rPh>
    <rPh sb="28" eb="29">
      <t>タイ</t>
    </rPh>
    <rPh sb="31" eb="33">
      <t>ヘイセイ</t>
    </rPh>
    <rPh sb="35" eb="37">
      <t>ネンド</t>
    </rPh>
    <rPh sb="58" eb="60">
      <t>ゾウカ</t>
    </rPh>
    <rPh sb="67" eb="68">
      <t>タイ</t>
    </rPh>
    <rPh sb="80" eb="82">
      <t>モクヒョウ</t>
    </rPh>
    <rPh sb="82" eb="84">
      <t>タッセイ</t>
    </rPh>
    <rPh sb="89" eb="91">
      <t>ウチワケ</t>
    </rPh>
    <rPh sb="95" eb="97">
      <t>コガタ</t>
    </rPh>
    <rPh sb="97" eb="99">
      <t>インヨウ</t>
    </rPh>
    <rPh sb="99" eb="100">
      <t>ニュウ</t>
    </rPh>
    <rPh sb="103" eb="105">
      <t>ゼンタイ</t>
    </rPh>
    <rPh sb="109" eb="111">
      <t>ヘイセイ</t>
    </rPh>
    <rPh sb="113" eb="115">
      <t>ネンド</t>
    </rPh>
    <rPh sb="115" eb="117">
      <t>モクヒョウ</t>
    </rPh>
    <rPh sb="126" eb="127">
      <t>タイ</t>
    </rPh>
    <rPh sb="149" eb="151">
      <t>ゾウカ</t>
    </rPh>
    <rPh sb="155" eb="157">
      <t>フクイ</t>
    </rPh>
    <rPh sb="157" eb="158">
      <t>ケン</t>
    </rPh>
    <rPh sb="158" eb="159">
      <t>ナイ</t>
    </rPh>
    <rPh sb="160" eb="162">
      <t>ガッコウ</t>
    </rPh>
    <rPh sb="162" eb="164">
      <t>キュウショク</t>
    </rPh>
    <rPh sb="164" eb="165">
      <t>ヨウ</t>
    </rPh>
    <rPh sb="166" eb="167">
      <t>ニュウ</t>
    </rPh>
    <rPh sb="168" eb="169">
      <t>ビン</t>
    </rPh>
    <rPh sb="171" eb="172">
      <t>カミ</t>
    </rPh>
    <rPh sb="173" eb="175">
      <t>ゼンリョウ</t>
    </rPh>
    <rPh sb="175" eb="177">
      <t>キリカエ</t>
    </rPh>
    <rPh sb="179" eb="180">
      <t>スス</t>
    </rPh>
    <rPh sb="182" eb="184">
      <t>モクヒョウ</t>
    </rPh>
    <rPh sb="185" eb="187">
      <t>タッセイ</t>
    </rPh>
    <rPh sb="198" eb="200">
      <t>スウジ</t>
    </rPh>
    <rPh sb="201" eb="203">
      <t>インヨウ</t>
    </rPh>
    <rPh sb="203" eb="204">
      <t>ニュウ</t>
    </rPh>
    <rPh sb="204" eb="206">
      <t>ヘイキン</t>
    </rPh>
    <rPh sb="206" eb="208">
      <t>ショリ</t>
    </rPh>
    <rPh sb="208" eb="210">
      <t>スウリョウ</t>
    </rPh>
    <rPh sb="215" eb="216">
      <t>ニチ</t>
    </rPh>
    <phoneticPr fontId="32"/>
  </si>
  <si>
    <t>飲用乳平均処理数量/310日
56,089Ｌ
(H31)</t>
    <phoneticPr fontId="32"/>
  </si>
  <si>
    <t>飲用乳平均処理数量/310日
56,776L
(H31)</t>
    <rPh sb="0" eb="2">
      <t>インヨウ</t>
    </rPh>
    <rPh sb="2" eb="3">
      <t>ニュウ</t>
    </rPh>
    <rPh sb="3" eb="5">
      <t>ヘイキン</t>
    </rPh>
    <rPh sb="5" eb="7">
      <t>ショリ</t>
    </rPh>
    <rPh sb="7" eb="8">
      <t>スウ</t>
    </rPh>
    <rPh sb="8" eb="9">
      <t>リョウ</t>
    </rPh>
    <rPh sb="13" eb="14">
      <t>ニチ</t>
    </rPh>
    <phoneticPr fontId="32"/>
  </si>
  <si>
    <t>飲用乳平均処理数量/310日
51,762L
(H30)</t>
    <rPh sb="0" eb="2">
      <t>インヨウ</t>
    </rPh>
    <rPh sb="2" eb="3">
      <t>ニュウ</t>
    </rPh>
    <rPh sb="3" eb="5">
      <t>ヘイキン</t>
    </rPh>
    <rPh sb="5" eb="7">
      <t>ショリ</t>
    </rPh>
    <rPh sb="7" eb="9">
      <t>スウリョウ</t>
    </rPh>
    <rPh sb="13" eb="14">
      <t>ニチ</t>
    </rPh>
    <phoneticPr fontId="32"/>
  </si>
  <si>
    <t>飲用乳平均処理数量/310日
 48,638L
(H29)</t>
    <rPh sb="0" eb="2">
      <t>インヨウ</t>
    </rPh>
    <rPh sb="2" eb="3">
      <t>ニュウ</t>
    </rPh>
    <rPh sb="3" eb="5">
      <t>ヘイキン</t>
    </rPh>
    <rPh sb="5" eb="7">
      <t>ショリ</t>
    </rPh>
    <rPh sb="7" eb="9">
      <t>スウリョウ</t>
    </rPh>
    <rPh sb="13" eb="14">
      <t>ニチ</t>
    </rPh>
    <phoneticPr fontId="32"/>
  </si>
  <si>
    <t>飲用乳平均処理数量/310日
50,486L
(H28)</t>
    <rPh sb="0" eb="2">
      <t>インヨウ</t>
    </rPh>
    <rPh sb="2" eb="3">
      <t>ニュウ</t>
    </rPh>
    <rPh sb="3" eb="5">
      <t>ヘイキン</t>
    </rPh>
    <rPh sb="5" eb="7">
      <t>ショリ</t>
    </rPh>
    <rPh sb="7" eb="8">
      <t>スウ</t>
    </rPh>
    <rPh sb="8" eb="9">
      <t>リョウ</t>
    </rPh>
    <rPh sb="13" eb="14">
      <t>ニチ</t>
    </rPh>
    <phoneticPr fontId="32"/>
  </si>
  <si>
    <t>飲用乳平均処理数量/310日   51,104L
(H27)</t>
    <rPh sb="0" eb="2">
      <t>インヨウ</t>
    </rPh>
    <rPh sb="2" eb="3">
      <t>ニュウ</t>
    </rPh>
    <rPh sb="3" eb="5">
      <t>ヘイキン</t>
    </rPh>
    <rPh sb="5" eb="7">
      <t>ショリ</t>
    </rPh>
    <rPh sb="7" eb="8">
      <t>スウ</t>
    </rPh>
    <rPh sb="8" eb="9">
      <t>リョウ</t>
    </rPh>
    <rPh sb="13" eb="14">
      <t>ニチ</t>
    </rPh>
    <phoneticPr fontId="32"/>
  </si>
  <si>
    <t>飲用乳平均処理数量/310日
49,907L
(H26)</t>
    <phoneticPr fontId="32"/>
  </si>
  <si>
    <t>飲用乳平均処理数量/310日
41,640L
(H25)</t>
    <phoneticPr fontId="32"/>
  </si>
  <si>
    <t>飲用乳平均処理数量/310日
38,824Ｌ
(H24)</t>
    <phoneticPr fontId="32"/>
  </si>
  <si>
    <t xml:space="preserve">・森永北陸乳業㈱の福井県産生乳集乳量3.8トン/日と日本酪農協同㈱福井工場の集乳量11.8トン/日を日本酪農協同㈱滋賀工場に集約する。
（滋賀工場の集乳量39.1トン/日を含め合計54.7トンとなる）。
・森永北陸乳業㈱での学乳供給分13,861本/200ｍｌを確保しており、日本酪農協同㈱福井工場における瓶製品以外の製品と合わせて滋賀工場に移管する。瓶製品は日本酪農協同㈱近畿工場で製造し、使用する生乳分として1.6トン/日を近畿工場に送る。
・残りの53.1トンの内、森永北陸乳業㈱からの集乳量と学乳供給分との差異が2.3トン/日、福井工場の学乳減少分が1.2トン/日あり、この余剰生乳を牛乳増産分で0.9トン/日、乳飲料（低脂肪乳）で0.1トン/日、発酵乳（福井県産等）で2.5トン/日処理する。
</t>
    <rPh sb="26" eb="28">
      <t>ニホン</t>
    </rPh>
    <rPh sb="28" eb="30">
      <t>ラクノウ</t>
    </rPh>
    <rPh sb="30" eb="32">
      <t>キョウドウ</t>
    </rPh>
    <phoneticPr fontId="32"/>
  </si>
  <si>
    <t>日本酪農協同株式会社</t>
    <rPh sb="0" eb="10">
      <t>ニホンラクノウキョウドウカブシキガイシャ</t>
    </rPh>
    <phoneticPr fontId="29"/>
  </si>
  <si>
    <t>大津市あかね町</t>
    <phoneticPr fontId="29"/>
  </si>
  <si>
    <t>目標値</t>
    <rPh sb="0" eb="3">
      <t>モクヒョウチ</t>
    </rPh>
    <phoneticPr fontId="29"/>
  </si>
  <si>
    <t>７年後</t>
    <rPh sb="1" eb="3">
      <t>ネンゴ</t>
    </rPh>
    <phoneticPr fontId="29"/>
  </si>
  <si>
    <t>６年後</t>
    <rPh sb="1" eb="3">
      <t>ネンゴ</t>
    </rPh>
    <phoneticPr fontId="29"/>
  </si>
  <si>
    <t>５年後</t>
    <rPh sb="1" eb="3">
      <t>ネンゴ</t>
    </rPh>
    <phoneticPr fontId="29"/>
  </si>
  <si>
    <t>４年後</t>
    <rPh sb="1" eb="3">
      <t>ネンゴ</t>
    </rPh>
    <phoneticPr fontId="29"/>
  </si>
  <si>
    <t>３年後</t>
    <rPh sb="1" eb="3">
      <t>ネンゴ</t>
    </rPh>
    <phoneticPr fontId="29"/>
  </si>
  <si>
    <t>２年後</t>
    <rPh sb="1" eb="3">
      <t>ネンゴ</t>
    </rPh>
    <phoneticPr fontId="29"/>
  </si>
  <si>
    <t>１年後</t>
    <rPh sb="1" eb="3">
      <t>ネンゴ</t>
    </rPh>
    <phoneticPr fontId="29"/>
  </si>
  <si>
    <t>メニュー②</t>
    <phoneticPr fontId="29"/>
  </si>
  <si>
    <t>メニュー①</t>
    <phoneticPr fontId="29"/>
  </si>
  <si>
    <t>（滋賀県　令和２年度）</t>
    <rPh sb="1" eb="3">
      <t>シガ</t>
    </rPh>
    <rPh sb="3" eb="4">
      <t>ケン</t>
    </rPh>
    <rPh sb="5" eb="7">
      <t>レイワ</t>
    </rPh>
    <rPh sb="8" eb="10">
      <t>ネンド</t>
    </rPh>
    <phoneticPr fontId="29"/>
  </si>
  <si>
    <t>別紙様式２号</t>
    <phoneticPr fontId="32"/>
  </si>
  <si>
    <t>秀品率は、事業実施前83.6%に対して平成31年度には100%と16.4ポイント増加した。
一方、出荷数量は393,443kgに留まり、目標の出荷量よりも124,957kg少ない実績となった。</t>
    <rPh sb="0" eb="1">
      <t>シュウ</t>
    </rPh>
    <rPh sb="1" eb="2">
      <t>ヒン</t>
    </rPh>
    <rPh sb="2" eb="3">
      <t>リツ</t>
    </rPh>
    <rPh sb="5" eb="7">
      <t>ジギョウ</t>
    </rPh>
    <rPh sb="7" eb="9">
      <t>ジッシ</t>
    </rPh>
    <rPh sb="9" eb="10">
      <t>マエ</t>
    </rPh>
    <rPh sb="16" eb="17">
      <t>タイ</t>
    </rPh>
    <rPh sb="19" eb="21">
      <t>ヘイセイ</t>
    </rPh>
    <rPh sb="23" eb="25">
      <t>ネンド</t>
    </rPh>
    <rPh sb="40" eb="42">
      <t>ゾウカ</t>
    </rPh>
    <rPh sb="46" eb="48">
      <t>イッポウ</t>
    </rPh>
    <rPh sb="49" eb="51">
      <t>シュッカ</t>
    </rPh>
    <rPh sb="51" eb="53">
      <t>スウリョウ</t>
    </rPh>
    <rPh sb="64" eb="65">
      <t>トド</t>
    </rPh>
    <rPh sb="68" eb="70">
      <t>モクヒョウ</t>
    </rPh>
    <rPh sb="71" eb="73">
      <t>シュッカ</t>
    </rPh>
    <rPh sb="73" eb="74">
      <t>リョウ</t>
    </rPh>
    <rPh sb="86" eb="87">
      <t>スク</t>
    </rPh>
    <rPh sb="89" eb="91">
      <t>ジッセキ</t>
    </rPh>
    <phoneticPr fontId="32"/>
  </si>
  <si>
    <t xml:space="preserve">83.6％
秀品数/
出荷数
167,240kg/
200,048kg </t>
    <rPh sb="7" eb="8">
      <t>シュウ</t>
    </rPh>
    <rPh sb="8" eb="9">
      <t>ヒン</t>
    </rPh>
    <rPh sb="9" eb="10">
      <t>スウ</t>
    </rPh>
    <rPh sb="12" eb="14">
      <t>シュッカ</t>
    </rPh>
    <rPh sb="14" eb="15">
      <t>スウ</t>
    </rPh>
    <phoneticPr fontId="29"/>
  </si>
  <si>
    <t xml:space="preserve">100％
秀品数/
出荷数
393,443kg/
393,443kg </t>
    <rPh sb="6" eb="7">
      <t>シュウ</t>
    </rPh>
    <rPh sb="7" eb="8">
      <t>ヒン</t>
    </rPh>
    <rPh sb="8" eb="9">
      <t>スウ</t>
    </rPh>
    <rPh sb="11" eb="13">
      <t>シュッカ</t>
    </rPh>
    <rPh sb="13" eb="14">
      <t>スウ</t>
    </rPh>
    <phoneticPr fontId="32"/>
  </si>
  <si>
    <t>東びわこ農業協同組合</t>
    <phoneticPr fontId="32"/>
  </si>
  <si>
    <t>色彩選別機の導入活用により、品質向上のための技術指導を行い、地域全体の一等米比率向上に努める。</t>
    <rPh sb="0" eb="2">
      <t>シキサイ</t>
    </rPh>
    <rPh sb="2" eb="4">
      <t>センベツ</t>
    </rPh>
    <rPh sb="4" eb="5">
      <t>キ</t>
    </rPh>
    <rPh sb="6" eb="8">
      <t>ドウニュウ</t>
    </rPh>
    <rPh sb="8" eb="10">
      <t>カツヨウ</t>
    </rPh>
    <rPh sb="14" eb="16">
      <t>ヒンシツ</t>
    </rPh>
    <rPh sb="16" eb="18">
      <t>コウジョウ</t>
    </rPh>
    <rPh sb="22" eb="24">
      <t>ギジュツ</t>
    </rPh>
    <rPh sb="24" eb="26">
      <t>シドウ</t>
    </rPh>
    <rPh sb="27" eb="28">
      <t>オコナ</t>
    </rPh>
    <rPh sb="30" eb="32">
      <t>チイキ</t>
    </rPh>
    <rPh sb="32" eb="34">
      <t>ゼンタイ</t>
    </rPh>
    <rPh sb="35" eb="37">
      <t>イットウ</t>
    </rPh>
    <rPh sb="37" eb="38">
      <t>マイ</t>
    </rPh>
    <rPh sb="38" eb="40">
      <t>ヒリツ</t>
    </rPh>
    <rPh sb="40" eb="42">
      <t>コウジョウ</t>
    </rPh>
    <rPh sb="43" eb="44">
      <t>ツト</t>
    </rPh>
    <phoneticPr fontId="29"/>
  </si>
  <si>
    <t>53.3%
(過去7箇年中中庸５箇年の平均値)</t>
    <rPh sb="7" eb="9">
      <t>カコ</t>
    </rPh>
    <rPh sb="10" eb="12">
      <t>カネン</t>
    </rPh>
    <rPh sb="12" eb="13">
      <t>チュウ</t>
    </rPh>
    <rPh sb="13" eb="15">
      <t>チュウヨウ</t>
    </rPh>
    <rPh sb="16" eb="18">
      <t>カネン</t>
    </rPh>
    <rPh sb="19" eb="22">
      <t>ヘイキンチ</t>
    </rPh>
    <phoneticPr fontId="32"/>
  </si>
  <si>
    <t>84.1%
(67,315袋/80,078袋)
※30kg/袋</t>
    <rPh sb="13" eb="14">
      <t>フクロ</t>
    </rPh>
    <rPh sb="21" eb="22">
      <t>フクロ</t>
    </rPh>
    <rPh sb="31" eb="32">
      <t>フクロ</t>
    </rPh>
    <phoneticPr fontId="32"/>
  </si>
  <si>
    <t>61.6%
(53,358袋/86,576袋)
※30kg/袋</t>
    <rPh sb="13" eb="14">
      <t>フクロ</t>
    </rPh>
    <rPh sb="21" eb="22">
      <t>フクロ</t>
    </rPh>
    <phoneticPr fontId="32"/>
  </si>
  <si>
    <t>79.3%
(74,113袋/93,452袋)
※30kg/袋</t>
    <rPh sb="13" eb="14">
      <t>フクロ</t>
    </rPh>
    <rPh sb="21" eb="22">
      <t>フクロ</t>
    </rPh>
    <phoneticPr fontId="32"/>
  </si>
  <si>
    <t>天候不順で、幼穂期から出穂期にかけて低温に経過し、出穂後は天気が一転し高温になり品質低下が心配されたが品質への影響は少なく、昨年に比べ1等比率は向上し79.3％となった。</t>
    <rPh sb="0" eb="2">
      <t>テンコウ</t>
    </rPh>
    <rPh sb="2" eb="4">
      <t>フジュン</t>
    </rPh>
    <rPh sb="6" eb="8">
      <t>ヨウスイ</t>
    </rPh>
    <rPh sb="8" eb="9">
      <t>キ</t>
    </rPh>
    <rPh sb="11" eb="13">
      <t>シュッスイ</t>
    </rPh>
    <rPh sb="13" eb="14">
      <t>キ</t>
    </rPh>
    <rPh sb="18" eb="20">
      <t>テイオン</t>
    </rPh>
    <rPh sb="21" eb="23">
      <t>ケイカ</t>
    </rPh>
    <rPh sb="25" eb="27">
      <t>シュッスイ</t>
    </rPh>
    <rPh sb="27" eb="28">
      <t>ゴ</t>
    </rPh>
    <rPh sb="29" eb="31">
      <t>テンキ</t>
    </rPh>
    <rPh sb="32" eb="34">
      <t>イッテン</t>
    </rPh>
    <rPh sb="35" eb="37">
      <t>コウオン</t>
    </rPh>
    <rPh sb="40" eb="42">
      <t>ヒンシツ</t>
    </rPh>
    <rPh sb="42" eb="44">
      <t>テイカ</t>
    </rPh>
    <rPh sb="45" eb="47">
      <t>シンパイ</t>
    </rPh>
    <rPh sb="51" eb="53">
      <t>ヒンシツ</t>
    </rPh>
    <rPh sb="55" eb="57">
      <t>エイキョウ</t>
    </rPh>
    <rPh sb="58" eb="59">
      <t>スク</t>
    </rPh>
    <rPh sb="62" eb="64">
      <t>サクネン</t>
    </rPh>
    <rPh sb="65" eb="66">
      <t>クラ</t>
    </rPh>
    <rPh sb="68" eb="69">
      <t>トウ</t>
    </rPh>
    <rPh sb="69" eb="71">
      <t>ヒリツ</t>
    </rPh>
    <rPh sb="72" eb="74">
      <t>コウジョウ</t>
    </rPh>
    <phoneticPr fontId="60"/>
  </si>
  <si>
    <t>トラックスケールの導入により、荷受け区分管理能力の向上を図り、高温耐性品種みずかがみの品種割合を高めていく。</t>
  </si>
  <si>
    <t>秋季から冬季農談会で品種転換を進め、Ｈ29年産作付け割合から4.9ポイント拡大した。</t>
    <rPh sb="0" eb="2">
      <t>シュウキ</t>
    </rPh>
    <rPh sb="4" eb="6">
      <t>トウキ</t>
    </rPh>
    <rPh sb="6" eb="9">
      <t>ノウダンカイ</t>
    </rPh>
    <rPh sb="10" eb="12">
      <t>ヒンシュ</t>
    </rPh>
    <rPh sb="12" eb="14">
      <t>テンカン</t>
    </rPh>
    <rPh sb="15" eb="16">
      <t>スス</t>
    </rPh>
    <rPh sb="21" eb="22">
      <t>ネン</t>
    </rPh>
    <rPh sb="22" eb="23">
      <t>サン</t>
    </rPh>
    <rPh sb="23" eb="25">
      <t>サクツ</t>
    </rPh>
    <rPh sb="26" eb="28">
      <t>ワリアイ</t>
    </rPh>
    <rPh sb="37" eb="39">
      <t>カクダイ</t>
    </rPh>
    <phoneticPr fontId="61"/>
  </si>
  <si>
    <t>穀類乾燥調製貯蔵施設荷受施設（トラックスケール 10t×2台）
産地管理施設（色彩選別機 3.6t/h×１台）</t>
    <rPh sb="0" eb="2">
      <t>コクルイ</t>
    </rPh>
    <rPh sb="2" eb="4">
      <t>カンソウ</t>
    </rPh>
    <rPh sb="4" eb="6">
      <t>チョウセイ</t>
    </rPh>
    <rPh sb="6" eb="8">
      <t>チョゾウ</t>
    </rPh>
    <rPh sb="8" eb="10">
      <t>シセツ</t>
    </rPh>
    <rPh sb="10" eb="12">
      <t>ニウケ</t>
    </rPh>
    <rPh sb="12" eb="14">
      <t>シセツ</t>
    </rPh>
    <rPh sb="29" eb="30">
      <t>ダイ</t>
    </rPh>
    <rPh sb="54" eb="55">
      <t>ダイ</t>
    </rPh>
    <phoneticPr fontId="29"/>
  </si>
  <si>
    <t>水稲</t>
    <phoneticPr fontId="32"/>
  </si>
  <si>
    <t xml:space="preserve">63.3%
(1,570t
/2,480t)
</t>
    <phoneticPr fontId="32"/>
  </si>
  <si>
    <t>水稲</t>
    <phoneticPr fontId="32"/>
  </si>
  <si>
    <t>10.9%
(96.22ha
/882.34ha)</t>
    <phoneticPr fontId="32"/>
  </si>
  <si>
    <t>12.0%
(107.5ha
/889.2ha)</t>
    <phoneticPr fontId="32"/>
  </si>
  <si>
    <t>15.3%
(136.3ha
/889.9ha)</t>
    <phoneticPr fontId="32"/>
  </si>
  <si>
    <t>15.7%
(139.6ha
885.1ha)</t>
    <phoneticPr fontId="32"/>
  </si>
  <si>
    <t>16%
(141ha
/882ha)</t>
    <phoneticPr fontId="32"/>
  </si>
  <si>
    <t>品質向上を行うための、情報発信にくわえ、現地研修会を行い管内産米の品質向上に努めた。品質の安定しているみずかがみの作付け拡大についても、農談会等を通じて情報発信を行い年々面積増加につなげられている。
被害粒のメカニズムを農家に示し被害粒低減に努めると共に、色彩選別を使用することでさらに品質向上・上位等級率アップにつなげる事が出来た。また、トラックスケールよるスムーズな荷受で農家の作業能率の向上につなげる事ができた。</t>
    <rPh sb="0" eb="2">
      <t>ヒンシツ</t>
    </rPh>
    <rPh sb="2" eb="4">
      <t>コウジョウ</t>
    </rPh>
    <rPh sb="5" eb="6">
      <t>オコナ</t>
    </rPh>
    <rPh sb="11" eb="13">
      <t>ジョウホウ</t>
    </rPh>
    <rPh sb="13" eb="15">
      <t>ハッシン</t>
    </rPh>
    <rPh sb="20" eb="22">
      <t>ゲンチ</t>
    </rPh>
    <rPh sb="22" eb="24">
      <t>ケンシュウ</t>
    </rPh>
    <rPh sb="24" eb="25">
      <t>カイ</t>
    </rPh>
    <rPh sb="26" eb="27">
      <t>オコナ</t>
    </rPh>
    <rPh sb="28" eb="30">
      <t>カンナイ</t>
    </rPh>
    <rPh sb="30" eb="32">
      <t>サンマイ</t>
    </rPh>
    <rPh sb="33" eb="35">
      <t>ヒンシツ</t>
    </rPh>
    <rPh sb="35" eb="37">
      <t>コウジョウ</t>
    </rPh>
    <rPh sb="38" eb="39">
      <t>ツト</t>
    </rPh>
    <rPh sb="42" eb="44">
      <t>ヒンシツ</t>
    </rPh>
    <rPh sb="45" eb="47">
      <t>アンテイ</t>
    </rPh>
    <rPh sb="57" eb="59">
      <t>サクツ</t>
    </rPh>
    <rPh sb="60" eb="62">
      <t>カクダイ</t>
    </rPh>
    <rPh sb="68" eb="71">
      <t>ノウダンカイ</t>
    </rPh>
    <rPh sb="71" eb="72">
      <t>トウ</t>
    </rPh>
    <rPh sb="73" eb="74">
      <t>ツウ</t>
    </rPh>
    <rPh sb="76" eb="78">
      <t>ジョウホウ</t>
    </rPh>
    <rPh sb="78" eb="80">
      <t>ハッシン</t>
    </rPh>
    <rPh sb="81" eb="82">
      <t>オコナ</t>
    </rPh>
    <rPh sb="83" eb="85">
      <t>ネンネン</t>
    </rPh>
    <rPh sb="85" eb="87">
      <t>メンセキ</t>
    </rPh>
    <rPh sb="87" eb="89">
      <t>ゾウカ</t>
    </rPh>
    <rPh sb="100" eb="102">
      <t>ヒガイ</t>
    </rPh>
    <rPh sb="102" eb="103">
      <t>リュウ</t>
    </rPh>
    <rPh sb="110" eb="112">
      <t>ノウカ</t>
    </rPh>
    <rPh sb="113" eb="114">
      <t>シメ</t>
    </rPh>
    <rPh sb="115" eb="117">
      <t>ヒガイ</t>
    </rPh>
    <rPh sb="117" eb="118">
      <t>リュウ</t>
    </rPh>
    <rPh sb="118" eb="120">
      <t>テイゲン</t>
    </rPh>
    <rPh sb="121" eb="122">
      <t>ツト</t>
    </rPh>
    <rPh sb="125" eb="126">
      <t>トモ</t>
    </rPh>
    <rPh sb="128" eb="132">
      <t>シキサイセンベツ</t>
    </rPh>
    <rPh sb="133" eb="135">
      <t>シヨウ</t>
    </rPh>
    <rPh sb="143" eb="145">
      <t>ヒンシツ</t>
    </rPh>
    <rPh sb="145" eb="147">
      <t>コウジョウ</t>
    </rPh>
    <rPh sb="148" eb="150">
      <t>ジョウイ</t>
    </rPh>
    <rPh sb="150" eb="152">
      <t>トウキュウ</t>
    </rPh>
    <rPh sb="152" eb="153">
      <t>リツ</t>
    </rPh>
    <rPh sb="161" eb="162">
      <t>コト</t>
    </rPh>
    <rPh sb="163" eb="165">
      <t>デキ</t>
    </rPh>
    <rPh sb="185" eb="187">
      <t>ニウ</t>
    </rPh>
    <rPh sb="188" eb="190">
      <t>ノウカ</t>
    </rPh>
    <rPh sb="191" eb="193">
      <t>サギョウ</t>
    </rPh>
    <rPh sb="193" eb="195">
      <t>ノウリツ</t>
    </rPh>
    <rPh sb="196" eb="198">
      <t>コウジョウ</t>
    </rPh>
    <rPh sb="203" eb="204">
      <t>コト</t>
    </rPh>
    <phoneticPr fontId="32"/>
  </si>
  <si>
    <t>一等米比率の向上については、被害粒低減に向けた情報発信等に努めたことにより目標値を達成した。
みずかがみの品種割合の増加については、農談会等を活用した情報発信等により着実に作付割合が増加しており、令和3年度の目標達成が見込まれる。</t>
    <rPh sb="0" eb="5">
      <t>イットウマイヒリツ</t>
    </rPh>
    <rPh sb="6" eb="8">
      <t>コウジョウ</t>
    </rPh>
    <rPh sb="14" eb="16">
      <t>ヒガイ</t>
    </rPh>
    <rPh sb="16" eb="17">
      <t>リュウ</t>
    </rPh>
    <rPh sb="17" eb="19">
      <t>テイゲン</t>
    </rPh>
    <rPh sb="20" eb="21">
      <t>ム</t>
    </rPh>
    <rPh sb="23" eb="25">
      <t>ジョウホウ</t>
    </rPh>
    <rPh sb="25" eb="27">
      <t>ハッシン</t>
    </rPh>
    <rPh sb="27" eb="28">
      <t>トウ</t>
    </rPh>
    <rPh sb="29" eb="30">
      <t>ツト</t>
    </rPh>
    <rPh sb="37" eb="40">
      <t>モクヒョウチ</t>
    </rPh>
    <rPh sb="41" eb="43">
      <t>タッセイ</t>
    </rPh>
    <rPh sb="53" eb="55">
      <t>ヒンシュ</t>
    </rPh>
    <rPh sb="55" eb="56">
      <t>ワリ</t>
    </rPh>
    <rPh sb="56" eb="57">
      <t>ア</t>
    </rPh>
    <rPh sb="58" eb="60">
      <t>ゾウカ</t>
    </rPh>
    <rPh sb="66" eb="69">
      <t>ノウダンカイ</t>
    </rPh>
    <rPh sb="69" eb="70">
      <t>トウ</t>
    </rPh>
    <rPh sb="71" eb="73">
      <t>カツヨウ</t>
    </rPh>
    <rPh sb="75" eb="77">
      <t>ジョウホウ</t>
    </rPh>
    <rPh sb="77" eb="79">
      <t>ハッシン</t>
    </rPh>
    <rPh sb="79" eb="80">
      <t>トウ</t>
    </rPh>
    <rPh sb="83" eb="85">
      <t>チャクジツ</t>
    </rPh>
    <phoneticPr fontId="32"/>
  </si>
  <si>
    <t>目標未達となった「みずかがみの品種割合の増加」についても、着実に作付割合が増加しており、令和３年度の目標達成が見込まれる。</t>
    <rPh sb="0" eb="2">
      <t>モクヒョウ</t>
    </rPh>
    <rPh sb="2" eb="4">
      <t>ミタツ</t>
    </rPh>
    <rPh sb="15" eb="17">
      <t>ヒンシュ</t>
    </rPh>
    <rPh sb="17" eb="19">
      <t>ワリアイ</t>
    </rPh>
    <rPh sb="20" eb="22">
      <t>ゾウカ</t>
    </rPh>
    <rPh sb="29" eb="31">
      <t>チャクジツ</t>
    </rPh>
    <rPh sb="32" eb="34">
      <t>サクツケ</t>
    </rPh>
    <rPh sb="34" eb="36">
      <t>ワリアイ</t>
    </rPh>
    <rPh sb="37" eb="39">
      <t>ゾウカ</t>
    </rPh>
    <rPh sb="44" eb="46">
      <t>レイワ</t>
    </rPh>
    <rPh sb="47" eb="49">
      <t>ネンド</t>
    </rPh>
    <rPh sb="50" eb="52">
      <t>モクヒョウ</t>
    </rPh>
    <rPh sb="52" eb="54">
      <t>タッセイ</t>
    </rPh>
    <rPh sb="55" eb="57">
      <t>ミコ</t>
    </rPh>
    <phoneticPr fontId="29"/>
  </si>
  <si>
    <t>（滋賀県　令和３年度）</t>
    <rPh sb="1" eb="4">
      <t>シガケン</t>
    </rPh>
    <rPh sb="5" eb="6">
      <t>レイ</t>
    </rPh>
    <rPh sb="6" eb="7">
      <t>ワ</t>
    </rPh>
    <rPh sb="8" eb="10">
      <t>ネンド</t>
    </rPh>
    <rPh sb="9" eb="10">
      <t>ドヘイネンド</t>
    </rPh>
    <phoneticPr fontId="29"/>
  </si>
  <si>
    <t>（滋賀県　平成28年度）</t>
    <rPh sb="1" eb="3">
      <t>シガ</t>
    </rPh>
    <rPh sb="3" eb="4">
      <t>ケン</t>
    </rPh>
    <rPh sb="5" eb="7">
      <t>ヘイセイ</t>
    </rPh>
    <rPh sb="9" eb="11">
      <t>ネンド</t>
    </rPh>
    <phoneticPr fontId="29"/>
  </si>
  <si>
    <t>（滋賀県　平成27年度）</t>
    <rPh sb="1" eb="3">
      <t>シガ</t>
    </rPh>
    <rPh sb="3" eb="4">
      <t>ケン</t>
    </rPh>
    <rPh sb="5" eb="7">
      <t>ヘイセイ</t>
    </rPh>
    <rPh sb="9" eb="11">
      <t>ネンド</t>
    </rPh>
    <phoneticPr fontId="29"/>
  </si>
  <si>
    <t>（滋賀県　平成24年度）</t>
    <rPh sb="1" eb="3">
      <t>シガ</t>
    </rPh>
    <rPh sb="3" eb="4">
      <t>ケン</t>
    </rPh>
    <rPh sb="5" eb="7">
      <t>ヘイセイ</t>
    </rPh>
    <rPh sb="9" eb="11">
      <t>ネンド</t>
    </rPh>
    <phoneticPr fontId="3"/>
  </si>
  <si>
    <t>（滋賀県　平成23年度）</t>
    <rPh sb="1" eb="3">
      <t>シガ</t>
    </rPh>
    <rPh sb="3" eb="4">
      <t>ケン</t>
    </rPh>
    <rPh sb="5" eb="7">
      <t>ヘイセイ</t>
    </rPh>
    <rPh sb="9" eb="11">
      <t>ネンド</t>
    </rPh>
    <phoneticPr fontId="3"/>
  </si>
  <si>
    <t>（滋賀県　平成22年度）</t>
    <rPh sb="1" eb="3">
      <t>シガ</t>
    </rPh>
    <rPh sb="3" eb="4">
      <t>ケン</t>
    </rPh>
    <rPh sb="5" eb="7">
      <t>ヘイセイ</t>
    </rPh>
    <rPh sb="9" eb="11">
      <t>ネンド</t>
    </rPh>
    <phoneticPr fontId="3"/>
  </si>
  <si>
    <t>（滋賀県　平成21年度）</t>
    <rPh sb="1" eb="4">
      <t>シガケン</t>
    </rPh>
    <rPh sb="5" eb="7">
      <t>ヘイセイ</t>
    </rPh>
    <rPh sb="9" eb="11">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</si>
</sst>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_);[Red]\(0.0\)"/>
    <numFmt numFmtId="178" formatCode="[$-411]ggge&quot;年&quot;m&quot;月&quot;d&quot;日&quot;;@"/>
    <numFmt numFmtId="179" formatCode="#,##0_ "/>
    <numFmt numFmtId="180" formatCode="[$-411]ge\.m\.d;@"/>
    <numFmt numFmtId="181" formatCode="0.0"/>
    <numFmt numFmtId="182" formatCode="0.0_ "/>
    <numFmt numFmtId="183" formatCode="0.00_ "/>
    <numFmt numFmtId="184" formatCode="#,##0_);[Red]\(#,##0\)"/>
    <numFmt numFmtId="185" formatCode="0_ "/>
    <numFmt numFmtId="186" formatCode="0.00&quot;ℓ&quot;"/>
    <numFmt numFmtId="187" formatCode="0.00&quot;ℓ/10a&quot;"/>
    <numFmt numFmtId="188" formatCode="#,##0;[Red]#,##0"/>
    <numFmt numFmtId="189" formatCode="0_);[Red]\(0\)"/>
    <numFmt numFmtId="190" formatCode="[&lt;=999]000;[&lt;=9999]000\-00;000\-0000"/>
  </numFmts>
  <fonts count="67">
    <font>
      <sz val="9"/>
      <name val="MS UI Gothic"/>
      <family val="3"/>
      <charset val="128"/>
    </font>
    <font>
      <sz val="9"/>
      <name val="MS UI Gothic"/>
      <family val="3"/>
      <charset val="128"/>
    </font>
    <font>
      <sz val="9"/>
      <name val="ＭＳ Ｐ明朝"/>
      <family val="1"/>
      <charset val="128"/>
    </font>
    <font>
      <sz val="6"/>
      <name val="MS UI Gothic"/>
      <family val="3"/>
      <charset val="128"/>
    </font>
    <font>
      <b/>
      <sz val="9"/>
      <name val="ＭＳ Ｐゴシック"/>
      <family val="3"/>
      <charset val="128"/>
    </font>
    <font>
      <sz val="8"/>
      <name val="ＭＳ Ｐ明朝"/>
      <family val="1"/>
      <charset val="128"/>
    </font>
    <font>
      <b/>
      <sz val="8"/>
      <name val="ＭＳ Ｐゴシック"/>
      <family val="3"/>
      <charset val="128"/>
    </font>
    <font>
      <sz val="11"/>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7"/>
      <name val="ＭＳ Ｐ明朝"/>
      <family val="1"/>
      <charset val="128"/>
    </font>
    <font>
      <sz val="11"/>
      <name val="ＭＳ Ｐ明朝"/>
      <family val="1"/>
      <charset val="128"/>
    </font>
    <font>
      <sz val="6"/>
      <name val="ＭＳ Ｐゴシック"/>
      <family val="3"/>
      <charset val="128"/>
    </font>
    <font>
      <i/>
      <sz val="8"/>
      <name val="ＭＳ Ｐ明朝"/>
      <family val="1"/>
      <charset val="128"/>
    </font>
    <font>
      <sz val="6"/>
      <name val="ＭＳ Ｐ明朝"/>
      <family val="1"/>
      <charset val="128"/>
    </font>
    <font>
      <sz val="6"/>
      <name val="ＭＳ 明朝"/>
      <family val="1"/>
      <charset val="128"/>
    </font>
    <font>
      <sz val="8"/>
      <name val="ＭＳ 明朝"/>
      <family val="1"/>
      <charset val="128"/>
    </font>
    <font>
      <sz val="14"/>
      <name val="ＭＳ 明朝"/>
      <family val="1"/>
      <charset val="128"/>
    </font>
    <font>
      <sz val="11"/>
      <name val="ＭＳ 明朝"/>
      <family val="1"/>
      <charset val="128"/>
    </font>
    <font>
      <sz val="10"/>
      <name val="ＭＳ 明朝"/>
      <family val="1"/>
      <charset val="128"/>
    </font>
    <font>
      <b/>
      <sz val="22"/>
      <name val="ＤＦ特太ゴシック体"/>
      <family val="3"/>
      <charset val="128"/>
    </font>
    <font>
      <b/>
      <sz val="24"/>
      <name val="ＭＳ Ｐゴシック"/>
      <family val="3"/>
      <charset val="128"/>
    </font>
    <font>
      <sz val="12"/>
      <name val="ＭＳ Ｐ明朝"/>
      <family val="1"/>
      <charset val="128"/>
    </font>
    <font>
      <sz val="10"/>
      <name val="ＭＳ Ｐ明朝"/>
      <family val="1"/>
      <charset val="128"/>
    </font>
    <font>
      <sz val="10"/>
      <color indexed="10"/>
      <name val="ＭＳ Ｐ明朝"/>
      <family val="1"/>
      <charset val="128"/>
    </font>
    <font>
      <sz val="10"/>
      <color indexed="8"/>
      <name val="ＭＳ Ｐ明朝"/>
      <family val="1"/>
      <charset val="128"/>
    </font>
    <font>
      <b/>
      <sz val="16"/>
      <name val="ＭＳ Ｐゴシック"/>
      <family val="3"/>
      <charset val="128"/>
    </font>
    <font>
      <sz val="10"/>
      <name val="ＭＳ ゴシック"/>
      <family val="3"/>
      <charset val="128"/>
    </font>
    <font>
      <b/>
      <sz val="10"/>
      <name val="ＭＳ Ｐゴシック"/>
      <family val="3"/>
      <charset val="128"/>
    </font>
    <font>
      <b/>
      <u/>
      <sz val="16"/>
      <name val="ＭＳ Ｐゴシック"/>
      <family val="3"/>
      <charset val="128"/>
    </font>
    <font>
      <u/>
      <sz val="9"/>
      <name val="ＭＳ Ｐ明朝"/>
      <family val="1"/>
      <charset val="128"/>
    </font>
    <font>
      <sz val="14"/>
      <name val="ＭＳ Ｐ明朝"/>
      <family val="1"/>
      <charset val="128"/>
    </font>
    <font>
      <sz val="9"/>
      <name val="ＭＳ 明朝"/>
      <family val="1"/>
      <charset val="128"/>
    </font>
    <font>
      <sz val="6"/>
      <color indexed="10"/>
      <name val="ＭＳ 明朝"/>
      <family val="1"/>
      <charset val="128"/>
    </font>
    <font>
      <u/>
      <sz val="6"/>
      <name val="ＭＳ 明朝"/>
      <family val="1"/>
      <charset val="128"/>
    </font>
    <font>
      <sz val="5"/>
      <name val="ＭＳ 明朝"/>
      <family val="1"/>
      <charset val="128"/>
    </font>
    <font>
      <sz val="5"/>
      <color indexed="10"/>
      <name val="ＭＳ 明朝"/>
      <family val="1"/>
      <charset val="128"/>
    </font>
    <font>
      <u/>
      <sz val="14"/>
      <color indexed="12"/>
      <name val="ＭＳ 明朝"/>
      <family val="1"/>
      <charset val="128"/>
    </font>
    <font>
      <sz val="10.5"/>
      <name val="ＭＳ 明朝"/>
      <family val="1"/>
      <charset val="128"/>
    </font>
    <font>
      <sz val="6"/>
      <color indexed="8"/>
      <name val="ＭＳ 明朝"/>
      <family val="1"/>
      <charset val="128"/>
    </font>
    <font>
      <sz val="6"/>
      <name val="ＭＳ ゴシック"/>
      <family val="3"/>
      <charset val="128"/>
    </font>
    <font>
      <sz val="10"/>
      <color indexed="10"/>
      <name val="ＭＳ 明朝"/>
      <family val="1"/>
      <charset val="128"/>
    </font>
    <font>
      <vertAlign val="superscript"/>
      <sz val="10"/>
      <name val="ＭＳ 明朝"/>
      <family val="1"/>
      <charset val="128"/>
    </font>
    <font>
      <sz val="6"/>
      <color indexed="10"/>
      <name val="ＭＳ 明朝"/>
      <family val="1"/>
      <charset val="128"/>
    </font>
    <font>
      <b/>
      <sz val="13"/>
      <color indexed="56"/>
      <name val="ＭＳ Ｐゴシック"/>
      <family val="3"/>
      <charset val="128"/>
    </font>
    <font>
      <sz val="10"/>
      <color theme="1"/>
      <name val="ＭＳ Ｐ明朝"/>
      <family val="1"/>
      <charset val="128"/>
    </font>
    <font>
      <sz val="6"/>
      <color theme="1"/>
      <name val="ＭＳ 明朝"/>
      <family val="1"/>
      <charset val="128"/>
    </font>
    <font>
      <sz val="10.5"/>
      <color theme="1"/>
      <name val="ＭＳ 明朝"/>
      <family val="1"/>
      <charset val="128"/>
    </font>
    <font>
      <sz val="8"/>
      <color theme="1"/>
      <name val="ＭＳ 明朝"/>
      <family val="1"/>
      <charset val="128"/>
    </font>
    <font>
      <sz val="10"/>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5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35" fillId="0" borderId="0" applyFont="0" applyFill="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3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7" fillId="0" borderId="0">
      <alignment vertical="center"/>
    </xf>
    <xf numFmtId="0" fontId="35" fillId="0" borderId="0">
      <alignment vertical="center"/>
    </xf>
    <xf numFmtId="0" fontId="7" fillId="0" borderId="0">
      <alignment vertical="center"/>
    </xf>
    <xf numFmtId="0" fontId="1" fillId="0" borderId="0">
      <alignment vertical="center"/>
    </xf>
    <xf numFmtId="0" fontId="44" fillId="0" borderId="0">
      <alignment vertical="center"/>
    </xf>
    <xf numFmtId="0" fontId="7" fillId="0" borderId="0"/>
    <xf numFmtId="0" fontId="35" fillId="0" borderId="0">
      <alignment vertical="center"/>
    </xf>
    <xf numFmtId="0" fontId="34" fillId="0" borderId="0"/>
    <xf numFmtId="0" fontId="25" fillId="4" borderId="0" applyNumberFormat="0" applyBorder="0" applyAlignment="0" applyProtection="0">
      <alignment vertical="center"/>
    </xf>
  </cellStyleXfs>
  <cellXfs count="72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NumberFormat="1" applyFont="1" applyBorder="1" applyAlignment="1">
      <alignment horizontal="left" vertical="center"/>
    </xf>
    <xf numFmtId="0" fontId="5" fillId="0" borderId="0"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5" fillId="0" borderId="10" xfId="0" applyNumberFormat="1" applyFont="1" applyBorder="1" applyAlignment="1">
      <alignment horizontal="center" vertical="center" wrapText="1"/>
    </xf>
    <xf numFmtId="0" fontId="2" fillId="0" borderId="0" xfId="0" applyNumberFormat="1" applyFont="1" applyBorder="1" applyAlignment="1">
      <alignment horizontal="right" vertical="center"/>
    </xf>
    <xf numFmtId="0" fontId="5" fillId="0" borderId="11"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2" xfId="0" applyNumberFormat="1" applyFont="1" applyBorder="1" applyAlignment="1">
      <alignment horizontal="left" vertical="center"/>
    </xf>
    <xf numFmtId="0" fontId="5" fillId="0" borderId="10" xfId="0" applyNumberFormat="1" applyFont="1" applyBorder="1" applyAlignment="1">
      <alignment horizontal="left" vertical="center" wrapText="1"/>
    </xf>
    <xf numFmtId="0" fontId="5" fillId="24" borderId="10" xfId="0" applyNumberFormat="1" applyFont="1" applyFill="1" applyBorder="1" applyAlignment="1">
      <alignment horizontal="left" vertical="center" wrapText="1"/>
    </xf>
    <xf numFmtId="0" fontId="5" fillId="24" borderId="10" xfId="0" applyNumberFormat="1" applyFont="1" applyFill="1" applyBorder="1" applyAlignment="1">
      <alignment horizontal="center" vertical="center" wrapText="1"/>
    </xf>
    <xf numFmtId="9" fontId="5" fillId="24" borderId="10" xfId="0" applyNumberFormat="1" applyFont="1" applyFill="1" applyBorder="1" applyAlignment="1">
      <alignment horizontal="center" vertical="center" wrapText="1"/>
    </xf>
    <xf numFmtId="0" fontId="27" fillId="24" borderId="10" xfId="0" applyNumberFormat="1" applyFont="1" applyFill="1" applyBorder="1" applyAlignment="1">
      <alignment horizontal="center" vertical="center" wrapText="1"/>
    </xf>
    <xf numFmtId="38" fontId="5" fillId="24" borderId="10" xfId="34" applyFont="1" applyFill="1" applyBorder="1" applyAlignment="1">
      <alignment horizontal="right" vertical="center" shrinkToFit="1"/>
    </xf>
    <xf numFmtId="58" fontId="5" fillId="24" borderId="10" xfId="0" applyNumberFormat="1" applyFont="1" applyFill="1" applyBorder="1" applyAlignment="1">
      <alignment horizontal="left" vertical="center" wrapText="1" shrinkToFit="1"/>
    </xf>
    <xf numFmtId="0" fontId="27" fillId="24" borderId="10" xfId="0" applyNumberFormat="1" applyFont="1" applyFill="1" applyBorder="1" applyAlignment="1">
      <alignment horizontal="left" vertical="center" wrapText="1"/>
    </xf>
    <xf numFmtId="49" fontId="5" fillId="24" borderId="10" xfId="0" applyNumberFormat="1" applyFont="1" applyFill="1" applyBorder="1" applyAlignment="1">
      <alignment horizontal="left" vertical="center" wrapText="1"/>
    </xf>
    <xf numFmtId="0" fontId="5" fillId="24" borderId="0" xfId="0" applyNumberFormat="1" applyFont="1" applyFill="1" applyBorder="1" applyAlignment="1">
      <alignment horizontal="left" vertical="center"/>
    </xf>
    <xf numFmtId="0" fontId="5" fillId="24" borderId="0" xfId="0" applyNumberFormat="1" applyFont="1" applyFill="1" applyBorder="1" applyAlignment="1">
      <alignment horizontal="center" vertical="center"/>
    </xf>
    <xf numFmtId="0" fontId="26" fillId="24" borderId="0" xfId="0" applyFont="1" applyFill="1">
      <alignment vertical="center"/>
    </xf>
    <xf numFmtId="0" fontId="5" fillId="24" borderId="0" xfId="0" applyFont="1" applyFill="1">
      <alignment vertical="center"/>
    </xf>
    <xf numFmtId="0" fontId="5" fillId="24" borderId="0" xfId="0" applyFont="1" applyFill="1" applyAlignment="1">
      <alignment horizontal="center" vertical="center"/>
    </xf>
    <xf numFmtId="0" fontId="4" fillId="24" borderId="0" xfId="0" applyFont="1" applyFill="1">
      <alignment vertical="center"/>
    </xf>
    <xf numFmtId="0" fontId="2" fillId="24" borderId="0" xfId="0" applyFont="1" applyFill="1">
      <alignment vertical="center"/>
    </xf>
    <xf numFmtId="0" fontId="2" fillId="24" borderId="0" xfId="0" applyFont="1" applyFill="1" applyAlignment="1">
      <alignment horizontal="center" vertical="center"/>
    </xf>
    <xf numFmtId="0" fontId="2" fillId="24" borderId="0" xfId="0" applyNumberFormat="1" applyFont="1" applyFill="1" applyBorder="1" applyAlignment="1">
      <alignment horizontal="right" vertical="center"/>
    </xf>
    <xf numFmtId="0" fontId="5" fillId="24" borderId="11" xfId="0" applyNumberFormat="1" applyFont="1" applyFill="1" applyBorder="1" applyAlignment="1">
      <alignment horizontal="left" vertical="center" wrapText="1"/>
    </xf>
    <xf numFmtId="0" fontId="5" fillId="24" borderId="11" xfId="0" applyNumberFormat="1" applyFont="1" applyFill="1" applyBorder="1" applyAlignment="1">
      <alignment horizontal="center" vertical="center" wrapText="1"/>
    </xf>
    <xf numFmtId="0" fontId="5" fillId="24" borderId="13" xfId="0" applyNumberFormat="1" applyFont="1" applyFill="1" applyBorder="1" applyAlignment="1">
      <alignment horizontal="left" vertical="center" wrapText="1"/>
    </xf>
    <xf numFmtId="0" fontId="5" fillId="24" borderId="13" xfId="0" applyNumberFormat="1" applyFont="1" applyFill="1" applyBorder="1" applyAlignment="1">
      <alignment horizontal="center" vertical="center"/>
    </xf>
    <xf numFmtId="0" fontId="5" fillId="24" borderId="0" xfId="0" applyNumberFormat="1" applyFont="1" applyFill="1" applyBorder="1" applyAlignment="1">
      <alignment horizontal="left" vertical="center" wrapText="1"/>
    </xf>
    <xf numFmtId="0" fontId="5" fillId="24" borderId="0" xfId="0" applyNumberFormat="1" applyFont="1" applyFill="1" applyBorder="1" applyAlignment="1">
      <alignment vertical="center"/>
    </xf>
    <xf numFmtId="0" fontId="6" fillId="24" borderId="0" xfId="48" applyFont="1" applyFill="1">
      <alignment vertical="center"/>
    </xf>
    <xf numFmtId="0" fontId="5" fillId="24" borderId="0" xfId="48" applyFont="1" applyFill="1">
      <alignment vertical="center"/>
    </xf>
    <xf numFmtId="0" fontId="5" fillId="24" borderId="0" xfId="48" applyFont="1" applyFill="1" applyAlignment="1">
      <alignment horizontal="center" vertical="center"/>
    </xf>
    <xf numFmtId="0" fontId="4" fillId="24" borderId="0" xfId="48" applyFont="1" applyFill="1">
      <alignment vertical="center"/>
    </xf>
    <xf numFmtId="0" fontId="2" fillId="24" borderId="0" xfId="48" applyFont="1" applyFill="1">
      <alignment vertical="center"/>
    </xf>
    <xf numFmtId="0" fontId="2" fillId="24" borderId="0" xfId="48" applyFont="1" applyFill="1" applyAlignment="1">
      <alignment horizontal="center" vertical="center"/>
    </xf>
    <xf numFmtId="0" fontId="5" fillId="24" borderId="0" xfId="48" applyNumberFormat="1" applyFont="1" applyFill="1" applyBorder="1" applyAlignment="1">
      <alignment horizontal="left" vertical="center"/>
    </xf>
    <xf numFmtId="0" fontId="5" fillId="24" borderId="0" xfId="48" applyNumberFormat="1" applyFont="1" applyFill="1" applyBorder="1" applyAlignment="1">
      <alignment horizontal="center" vertical="center"/>
    </xf>
    <xf numFmtId="0" fontId="2" fillId="24" borderId="0" xfId="48" applyNumberFormat="1" applyFont="1" applyFill="1" applyBorder="1" applyAlignment="1">
      <alignment horizontal="right" vertical="center"/>
    </xf>
    <xf numFmtId="0" fontId="5" fillId="24" borderId="11" xfId="48" applyNumberFormat="1" applyFont="1" applyFill="1" applyBorder="1" applyAlignment="1">
      <alignment horizontal="left" vertical="center" wrapText="1"/>
    </xf>
    <xf numFmtId="0" fontId="5" fillId="24" borderId="11" xfId="48" applyNumberFormat="1" applyFont="1" applyFill="1" applyBorder="1" applyAlignment="1">
      <alignment horizontal="center" vertical="center" wrapText="1"/>
    </xf>
    <xf numFmtId="0" fontId="5" fillId="24" borderId="13" xfId="48" applyNumberFormat="1" applyFont="1" applyFill="1" applyBorder="1" applyAlignment="1">
      <alignment horizontal="left" vertical="center" wrapText="1"/>
    </xf>
    <xf numFmtId="0" fontId="5" fillId="24" borderId="10" xfId="48" applyNumberFormat="1" applyFont="1" applyFill="1" applyBorder="1" applyAlignment="1">
      <alignment horizontal="center" vertical="center" wrapText="1"/>
    </xf>
    <xf numFmtId="0" fontId="5" fillId="24" borderId="13" xfId="48" applyNumberFormat="1" applyFont="1" applyFill="1" applyBorder="1" applyAlignment="1">
      <alignment horizontal="center" vertical="center"/>
    </xf>
    <xf numFmtId="0" fontId="5" fillId="24" borderId="10" xfId="48" applyNumberFormat="1" applyFont="1" applyFill="1" applyBorder="1" applyAlignment="1">
      <alignment horizontal="left" vertical="center" wrapText="1"/>
    </xf>
    <xf numFmtId="0" fontId="5" fillId="24" borderId="10" xfId="48" applyNumberFormat="1" applyFont="1" applyFill="1" applyBorder="1" applyAlignment="1">
      <alignment vertical="center" wrapText="1"/>
    </xf>
    <xf numFmtId="9" fontId="5" fillId="24" borderId="10" xfId="48" applyNumberFormat="1" applyFont="1" applyFill="1" applyBorder="1" applyAlignment="1">
      <alignment horizontal="center" vertical="center" wrapText="1"/>
    </xf>
    <xf numFmtId="38" fontId="5" fillId="24" borderId="10" xfId="35" applyFont="1" applyFill="1" applyBorder="1" applyAlignment="1">
      <alignment vertical="center" shrinkToFit="1"/>
    </xf>
    <xf numFmtId="0" fontId="5" fillId="24" borderId="10" xfId="45" applyNumberFormat="1" applyFont="1" applyFill="1" applyBorder="1" applyAlignment="1">
      <alignment horizontal="left" vertical="center" wrapText="1"/>
    </xf>
    <xf numFmtId="0" fontId="5" fillId="24" borderId="0" xfId="48" applyNumberFormat="1" applyFont="1" applyFill="1" applyBorder="1" applyAlignment="1">
      <alignment horizontal="left" vertical="center" wrapText="1"/>
    </xf>
    <xf numFmtId="0" fontId="5" fillId="24" borderId="10" xfId="45" applyNumberFormat="1" applyFont="1" applyFill="1" applyBorder="1" applyAlignment="1">
      <alignment horizontal="center" vertical="center" wrapText="1"/>
    </xf>
    <xf numFmtId="0" fontId="5" fillId="24" borderId="10" xfId="45" applyNumberFormat="1" applyFont="1" applyFill="1" applyBorder="1" applyAlignment="1">
      <alignment vertical="center" wrapText="1"/>
    </xf>
    <xf numFmtId="9" fontId="5" fillId="24" borderId="10" xfId="45" applyNumberFormat="1" applyFont="1" applyFill="1" applyBorder="1" applyAlignment="1">
      <alignment horizontal="center" vertical="center" wrapText="1"/>
    </xf>
    <xf numFmtId="3" fontId="5" fillId="24" borderId="10" xfId="45" applyNumberFormat="1" applyFont="1" applyFill="1" applyBorder="1" applyAlignment="1">
      <alignment vertical="center" wrapText="1"/>
    </xf>
    <xf numFmtId="58" fontId="5" fillId="24" borderId="10" xfId="45" applyNumberFormat="1" applyFont="1" applyFill="1" applyBorder="1" applyAlignment="1">
      <alignment horizontal="center" vertical="center" wrapText="1"/>
    </xf>
    <xf numFmtId="0" fontId="5" fillId="24" borderId="10" xfId="45" applyNumberFormat="1" applyFont="1" applyFill="1" applyBorder="1" applyAlignment="1">
      <alignment horizontal="left" vertical="top" wrapText="1"/>
    </xf>
    <xf numFmtId="0" fontId="5" fillId="24" borderId="10" xfId="45" applyNumberFormat="1" applyFont="1" applyFill="1" applyBorder="1" applyAlignment="1">
      <alignment horizontal="left" vertical="center" textRotation="255" wrapText="1"/>
    </xf>
    <xf numFmtId="0" fontId="5" fillId="24" borderId="0" xfId="45" applyNumberFormat="1" applyFont="1" applyFill="1" applyBorder="1" applyAlignment="1">
      <alignment horizontal="left" vertical="center"/>
    </xf>
    <xf numFmtId="0" fontId="5" fillId="24" borderId="10" xfId="45" applyNumberFormat="1" applyFont="1" applyFill="1" applyBorder="1" applyAlignment="1">
      <alignment vertical="top" wrapText="1"/>
    </xf>
    <xf numFmtId="176" fontId="5" fillId="24" borderId="10" xfId="45" applyNumberFormat="1" applyFont="1" applyFill="1" applyBorder="1" applyAlignment="1">
      <alignment horizontal="center" vertical="top" wrapText="1"/>
    </xf>
    <xf numFmtId="0" fontId="5" fillId="24" borderId="10" xfId="45" applyNumberFormat="1" applyFont="1" applyFill="1" applyBorder="1" applyAlignment="1">
      <alignment horizontal="center" vertical="top" wrapText="1"/>
    </xf>
    <xf numFmtId="9" fontId="5" fillId="24" borderId="10" xfId="45" applyNumberFormat="1" applyFont="1" applyFill="1" applyBorder="1" applyAlignment="1">
      <alignment horizontal="center" vertical="center" shrinkToFit="1"/>
    </xf>
    <xf numFmtId="38" fontId="5" fillId="24" borderId="10" xfId="35" applyFont="1" applyFill="1" applyBorder="1" applyAlignment="1">
      <alignment vertical="center" wrapText="1"/>
    </xf>
    <xf numFmtId="49" fontId="5" fillId="24" borderId="10" xfId="45" applyNumberFormat="1" applyFont="1" applyFill="1" applyBorder="1" applyAlignment="1">
      <alignment horizontal="center" vertical="center" wrapText="1"/>
    </xf>
    <xf numFmtId="0" fontId="5" fillId="24" borderId="10" xfId="45" applyNumberFormat="1" applyFont="1" applyFill="1" applyBorder="1" applyAlignment="1">
      <alignment horizontal="center" vertical="center" wrapText="1" readingOrder="1"/>
    </xf>
    <xf numFmtId="0" fontId="5" fillId="24" borderId="10" xfId="45" applyNumberFormat="1" applyFont="1" applyFill="1" applyBorder="1" applyAlignment="1">
      <alignment horizontal="center" vertical="center" wrapText="1" shrinkToFit="1" readingOrder="1"/>
    </xf>
    <xf numFmtId="0" fontId="5" fillId="24" borderId="10" xfId="45" applyNumberFormat="1" applyFont="1" applyFill="1" applyBorder="1" applyAlignment="1">
      <alignment horizontal="center" vertical="center" readingOrder="1"/>
    </xf>
    <xf numFmtId="9" fontId="5" fillId="24" borderId="10" xfId="45" applyNumberFormat="1" applyFont="1" applyFill="1" applyBorder="1" applyAlignment="1">
      <alignment horizontal="center" vertical="center" readingOrder="1"/>
    </xf>
    <xf numFmtId="49" fontId="5" fillId="24" borderId="10" xfId="45" applyNumberFormat="1" applyFont="1" applyFill="1" applyBorder="1" applyAlignment="1">
      <alignment vertical="center" wrapText="1"/>
    </xf>
    <xf numFmtId="0" fontId="5" fillId="24" borderId="10" xfId="45" applyNumberFormat="1" applyFont="1" applyFill="1" applyBorder="1" applyAlignment="1">
      <alignment horizontal="left" vertical="center"/>
    </xf>
    <xf numFmtId="0" fontId="5" fillId="24" borderId="10" xfId="45" applyNumberFormat="1" applyFont="1" applyFill="1" applyBorder="1" applyAlignment="1">
      <alignment horizontal="center" vertical="center"/>
    </xf>
    <xf numFmtId="9" fontId="5" fillId="24" borderId="10" xfId="45" applyNumberFormat="1" applyFont="1" applyFill="1" applyBorder="1" applyAlignment="1">
      <alignment horizontal="center" vertical="center"/>
    </xf>
    <xf numFmtId="38" fontId="5" fillId="24" borderId="10" xfId="35" applyFont="1" applyFill="1" applyBorder="1" applyAlignment="1">
      <alignment vertical="center"/>
    </xf>
    <xf numFmtId="58" fontId="5" fillId="24" borderId="10" xfId="45" applyNumberFormat="1" applyFont="1" applyFill="1" applyBorder="1" applyAlignment="1">
      <alignment horizontal="center" vertical="center" shrinkToFit="1"/>
    </xf>
    <xf numFmtId="182" fontId="5" fillId="24" borderId="10" xfId="45" applyNumberFormat="1" applyFont="1" applyFill="1" applyBorder="1" applyAlignment="1">
      <alignment horizontal="center" vertical="center"/>
    </xf>
    <xf numFmtId="58" fontId="5" fillId="24" borderId="10" xfId="45" applyNumberFormat="1" applyFont="1" applyFill="1" applyBorder="1" applyAlignment="1">
      <alignment horizontal="center" vertical="center"/>
    </xf>
    <xf numFmtId="183" fontId="5" fillId="24" borderId="10" xfId="45" applyNumberFormat="1" applyFont="1" applyFill="1" applyBorder="1" applyAlignment="1">
      <alignment horizontal="center" vertical="center"/>
    </xf>
    <xf numFmtId="176" fontId="5" fillId="24" borderId="10" xfId="45" applyNumberFormat="1" applyFont="1" applyFill="1" applyBorder="1" applyAlignment="1">
      <alignment horizontal="center" vertical="center" wrapText="1" readingOrder="1"/>
    </xf>
    <xf numFmtId="176" fontId="5" fillId="24" borderId="10" xfId="45" applyNumberFormat="1" applyFont="1" applyFill="1" applyBorder="1" applyAlignment="1">
      <alignment horizontal="center" vertical="center" readingOrder="1"/>
    </xf>
    <xf numFmtId="181" fontId="5" fillId="24" borderId="10" xfId="45" applyNumberFormat="1" applyFont="1" applyFill="1" applyBorder="1" applyAlignment="1">
      <alignment horizontal="center" vertical="center"/>
    </xf>
    <xf numFmtId="0" fontId="5" fillId="24" borderId="11" xfId="45" applyNumberFormat="1" applyFont="1" applyFill="1" applyBorder="1" applyAlignment="1">
      <alignment horizontal="center" vertical="center"/>
    </xf>
    <xf numFmtId="0" fontId="5" fillId="24" borderId="13" xfId="45" applyNumberFormat="1" applyFont="1" applyFill="1" applyBorder="1" applyAlignment="1">
      <alignment horizontal="center" vertical="center"/>
    </xf>
    <xf numFmtId="0" fontId="5" fillId="24" borderId="11" xfId="45" applyNumberFormat="1" applyFont="1" applyFill="1" applyBorder="1" applyAlignment="1">
      <alignment horizontal="center" vertical="center" wrapText="1"/>
    </xf>
    <xf numFmtId="0" fontId="5" fillId="24" borderId="10" xfId="45" applyNumberFormat="1" applyFont="1" applyFill="1" applyBorder="1" applyAlignment="1">
      <alignment horizontal="left" vertical="center" wrapText="1" readingOrder="1"/>
    </xf>
    <xf numFmtId="3" fontId="5" fillId="24" borderId="10" xfId="45" applyNumberFormat="1" applyFont="1" applyFill="1" applyBorder="1" applyAlignment="1">
      <alignment vertical="center"/>
    </xf>
    <xf numFmtId="0" fontId="5" fillId="24" borderId="10" xfId="45" applyFont="1" applyFill="1" applyBorder="1" applyAlignment="1">
      <alignment horizontal="center" vertical="center" wrapText="1"/>
    </xf>
    <xf numFmtId="9" fontId="5" fillId="24" borderId="10" xfId="45" applyNumberFormat="1" applyFont="1" applyFill="1" applyBorder="1" applyAlignment="1">
      <alignment horizontal="center" vertical="center" wrapText="1" shrinkToFit="1"/>
    </xf>
    <xf numFmtId="0" fontId="5" fillId="24" borderId="0" xfId="45" applyNumberFormat="1" applyFont="1" applyFill="1" applyBorder="1" applyAlignment="1">
      <alignment horizontal="left" vertical="center" wrapText="1"/>
    </xf>
    <xf numFmtId="0" fontId="5" fillId="24" borderId="10" xfId="45" applyNumberFormat="1" applyFont="1" applyFill="1" applyBorder="1" applyAlignment="1">
      <alignment horizontal="left" vertical="center" readingOrder="1"/>
    </xf>
    <xf numFmtId="0" fontId="5" fillId="24" borderId="14" xfId="45" applyNumberFormat="1" applyFont="1" applyFill="1" applyBorder="1" applyAlignment="1">
      <alignment horizontal="center" vertical="center" wrapText="1"/>
    </xf>
    <xf numFmtId="0" fontId="5" fillId="24" borderId="15" xfId="45" applyNumberFormat="1" applyFont="1" applyFill="1" applyBorder="1" applyAlignment="1">
      <alignment horizontal="center" vertical="center" wrapText="1"/>
    </xf>
    <xf numFmtId="0" fontId="5" fillId="24" borderId="16" xfId="45" applyNumberFormat="1" applyFont="1" applyFill="1" applyBorder="1" applyAlignment="1">
      <alignment horizontal="left" vertical="top" wrapText="1"/>
    </xf>
    <xf numFmtId="9" fontId="5" fillId="24" borderId="14" xfId="45" applyNumberFormat="1" applyFont="1" applyFill="1" applyBorder="1" applyAlignment="1">
      <alignment horizontal="center" vertical="center" wrapText="1"/>
    </xf>
    <xf numFmtId="9" fontId="5" fillId="24" borderId="15" xfId="45" applyNumberFormat="1" applyFont="1" applyFill="1" applyBorder="1" applyAlignment="1">
      <alignment horizontal="center" vertical="center" wrapText="1"/>
    </xf>
    <xf numFmtId="0" fontId="5" fillId="24" borderId="16" xfId="45" applyNumberFormat="1" applyFont="1" applyFill="1" applyBorder="1" applyAlignment="1">
      <alignment vertical="center" wrapText="1"/>
    </xf>
    <xf numFmtId="0" fontId="5" fillId="24" borderId="16" xfId="45" applyNumberFormat="1" applyFont="1" applyFill="1" applyBorder="1" applyAlignment="1">
      <alignment horizontal="left" vertical="center" wrapText="1"/>
    </xf>
    <xf numFmtId="0" fontId="30" fillId="24" borderId="10" xfId="45" applyNumberFormat="1" applyFont="1" applyFill="1" applyBorder="1" applyAlignment="1">
      <alignment horizontal="left" vertical="center" wrapText="1"/>
    </xf>
    <xf numFmtId="0" fontId="5" fillId="24" borderId="17" xfId="45" applyNumberFormat="1" applyFont="1" applyFill="1" applyBorder="1" applyAlignment="1">
      <alignment horizontal="center" vertical="center"/>
    </xf>
    <xf numFmtId="3" fontId="5" fillId="24" borderId="10" xfId="45" applyNumberFormat="1" applyFont="1" applyFill="1" applyBorder="1" applyAlignment="1">
      <alignment horizontal="left" vertical="center"/>
    </xf>
    <xf numFmtId="0" fontId="31" fillId="24" borderId="10" xfId="45" applyNumberFormat="1" applyFont="1" applyFill="1" applyBorder="1" applyAlignment="1">
      <alignment horizontal="left" vertical="center" wrapText="1"/>
    </xf>
    <xf numFmtId="0" fontId="27" fillId="24" borderId="10" xfId="45" applyNumberFormat="1" applyFont="1" applyFill="1" applyBorder="1" applyAlignment="1">
      <alignment horizontal="center" vertical="center" wrapText="1"/>
    </xf>
    <xf numFmtId="38" fontId="5" fillId="24" borderId="10" xfId="35" applyFont="1" applyFill="1" applyBorder="1" applyAlignment="1">
      <alignment horizontal="right" vertical="center" shrinkToFit="1"/>
    </xf>
    <xf numFmtId="58" fontId="5" fillId="24" borderId="10" xfId="45" applyNumberFormat="1" applyFont="1" applyFill="1" applyBorder="1" applyAlignment="1">
      <alignment horizontal="left" vertical="center" wrapText="1" shrinkToFit="1"/>
    </xf>
    <xf numFmtId="0" fontId="27" fillId="24" borderId="10" xfId="45" applyNumberFormat="1" applyFont="1" applyFill="1" applyBorder="1" applyAlignment="1">
      <alignment vertical="center" wrapText="1"/>
    </xf>
    <xf numFmtId="0" fontId="5" fillId="24" borderId="10" xfId="45" applyNumberFormat="1" applyFont="1" applyFill="1" applyBorder="1" applyAlignment="1">
      <alignment vertical="center"/>
    </xf>
    <xf numFmtId="0" fontId="5" fillId="24" borderId="18" xfId="45" applyNumberFormat="1" applyFont="1" applyFill="1" applyBorder="1" applyAlignment="1">
      <alignment horizontal="center" vertical="center"/>
    </xf>
    <xf numFmtId="3" fontId="5" fillId="24" borderId="10" xfId="45" applyNumberFormat="1" applyFont="1" applyFill="1" applyBorder="1" applyAlignment="1">
      <alignment horizontal="left" vertical="center" wrapText="1"/>
    </xf>
    <xf numFmtId="0" fontId="5" fillId="24" borderId="10" xfId="45" applyNumberFormat="1" applyFont="1" applyFill="1" applyBorder="1" applyAlignment="1">
      <alignment horizontal="right" vertical="center"/>
    </xf>
    <xf numFmtId="58" fontId="5" fillId="24" borderId="10" xfId="45" applyNumberFormat="1" applyFont="1" applyFill="1" applyBorder="1" applyAlignment="1">
      <alignment horizontal="left" vertical="center" wrapText="1"/>
    </xf>
    <xf numFmtId="0" fontId="5" fillId="24" borderId="10" xfId="45" applyNumberFormat="1" applyFont="1" applyFill="1" applyBorder="1" applyAlignment="1">
      <alignment horizontal="right" vertical="center" wrapText="1"/>
    </xf>
    <xf numFmtId="186" fontId="5" fillId="24" borderId="11" xfId="45" applyNumberFormat="1" applyFont="1" applyFill="1" applyBorder="1" applyAlignment="1">
      <alignment horizontal="center" wrapText="1"/>
    </xf>
    <xf numFmtId="187" fontId="5" fillId="24" borderId="13" xfId="45" quotePrefix="1" applyNumberFormat="1" applyFont="1" applyFill="1" applyBorder="1" applyAlignment="1">
      <alignment horizontal="right" vertical="top" wrapText="1"/>
    </xf>
    <xf numFmtId="0" fontId="32" fillId="24" borderId="0" xfId="47" applyFont="1" applyFill="1" applyAlignment="1">
      <alignment horizontal="left" vertical="center" wrapText="1"/>
    </xf>
    <xf numFmtId="0" fontId="32" fillId="24" borderId="0" xfId="47" applyFont="1" applyFill="1" applyBorder="1" applyAlignment="1" applyProtection="1">
      <alignment horizontal="left" vertical="center" wrapText="1"/>
      <protection locked="0"/>
    </xf>
    <xf numFmtId="0" fontId="32" fillId="24" borderId="0" xfId="47" applyFont="1" applyFill="1" applyBorder="1" applyAlignment="1">
      <alignment horizontal="left" vertical="center" wrapText="1"/>
    </xf>
    <xf numFmtId="9" fontId="33" fillId="24" borderId="10" xfId="47" applyNumberFormat="1" applyFont="1" applyFill="1" applyBorder="1" applyAlignment="1" applyProtection="1">
      <alignment horizontal="center" vertical="center" wrapText="1"/>
      <protection locked="0"/>
    </xf>
    <xf numFmtId="0" fontId="32" fillId="24" borderId="0" xfId="47" applyFont="1" applyFill="1" applyAlignment="1">
      <alignment horizontal="left" vertical="center"/>
    </xf>
    <xf numFmtId="0" fontId="32" fillId="24" borderId="0" xfId="47" applyFont="1" applyFill="1">
      <alignment vertical="center"/>
    </xf>
    <xf numFmtId="0" fontId="32" fillId="24" borderId="0" xfId="47" applyFont="1" applyFill="1" applyBorder="1" applyAlignment="1" applyProtection="1">
      <alignment horizontal="center" vertical="center" wrapText="1"/>
      <protection locked="0"/>
    </xf>
    <xf numFmtId="0" fontId="32" fillId="24" borderId="0" xfId="47" applyFont="1" applyFill="1" applyBorder="1" applyAlignment="1">
      <alignment horizontal="center" vertical="center" wrapText="1"/>
    </xf>
    <xf numFmtId="0" fontId="32" fillId="24" borderId="0" xfId="47" applyFont="1" applyFill="1" applyAlignment="1">
      <alignment vertical="center"/>
    </xf>
    <xf numFmtId="0" fontId="35" fillId="24" borderId="0" xfId="47" applyFont="1" applyFill="1">
      <alignment vertical="center"/>
    </xf>
    <xf numFmtId="0" fontId="34" fillId="24" borderId="0" xfId="47" applyFont="1" applyFill="1" applyAlignment="1">
      <alignment horizontal="left" vertical="center"/>
    </xf>
    <xf numFmtId="0" fontId="34" fillId="24" borderId="0" xfId="47" applyFont="1" applyFill="1" applyAlignment="1">
      <alignment horizontal="right" vertical="center"/>
    </xf>
    <xf numFmtId="185" fontId="36" fillId="24" borderId="0" xfId="47" applyNumberFormat="1" applyFont="1" applyFill="1">
      <alignment vertical="center"/>
    </xf>
    <xf numFmtId="0" fontId="37" fillId="0" borderId="0" xfId="0" applyFont="1">
      <alignment vertical="center"/>
    </xf>
    <xf numFmtId="0" fontId="8" fillId="0" borderId="0" xfId="0" applyFont="1">
      <alignment vertical="center"/>
    </xf>
    <xf numFmtId="0" fontId="40" fillId="0" borderId="10" xfId="0" applyNumberFormat="1" applyFont="1" applyBorder="1" applyAlignment="1">
      <alignment horizontal="center" vertical="center" textRotation="255" wrapText="1"/>
    </xf>
    <xf numFmtId="0" fontId="40" fillId="0" borderId="11" xfId="0" applyNumberFormat="1" applyFont="1" applyBorder="1" applyAlignment="1">
      <alignment horizontal="center" vertical="center" wrapText="1"/>
    </xf>
    <xf numFmtId="0" fontId="40" fillId="0" borderId="10" xfId="0" applyNumberFormat="1" applyFont="1" applyBorder="1" applyAlignment="1">
      <alignment horizontal="center" vertical="center" wrapText="1"/>
    </xf>
    <xf numFmtId="0" fontId="40" fillId="0" borderId="10" xfId="0" applyNumberFormat="1" applyFont="1" applyFill="1" applyBorder="1" applyAlignment="1">
      <alignment horizontal="center" vertical="center" wrapText="1"/>
    </xf>
    <xf numFmtId="0" fontId="40" fillId="0" borderId="10" xfId="0" applyNumberFormat="1" applyFont="1" applyFill="1" applyBorder="1" applyAlignment="1">
      <alignment horizontal="left" vertical="center" wrapText="1"/>
    </xf>
    <xf numFmtId="0" fontId="40" fillId="0" borderId="0" xfId="0" applyNumberFormat="1" applyFont="1" applyBorder="1" applyAlignment="1">
      <alignment horizontal="left" vertical="center"/>
    </xf>
    <xf numFmtId="0" fontId="40" fillId="0" borderId="13" xfId="0" applyNumberFormat="1" applyFont="1" applyBorder="1" applyAlignment="1">
      <alignment horizontal="left" vertical="center" wrapText="1"/>
    </xf>
    <xf numFmtId="0" fontId="40" fillId="0" borderId="13" xfId="0" applyNumberFormat="1" applyFont="1" applyBorder="1" applyAlignment="1">
      <alignment horizontal="center" vertical="center" wrapText="1"/>
    </xf>
    <xf numFmtId="0" fontId="40" fillId="0" borderId="11" xfId="0" applyNumberFormat="1" applyFont="1" applyFill="1" applyBorder="1" applyAlignment="1">
      <alignment horizontal="center" vertical="center" wrapText="1"/>
    </xf>
    <xf numFmtId="0" fontId="40" fillId="0" borderId="13" xfId="0" applyNumberFormat="1" applyFont="1" applyFill="1" applyBorder="1" applyAlignment="1">
      <alignment horizontal="left" vertical="center" wrapText="1"/>
    </xf>
    <xf numFmtId="0" fontId="40" fillId="0" borderId="13" xfId="0" applyNumberFormat="1" applyFont="1" applyBorder="1" applyAlignment="1">
      <alignment horizontal="center" vertical="center"/>
    </xf>
    <xf numFmtId="9" fontId="40" fillId="0" borderId="10" xfId="0" applyNumberFormat="1" applyFont="1" applyFill="1" applyBorder="1" applyAlignment="1">
      <alignment horizontal="center" vertical="center" wrapText="1"/>
    </xf>
    <xf numFmtId="49" fontId="40" fillId="0" borderId="10" xfId="0" applyNumberFormat="1" applyFont="1" applyFill="1" applyBorder="1" applyAlignment="1">
      <alignment horizontal="center" vertical="center" wrapText="1"/>
    </xf>
    <xf numFmtId="0" fontId="40" fillId="0" borderId="16" xfId="0" applyNumberFormat="1" applyFont="1" applyFill="1" applyBorder="1" applyAlignment="1">
      <alignment horizontal="left" vertical="center" wrapText="1"/>
    </xf>
    <xf numFmtId="176" fontId="40" fillId="0" borderId="10" xfId="0" applyNumberFormat="1" applyFont="1" applyFill="1" applyBorder="1" applyAlignment="1">
      <alignment horizontal="center" vertical="center" wrapText="1"/>
    </xf>
    <xf numFmtId="38" fontId="40" fillId="0" borderId="10" xfId="34" applyFont="1" applyFill="1" applyBorder="1" applyAlignment="1">
      <alignment horizontal="right" vertical="center" shrinkToFit="1"/>
    </xf>
    <xf numFmtId="178" fontId="40" fillId="0" borderId="10" xfId="0" applyNumberFormat="1" applyFont="1" applyFill="1" applyBorder="1" applyAlignment="1">
      <alignment horizontal="center" vertical="center" wrapText="1"/>
    </xf>
    <xf numFmtId="49" fontId="40" fillId="0" borderId="10" xfId="0" applyNumberFormat="1" applyFont="1" applyFill="1" applyBorder="1" applyAlignment="1">
      <alignment horizontal="center" vertical="center"/>
    </xf>
    <xf numFmtId="0" fontId="40" fillId="0" borderId="17" xfId="0" applyNumberFormat="1" applyFont="1" applyFill="1" applyBorder="1" applyAlignment="1">
      <alignment horizontal="left" vertical="center" wrapText="1"/>
    </xf>
    <xf numFmtId="0" fontId="40" fillId="0" borderId="17" xfId="0" applyNumberFormat="1" applyFont="1" applyFill="1" applyBorder="1" applyAlignment="1">
      <alignment horizontal="center" vertical="center" wrapText="1"/>
    </xf>
    <xf numFmtId="9" fontId="40" fillId="0" borderId="17" xfId="0" applyNumberFormat="1" applyFont="1" applyFill="1" applyBorder="1" applyAlignment="1">
      <alignment horizontal="center" vertical="center" wrapText="1"/>
    </xf>
    <xf numFmtId="0" fontId="62" fillId="0" borderId="10" xfId="0" applyNumberFormat="1" applyFont="1" applyFill="1" applyBorder="1" applyAlignment="1">
      <alignment horizontal="left" vertical="center" wrapText="1"/>
    </xf>
    <xf numFmtId="10" fontId="40" fillId="0" borderId="10" xfId="0" applyNumberFormat="1" applyFont="1" applyFill="1" applyBorder="1" applyAlignment="1">
      <alignment horizontal="center" vertical="center" wrapText="1"/>
    </xf>
    <xf numFmtId="0" fontId="42" fillId="0" borderId="13" xfId="0" applyNumberFormat="1" applyFont="1" applyBorder="1" applyAlignment="1">
      <alignment horizontal="left" vertical="center" wrapText="1"/>
    </xf>
    <xf numFmtId="0" fontId="42" fillId="0" borderId="10" xfId="0" applyNumberFormat="1" applyFont="1" applyBorder="1" applyAlignment="1">
      <alignment horizontal="left" vertical="center" wrapText="1"/>
    </xf>
    <xf numFmtId="9" fontId="42" fillId="0" borderId="11" xfId="0" applyNumberFormat="1" applyFont="1" applyFill="1" applyBorder="1" applyAlignment="1">
      <alignment horizontal="center" vertical="center" wrapText="1"/>
    </xf>
    <xf numFmtId="0" fontId="42" fillId="0" borderId="16" xfId="0" applyNumberFormat="1" applyFont="1" applyFill="1" applyBorder="1" applyAlignment="1">
      <alignment horizontal="left" vertical="center" wrapText="1"/>
    </xf>
    <xf numFmtId="0" fontId="42" fillId="0" borderId="13" xfId="0" applyNumberFormat="1" applyFont="1" applyFill="1" applyBorder="1" applyAlignment="1">
      <alignment horizontal="left" vertical="center" wrapText="1"/>
    </xf>
    <xf numFmtId="0" fontId="42" fillId="0" borderId="10" xfId="0" applyNumberFormat="1" applyFont="1" applyFill="1" applyBorder="1" applyAlignment="1">
      <alignment horizontal="left" vertical="center" wrapText="1"/>
    </xf>
    <xf numFmtId="9" fontId="42" fillId="0" borderId="10" xfId="0" applyNumberFormat="1" applyFont="1" applyFill="1" applyBorder="1" applyAlignment="1">
      <alignment horizontal="center" vertical="center" wrapText="1"/>
    </xf>
    <xf numFmtId="38" fontId="40" fillId="0" borderId="13" xfId="34" applyFont="1" applyBorder="1" applyAlignment="1">
      <alignment horizontal="right" vertical="center"/>
    </xf>
    <xf numFmtId="38" fontId="40" fillId="0" borderId="10" xfId="34" applyFont="1" applyBorder="1" applyAlignment="1">
      <alignment horizontal="right" vertical="center" wrapText="1"/>
    </xf>
    <xf numFmtId="58" fontId="40" fillId="0" borderId="10" xfId="0" applyNumberFormat="1" applyFont="1" applyFill="1" applyBorder="1" applyAlignment="1">
      <alignment horizontal="center" vertical="center" wrapText="1"/>
    </xf>
    <xf numFmtId="0" fontId="40" fillId="0" borderId="10" xfId="0" applyNumberFormat="1" applyFont="1" applyFill="1" applyBorder="1" applyAlignment="1">
      <alignment vertical="center" wrapText="1"/>
    </xf>
    <xf numFmtId="0" fontId="40" fillId="0" borderId="10" xfId="0" applyNumberFormat="1" applyFont="1" applyBorder="1" applyAlignment="1">
      <alignment horizontal="left" vertical="center" wrapText="1"/>
    </xf>
    <xf numFmtId="0" fontId="40" fillId="0" borderId="0" xfId="0" applyNumberFormat="1" applyFont="1" applyBorder="1" applyAlignment="1" applyProtection="1">
      <alignment horizontal="left" vertical="center"/>
      <protection locked="0"/>
    </xf>
    <xf numFmtId="38" fontId="40" fillId="0" borderId="13" xfId="34" applyFont="1" applyFill="1" applyBorder="1" applyAlignment="1">
      <alignment horizontal="right" vertical="center"/>
    </xf>
    <xf numFmtId="38" fontId="40" fillId="0" borderId="10" xfId="34" applyFont="1" applyFill="1" applyBorder="1" applyAlignment="1">
      <alignment horizontal="right" vertical="center" wrapText="1"/>
    </xf>
    <xf numFmtId="0" fontId="40" fillId="0" borderId="0" xfId="0" applyFont="1">
      <alignment vertical="center"/>
    </xf>
    <xf numFmtId="0" fontId="40" fillId="0" borderId="0" xfId="0" applyFont="1" applyFill="1">
      <alignment vertical="center"/>
    </xf>
    <xf numFmtId="0" fontId="40" fillId="0" borderId="0" xfId="0" applyFont="1" applyAlignment="1">
      <alignment horizontal="center" vertical="center"/>
    </xf>
    <xf numFmtId="0" fontId="40" fillId="0" borderId="0" xfId="0" applyNumberFormat="1" applyFont="1" applyBorder="1" applyAlignment="1">
      <alignment horizontal="left" vertical="center" wrapText="1"/>
    </xf>
    <xf numFmtId="0" fontId="36" fillId="0" borderId="0" xfId="47" applyFont="1" applyFill="1" applyAlignment="1">
      <alignment horizontal="left" vertical="center" wrapText="1"/>
    </xf>
    <xf numFmtId="176" fontId="36" fillId="0" borderId="10" xfId="47" applyNumberFormat="1" applyFont="1" applyFill="1" applyBorder="1" applyAlignment="1" applyProtection="1">
      <alignment horizontal="center" vertical="center" wrapText="1"/>
      <protection locked="0"/>
    </xf>
    <xf numFmtId="49" fontId="5" fillId="0" borderId="0" xfId="0" applyNumberFormat="1" applyFont="1">
      <alignment vertical="center"/>
    </xf>
    <xf numFmtId="0" fontId="37" fillId="24" borderId="0" xfId="0" applyFont="1" applyFill="1">
      <alignment vertical="center"/>
    </xf>
    <xf numFmtId="0" fontId="43" fillId="24" borderId="0" xfId="0" applyFont="1" applyFill="1">
      <alignment vertical="center"/>
    </xf>
    <xf numFmtId="0" fontId="40" fillId="24" borderId="10" xfId="0" applyNumberFormat="1" applyFont="1" applyFill="1" applyBorder="1" applyAlignment="1">
      <alignment horizontal="center" vertical="center" textRotation="255" wrapText="1"/>
    </xf>
    <xf numFmtId="0" fontId="40" fillId="24" borderId="10" xfId="0" applyNumberFormat="1" applyFont="1" applyFill="1" applyBorder="1" applyAlignment="1">
      <alignment horizontal="left" vertical="center" wrapText="1"/>
    </xf>
    <xf numFmtId="0" fontId="40" fillId="24" borderId="10" xfId="0" applyNumberFormat="1" applyFont="1" applyFill="1" applyBorder="1" applyAlignment="1">
      <alignment horizontal="center" vertical="center" wrapText="1"/>
    </xf>
    <xf numFmtId="0" fontId="40" fillId="24" borderId="11" xfId="0" applyNumberFormat="1" applyFont="1" applyFill="1" applyBorder="1" applyAlignment="1">
      <alignment horizontal="center" vertical="center" wrapText="1"/>
    </xf>
    <xf numFmtId="0" fontId="40" fillId="24" borderId="0" xfId="0" applyNumberFormat="1" applyFont="1" applyFill="1" applyBorder="1" applyAlignment="1">
      <alignment horizontal="left" vertical="center"/>
    </xf>
    <xf numFmtId="0" fontId="40" fillId="24" borderId="13" xfId="0" applyNumberFormat="1" applyFont="1" applyFill="1" applyBorder="1" applyAlignment="1">
      <alignment horizontal="left" vertical="center" wrapText="1"/>
    </xf>
    <xf numFmtId="0" fontId="40" fillId="24" borderId="13" xfId="0" applyNumberFormat="1" applyFont="1" applyFill="1" applyBorder="1" applyAlignment="1">
      <alignment horizontal="center" vertical="center"/>
    </xf>
    <xf numFmtId="0" fontId="40" fillId="24" borderId="10" xfId="0" applyFont="1" applyFill="1" applyBorder="1" applyAlignment="1">
      <alignment vertical="center" wrapText="1"/>
    </xf>
    <xf numFmtId="0" fontId="40" fillId="24" borderId="10" xfId="49" applyFont="1" applyFill="1" applyBorder="1" applyAlignment="1">
      <alignment horizontal="left" vertical="center" wrapText="1" shrinkToFit="1"/>
    </xf>
    <xf numFmtId="0" fontId="40" fillId="24" borderId="13" xfId="0" applyNumberFormat="1" applyFont="1" applyFill="1" applyBorder="1" applyAlignment="1">
      <alignment horizontal="center" vertical="center" wrapText="1"/>
    </xf>
    <xf numFmtId="0" fontId="40" fillId="24" borderId="10" xfId="0" applyFont="1" applyFill="1" applyBorder="1" applyAlignment="1">
      <alignment horizontal="right" vertical="center" wrapText="1"/>
    </xf>
    <xf numFmtId="176" fontId="40" fillId="24" borderId="10" xfId="0" applyNumberFormat="1" applyFont="1" applyFill="1" applyBorder="1" applyAlignment="1">
      <alignment horizontal="right" vertical="center"/>
    </xf>
    <xf numFmtId="38" fontId="40" fillId="24" borderId="10" xfId="0" applyNumberFormat="1" applyFont="1" applyFill="1" applyBorder="1">
      <alignment vertical="center"/>
    </xf>
    <xf numFmtId="38" fontId="40" fillId="24" borderId="10" xfId="34" applyFont="1" applyFill="1" applyBorder="1">
      <alignment vertical="center"/>
    </xf>
    <xf numFmtId="57" fontId="40" fillId="24" borderId="10" xfId="0" applyNumberFormat="1" applyFont="1" applyFill="1" applyBorder="1" applyAlignment="1">
      <alignment horizontal="center" vertical="center" wrapText="1"/>
    </xf>
    <xf numFmtId="0" fontId="40" fillId="24" borderId="10" xfId="0" applyFont="1" applyFill="1" applyBorder="1" applyAlignment="1">
      <alignment vertical="center" wrapText="1" shrinkToFit="1"/>
    </xf>
    <xf numFmtId="0" fontId="40" fillId="24" borderId="10" xfId="0" applyFont="1" applyFill="1" applyBorder="1" applyAlignment="1">
      <alignment horizontal="left" vertical="center" wrapText="1" shrinkToFit="1"/>
    </xf>
    <xf numFmtId="9" fontId="40" fillId="24" borderId="10" xfId="0" applyNumberFormat="1" applyFont="1" applyFill="1" applyBorder="1" applyAlignment="1">
      <alignment horizontal="right" vertical="center" wrapText="1" shrinkToFit="1"/>
    </xf>
    <xf numFmtId="9" fontId="40" fillId="24" borderId="10" xfId="0" applyNumberFormat="1" applyFont="1" applyFill="1" applyBorder="1" applyAlignment="1">
      <alignment horizontal="right" vertical="center" wrapText="1"/>
    </xf>
    <xf numFmtId="176" fontId="40" fillId="24" borderId="10" xfId="0" applyNumberFormat="1" applyFont="1" applyFill="1" applyBorder="1" applyAlignment="1">
      <alignment horizontal="right" vertical="center" wrapText="1"/>
    </xf>
    <xf numFmtId="0" fontId="40" fillId="24" borderId="17" xfId="0" applyNumberFormat="1" applyFont="1" applyFill="1" applyBorder="1" applyAlignment="1">
      <alignment horizontal="left" vertical="center" wrapText="1"/>
    </xf>
    <xf numFmtId="0" fontId="40" fillId="24" borderId="17" xfId="0" applyNumberFormat="1" applyFont="1" applyFill="1" applyBorder="1" applyAlignment="1">
      <alignment horizontal="right" vertical="center" wrapText="1"/>
    </xf>
    <xf numFmtId="176" fontId="40" fillId="24" borderId="17" xfId="0" applyNumberFormat="1" applyFont="1" applyFill="1" applyBorder="1" applyAlignment="1">
      <alignment horizontal="right" vertical="center" wrapText="1"/>
    </xf>
    <xf numFmtId="0" fontId="40" fillId="24" borderId="10" xfId="0" applyFont="1" applyFill="1" applyBorder="1" applyAlignment="1">
      <alignment vertical="center" shrinkToFit="1"/>
    </xf>
    <xf numFmtId="38" fontId="40" fillId="24" borderId="10" xfId="34" applyFont="1" applyFill="1" applyBorder="1" applyAlignment="1">
      <alignment horizontal="right" vertical="center"/>
    </xf>
    <xf numFmtId="179" fontId="40" fillId="24" borderId="10" xfId="0" applyNumberFormat="1" applyFont="1" applyFill="1" applyBorder="1" applyAlignment="1">
      <alignment horizontal="right" vertical="center" wrapText="1"/>
    </xf>
    <xf numFmtId="184" fontId="40" fillId="24" borderId="10" xfId="0" applyNumberFormat="1" applyFont="1" applyFill="1" applyBorder="1" applyAlignment="1">
      <alignment horizontal="right" vertical="center" wrapText="1"/>
    </xf>
    <xf numFmtId="0" fontId="36" fillId="24" borderId="10" xfId="47" applyFont="1" applyFill="1" applyBorder="1" applyAlignment="1">
      <alignment vertical="center" wrapText="1"/>
    </xf>
    <xf numFmtId="0" fontId="40" fillId="24" borderId="10" xfId="0" applyFont="1" applyFill="1" applyBorder="1" applyAlignment="1">
      <alignment horizontal="right" vertical="center"/>
    </xf>
    <xf numFmtId="0" fontId="40" fillId="24" borderId="10" xfId="47" applyFont="1" applyFill="1" applyBorder="1" applyAlignment="1">
      <alignment vertical="center" wrapText="1"/>
    </xf>
    <xf numFmtId="0" fontId="40" fillId="24" borderId="10" xfId="50" applyFont="1" applyFill="1" applyBorder="1" applyAlignment="1">
      <alignment vertical="center" wrapText="1"/>
    </xf>
    <xf numFmtId="0" fontId="40" fillId="24" borderId="19" xfId="50" applyFont="1" applyFill="1" applyBorder="1" applyAlignment="1">
      <alignment vertical="center" wrapText="1"/>
    </xf>
    <xf numFmtId="0" fontId="40" fillId="24" borderId="10" xfId="47" applyFont="1" applyFill="1" applyBorder="1" applyAlignment="1" applyProtection="1">
      <alignment horizontal="left" vertical="center" wrapText="1"/>
      <protection locked="0"/>
    </xf>
    <xf numFmtId="0" fontId="40" fillId="24" borderId="10" xfId="0" applyFont="1" applyFill="1" applyBorder="1">
      <alignment vertical="center"/>
    </xf>
    <xf numFmtId="180" fontId="40" fillId="24" borderId="10" xfId="0" applyNumberFormat="1" applyFont="1" applyFill="1" applyBorder="1" applyAlignment="1">
      <alignment horizontal="center" vertical="center" wrapText="1"/>
    </xf>
    <xf numFmtId="0" fontId="40" fillId="24" borderId="10" xfId="0" applyNumberFormat="1" applyFont="1" applyFill="1" applyBorder="1" applyAlignment="1">
      <alignment vertical="center" wrapText="1"/>
    </xf>
    <xf numFmtId="0" fontId="40" fillId="24" borderId="0" xfId="0" applyFont="1" applyFill="1">
      <alignment vertical="center"/>
    </xf>
    <xf numFmtId="0" fontId="40" fillId="24" borderId="0" xfId="0" applyFont="1" applyFill="1" applyAlignment="1">
      <alignment horizontal="center" vertical="center"/>
    </xf>
    <xf numFmtId="0" fontId="40" fillId="24" borderId="0" xfId="0" applyNumberFormat="1" applyFont="1" applyFill="1" applyBorder="1" applyAlignment="1">
      <alignment horizontal="left" vertical="center" wrapText="1"/>
    </xf>
    <xf numFmtId="0" fontId="40" fillId="24" borderId="0" xfId="47" applyFont="1" applyFill="1" applyAlignment="1">
      <alignment horizontal="left" vertical="center" wrapText="1"/>
    </xf>
    <xf numFmtId="176" fontId="40" fillId="24" borderId="10" xfId="47" applyNumberFormat="1" applyFont="1" applyFill="1" applyBorder="1" applyAlignment="1" applyProtection="1">
      <alignment horizontal="center" vertical="center" wrapText="1"/>
      <protection locked="0"/>
    </xf>
    <xf numFmtId="0" fontId="36" fillId="24" borderId="0" xfId="47" applyFont="1" applyFill="1" applyAlignment="1">
      <alignment horizontal="left" vertical="center" wrapText="1"/>
    </xf>
    <xf numFmtId="0" fontId="45" fillId="0" borderId="0" xfId="0" applyFont="1">
      <alignment vertical="center"/>
    </xf>
    <xf numFmtId="0" fontId="5" fillId="0" borderId="20" xfId="0" applyNumberFormat="1" applyFont="1" applyBorder="1" applyAlignment="1">
      <alignment horizontal="left" vertical="center"/>
    </xf>
    <xf numFmtId="0" fontId="5" fillId="0" borderId="10" xfId="0" applyNumberFormat="1" applyFont="1" applyFill="1" applyBorder="1" applyAlignment="1">
      <alignment horizontal="left" vertical="center" wrapText="1"/>
    </xf>
    <xf numFmtId="0"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38" fontId="5" fillId="0" borderId="10" xfId="34" applyFont="1" applyFill="1" applyBorder="1" applyAlignment="1">
      <alignment horizontal="right" vertical="center" shrinkToFit="1"/>
    </xf>
    <xf numFmtId="58" fontId="5" fillId="0" borderId="10" xfId="0" applyNumberFormat="1" applyFont="1" applyFill="1" applyBorder="1" applyAlignment="1">
      <alignment horizontal="center" vertical="center" textRotation="255" shrinkToFit="1"/>
    </xf>
    <xf numFmtId="38" fontId="5" fillId="0" borderId="10" xfId="34" applyFont="1" applyFill="1" applyBorder="1" applyAlignment="1">
      <alignment horizontal="center" vertical="center" wrapText="1" shrinkToFit="1"/>
    </xf>
    <xf numFmtId="0" fontId="5" fillId="0" borderId="0" xfId="0" applyNumberFormat="1" applyFont="1" applyFill="1" applyBorder="1" applyAlignment="1">
      <alignment horizontal="left" vertical="center" wrapText="1"/>
    </xf>
    <xf numFmtId="0" fontId="5" fillId="0" borderId="15" xfId="0" applyNumberFormat="1" applyFont="1" applyBorder="1" applyAlignment="1">
      <alignment horizontal="left" vertical="center"/>
    </xf>
    <xf numFmtId="0" fontId="5" fillId="0" borderId="0" xfId="0" applyNumberFormat="1" applyFont="1" applyFill="1" applyBorder="1" applyAlignment="1">
      <alignment horizontal="left" vertical="center"/>
    </xf>
    <xf numFmtId="3" fontId="5" fillId="24" borderId="10" xfId="45" applyNumberFormat="1" applyFont="1" applyFill="1" applyBorder="1" applyAlignment="1">
      <alignment horizontal="right" vertical="center"/>
    </xf>
    <xf numFmtId="58" fontId="5" fillId="24" borderId="14" xfId="45" applyNumberFormat="1" applyFont="1" applyFill="1" applyBorder="1" applyAlignment="1">
      <alignment horizontal="left" vertical="center" wrapText="1"/>
    </xf>
    <xf numFmtId="0" fontId="43" fillId="0" borderId="0" xfId="0" applyFont="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0" fillId="0" borderId="10" xfId="0" applyFont="1" applyFill="1" applyBorder="1" applyAlignment="1">
      <alignment vertical="center" wrapText="1" shrinkToFit="1"/>
    </xf>
    <xf numFmtId="0" fontId="40" fillId="0" borderId="10" xfId="0" applyFont="1" applyBorder="1" applyAlignment="1">
      <alignment vertical="center" wrapText="1"/>
    </xf>
    <xf numFmtId="0" fontId="40" fillId="0" borderId="10" xfId="0" applyFont="1" applyFill="1" applyBorder="1" applyAlignment="1">
      <alignment horizontal="left" vertical="center" wrapText="1" shrinkToFit="1"/>
    </xf>
    <xf numFmtId="0" fontId="40" fillId="0" borderId="10" xfId="0" applyFont="1" applyBorder="1" applyAlignment="1">
      <alignment horizontal="left" vertical="center" wrapText="1" shrinkToFit="1"/>
    </xf>
    <xf numFmtId="9" fontId="40" fillId="0" borderId="10" xfId="0" applyNumberFormat="1" applyFont="1" applyBorder="1" applyAlignment="1">
      <alignment horizontal="right" vertical="center" wrapText="1" shrinkToFit="1"/>
    </xf>
    <xf numFmtId="9" fontId="40" fillId="0" borderId="10" xfId="0" applyNumberFormat="1" applyFont="1" applyFill="1" applyBorder="1" applyAlignment="1">
      <alignment horizontal="left" vertical="center" wrapText="1"/>
    </xf>
    <xf numFmtId="176" fontId="40" fillId="0" borderId="10" xfId="0" applyNumberFormat="1" applyFont="1" applyFill="1" applyBorder="1" applyAlignment="1">
      <alignment horizontal="right" vertical="center" wrapText="1"/>
    </xf>
    <xf numFmtId="0" fontId="40" fillId="0" borderId="10" xfId="0" applyFont="1" applyFill="1" applyBorder="1" applyAlignment="1">
      <alignment vertical="center" wrapText="1"/>
    </xf>
    <xf numFmtId="0" fontId="40" fillId="0" borderId="17" xfId="0" applyNumberFormat="1" applyFont="1" applyFill="1" applyBorder="1" applyAlignment="1">
      <alignment horizontal="right" vertical="center" wrapText="1"/>
    </xf>
    <xf numFmtId="176" fontId="40" fillId="0" borderId="17" xfId="0" applyNumberFormat="1" applyFont="1" applyFill="1" applyBorder="1" applyAlignment="1">
      <alignment horizontal="right" vertical="center" wrapText="1"/>
    </xf>
    <xf numFmtId="0" fontId="40" fillId="0" borderId="10" xfId="0" applyFont="1" applyBorder="1" applyAlignment="1">
      <alignment vertical="center" wrapText="1" shrinkToFit="1"/>
    </xf>
    <xf numFmtId="38" fontId="40" fillId="0" borderId="10" xfId="34" applyFont="1" applyFill="1" applyBorder="1" applyAlignment="1">
      <alignment horizontal="right" vertical="center"/>
    </xf>
    <xf numFmtId="179" fontId="40" fillId="0" borderId="10" xfId="0" applyNumberFormat="1" applyFont="1" applyFill="1" applyBorder="1" applyAlignment="1">
      <alignment horizontal="right" vertical="center" wrapText="1"/>
    </xf>
    <xf numFmtId="184" fontId="40" fillId="0" borderId="10" xfId="0" applyNumberFormat="1" applyFont="1" applyFill="1" applyBorder="1" applyAlignment="1">
      <alignment horizontal="right" vertical="center" wrapText="1"/>
    </xf>
    <xf numFmtId="57" fontId="40" fillId="0" borderId="10" xfId="0" applyNumberFormat="1" applyFont="1" applyFill="1" applyBorder="1" applyAlignment="1">
      <alignment horizontal="center" vertical="center" wrapText="1"/>
    </xf>
    <xf numFmtId="0" fontId="40" fillId="0" borderId="0" xfId="47" applyFont="1" applyFill="1" applyAlignment="1">
      <alignment horizontal="left" vertical="center" wrapText="1"/>
    </xf>
    <xf numFmtId="176" fontId="40" fillId="0" borderId="10" xfId="47" applyNumberFormat="1" applyFont="1" applyFill="1" applyBorder="1" applyAlignment="1" applyProtection="1">
      <alignment horizontal="center" vertical="center" wrapText="1"/>
      <protection locked="0"/>
    </xf>
    <xf numFmtId="0" fontId="28" fillId="0" borderId="0" xfId="0" applyFont="1" applyAlignment="1">
      <alignment horizontal="right" vertical="center"/>
    </xf>
    <xf numFmtId="182" fontId="28" fillId="0" borderId="0" xfId="0" applyNumberFormat="1" applyFont="1" applyAlignment="1">
      <alignment vertical="center"/>
    </xf>
    <xf numFmtId="0" fontId="28" fillId="0" borderId="0" xfId="0" applyFont="1" applyAlignment="1">
      <alignment horizontal="center" vertical="center"/>
    </xf>
    <xf numFmtId="0" fontId="48" fillId="0" borderId="0" xfId="0" applyFont="1" applyBorder="1" applyAlignment="1">
      <alignment horizontal="right" vertical="center"/>
    </xf>
    <xf numFmtId="182" fontId="28" fillId="0" borderId="0" xfId="0" applyNumberFormat="1" applyFont="1" applyBorder="1" applyAlignment="1">
      <alignment vertical="center"/>
    </xf>
    <xf numFmtId="182" fontId="39" fillId="0" borderId="0" xfId="0" applyNumberFormat="1" applyFont="1" applyBorder="1" applyAlignment="1">
      <alignment vertical="center"/>
    </xf>
    <xf numFmtId="182" fontId="28" fillId="0" borderId="0" xfId="0" applyNumberFormat="1" applyFont="1" applyBorder="1" applyAlignment="1">
      <alignment horizontal="center" vertical="center"/>
    </xf>
    <xf numFmtId="0" fontId="5" fillId="0" borderId="0" xfId="0" applyFont="1" applyBorder="1" applyAlignment="1">
      <alignment horizontal="center" vertical="center"/>
    </xf>
    <xf numFmtId="0" fontId="32" fillId="0" borderId="0" xfId="46" applyFont="1">
      <alignment vertical="center"/>
    </xf>
    <xf numFmtId="0" fontId="32" fillId="0" borderId="0" xfId="47" applyFont="1" applyFill="1">
      <alignment vertical="center"/>
    </xf>
    <xf numFmtId="0" fontId="32" fillId="0" borderId="0" xfId="47" applyFont="1" applyFill="1" applyAlignment="1">
      <alignment horizontal="left" vertical="center"/>
    </xf>
    <xf numFmtId="0" fontId="32" fillId="0" borderId="11" xfId="47" applyFont="1" applyFill="1" applyBorder="1" applyAlignment="1">
      <alignment horizontal="center" vertical="center" wrapText="1"/>
    </xf>
    <xf numFmtId="0" fontId="32" fillId="0" borderId="21" xfId="47" applyFont="1" applyFill="1" applyBorder="1" applyAlignment="1">
      <alignment horizontal="center" vertical="center" wrapText="1"/>
    </xf>
    <xf numFmtId="0" fontId="32" fillId="0" borderId="13" xfId="47" applyFont="1" applyFill="1" applyBorder="1" applyAlignment="1">
      <alignment horizontal="center" vertical="center"/>
    </xf>
    <xf numFmtId="0" fontId="32" fillId="0" borderId="0" xfId="47" applyFont="1" applyFill="1" applyAlignment="1">
      <alignment horizontal="left" vertical="center" wrapText="1"/>
    </xf>
    <xf numFmtId="0" fontId="32" fillId="0" borderId="10" xfId="47" applyFont="1" applyFill="1" applyBorder="1" applyAlignment="1" applyProtection="1">
      <alignment horizontal="left" vertical="center" wrapText="1"/>
      <protection locked="0"/>
    </xf>
    <xf numFmtId="0" fontId="32" fillId="0" borderId="10" xfId="47" applyFont="1" applyFill="1" applyBorder="1" applyAlignment="1" applyProtection="1">
      <alignment vertical="center" wrapText="1"/>
      <protection locked="0"/>
    </xf>
    <xf numFmtId="0" fontId="32" fillId="0" borderId="10" xfId="47" applyFont="1" applyFill="1" applyBorder="1" applyAlignment="1" applyProtection="1">
      <alignment horizontal="center" vertical="center" wrapText="1"/>
      <protection locked="0"/>
    </xf>
    <xf numFmtId="0" fontId="32" fillId="0" borderId="17" xfId="47" applyFont="1" applyFill="1" applyBorder="1" applyAlignment="1">
      <alignment horizontal="left" vertical="center" wrapText="1"/>
    </xf>
    <xf numFmtId="0" fontId="32" fillId="0" borderId="17" xfId="47" applyFont="1" applyFill="1" applyBorder="1" applyAlignment="1" applyProtection="1">
      <alignment vertical="center" wrapText="1"/>
      <protection locked="0"/>
    </xf>
    <xf numFmtId="9" fontId="32" fillId="0" borderId="10" xfId="47" applyNumberFormat="1" applyFont="1" applyFill="1" applyBorder="1" applyAlignment="1" applyProtection="1">
      <alignment horizontal="center" vertical="center" wrapText="1"/>
      <protection locked="0"/>
    </xf>
    <xf numFmtId="0" fontId="32" fillId="0" borderId="14" xfId="47" applyFont="1" applyFill="1" applyBorder="1" applyAlignment="1" applyProtection="1">
      <alignment vertical="center" wrapText="1"/>
      <protection locked="0"/>
    </xf>
    <xf numFmtId="38" fontId="32" fillId="0" borderId="10" xfId="36" applyFont="1" applyFill="1" applyBorder="1" applyAlignment="1" applyProtection="1">
      <alignment horizontal="center" vertical="center" shrinkToFit="1"/>
      <protection locked="0"/>
    </xf>
    <xf numFmtId="38" fontId="32" fillId="0" borderId="10" xfId="36" applyFont="1" applyFill="1" applyBorder="1" applyAlignment="1" applyProtection="1">
      <alignment horizontal="center" vertical="center" wrapText="1"/>
      <protection locked="0"/>
    </xf>
    <xf numFmtId="57" fontId="32" fillId="0" borderId="10" xfId="47" applyNumberFormat="1" applyFont="1" applyFill="1" applyBorder="1" applyAlignment="1" applyProtection="1">
      <alignment horizontal="center" vertical="center" wrapText="1"/>
      <protection locked="0"/>
    </xf>
    <xf numFmtId="176" fontId="32" fillId="0" borderId="10" xfId="47" applyNumberFormat="1" applyFont="1" applyFill="1" applyBorder="1" applyAlignment="1" applyProtection="1">
      <alignment horizontal="center" vertical="center" wrapText="1"/>
      <protection locked="0"/>
    </xf>
    <xf numFmtId="49" fontId="32" fillId="0" borderId="10" xfId="47" quotePrefix="1" applyNumberFormat="1" applyFont="1" applyFill="1" applyBorder="1" applyAlignment="1" applyProtection="1">
      <alignment horizontal="center" vertical="center" wrapText="1"/>
      <protection locked="0"/>
    </xf>
    <xf numFmtId="176" fontId="32" fillId="0" borderId="10" xfId="47" applyNumberFormat="1" applyFont="1" applyFill="1" applyBorder="1" applyAlignment="1" applyProtection="1">
      <alignment horizontal="left" vertical="center" wrapText="1"/>
      <protection locked="0"/>
    </xf>
    <xf numFmtId="9" fontId="32" fillId="0" borderId="10" xfId="47" applyNumberFormat="1" applyFont="1" applyFill="1" applyBorder="1" applyAlignment="1" applyProtection="1">
      <alignment horizontal="left" vertical="center" wrapText="1"/>
      <protection locked="0"/>
    </xf>
    <xf numFmtId="3" fontId="32" fillId="0" borderId="10" xfId="47" applyNumberFormat="1" applyFont="1" applyFill="1" applyBorder="1" applyAlignment="1" applyProtection="1">
      <alignment horizontal="center" vertical="center" shrinkToFit="1"/>
      <protection locked="0"/>
    </xf>
    <xf numFmtId="0" fontId="32" fillId="0" borderId="0" xfId="47" applyFont="1" applyFill="1" applyAlignment="1">
      <alignment horizontal="center" vertical="center" wrapText="1"/>
    </xf>
    <xf numFmtId="0" fontId="32" fillId="0" borderId="10" xfId="47" applyFont="1" applyFill="1" applyBorder="1" applyAlignment="1">
      <alignment vertical="center" wrapText="1"/>
    </xf>
    <xf numFmtId="0" fontId="32" fillId="0" borderId="10" xfId="47" applyFont="1" applyFill="1" applyBorder="1" applyAlignment="1">
      <alignment horizontal="left" vertical="center" wrapText="1"/>
    </xf>
    <xf numFmtId="0" fontId="32" fillId="0" borderId="10" xfId="46" applyFont="1" applyBorder="1" applyAlignment="1">
      <alignment vertical="center" wrapText="1"/>
    </xf>
    <xf numFmtId="9" fontId="32" fillId="0" borderId="10" xfId="46" applyNumberFormat="1" applyFont="1" applyBorder="1" applyAlignment="1">
      <alignment vertical="center" wrapText="1"/>
    </xf>
    <xf numFmtId="176" fontId="32" fillId="0" borderId="10" xfId="46" applyNumberFormat="1" applyFont="1" applyBorder="1">
      <alignment vertical="center"/>
    </xf>
    <xf numFmtId="0" fontId="32" fillId="0" borderId="10" xfId="47" quotePrefix="1" applyFont="1" applyFill="1" applyBorder="1" applyAlignment="1" applyProtection="1">
      <alignment horizontal="center" vertical="center" wrapText="1"/>
      <protection locked="0"/>
    </xf>
    <xf numFmtId="0" fontId="32" fillId="0" borderId="0" xfId="47" applyFont="1" applyFill="1" applyBorder="1" applyAlignment="1" applyProtection="1">
      <alignment horizontal="left" vertical="center" wrapText="1"/>
      <protection locked="0"/>
    </xf>
    <xf numFmtId="0" fontId="32" fillId="0" borderId="10" xfId="47" applyFont="1" applyFill="1" applyBorder="1" applyAlignment="1">
      <alignment horizontal="center" vertical="center" wrapText="1"/>
    </xf>
    <xf numFmtId="0" fontId="50" fillId="0" borderId="0" xfId="47" applyFont="1" applyFill="1" applyAlignment="1">
      <alignment horizontal="left" vertical="center"/>
    </xf>
    <xf numFmtId="0" fontId="32" fillId="0" borderId="0" xfId="47" applyFont="1" applyFill="1" applyBorder="1" applyAlignment="1">
      <alignment horizontal="left" vertical="center" wrapText="1"/>
    </xf>
    <xf numFmtId="0" fontId="32" fillId="0" borderId="0" xfId="47" applyFont="1" applyFill="1" applyBorder="1" applyAlignment="1">
      <alignment horizontal="center" vertical="center" wrapText="1"/>
    </xf>
    <xf numFmtId="0" fontId="50" fillId="0" borderId="0" xfId="47" applyFont="1" applyFill="1" applyAlignment="1">
      <alignment vertical="center"/>
    </xf>
    <xf numFmtId="0" fontId="32" fillId="0" borderId="0" xfId="47" applyFont="1" applyFill="1" applyAlignment="1">
      <alignment vertical="center"/>
    </xf>
    <xf numFmtId="0" fontId="32" fillId="24" borderId="10" xfId="47" applyFont="1" applyFill="1" applyBorder="1" applyAlignment="1" applyProtection="1">
      <alignment horizontal="center" vertical="center" wrapText="1"/>
      <protection locked="0"/>
    </xf>
    <xf numFmtId="0" fontId="32" fillId="0" borderId="19" xfId="47" applyFont="1" applyFill="1" applyBorder="1" applyAlignment="1">
      <alignment horizontal="center" vertical="center" wrapText="1"/>
    </xf>
    <xf numFmtId="0" fontId="32" fillId="0" borderId="19" xfId="47" applyFont="1" applyFill="1" applyBorder="1" applyAlignment="1">
      <alignment horizontal="center" vertical="center"/>
    </xf>
    <xf numFmtId="0" fontId="32" fillId="0" borderId="21" xfId="47" applyFont="1" applyFill="1" applyBorder="1" applyAlignment="1">
      <alignment horizontal="center" vertical="top" wrapText="1"/>
    </xf>
    <xf numFmtId="0" fontId="32" fillId="0" borderId="21" xfId="47" applyFont="1" applyFill="1" applyBorder="1" applyAlignment="1">
      <alignment horizontal="center" vertical="top"/>
    </xf>
    <xf numFmtId="0" fontId="32" fillId="0" borderId="11" xfId="47" applyFont="1" applyFill="1" applyBorder="1" applyAlignment="1" applyProtection="1">
      <alignment horizontal="center" vertical="center" wrapText="1"/>
      <protection locked="0"/>
    </xf>
    <xf numFmtId="0" fontId="32" fillId="0" borderId="11" xfId="47" applyFont="1" applyFill="1" applyBorder="1" applyAlignment="1" applyProtection="1">
      <alignment vertical="center" wrapText="1"/>
      <protection locked="0"/>
    </xf>
    <xf numFmtId="0" fontId="32" fillId="0" borderId="11" xfId="47" applyFont="1" applyFill="1" applyBorder="1" applyAlignment="1" applyProtection="1">
      <alignment horizontal="left" vertical="center" wrapText="1"/>
      <protection locked="0"/>
    </xf>
    <xf numFmtId="182" fontId="32" fillId="0" borderId="11" xfId="47" applyNumberFormat="1" applyFont="1" applyFill="1" applyBorder="1" applyAlignment="1" applyProtection="1">
      <alignment horizontal="center" vertical="center" wrapText="1"/>
      <protection locked="0"/>
    </xf>
    <xf numFmtId="9" fontId="32" fillId="0" borderId="11" xfId="47" applyNumberFormat="1" applyFont="1" applyFill="1" applyBorder="1" applyAlignment="1" applyProtection="1">
      <alignment horizontal="center" vertical="center" wrapText="1"/>
      <protection locked="0"/>
    </xf>
    <xf numFmtId="0" fontId="32" fillId="0" borderId="10" xfId="51" applyFont="1" applyBorder="1" applyAlignment="1">
      <alignment vertical="center" wrapText="1"/>
    </xf>
    <xf numFmtId="9" fontId="51" fillId="0" borderId="11" xfId="47" applyNumberFormat="1" applyFont="1" applyFill="1" applyBorder="1" applyAlignment="1" applyProtection="1">
      <alignment horizontal="center" vertical="center" wrapText="1"/>
      <protection locked="0"/>
    </xf>
    <xf numFmtId="0" fontId="32" fillId="0" borderId="11" xfId="51" applyFont="1" applyBorder="1" applyAlignment="1">
      <alignment vertical="center" wrapText="1"/>
    </xf>
    <xf numFmtId="38" fontId="32" fillId="0" borderId="11" xfId="36" applyFont="1" applyFill="1" applyBorder="1" applyAlignment="1" applyProtection="1">
      <alignment horizontal="center" vertical="center" shrinkToFit="1"/>
      <protection locked="0"/>
    </xf>
    <xf numFmtId="38" fontId="32" fillId="0" borderId="11" xfId="36" applyFont="1" applyFill="1" applyBorder="1" applyAlignment="1" applyProtection="1">
      <alignment horizontal="center" vertical="center" wrapText="1"/>
      <protection locked="0"/>
    </xf>
    <xf numFmtId="178" fontId="32" fillId="0" borderId="10" xfId="47" applyNumberFormat="1" applyFont="1" applyFill="1" applyBorder="1" applyAlignment="1" applyProtection="1">
      <alignment horizontal="center" vertical="center" wrapText="1"/>
      <protection locked="0"/>
    </xf>
    <xf numFmtId="176" fontId="32" fillId="24" borderId="10" xfId="47" applyNumberFormat="1" applyFont="1" applyFill="1" applyBorder="1" applyAlignment="1" applyProtection="1">
      <alignment horizontal="center" vertical="center" wrapText="1"/>
      <protection locked="0"/>
    </xf>
    <xf numFmtId="10" fontId="32" fillId="24" borderId="10" xfId="47" applyNumberFormat="1" applyFont="1" applyFill="1" applyBorder="1" applyAlignment="1" applyProtection="1">
      <alignment horizontal="center" vertical="center" wrapText="1"/>
      <protection locked="0"/>
    </xf>
    <xf numFmtId="0" fontId="32" fillId="24" borderId="10" xfId="47" applyFont="1" applyFill="1" applyBorder="1" applyAlignment="1" applyProtection="1">
      <alignment vertical="center" wrapText="1"/>
      <protection locked="0"/>
    </xf>
    <xf numFmtId="38" fontId="32" fillId="24" borderId="10" xfId="36" applyFont="1" applyFill="1" applyBorder="1" applyAlignment="1" applyProtection="1">
      <alignment horizontal="center" vertical="center" shrinkToFit="1"/>
      <protection locked="0"/>
    </xf>
    <xf numFmtId="10" fontId="32" fillId="0" borderId="10" xfId="47" applyNumberFormat="1" applyFont="1" applyFill="1" applyBorder="1" applyAlignment="1" applyProtection="1">
      <alignment horizontal="center" vertical="center" wrapText="1"/>
      <protection locked="0"/>
    </xf>
    <xf numFmtId="188" fontId="32" fillId="0" borderId="10" xfId="47" applyNumberFormat="1" applyFont="1" applyFill="1" applyBorder="1" applyAlignment="1" applyProtection="1">
      <alignment horizontal="center" vertical="center" shrinkToFit="1"/>
      <protection locked="0"/>
    </xf>
    <xf numFmtId="3" fontId="32" fillId="0" borderId="10" xfId="47" applyNumberFormat="1" applyFont="1" applyFill="1" applyBorder="1" applyAlignment="1" applyProtection="1">
      <alignment horizontal="center" vertical="center" wrapText="1"/>
      <protection locked="0"/>
    </xf>
    <xf numFmtId="9" fontId="51" fillId="0" borderId="10" xfId="47" applyNumberFormat="1" applyFont="1" applyFill="1" applyBorder="1" applyAlignment="1" applyProtection="1">
      <alignment horizontal="center" vertical="center" wrapText="1"/>
      <protection locked="0"/>
    </xf>
    <xf numFmtId="179" fontId="32" fillId="0" borderId="10" xfId="47" applyNumberFormat="1" applyFont="1" applyFill="1" applyBorder="1" applyAlignment="1" applyProtection="1">
      <alignment horizontal="center" vertical="center" shrinkToFit="1"/>
      <protection locked="0"/>
    </xf>
    <xf numFmtId="176" fontId="32" fillId="0" borderId="10" xfId="28" applyNumberFormat="1" applyFont="1" applyFill="1" applyBorder="1" applyAlignment="1" applyProtection="1">
      <alignment horizontal="center" vertical="center" wrapText="1" shrinkToFit="1"/>
      <protection locked="0"/>
    </xf>
    <xf numFmtId="176" fontId="32" fillId="0" borderId="10" xfId="28" applyNumberFormat="1" applyFont="1" applyFill="1" applyBorder="1" applyAlignment="1" applyProtection="1">
      <alignment horizontal="center" vertical="center" shrinkToFit="1"/>
      <protection locked="0"/>
    </xf>
    <xf numFmtId="176" fontId="32" fillId="0" borderId="10" xfId="47" applyNumberFormat="1" applyFont="1" applyFill="1" applyBorder="1" applyAlignment="1" applyProtection="1">
      <alignment horizontal="center" vertical="center" wrapText="1" shrinkToFit="1"/>
      <protection locked="0"/>
    </xf>
    <xf numFmtId="9" fontId="32" fillId="0" borderId="10" xfId="28" applyFont="1" applyFill="1" applyBorder="1" applyAlignment="1" applyProtection="1">
      <alignment horizontal="center" vertical="center" wrapText="1"/>
      <protection locked="0"/>
    </xf>
    <xf numFmtId="176" fontId="32" fillId="0" borderId="10" xfId="28" applyNumberFormat="1" applyFont="1" applyFill="1" applyBorder="1" applyAlignment="1" applyProtection="1">
      <alignment horizontal="center" vertical="center" wrapText="1"/>
      <protection locked="0"/>
    </xf>
    <xf numFmtId="0" fontId="32" fillId="0" borderId="10" xfId="51" applyFont="1" applyBorder="1" applyAlignment="1">
      <alignment horizontal="left" vertical="center" wrapText="1"/>
    </xf>
    <xf numFmtId="0" fontId="52" fillId="0" borderId="0" xfId="47" applyFont="1" applyFill="1" applyAlignment="1">
      <alignment horizontal="left" vertical="center"/>
    </xf>
    <xf numFmtId="0" fontId="53" fillId="0" borderId="0" xfId="47" applyFont="1" applyFill="1" applyAlignment="1">
      <alignment horizontal="left" vertical="center"/>
    </xf>
    <xf numFmtId="0" fontId="52" fillId="0" borderId="0" xfId="47" applyFont="1" applyFill="1" applyBorder="1" applyAlignment="1" applyProtection="1">
      <alignment horizontal="left" vertical="center" wrapText="1"/>
      <protection locked="0"/>
    </xf>
    <xf numFmtId="0" fontId="52" fillId="0" borderId="0" xfId="47" applyFont="1" applyFill="1" applyBorder="1" applyAlignment="1">
      <alignment horizontal="left" vertical="center" wrapText="1"/>
    </xf>
    <xf numFmtId="0" fontId="52" fillId="0" borderId="0" xfId="47" applyFont="1" applyFill="1" applyAlignment="1">
      <alignment horizontal="left" vertical="center" wrapText="1"/>
    </xf>
    <xf numFmtId="0" fontId="53" fillId="0" borderId="0" xfId="47" applyFont="1" applyFill="1">
      <alignment vertical="center"/>
    </xf>
    <xf numFmtId="0" fontId="52" fillId="0" borderId="0" xfId="47" applyFont="1" applyFill="1" applyBorder="1" applyAlignment="1">
      <alignment horizontal="center" vertical="center" wrapText="1"/>
    </xf>
    <xf numFmtId="0" fontId="53" fillId="0" borderId="0" xfId="47" applyFont="1" applyFill="1" applyAlignment="1">
      <alignment vertical="center"/>
    </xf>
    <xf numFmtId="0" fontId="52" fillId="0" borderId="0" xfId="47" applyFont="1" applyFill="1">
      <alignment vertical="center"/>
    </xf>
    <xf numFmtId="0" fontId="52" fillId="0" borderId="0" xfId="47" applyFont="1" applyFill="1" applyAlignment="1">
      <alignment vertical="center"/>
    </xf>
    <xf numFmtId="0" fontId="50" fillId="0" borderId="0" xfId="47" applyFont="1" applyFill="1">
      <alignment vertical="center"/>
    </xf>
    <xf numFmtId="0" fontId="32" fillId="0" borderId="10" xfId="51" quotePrefix="1" applyNumberFormat="1" applyFont="1" applyBorder="1" applyAlignment="1">
      <alignment vertical="center" wrapText="1"/>
    </xf>
    <xf numFmtId="184" fontId="32" fillId="0" borderId="10" xfId="47" applyNumberFormat="1" applyFont="1" applyFill="1" applyBorder="1" applyAlignment="1" applyProtection="1">
      <alignment vertical="center" shrinkToFit="1"/>
      <protection locked="0"/>
    </xf>
    <xf numFmtId="184" fontId="32" fillId="0" borderId="10" xfId="51" quotePrefix="1" applyNumberFormat="1" applyFont="1" applyBorder="1" applyAlignment="1">
      <alignment vertical="center" shrinkToFit="1"/>
    </xf>
    <xf numFmtId="184" fontId="32" fillId="0" borderId="10" xfId="51" applyNumberFormat="1" applyFont="1" applyBorder="1" applyAlignment="1">
      <alignment vertical="center" shrinkToFit="1"/>
    </xf>
    <xf numFmtId="177" fontId="32" fillId="0" borderId="10" xfId="47" applyNumberFormat="1" applyFont="1" applyFill="1" applyBorder="1" applyAlignment="1" applyProtection="1">
      <alignment horizontal="left" vertical="center" wrapText="1"/>
      <protection locked="0"/>
    </xf>
    <xf numFmtId="177" fontId="32" fillId="0" borderId="10" xfId="47" applyNumberFormat="1" applyFont="1" applyFill="1" applyBorder="1" applyAlignment="1" applyProtection="1">
      <alignment horizontal="center" vertical="center" wrapText="1"/>
      <protection locked="0"/>
    </xf>
    <xf numFmtId="10" fontId="32" fillId="0" borderId="10" xfId="47" applyNumberFormat="1" applyFont="1" applyFill="1" applyBorder="1" applyAlignment="1" applyProtection="1">
      <alignment vertical="center" wrapText="1"/>
      <protection locked="0"/>
    </xf>
    <xf numFmtId="0" fontId="32" fillId="0" borderId="10" xfId="47" applyNumberFormat="1" applyFont="1" applyFill="1" applyBorder="1" applyAlignment="1" applyProtection="1">
      <alignment horizontal="center" vertical="center" wrapText="1"/>
      <protection locked="0"/>
    </xf>
    <xf numFmtId="0" fontId="32" fillId="0" borderId="11" xfId="51" quotePrefix="1" applyNumberFormat="1" applyFont="1" applyBorder="1" applyAlignment="1">
      <alignment vertical="center" wrapText="1"/>
    </xf>
    <xf numFmtId="189" fontId="32" fillId="0" borderId="11" xfId="47" applyNumberFormat="1" applyFont="1" applyFill="1" applyBorder="1" applyAlignment="1" applyProtection="1">
      <alignment vertical="center" shrinkToFit="1"/>
      <protection locked="0"/>
    </xf>
    <xf numFmtId="189" fontId="32" fillId="0" borderId="11" xfId="47" applyNumberFormat="1" applyFont="1" applyFill="1" applyBorder="1" applyAlignment="1" applyProtection="1">
      <alignment vertical="center" wrapText="1"/>
      <protection locked="0"/>
    </xf>
    <xf numFmtId="189" fontId="32" fillId="0" borderId="11" xfId="51" quotePrefix="1" applyNumberFormat="1" applyFont="1" applyBorder="1" applyAlignment="1">
      <alignment vertical="center" wrapText="1"/>
    </xf>
    <xf numFmtId="189" fontId="32" fillId="0" borderId="11" xfId="51" applyNumberFormat="1" applyFont="1" applyBorder="1" applyAlignment="1">
      <alignment vertical="center" shrinkToFit="1"/>
    </xf>
    <xf numFmtId="184" fontId="32" fillId="0" borderId="11" xfId="51" applyNumberFormat="1" applyFont="1" applyBorder="1" applyAlignment="1">
      <alignment vertical="center" wrapText="1"/>
    </xf>
    <xf numFmtId="0" fontId="32" fillId="0" borderId="11" xfId="47" applyNumberFormat="1" applyFont="1" applyFill="1" applyBorder="1" applyAlignment="1" applyProtection="1">
      <alignment horizontal="left" vertical="center" wrapText="1"/>
      <protection locked="0"/>
    </xf>
    <xf numFmtId="0" fontId="32" fillId="0" borderId="11" xfId="47" applyNumberFormat="1" applyFont="1" applyFill="1" applyBorder="1" applyAlignment="1" applyProtection="1">
      <alignment horizontal="center" vertical="center" wrapText="1"/>
      <protection locked="0"/>
    </xf>
    <xf numFmtId="10" fontId="32" fillId="0" borderId="11" xfId="47" applyNumberFormat="1" applyFont="1" applyFill="1" applyBorder="1" applyAlignment="1" applyProtection="1">
      <alignment vertical="center" wrapText="1"/>
      <protection locked="0"/>
    </xf>
    <xf numFmtId="176" fontId="32" fillId="0" borderId="11" xfId="47" applyNumberFormat="1" applyFont="1" applyFill="1" applyBorder="1" applyAlignment="1" applyProtection="1">
      <alignment horizontal="left" vertical="center" wrapText="1"/>
      <protection locked="0"/>
    </xf>
    <xf numFmtId="176" fontId="32" fillId="0" borderId="11" xfId="47" applyNumberFormat="1" applyFont="1" applyFill="1" applyBorder="1" applyAlignment="1" applyProtection="1">
      <alignment horizontal="center" vertical="center" wrapText="1"/>
      <protection locked="0"/>
    </xf>
    <xf numFmtId="176" fontId="32" fillId="0" borderId="11" xfId="47" applyNumberFormat="1" applyFont="1" applyFill="1" applyBorder="1" applyAlignment="1" applyProtection="1">
      <alignment vertical="center" wrapText="1"/>
      <protection locked="0"/>
    </xf>
    <xf numFmtId="57" fontId="32" fillId="0" borderId="11" xfId="51" quotePrefix="1" applyNumberFormat="1" applyFont="1" applyBorder="1" applyAlignment="1">
      <alignment vertical="center" wrapText="1"/>
    </xf>
    <xf numFmtId="184" fontId="32" fillId="0" borderId="11" xfId="51" applyNumberFormat="1" applyFont="1" applyBorder="1" applyAlignment="1">
      <alignment vertical="center" shrinkToFit="1"/>
    </xf>
    <xf numFmtId="184" fontId="32" fillId="0" borderId="11" xfId="51" applyNumberFormat="1" applyFont="1" applyBorder="1" applyAlignment="1">
      <alignment vertical="center"/>
    </xf>
    <xf numFmtId="10" fontId="32" fillId="0" borderId="11" xfId="47" applyNumberFormat="1" applyFont="1" applyFill="1" applyBorder="1" applyAlignment="1" applyProtection="1">
      <alignment horizontal="center" vertical="center" wrapText="1"/>
      <protection locked="0"/>
    </xf>
    <xf numFmtId="0" fontId="33" fillId="0" borderId="0" xfId="47" applyFont="1" applyFill="1">
      <alignment vertical="center"/>
    </xf>
    <xf numFmtId="0" fontId="55" fillId="0" borderId="0" xfId="46" applyFont="1" applyAlignment="1">
      <alignment horizontal="justify" vertical="center"/>
    </xf>
    <xf numFmtId="0" fontId="63" fillId="0" borderId="10" xfId="47" applyFont="1" applyFill="1" applyBorder="1" applyAlignment="1">
      <alignment horizontal="center" vertical="center" wrapText="1"/>
    </xf>
    <xf numFmtId="176" fontId="63" fillId="0" borderId="10" xfId="47" applyNumberFormat="1" applyFont="1" applyFill="1" applyBorder="1" applyAlignment="1" applyProtection="1">
      <alignment horizontal="center" vertical="center" wrapText="1"/>
      <protection locked="0"/>
    </xf>
    <xf numFmtId="0" fontId="33" fillId="0" borderId="0" xfId="46" applyFont="1" applyAlignment="1">
      <alignment horizontal="justify" vertical="center"/>
    </xf>
    <xf numFmtId="0" fontId="56" fillId="0" borderId="10" xfId="47" applyFont="1" applyFill="1" applyBorder="1" applyAlignment="1" applyProtection="1">
      <alignment horizontal="left" vertical="top" wrapText="1"/>
      <protection locked="0"/>
    </xf>
    <xf numFmtId="0" fontId="63" fillId="0" borderId="10" xfId="47" applyFont="1" applyFill="1" applyBorder="1" applyAlignment="1" applyProtection="1">
      <alignment horizontal="left" vertical="top" wrapText="1"/>
      <protection locked="0"/>
    </xf>
    <xf numFmtId="178" fontId="32" fillId="0" borderId="10" xfId="47" applyNumberFormat="1" applyFont="1" applyFill="1" applyBorder="1" applyAlignment="1" applyProtection="1">
      <alignment horizontal="center" vertical="top" textRotation="255" wrapText="1"/>
      <protection locked="0"/>
    </xf>
    <xf numFmtId="3" fontId="32" fillId="0" borderId="10" xfId="47" applyNumberFormat="1" applyFont="1" applyFill="1" applyBorder="1" applyAlignment="1" applyProtection="1">
      <alignment horizontal="center" vertical="top" wrapText="1"/>
      <protection locked="0"/>
    </xf>
    <xf numFmtId="0" fontId="32" fillId="0" borderId="10" xfId="47" applyFont="1" applyFill="1" applyBorder="1" applyAlignment="1" applyProtection="1">
      <alignment horizontal="center" vertical="top" wrapText="1"/>
      <protection locked="0"/>
    </xf>
    <xf numFmtId="38" fontId="32" fillId="0" borderId="10" xfId="36" applyFont="1" applyFill="1" applyBorder="1" applyAlignment="1" applyProtection="1">
      <alignment horizontal="center" vertical="top" wrapText="1" shrinkToFit="1"/>
      <protection locked="0"/>
    </xf>
    <xf numFmtId="10" fontId="52" fillId="0" borderId="10" xfId="47" applyNumberFormat="1" applyFont="1" applyFill="1" applyBorder="1" applyAlignment="1" applyProtection="1">
      <alignment horizontal="center" vertical="top" wrapText="1"/>
      <protection locked="0"/>
    </xf>
    <xf numFmtId="176" fontId="63" fillId="0" borderId="10" xfId="47" applyNumberFormat="1" applyFont="1" applyFill="1" applyBorder="1" applyAlignment="1" applyProtection="1">
      <alignment horizontal="center" vertical="top" wrapText="1"/>
      <protection locked="0"/>
    </xf>
    <xf numFmtId="10" fontId="63" fillId="0" borderId="10" xfId="47" applyNumberFormat="1" applyFont="1" applyFill="1" applyBorder="1" applyAlignment="1" applyProtection="1">
      <alignment horizontal="center" vertical="top" wrapText="1"/>
      <protection locked="0"/>
    </xf>
    <xf numFmtId="0" fontId="63" fillId="0" borderId="10" xfId="47" applyFont="1" applyFill="1" applyBorder="1" applyAlignment="1" applyProtection="1">
      <alignment horizontal="center" vertical="top" wrapText="1"/>
      <protection locked="0"/>
    </xf>
    <xf numFmtId="0" fontId="32" fillId="0" borderId="10" xfId="47" applyFont="1" applyFill="1" applyBorder="1" applyAlignment="1" applyProtection="1">
      <alignment horizontal="left" vertical="top" wrapText="1"/>
      <protection locked="0"/>
    </xf>
    <xf numFmtId="0" fontId="32" fillId="0" borderId="10" xfId="47" applyFont="1" applyFill="1" applyBorder="1" applyAlignment="1" applyProtection="1">
      <alignment horizontal="center" vertical="top" textRotation="255" wrapText="1"/>
      <protection locked="0"/>
    </xf>
    <xf numFmtId="9" fontId="52" fillId="0" borderId="10" xfId="47" applyNumberFormat="1" applyFont="1" applyFill="1" applyBorder="1" applyAlignment="1" applyProtection="1">
      <alignment horizontal="center" vertical="top" wrapText="1"/>
      <protection locked="0"/>
    </xf>
    <xf numFmtId="0" fontId="32" fillId="0" borderId="22" xfId="47" applyFont="1" applyFill="1" applyBorder="1" applyAlignment="1">
      <alignment horizontal="center" vertical="top" wrapText="1"/>
    </xf>
    <xf numFmtId="0" fontId="32" fillId="0" borderId="23" xfId="47" applyFont="1" applyFill="1" applyBorder="1" applyAlignment="1">
      <alignment horizontal="center" vertical="top" wrapText="1"/>
    </xf>
    <xf numFmtId="0" fontId="32" fillId="0" borderId="24" xfId="47" applyFont="1" applyFill="1" applyBorder="1" applyAlignment="1">
      <alignment horizontal="center" vertical="top" wrapText="1"/>
    </xf>
    <xf numFmtId="0" fontId="32" fillId="0" borderId="11" xfId="47" applyFont="1" applyFill="1" applyBorder="1" applyAlignment="1">
      <alignment horizontal="center" vertical="center" textRotation="255" wrapText="1"/>
    </xf>
    <xf numFmtId="0" fontId="36" fillId="0" borderId="0" xfId="47" applyFont="1" applyFill="1">
      <alignment vertical="center"/>
    </xf>
    <xf numFmtId="0" fontId="36" fillId="0" borderId="0" xfId="46" applyFont="1" applyAlignment="1">
      <alignment horizontal="right" vertical="center"/>
    </xf>
    <xf numFmtId="0" fontId="36" fillId="0" borderId="0" xfId="46" applyFont="1">
      <alignment vertical="center"/>
    </xf>
    <xf numFmtId="0" fontId="36" fillId="0" borderId="10" xfId="47" applyFont="1" applyFill="1" applyBorder="1" applyAlignment="1">
      <alignment horizontal="center" vertical="center" wrapText="1"/>
    </xf>
    <xf numFmtId="0" fontId="63" fillId="0" borderId="0" xfId="47" applyFont="1" applyFill="1">
      <alignment vertical="center"/>
    </xf>
    <xf numFmtId="0" fontId="63" fillId="0" borderId="0" xfId="47" applyFont="1" applyFill="1" applyAlignment="1">
      <alignment vertical="center"/>
    </xf>
    <xf numFmtId="0" fontId="63" fillId="0" borderId="0" xfId="47" applyFont="1" applyFill="1" applyAlignment="1">
      <alignment horizontal="left" vertical="center" wrapText="1"/>
    </xf>
    <xf numFmtId="0" fontId="63" fillId="0" borderId="0" xfId="47" applyFont="1" applyFill="1" applyBorder="1" applyAlignment="1" applyProtection="1">
      <alignment horizontal="left" vertical="center" wrapText="1"/>
      <protection locked="0"/>
    </xf>
    <xf numFmtId="0" fontId="63" fillId="0" borderId="0" xfId="47" applyFont="1" applyFill="1" applyAlignment="1">
      <alignment horizontal="left" vertical="center"/>
    </xf>
    <xf numFmtId="0" fontId="64" fillId="0" borderId="0" xfId="46" applyFont="1" applyAlignment="1">
      <alignment horizontal="justify" vertical="center"/>
    </xf>
    <xf numFmtId="0" fontId="63" fillId="0" borderId="0" xfId="47" applyFont="1" applyFill="1" applyBorder="1" applyAlignment="1">
      <alignment horizontal="center" vertical="center" wrapText="1"/>
    </xf>
    <xf numFmtId="0" fontId="63" fillId="0" borderId="0" xfId="47" applyFont="1" applyFill="1" applyBorder="1" applyAlignment="1">
      <alignment horizontal="left" vertical="center" wrapText="1"/>
    </xf>
    <xf numFmtId="0" fontId="63" fillId="0" borderId="0" xfId="47" applyFont="1" applyFill="1" applyAlignment="1">
      <alignment horizontal="left" vertical="top" wrapText="1"/>
    </xf>
    <xf numFmtId="0" fontId="65" fillId="0" borderId="0" xfId="46" applyFont="1" applyAlignment="1">
      <alignment horizontal="left" vertical="top"/>
    </xf>
    <xf numFmtId="49" fontId="63" fillId="0" borderId="10" xfId="47" applyNumberFormat="1" applyFont="1" applyFill="1" applyBorder="1" applyAlignment="1" applyProtection="1">
      <alignment horizontal="left" vertical="top" wrapText="1"/>
      <protection locked="0"/>
    </xf>
    <xf numFmtId="38" fontId="63" fillId="0" borderId="10" xfId="36" applyFont="1" applyFill="1" applyBorder="1" applyAlignment="1" applyProtection="1">
      <alignment horizontal="right" vertical="top" shrinkToFit="1"/>
      <protection locked="0"/>
    </xf>
    <xf numFmtId="0" fontId="63" fillId="0" borderId="10" xfId="47" applyFont="1" applyFill="1" applyBorder="1" applyAlignment="1" applyProtection="1">
      <alignment horizontal="right" vertical="top" shrinkToFit="1"/>
      <protection locked="0"/>
    </xf>
    <xf numFmtId="176" fontId="63" fillId="0" borderId="10" xfId="47" applyNumberFormat="1" applyFont="1" applyFill="1" applyBorder="1" applyAlignment="1" applyProtection="1">
      <alignment horizontal="left" vertical="top" wrapText="1"/>
      <protection locked="0"/>
    </xf>
    <xf numFmtId="0" fontId="63" fillId="0" borderId="22" xfId="47" applyFont="1" applyFill="1" applyBorder="1" applyAlignment="1">
      <alignment horizontal="center" vertical="top" wrapText="1"/>
    </xf>
    <xf numFmtId="0" fontId="63" fillId="0" borderId="13" xfId="47" applyFont="1" applyFill="1" applyBorder="1" applyAlignment="1">
      <alignment horizontal="left" vertical="top" wrapText="1"/>
    </xf>
    <xf numFmtId="49" fontId="63" fillId="0" borderId="10" xfId="47" applyNumberFormat="1" applyFont="1" applyFill="1" applyBorder="1" applyAlignment="1" applyProtection="1">
      <alignment horizontal="center" vertical="top" wrapText="1"/>
      <protection locked="0"/>
    </xf>
    <xf numFmtId="3" fontId="63" fillId="0" borderId="10" xfId="47" applyNumberFormat="1" applyFont="1" applyFill="1" applyBorder="1" applyAlignment="1" applyProtection="1">
      <alignment horizontal="right" vertical="top" shrinkToFit="1"/>
      <protection locked="0"/>
    </xf>
    <xf numFmtId="0" fontId="63" fillId="0" borderId="0" xfId="47" applyFont="1" applyFill="1" applyAlignment="1">
      <alignment horizontal="right" vertical="top"/>
    </xf>
    <xf numFmtId="0" fontId="63" fillId="0" borderId="10" xfId="47" applyFont="1" applyFill="1" applyBorder="1" applyAlignment="1">
      <alignment horizontal="right" vertical="top"/>
    </xf>
    <xf numFmtId="0" fontId="63" fillId="0" borderId="10" xfId="47" applyFont="1" applyFill="1" applyBorder="1" applyAlignment="1" applyProtection="1">
      <alignment horizontal="center" vertical="top" textRotation="255" wrapText="1"/>
      <protection locked="0"/>
    </xf>
    <xf numFmtId="176" fontId="63" fillId="0" borderId="10" xfId="47" applyNumberFormat="1" applyFont="1" applyFill="1" applyBorder="1" applyAlignment="1" applyProtection="1">
      <alignment horizontal="center" vertical="top" shrinkToFit="1"/>
      <protection locked="0"/>
    </xf>
    <xf numFmtId="0" fontId="63" fillId="0" borderId="0" xfId="47" applyFont="1" applyFill="1" applyAlignment="1">
      <alignment horizontal="left" vertical="top"/>
    </xf>
    <xf numFmtId="49" fontId="63" fillId="0" borderId="13" xfId="46" applyNumberFormat="1" applyFont="1" applyFill="1" applyBorder="1" applyAlignment="1">
      <alignment horizontal="left" vertical="top" wrapText="1"/>
    </xf>
    <xf numFmtId="38" fontId="63" fillId="0" borderId="13" xfId="36" applyFont="1" applyFill="1" applyBorder="1" applyAlignment="1">
      <alignment horizontal="right" vertical="top" shrinkToFit="1"/>
    </xf>
    <xf numFmtId="0" fontId="63" fillId="0" borderId="13" xfId="47" applyFont="1" applyFill="1" applyBorder="1" applyAlignment="1">
      <alignment horizontal="center" vertical="top" wrapText="1"/>
    </xf>
    <xf numFmtId="0" fontId="63" fillId="0" borderId="13" xfId="46" applyFont="1" applyFill="1" applyBorder="1" applyAlignment="1">
      <alignment horizontal="left" vertical="top" wrapText="1"/>
    </xf>
    <xf numFmtId="176" fontId="63" fillId="0" borderId="25" xfId="28" applyNumberFormat="1" applyFont="1" applyFill="1" applyBorder="1" applyAlignment="1">
      <alignment horizontal="center" vertical="top" wrapText="1"/>
    </xf>
    <xf numFmtId="0" fontId="63" fillId="0" borderId="25" xfId="46" applyFont="1" applyFill="1" applyBorder="1" applyAlignment="1">
      <alignment horizontal="center" vertical="top" wrapText="1"/>
    </xf>
    <xf numFmtId="0" fontId="63" fillId="0" borderId="13" xfId="46" applyFont="1" applyFill="1" applyBorder="1" applyAlignment="1">
      <alignment horizontal="center" vertical="top" wrapText="1"/>
    </xf>
    <xf numFmtId="0" fontId="63" fillId="0" borderId="13" xfId="47" applyFont="1" applyFill="1" applyBorder="1" applyAlignment="1">
      <alignment horizontal="center" vertical="center"/>
    </xf>
    <xf numFmtId="0" fontId="63" fillId="0" borderId="23" xfId="47" applyFont="1" applyFill="1" applyBorder="1" applyAlignment="1">
      <alignment horizontal="center" vertical="top" wrapText="1"/>
    </xf>
    <xf numFmtId="0" fontId="63" fillId="0" borderId="21" xfId="47" applyFont="1" applyFill="1" applyBorder="1" applyAlignment="1">
      <alignment horizontal="center" vertical="center" wrapText="1"/>
    </xf>
    <xf numFmtId="0" fontId="63" fillId="0" borderId="21" xfId="47" applyFont="1" applyFill="1" applyBorder="1" applyAlignment="1">
      <alignment horizontal="center" vertical="top"/>
    </xf>
    <xf numFmtId="0" fontId="63" fillId="0" borderId="21" xfId="47" applyFont="1" applyFill="1" applyBorder="1" applyAlignment="1">
      <alignment horizontal="center" vertical="top" wrapText="1"/>
    </xf>
    <xf numFmtId="0" fontId="63" fillId="0" borderId="24" xfId="47" applyFont="1" applyFill="1" applyBorder="1" applyAlignment="1">
      <alignment horizontal="center" vertical="top" wrapText="1"/>
    </xf>
    <xf numFmtId="0" fontId="63" fillId="0" borderId="19" xfId="47" applyFont="1" applyFill="1" applyBorder="1" applyAlignment="1">
      <alignment horizontal="center" vertical="center"/>
    </xf>
    <xf numFmtId="0" fontId="63" fillId="0" borderId="11" xfId="47" applyFont="1" applyFill="1" applyBorder="1" applyAlignment="1">
      <alignment horizontal="center" vertical="center" wrapText="1"/>
    </xf>
    <xf numFmtId="0" fontId="66" fillId="0" borderId="0" xfId="47" applyFont="1" applyFill="1">
      <alignment vertical="center"/>
    </xf>
    <xf numFmtId="0" fontId="63" fillId="0" borderId="0" xfId="46" applyFont="1">
      <alignment vertical="center"/>
    </xf>
    <xf numFmtId="0" fontId="63" fillId="0" borderId="0" xfId="46" applyFont="1" applyFill="1">
      <alignment vertical="center"/>
    </xf>
    <xf numFmtId="0" fontId="66" fillId="0" borderId="0" xfId="46" applyFont="1" applyFill="1">
      <alignment vertical="center"/>
    </xf>
    <xf numFmtId="0" fontId="66" fillId="0" borderId="0" xfId="46" applyFont="1">
      <alignment vertical="center"/>
    </xf>
    <xf numFmtId="0" fontId="36" fillId="0" borderId="0" xfId="47" applyFont="1" applyFill="1" applyAlignment="1">
      <alignment vertical="center"/>
    </xf>
    <xf numFmtId="0" fontId="36" fillId="0" borderId="0" xfId="47" applyFont="1" applyFill="1" applyBorder="1" applyAlignment="1" applyProtection="1">
      <alignment horizontal="left" vertical="center" wrapText="1"/>
      <protection locked="0"/>
    </xf>
    <xf numFmtId="0" fontId="58" fillId="0" borderId="0" xfId="47" applyFont="1" applyFill="1" applyAlignment="1">
      <alignment vertical="center"/>
    </xf>
    <xf numFmtId="0" fontId="36" fillId="0" borderId="0" xfId="47" applyFont="1" applyFill="1" applyAlignment="1">
      <alignment horizontal="left" vertical="center"/>
    </xf>
    <xf numFmtId="0" fontId="36" fillId="0" borderId="0" xfId="47" applyFont="1" applyFill="1" applyBorder="1" applyAlignment="1">
      <alignment horizontal="center" vertical="center" wrapText="1"/>
    </xf>
    <xf numFmtId="0" fontId="36" fillId="0" borderId="0" xfId="47" applyFont="1" applyFill="1" applyBorder="1" applyAlignment="1">
      <alignment horizontal="left" vertical="center" wrapText="1"/>
    </xf>
    <xf numFmtId="0" fontId="58" fillId="0" borderId="0" xfId="47" applyFont="1" applyFill="1" applyAlignment="1">
      <alignment horizontal="left" vertical="center"/>
    </xf>
    <xf numFmtId="176" fontId="36" fillId="0" borderId="10" xfId="28" applyNumberFormat="1" applyFont="1" applyFill="1" applyBorder="1" applyAlignment="1" applyProtection="1">
      <alignment horizontal="center" vertical="center" wrapText="1"/>
      <protection locked="0"/>
    </xf>
    <xf numFmtId="0" fontId="36" fillId="0" borderId="10" xfId="47" applyFont="1" applyFill="1" applyBorder="1" applyAlignment="1" applyProtection="1">
      <alignment horizontal="center" vertical="top" wrapText="1"/>
      <protection locked="0"/>
    </xf>
    <xf numFmtId="0" fontId="66" fillId="0" borderId="10" xfId="47" applyFont="1" applyFill="1" applyBorder="1" applyAlignment="1" applyProtection="1">
      <alignment horizontal="center" vertical="top" wrapText="1"/>
      <protection locked="0"/>
    </xf>
    <xf numFmtId="49" fontId="66" fillId="0" borderId="10" xfId="47" applyNumberFormat="1" applyFont="1" applyFill="1" applyBorder="1" applyAlignment="1" applyProtection="1">
      <alignment horizontal="left" vertical="top" wrapText="1"/>
      <protection locked="0"/>
    </xf>
    <xf numFmtId="38" fontId="66" fillId="0" borderId="10" xfId="36" applyFont="1" applyFill="1" applyBorder="1" applyAlignment="1" applyProtection="1">
      <alignment horizontal="center" vertical="top" wrapText="1"/>
      <protection locked="0"/>
    </xf>
    <xf numFmtId="0" fontId="66" fillId="0" borderId="10" xfId="47" applyFont="1" applyFill="1" applyBorder="1" applyAlignment="1" applyProtection="1">
      <alignment horizontal="left" vertical="top" wrapText="1"/>
      <protection locked="0"/>
    </xf>
    <xf numFmtId="176" fontId="66" fillId="0" borderId="10" xfId="47" applyNumberFormat="1" applyFont="1" applyFill="1" applyBorder="1" applyAlignment="1" applyProtection="1">
      <alignment horizontal="center" vertical="top" wrapText="1"/>
      <protection locked="0"/>
    </xf>
    <xf numFmtId="0" fontId="66" fillId="0" borderId="17" xfId="47" applyFont="1" applyFill="1" applyBorder="1" applyAlignment="1" applyProtection="1">
      <alignment horizontal="center" vertical="top" wrapText="1"/>
      <protection locked="0"/>
    </xf>
    <xf numFmtId="0" fontId="66" fillId="0" borderId="0" xfId="47" applyFont="1" applyFill="1" applyAlignment="1">
      <alignment horizontal="left" vertical="center" wrapText="1"/>
    </xf>
    <xf numFmtId="0" fontId="36" fillId="0" borderId="10" xfId="46" applyFont="1" applyBorder="1" applyAlignment="1">
      <alignment vertical="top" wrapText="1"/>
    </xf>
    <xf numFmtId="0" fontId="36" fillId="0" borderId="21" xfId="47" applyFont="1" applyFill="1" applyBorder="1" applyAlignment="1">
      <alignment horizontal="center" vertical="top" wrapText="1"/>
    </xf>
    <xf numFmtId="0" fontId="36" fillId="0" borderId="10" xfId="51" applyFont="1" applyBorder="1" applyAlignment="1">
      <alignment vertical="top" wrapText="1"/>
    </xf>
    <xf numFmtId="0" fontId="36" fillId="0" borderId="10" xfId="46" applyFont="1" applyBorder="1" applyAlignment="1">
      <alignment horizontal="left" vertical="center" wrapText="1"/>
    </xf>
    <xf numFmtId="0" fontId="36" fillId="0" borderId="22" xfId="47" applyFont="1" applyFill="1" applyBorder="1" applyAlignment="1">
      <alignment horizontal="center" vertical="top" wrapText="1"/>
    </xf>
    <xf numFmtId="0" fontId="36" fillId="0" borderId="13" xfId="47" applyFont="1" applyFill="1" applyBorder="1" applyAlignment="1">
      <alignment horizontal="center" vertical="center"/>
    </xf>
    <xf numFmtId="0" fontId="36" fillId="0" borderId="23" xfId="47" applyFont="1" applyFill="1" applyBorder="1" applyAlignment="1">
      <alignment horizontal="center" vertical="top" wrapText="1"/>
    </xf>
    <xf numFmtId="0" fontId="36" fillId="0" borderId="21" xfId="47" applyFont="1" applyFill="1" applyBorder="1" applyAlignment="1">
      <alignment horizontal="center" vertical="center" wrapText="1"/>
    </xf>
    <xf numFmtId="0" fontId="36" fillId="0" borderId="21" xfId="47" applyFont="1" applyFill="1" applyBorder="1" applyAlignment="1">
      <alignment horizontal="center" vertical="top"/>
    </xf>
    <xf numFmtId="0" fontId="36" fillId="0" borderId="24" xfId="47" applyFont="1" applyFill="1" applyBorder="1" applyAlignment="1">
      <alignment horizontal="center" vertical="top" wrapText="1"/>
    </xf>
    <xf numFmtId="0" fontId="36" fillId="0" borderId="19" xfId="47" applyFont="1" applyFill="1" applyBorder="1" applyAlignment="1">
      <alignment horizontal="center" vertical="center"/>
    </xf>
    <xf numFmtId="0" fontId="36" fillId="0" borderId="11" xfId="47" applyFont="1" applyFill="1" applyBorder="1" applyAlignment="1">
      <alignment horizontal="center" vertical="center" wrapText="1"/>
    </xf>
    <xf numFmtId="0" fontId="33" fillId="0" borderId="10" xfId="47" applyFont="1" applyFill="1" applyBorder="1" applyAlignment="1" applyProtection="1">
      <alignment horizontal="center" vertical="center" wrapText="1"/>
      <protection locked="0"/>
    </xf>
    <xf numFmtId="0" fontId="36" fillId="0" borderId="10" xfId="47" applyFont="1" applyFill="1" applyBorder="1" applyAlignment="1" applyProtection="1">
      <alignment horizontal="center" vertical="center" wrapText="1"/>
      <protection locked="0"/>
    </xf>
    <xf numFmtId="0" fontId="36" fillId="0" borderId="10" xfId="47" applyFont="1" applyFill="1" applyBorder="1" applyAlignment="1" applyProtection="1">
      <alignment horizontal="left" vertical="center" wrapText="1"/>
      <protection locked="0"/>
    </xf>
    <xf numFmtId="0" fontId="36" fillId="0" borderId="10" xfId="47" applyFont="1" applyFill="1" applyBorder="1" applyAlignment="1" applyProtection="1">
      <alignment horizontal="center" vertical="center" textRotation="255" wrapText="1"/>
      <protection locked="0"/>
    </xf>
    <xf numFmtId="0" fontId="36" fillId="0" borderId="10" xfId="51" applyFont="1" applyFill="1" applyBorder="1" applyAlignment="1">
      <alignment vertical="center" wrapText="1"/>
    </xf>
    <xf numFmtId="10" fontId="36" fillId="0" borderId="10" xfId="47" applyNumberFormat="1" applyFont="1" applyFill="1" applyBorder="1" applyAlignment="1" applyProtection="1">
      <alignment horizontal="center" vertical="center" wrapText="1"/>
      <protection locked="0"/>
    </xf>
    <xf numFmtId="10" fontId="66" fillId="0" borderId="10" xfId="47" applyNumberFormat="1" applyFont="1" applyFill="1" applyBorder="1" applyAlignment="1" applyProtection="1">
      <alignment horizontal="center" vertical="center" wrapText="1"/>
      <protection locked="0"/>
    </xf>
    <xf numFmtId="9" fontId="36" fillId="0" borderId="10" xfId="47" applyNumberFormat="1" applyFont="1" applyFill="1" applyBorder="1" applyAlignment="1" applyProtection="1">
      <alignment horizontal="center" vertical="center" wrapText="1"/>
      <protection locked="0"/>
    </xf>
    <xf numFmtId="0" fontId="36" fillId="0" borderId="10" xfId="51" applyFont="1" applyFill="1" applyBorder="1" applyAlignment="1">
      <alignment horizontal="left" vertical="center" wrapText="1"/>
    </xf>
    <xf numFmtId="184" fontId="36" fillId="0" borderId="10" xfId="47" applyNumberFormat="1" applyFont="1" applyFill="1" applyBorder="1" applyAlignment="1" applyProtection="1">
      <alignment vertical="center" shrinkToFit="1"/>
      <protection locked="0"/>
    </xf>
    <xf numFmtId="3" fontId="36" fillId="0" borderId="10" xfId="51" applyNumberFormat="1" applyFont="1" applyFill="1" applyBorder="1" applyAlignment="1">
      <alignment vertical="center" shrinkToFit="1"/>
    </xf>
    <xf numFmtId="58" fontId="36" fillId="0" borderId="10" xfId="47" applyNumberFormat="1" applyFont="1" applyFill="1" applyBorder="1" applyAlignment="1" applyProtection="1">
      <alignment horizontal="left" vertical="center" wrapText="1" shrinkToFit="1"/>
      <protection locked="0"/>
    </xf>
    <xf numFmtId="176" fontId="66" fillId="0" borderId="10" xfId="47" applyNumberFormat="1" applyFont="1" applyFill="1" applyBorder="1" applyAlignment="1" applyProtection="1">
      <alignment horizontal="center" vertical="center" wrapText="1"/>
      <protection locked="0"/>
    </xf>
    <xf numFmtId="0" fontId="66" fillId="0" borderId="10" xfId="47" applyFont="1" applyFill="1" applyBorder="1" applyAlignment="1">
      <alignment horizontal="center" vertical="center" wrapText="1"/>
    </xf>
    <xf numFmtId="0" fontId="66" fillId="0" borderId="11" xfId="47" applyFont="1" applyFill="1" applyBorder="1" applyAlignment="1">
      <alignment horizontal="center" vertical="center" wrapText="1"/>
    </xf>
    <xf numFmtId="0" fontId="66" fillId="0" borderId="19" xfId="47" applyFont="1" applyFill="1" applyBorder="1" applyAlignment="1">
      <alignment horizontal="center" vertical="center"/>
    </xf>
    <xf numFmtId="0" fontId="66" fillId="0" borderId="24" xfId="47" applyFont="1" applyFill="1" applyBorder="1" applyAlignment="1">
      <alignment horizontal="center" vertical="top" wrapText="1"/>
    </xf>
    <xf numFmtId="0" fontId="66" fillId="0" borderId="21" xfId="47" applyFont="1" applyFill="1" applyBorder="1" applyAlignment="1">
      <alignment horizontal="center" vertical="center" wrapText="1"/>
    </xf>
    <xf numFmtId="0" fontId="66" fillId="0" borderId="21" xfId="47" applyFont="1" applyFill="1" applyBorder="1" applyAlignment="1">
      <alignment horizontal="center" vertical="top"/>
    </xf>
    <xf numFmtId="0" fontId="66" fillId="0" borderId="23" xfId="47" applyFont="1" applyFill="1" applyBorder="1" applyAlignment="1">
      <alignment horizontal="center" vertical="top" wrapText="1"/>
    </xf>
    <xf numFmtId="0" fontId="66" fillId="0" borderId="21" xfId="47" applyFont="1" applyFill="1" applyBorder="1" applyAlignment="1">
      <alignment horizontal="center" vertical="top" wrapText="1"/>
    </xf>
    <xf numFmtId="0" fontId="66" fillId="0" borderId="13" xfId="47" applyFont="1" applyFill="1" applyBorder="1" applyAlignment="1">
      <alignment horizontal="center" vertical="center"/>
    </xf>
    <xf numFmtId="0" fontId="66" fillId="0" borderId="22" xfId="47" applyFont="1" applyFill="1" applyBorder="1" applyAlignment="1">
      <alignment horizontal="center" vertical="top" wrapText="1"/>
    </xf>
    <xf numFmtId="0" fontId="5" fillId="24" borderId="0" xfId="0" applyNumberFormat="1" applyFont="1" applyFill="1" applyBorder="1" applyAlignment="1">
      <alignment horizontal="center" vertical="center" shrinkToFit="1"/>
    </xf>
    <xf numFmtId="0" fontId="5" fillId="24" borderId="14" xfId="0" applyNumberFormat="1" applyFont="1" applyFill="1" applyBorder="1" applyAlignment="1">
      <alignment horizontal="left" vertical="center"/>
    </xf>
    <xf numFmtId="0" fontId="5" fillId="24" borderId="15" xfId="0" applyNumberFormat="1" applyFont="1" applyFill="1" applyBorder="1" applyAlignment="1">
      <alignment horizontal="left" vertical="center"/>
    </xf>
    <xf numFmtId="0" fontId="5" fillId="24" borderId="16" xfId="0" applyNumberFormat="1" applyFont="1" applyFill="1" applyBorder="1" applyAlignment="1">
      <alignment horizontal="left" vertical="center"/>
    </xf>
    <xf numFmtId="0" fontId="5" fillId="24" borderId="14" xfId="0" applyNumberFormat="1" applyFont="1" applyFill="1" applyBorder="1" applyAlignment="1">
      <alignment horizontal="center" vertical="center" wrapText="1" shrinkToFit="1"/>
    </xf>
    <xf numFmtId="0" fontId="5" fillId="24" borderId="15" xfId="0" applyNumberFormat="1" applyFont="1" applyFill="1" applyBorder="1" applyAlignment="1">
      <alignment horizontal="center" vertical="center" wrapText="1" shrinkToFit="1"/>
    </xf>
    <xf numFmtId="0" fontId="5" fillId="24" borderId="16" xfId="0" applyNumberFormat="1" applyFont="1" applyFill="1" applyBorder="1" applyAlignment="1">
      <alignment horizontal="center" vertical="center" wrapText="1" shrinkToFit="1"/>
    </xf>
    <xf numFmtId="9" fontId="5" fillId="24" borderId="10" xfId="0" applyNumberFormat="1" applyFont="1" applyFill="1" applyBorder="1" applyAlignment="1">
      <alignment horizontal="center" vertical="center"/>
    </xf>
    <xf numFmtId="0" fontId="5" fillId="24" borderId="10" xfId="0" applyNumberFormat="1" applyFont="1" applyFill="1" applyBorder="1" applyAlignment="1">
      <alignment horizontal="center" vertical="center"/>
    </xf>
    <xf numFmtId="0" fontId="8" fillId="24" borderId="0" xfId="0" applyFont="1" applyFill="1" applyAlignment="1">
      <alignment horizontal="center" vertical="center"/>
    </xf>
    <xf numFmtId="0" fontId="5" fillId="24" borderId="11" xfId="0" applyNumberFormat="1" applyFont="1" applyFill="1" applyBorder="1" applyAlignment="1">
      <alignment horizontal="center" vertical="center" textRotation="255" wrapText="1"/>
    </xf>
    <xf numFmtId="0" fontId="5" fillId="24" borderId="13" xfId="0" applyNumberFormat="1" applyFont="1" applyFill="1" applyBorder="1" applyAlignment="1">
      <alignment horizontal="center" vertical="center" textRotation="255" wrapText="1"/>
    </xf>
    <xf numFmtId="0" fontId="5" fillId="24" borderId="10" xfId="0" applyNumberFormat="1" applyFont="1" applyFill="1" applyBorder="1" applyAlignment="1">
      <alignment horizontal="center" vertical="center" wrapText="1"/>
    </xf>
    <xf numFmtId="0" fontId="32" fillId="24" borderId="10" xfId="47" applyFont="1" applyFill="1" applyBorder="1" applyAlignment="1" applyProtection="1">
      <alignment horizontal="center" vertical="center" wrapText="1"/>
      <protection locked="0"/>
    </xf>
    <xf numFmtId="0" fontId="32" fillId="24" borderId="10" xfId="47" applyFont="1" applyFill="1" applyBorder="1" applyAlignment="1">
      <alignment horizontal="center" vertical="center" wrapText="1"/>
    </xf>
    <xf numFmtId="0" fontId="33" fillId="24" borderId="14" xfId="47" applyFont="1" applyFill="1" applyBorder="1" applyAlignment="1" applyProtection="1">
      <alignment horizontal="left" vertical="center" wrapText="1"/>
      <protection locked="0"/>
    </xf>
    <xf numFmtId="0" fontId="33" fillId="24" borderId="15" xfId="47" applyFont="1" applyFill="1" applyBorder="1" applyAlignment="1" applyProtection="1">
      <alignment horizontal="left" vertical="center" wrapText="1"/>
      <protection locked="0"/>
    </xf>
    <xf numFmtId="0" fontId="33" fillId="24" borderId="16" xfId="47" applyFont="1" applyFill="1" applyBorder="1" applyAlignment="1" applyProtection="1">
      <alignment horizontal="left" vertical="center" wrapText="1"/>
      <protection locked="0"/>
    </xf>
    <xf numFmtId="185" fontId="34" fillId="24" borderId="0" xfId="47" applyNumberFormat="1" applyFont="1" applyFill="1" applyAlignment="1">
      <alignment horizontal="center" vertical="center"/>
    </xf>
    <xf numFmtId="179" fontId="5" fillId="24" borderId="11" xfId="45" applyNumberFormat="1" applyFont="1" applyFill="1" applyBorder="1" applyAlignment="1">
      <alignment vertical="center" wrapText="1"/>
    </xf>
    <xf numFmtId="179" fontId="5" fillId="24" borderId="13" xfId="45" applyNumberFormat="1" applyFont="1" applyFill="1" applyBorder="1" applyAlignment="1">
      <alignment vertical="center" wrapText="1"/>
    </xf>
    <xf numFmtId="178" fontId="5" fillId="24" borderId="11" xfId="45" applyNumberFormat="1" applyFont="1" applyFill="1" applyBorder="1" applyAlignment="1">
      <alignment horizontal="center" vertical="center" wrapText="1"/>
    </xf>
    <xf numFmtId="178" fontId="5" fillId="24" borderId="13" xfId="45" applyNumberFormat="1" applyFont="1" applyFill="1" applyBorder="1" applyAlignment="1">
      <alignment horizontal="center" vertical="center" wrapText="1"/>
    </xf>
    <xf numFmtId="0" fontId="5" fillId="24" borderId="11" xfId="45" applyNumberFormat="1" applyFont="1" applyFill="1" applyBorder="1" applyAlignment="1">
      <alignment horizontal="left" vertical="center" wrapText="1"/>
    </xf>
    <xf numFmtId="0" fontId="5" fillId="24" borderId="13" xfId="45" applyNumberFormat="1" applyFont="1" applyFill="1" applyBorder="1" applyAlignment="1">
      <alignment horizontal="left" vertical="center" wrapText="1"/>
    </xf>
    <xf numFmtId="0" fontId="5" fillId="24" borderId="11" xfId="45" applyNumberFormat="1" applyFont="1" applyFill="1" applyBorder="1" applyAlignment="1">
      <alignment horizontal="center" vertical="center" wrapText="1"/>
    </xf>
    <xf numFmtId="0" fontId="5" fillId="24" borderId="13" xfId="45" applyNumberFormat="1" applyFont="1" applyFill="1" applyBorder="1" applyAlignment="1">
      <alignment horizontal="center" vertical="center" wrapText="1"/>
    </xf>
    <xf numFmtId="0" fontId="5" fillId="24" borderId="20" xfId="45" applyNumberFormat="1" applyFont="1" applyFill="1" applyBorder="1" applyAlignment="1">
      <alignment horizontal="center" vertical="center"/>
    </xf>
    <xf numFmtId="0" fontId="5" fillId="24" borderId="11" xfId="45" applyNumberFormat="1" applyFont="1" applyFill="1" applyBorder="1" applyAlignment="1">
      <alignment horizontal="center" vertical="center"/>
    </xf>
    <xf numFmtId="0" fontId="5" fillId="24" borderId="13" xfId="45" applyNumberFormat="1" applyFont="1" applyFill="1" applyBorder="1" applyAlignment="1">
      <alignment horizontal="center" vertical="center"/>
    </xf>
    <xf numFmtId="0" fontId="5" fillId="24" borderId="11" xfId="45" applyNumberFormat="1" applyFont="1" applyFill="1" applyBorder="1" applyAlignment="1">
      <alignment vertical="center" wrapText="1"/>
    </xf>
    <xf numFmtId="0" fontId="5" fillId="24" borderId="13" xfId="45" applyNumberFormat="1" applyFont="1" applyFill="1" applyBorder="1" applyAlignment="1">
      <alignment vertical="center" wrapText="1"/>
    </xf>
    <xf numFmtId="9" fontId="5" fillId="24" borderId="11" xfId="45" applyNumberFormat="1" applyFont="1" applyFill="1" applyBorder="1" applyAlignment="1">
      <alignment horizontal="center" vertical="center" wrapText="1"/>
    </xf>
    <xf numFmtId="9" fontId="5" fillId="24" borderId="13" xfId="45" applyNumberFormat="1" applyFont="1" applyFill="1" applyBorder="1" applyAlignment="1">
      <alignment horizontal="center" vertical="center" wrapText="1"/>
    </xf>
    <xf numFmtId="58" fontId="5" fillId="24" borderId="11" xfId="45" applyNumberFormat="1" applyFont="1" applyFill="1" applyBorder="1" applyAlignment="1">
      <alignment horizontal="center" vertical="center"/>
    </xf>
    <xf numFmtId="58" fontId="5" fillId="24" borderId="13" xfId="45" applyNumberFormat="1" applyFont="1" applyFill="1" applyBorder="1" applyAlignment="1">
      <alignment horizontal="center" vertical="center"/>
    </xf>
    <xf numFmtId="0" fontId="5" fillId="24" borderId="20" xfId="45" applyNumberFormat="1" applyFont="1" applyFill="1" applyBorder="1" applyAlignment="1">
      <alignment horizontal="left" vertical="center"/>
    </xf>
    <xf numFmtId="0" fontId="5" fillId="24" borderId="10" xfId="48" applyNumberFormat="1" applyFont="1" applyFill="1" applyBorder="1" applyAlignment="1">
      <alignment horizontal="center" vertical="center" wrapText="1"/>
    </xf>
    <xf numFmtId="0" fontId="5" fillId="24" borderId="11" xfId="45" applyNumberFormat="1" applyFont="1" applyFill="1" applyBorder="1" applyAlignment="1">
      <alignment horizontal="center" vertical="center" wrapText="1" readingOrder="1"/>
    </xf>
    <xf numFmtId="0" fontId="5" fillId="24" borderId="13" xfId="45" applyNumberFormat="1" applyFont="1" applyFill="1" applyBorder="1" applyAlignment="1">
      <alignment horizontal="center" vertical="center" wrapText="1" readingOrder="1"/>
    </xf>
    <xf numFmtId="0" fontId="5" fillId="24" borderId="11" xfId="45" applyNumberFormat="1" applyFont="1" applyFill="1" applyBorder="1" applyAlignment="1">
      <alignment horizontal="center" vertical="center" readingOrder="1"/>
    </xf>
    <xf numFmtId="0" fontId="5" fillId="24" borderId="13" xfId="45" applyNumberFormat="1" applyFont="1" applyFill="1" applyBorder="1" applyAlignment="1">
      <alignment horizontal="center" vertical="center" readingOrder="1"/>
    </xf>
    <xf numFmtId="183" fontId="5" fillId="24" borderId="11" xfId="45" applyNumberFormat="1" applyFont="1" applyFill="1" applyBorder="1" applyAlignment="1">
      <alignment horizontal="center" vertical="center"/>
    </xf>
    <xf numFmtId="183" fontId="5" fillId="24" borderId="13" xfId="45" applyNumberFormat="1" applyFont="1" applyFill="1" applyBorder="1" applyAlignment="1">
      <alignment horizontal="center" vertical="center"/>
    </xf>
    <xf numFmtId="9" fontId="5" fillId="24" borderId="11" xfId="45" applyNumberFormat="1" applyFont="1" applyFill="1" applyBorder="1" applyAlignment="1">
      <alignment horizontal="center" vertical="center"/>
    </xf>
    <xf numFmtId="9" fontId="5" fillId="24" borderId="13" xfId="45" applyNumberFormat="1" applyFont="1" applyFill="1" applyBorder="1" applyAlignment="1">
      <alignment horizontal="center" vertical="center"/>
    </xf>
    <xf numFmtId="38" fontId="5" fillId="24" borderId="11" xfId="35" applyFont="1" applyFill="1" applyBorder="1" applyAlignment="1">
      <alignment vertical="center"/>
    </xf>
    <xf numFmtId="38" fontId="5" fillId="24" borderId="13" xfId="35" applyFont="1" applyFill="1" applyBorder="1" applyAlignment="1">
      <alignment vertical="center"/>
    </xf>
    <xf numFmtId="0" fontId="5" fillId="24" borderId="10" xfId="48" applyNumberFormat="1" applyFont="1" applyFill="1" applyBorder="1" applyAlignment="1">
      <alignment horizontal="center" vertical="center"/>
    </xf>
    <xf numFmtId="0" fontId="36" fillId="0" borderId="10" xfId="47" applyFont="1" applyFill="1" applyBorder="1" applyAlignment="1" applyProtection="1">
      <alignment horizontal="center" vertical="center" wrapText="1"/>
      <protection locked="0"/>
    </xf>
    <xf numFmtId="0" fontId="36" fillId="0" borderId="10" xfId="47" applyFont="1" applyFill="1" applyBorder="1" applyAlignment="1">
      <alignment horizontal="center" vertical="center" wrapText="1"/>
    </xf>
    <xf numFmtId="0" fontId="36" fillId="0" borderId="14" xfId="47" applyFont="1" applyFill="1" applyBorder="1" applyAlignment="1" applyProtection="1">
      <alignment horizontal="left" vertical="center" wrapText="1"/>
      <protection locked="0"/>
    </xf>
    <xf numFmtId="0" fontId="36" fillId="0" borderId="15" xfId="47" applyFont="1" applyFill="1" applyBorder="1" applyAlignment="1" applyProtection="1">
      <alignment horizontal="left" vertical="center" wrapText="1"/>
      <protection locked="0"/>
    </xf>
    <xf numFmtId="0" fontId="36" fillId="0" borderId="16" xfId="47" applyFont="1" applyFill="1" applyBorder="1" applyAlignment="1" applyProtection="1">
      <alignment horizontal="left" vertical="center" wrapText="1"/>
      <protection locked="0"/>
    </xf>
    <xf numFmtId="0" fontId="40" fillId="0" borderId="10" xfId="0" applyNumberFormat="1" applyFont="1" applyFill="1" applyBorder="1" applyAlignment="1">
      <alignment horizontal="center" vertical="center" wrapText="1"/>
    </xf>
    <xf numFmtId="0" fontId="40" fillId="0" borderId="10" xfId="0" applyNumberFormat="1" applyFont="1" applyFill="1" applyBorder="1" applyAlignment="1">
      <alignment horizontal="center" vertical="center"/>
    </xf>
    <xf numFmtId="0" fontId="40" fillId="0" borderId="10" xfId="0" applyNumberFormat="1" applyFont="1" applyBorder="1" applyAlignment="1">
      <alignment horizontal="center" vertical="center"/>
    </xf>
    <xf numFmtId="0" fontId="40" fillId="0" borderId="11" xfId="0" applyNumberFormat="1" applyFont="1" applyBorder="1" applyAlignment="1">
      <alignment horizontal="center" vertical="center" wrapText="1"/>
    </xf>
    <xf numFmtId="0" fontId="40" fillId="0" borderId="13" xfId="0" applyNumberFormat="1" applyFont="1" applyBorder="1" applyAlignment="1">
      <alignment horizontal="center" vertical="center" wrapText="1"/>
    </xf>
    <xf numFmtId="0" fontId="40" fillId="0" borderId="10" xfId="0" applyNumberFormat="1" applyFont="1" applyBorder="1" applyAlignment="1">
      <alignment horizontal="center" vertical="center" wrapText="1"/>
    </xf>
    <xf numFmtId="0" fontId="38" fillId="0" borderId="0" xfId="0" applyFont="1" applyAlignment="1">
      <alignment horizontal="center" vertical="center"/>
    </xf>
    <xf numFmtId="0" fontId="39" fillId="0" borderId="26" xfId="0" applyNumberFormat="1" applyFont="1" applyBorder="1" applyAlignment="1">
      <alignment horizontal="left" vertical="center"/>
    </xf>
    <xf numFmtId="0" fontId="40" fillId="0" borderId="11" xfId="0" applyNumberFormat="1" applyFont="1" applyBorder="1" applyAlignment="1">
      <alignment horizontal="center" vertical="center" textRotation="255" wrapText="1"/>
    </xf>
    <xf numFmtId="0" fontId="40" fillId="0" borderId="13" xfId="0" applyNumberFormat="1" applyFont="1" applyBorder="1" applyAlignment="1">
      <alignment horizontal="center" vertical="center" textRotation="255" wrapText="1"/>
    </xf>
    <xf numFmtId="0" fontId="5" fillId="0" borderId="10"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5" fillId="0" borderId="14" xfId="0" applyNumberFormat="1" applyFont="1" applyFill="1" applyBorder="1" applyAlignment="1">
      <alignment horizontal="left" vertical="center"/>
    </xf>
    <xf numFmtId="0" fontId="5" fillId="0" borderId="15" xfId="0" applyNumberFormat="1" applyFont="1" applyFill="1" applyBorder="1" applyAlignment="1">
      <alignment horizontal="left" vertical="center"/>
    </xf>
    <xf numFmtId="0" fontId="5" fillId="0" borderId="16" xfId="0" applyNumberFormat="1" applyFont="1" applyFill="1" applyBorder="1" applyAlignment="1">
      <alignment horizontal="left" vertical="center"/>
    </xf>
    <xf numFmtId="0" fontId="5" fillId="0" borderId="11"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1"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5" xfId="0" applyNumberFormat="1" applyFont="1" applyBorder="1" applyAlignment="1">
      <alignment horizontal="center" vertical="center"/>
    </xf>
    <xf numFmtId="0" fontId="5" fillId="0" borderId="16" xfId="0" applyNumberFormat="1" applyFont="1" applyBorder="1" applyAlignment="1">
      <alignment horizontal="center" vertical="center"/>
    </xf>
    <xf numFmtId="0" fontId="40" fillId="24" borderId="10" xfId="47" applyFont="1" applyFill="1" applyBorder="1" applyAlignment="1" applyProtection="1">
      <alignment horizontal="center" vertical="center" wrapText="1"/>
      <protection locked="0"/>
    </xf>
    <xf numFmtId="0" fontId="40" fillId="24" borderId="10" xfId="47" applyFont="1" applyFill="1" applyBorder="1" applyAlignment="1">
      <alignment horizontal="center" vertical="center" wrapText="1"/>
    </xf>
    <xf numFmtId="0" fontId="40" fillId="24" borderId="14" xfId="47" applyFont="1" applyFill="1" applyBorder="1" applyAlignment="1" applyProtection="1">
      <alignment horizontal="left" vertical="center" wrapText="1"/>
      <protection locked="0"/>
    </xf>
    <xf numFmtId="0" fontId="40" fillId="24" borderId="15" xfId="47" applyFont="1" applyFill="1" applyBorder="1" applyAlignment="1" applyProtection="1">
      <alignment horizontal="left" vertical="center" wrapText="1"/>
      <protection locked="0"/>
    </xf>
    <xf numFmtId="0" fontId="40" fillId="24" borderId="16" xfId="47" applyFont="1" applyFill="1" applyBorder="1" applyAlignment="1" applyProtection="1">
      <alignment horizontal="left" vertical="center" wrapText="1"/>
      <protection locked="0"/>
    </xf>
    <xf numFmtId="0" fontId="40" fillId="24" borderId="10" xfId="0" applyNumberFormat="1" applyFont="1" applyFill="1" applyBorder="1" applyAlignment="1">
      <alignment horizontal="center" vertical="center" wrapText="1"/>
    </xf>
    <xf numFmtId="0" fontId="40" fillId="24" borderId="10" xfId="0" applyNumberFormat="1" applyFont="1" applyFill="1" applyBorder="1" applyAlignment="1">
      <alignment horizontal="center" vertical="center"/>
    </xf>
    <xf numFmtId="0" fontId="40" fillId="24" borderId="11" xfId="0" applyNumberFormat="1" applyFont="1" applyFill="1" applyBorder="1" applyAlignment="1">
      <alignment horizontal="center" vertical="center" textRotation="255" wrapText="1"/>
    </xf>
    <xf numFmtId="0" fontId="40" fillId="24" borderId="13" xfId="0" applyNumberFormat="1" applyFont="1" applyFill="1" applyBorder="1" applyAlignment="1">
      <alignment horizontal="center" vertical="center" textRotation="255" wrapText="1"/>
    </xf>
    <xf numFmtId="0" fontId="40" fillId="24" borderId="11" xfId="0" applyNumberFormat="1" applyFont="1" applyFill="1" applyBorder="1" applyAlignment="1">
      <alignment horizontal="center" vertical="center" wrapText="1"/>
    </xf>
    <xf numFmtId="0" fontId="40" fillId="24" borderId="13" xfId="0" applyNumberFormat="1" applyFont="1" applyFill="1" applyBorder="1" applyAlignment="1">
      <alignment horizontal="center" vertical="center" wrapText="1"/>
    </xf>
    <xf numFmtId="0" fontId="38" fillId="24" borderId="0" xfId="0" applyFont="1" applyFill="1" applyAlignment="1">
      <alignment horizontal="center" vertical="center"/>
    </xf>
    <xf numFmtId="0" fontId="39" fillId="24" borderId="0" xfId="0" applyNumberFormat="1" applyFont="1" applyFill="1" applyBorder="1" applyAlignment="1">
      <alignment horizontal="left" vertical="center"/>
    </xf>
    <xf numFmtId="0" fontId="40" fillId="0" borderId="10" xfId="47" applyFont="1" applyFill="1" applyBorder="1" applyAlignment="1" applyProtection="1">
      <alignment horizontal="center" vertical="center" wrapText="1"/>
      <protection locked="0"/>
    </xf>
    <xf numFmtId="0" fontId="40" fillId="0" borderId="10" xfId="47" applyFont="1" applyFill="1" applyBorder="1" applyAlignment="1">
      <alignment horizontal="center" vertical="center" wrapText="1"/>
    </xf>
    <xf numFmtId="0" fontId="40" fillId="0" borderId="14" xfId="47" applyFont="1" applyFill="1" applyBorder="1" applyAlignment="1" applyProtection="1">
      <alignment horizontal="left" vertical="center" wrapText="1"/>
      <protection locked="0"/>
    </xf>
    <xf numFmtId="0" fontId="40" fillId="0" borderId="15" xfId="47" applyFont="1" applyFill="1" applyBorder="1" applyAlignment="1" applyProtection="1">
      <alignment horizontal="left" vertical="center" wrapText="1"/>
      <protection locked="0"/>
    </xf>
    <xf numFmtId="0" fontId="40" fillId="0" borderId="16" xfId="47" applyFont="1" applyFill="1" applyBorder="1" applyAlignment="1" applyProtection="1">
      <alignment horizontal="left" vertical="center" wrapText="1"/>
      <protection locked="0"/>
    </xf>
    <xf numFmtId="0" fontId="49" fillId="0" borderId="0" xfId="46" applyFont="1" applyAlignment="1">
      <alignment horizontal="center" vertical="center"/>
    </xf>
    <xf numFmtId="0" fontId="32" fillId="0" borderId="11" xfId="47" applyFont="1" applyFill="1" applyBorder="1" applyAlignment="1">
      <alignment horizontal="center" vertical="center" wrapText="1"/>
    </xf>
    <xf numFmtId="0" fontId="32" fillId="0" borderId="21" xfId="46" applyFont="1" applyBorder="1" applyAlignment="1">
      <alignment horizontal="center" vertical="center" wrapText="1"/>
    </xf>
    <xf numFmtId="0" fontId="32" fillId="0" borderId="13" xfId="46" applyFont="1" applyBorder="1" applyAlignment="1">
      <alignment horizontal="center" vertical="center" wrapText="1"/>
    </xf>
    <xf numFmtId="0" fontId="32" fillId="0" borderId="14" xfId="47" applyFont="1" applyFill="1" applyBorder="1" applyAlignment="1">
      <alignment horizontal="center" vertical="center"/>
    </xf>
    <xf numFmtId="0" fontId="32" fillId="0" borderId="15" xfId="47" applyFont="1" applyFill="1" applyBorder="1" applyAlignment="1">
      <alignment horizontal="center" vertical="center"/>
    </xf>
    <xf numFmtId="0" fontId="32" fillId="0" borderId="21" xfId="47" applyFont="1" applyFill="1" applyBorder="1" applyAlignment="1">
      <alignment horizontal="center" vertical="center" wrapText="1"/>
    </xf>
    <xf numFmtId="0" fontId="32" fillId="0" borderId="19" xfId="47" applyFont="1" applyFill="1" applyBorder="1" applyAlignment="1">
      <alignment horizontal="center" vertical="center" wrapText="1"/>
    </xf>
    <xf numFmtId="0" fontId="32" fillId="0" borderId="20" xfId="46" applyFont="1" applyBorder="1" applyAlignment="1">
      <alignment horizontal="center" vertical="center"/>
    </xf>
    <xf numFmtId="0" fontId="32" fillId="0" borderId="25" xfId="46" applyFont="1" applyBorder="1" applyAlignment="1">
      <alignment horizontal="center" vertical="center"/>
    </xf>
    <xf numFmtId="0" fontId="32" fillId="0" borderId="19" xfId="47" applyFont="1" applyFill="1" applyBorder="1" applyAlignment="1">
      <alignment horizontal="center" vertical="center"/>
    </xf>
    <xf numFmtId="0" fontId="32" fillId="0" borderId="12" xfId="47" applyFont="1" applyFill="1" applyBorder="1" applyAlignment="1">
      <alignment horizontal="center" vertical="center"/>
    </xf>
    <xf numFmtId="0" fontId="32" fillId="0" borderId="24" xfId="47" applyFont="1" applyFill="1" applyBorder="1" applyAlignment="1">
      <alignment horizontal="center" vertical="center"/>
    </xf>
    <xf numFmtId="0" fontId="32" fillId="0" borderId="26" xfId="46" applyFont="1" applyBorder="1" applyAlignment="1">
      <alignment horizontal="center" vertical="center"/>
    </xf>
    <xf numFmtId="0" fontId="32" fillId="0" borderId="22" xfId="46" applyFont="1" applyBorder="1" applyAlignment="1">
      <alignment horizontal="center" vertical="center"/>
    </xf>
    <xf numFmtId="0" fontId="32" fillId="0" borderId="21" xfId="46" applyFont="1" applyBorder="1" applyAlignment="1">
      <alignment horizontal="center" vertical="center"/>
    </xf>
    <xf numFmtId="0" fontId="32" fillId="0" borderId="13" xfId="46" applyFont="1" applyBorder="1" applyAlignment="1">
      <alignment horizontal="center" vertical="center"/>
    </xf>
    <xf numFmtId="0" fontId="32" fillId="0" borderId="13" xfId="47" applyFont="1" applyFill="1" applyBorder="1" applyAlignment="1">
      <alignment horizontal="center" vertical="center" wrapText="1"/>
    </xf>
    <xf numFmtId="0" fontId="32" fillId="0" borderId="21" xfId="47" applyFont="1" applyFill="1" applyBorder="1" applyAlignment="1">
      <alignment horizontal="center" vertical="top" wrapText="1"/>
    </xf>
    <xf numFmtId="0" fontId="32" fillId="0" borderId="10" xfId="47" applyFont="1" applyFill="1" applyBorder="1" applyAlignment="1" applyProtection="1">
      <alignment horizontal="center" vertical="center" wrapText="1"/>
      <protection locked="0"/>
    </xf>
    <xf numFmtId="0" fontId="32" fillId="0" borderId="14" xfId="47" applyFont="1" applyFill="1" applyBorder="1" applyAlignment="1" applyProtection="1">
      <alignment horizontal="left" vertical="center" wrapText="1"/>
      <protection locked="0"/>
    </xf>
    <xf numFmtId="0" fontId="32" fillId="0" borderId="15" xfId="47" applyFont="1" applyFill="1" applyBorder="1" applyAlignment="1" applyProtection="1">
      <alignment horizontal="left" vertical="center" wrapText="1"/>
      <protection locked="0"/>
    </xf>
    <xf numFmtId="0" fontId="32" fillId="0" borderId="16" xfId="47" applyFont="1" applyFill="1" applyBorder="1" applyAlignment="1" applyProtection="1">
      <alignment horizontal="left" vertical="center" wrapText="1"/>
      <protection locked="0"/>
    </xf>
    <xf numFmtId="0" fontId="33" fillId="0" borderId="0" xfId="47" applyFont="1" applyFill="1" applyAlignment="1">
      <alignment horizontal="center" vertical="center"/>
    </xf>
    <xf numFmtId="0" fontId="33" fillId="0" borderId="0" xfId="46" applyFont="1" applyAlignment="1">
      <alignment horizontal="center" vertical="center"/>
    </xf>
    <xf numFmtId="0" fontId="35" fillId="0" borderId="21" xfId="46" applyBorder="1" applyAlignment="1">
      <alignment horizontal="center" vertical="center" wrapText="1"/>
    </xf>
    <xf numFmtId="176" fontId="32" fillId="0" borderId="14" xfId="47" applyNumberFormat="1" applyFont="1" applyFill="1" applyBorder="1" applyAlignment="1" applyProtection="1">
      <alignment horizontal="center" vertical="center" shrinkToFit="1"/>
      <protection locked="0"/>
    </xf>
    <xf numFmtId="176" fontId="35" fillId="0" borderId="16" xfId="46" applyNumberFormat="1" applyBorder="1" applyAlignment="1">
      <alignment horizontal="center" vertical="center"/>
    </xf>
    <xf numFmtId="0" fontId="32" fillId="0" borderId="11" xfId="47" applyFont="1" applyFill="1" applyBorder="1" applyAlignment="1">
      <alignment horizontal="center" vertical="top" wrapText="1"/>
    </xf>
    <xf numFmtId="0" fontId="32" fillId="0" borderId="21" xfId="46" applyFont="1" applyBorder="1" applyAlignment="1">
      <alignment horizontal="center" vertical="top" wrapText="1"/>
    </xf>
    <xf numFmtId="0" fontId="32" fillId="0" borderId="13" xfId="46" applyFont="1" applyBorder="1" applyAlignment="1">
      <alignment horizontal="center" vertical="top" wrapText="1"/>
    </xf>
    <xf numFmtId="0" fontId="32" fillId="0" borderId="13" xfId="47" applyFont="1" applyFill="1" applyBorder="1" applyAlignment="1">
      <alignment horizontal="center" vertical="top" wrapText="1"/>
    </xf>
    <xf numFmtId="0" fontId="32" fillId="0" borderId="0" xfId="47" applyFont="1" applyFill="1" applyAlignment="1">
      <alignment horizontal="center" vertical="center"/>
    </xf>
    <xf numFmtId="0" fontId="32" fillId="0" borderId="0" xfId="46" applyFont="1" applyAlignment="1">
      <alignment horizontal="center" vertical="center"/>
    </xf>
    <xf numFmtId="0" fontId="32" fillId="0" borderId="21" xfId="46" applyFont="1" applyBorder="1" applyAlignment="1">
      <alignment horizontal="center" vertical="top"/>
    </xf>
    <xf numFmtId="0" fontId="32" fillId="0" borderId="13" xfId="46" applyFont="1" applyBorder="1" applyAlignment="1">
      <alignment horizontal="center" vertical="top"/>
    </xf>
    <xf numFmtId="0" fontId="32" fillId="0" borderId="25" xfId="47" applyFont="1" applyFill="1" applyBorder="1" applyAlignment="1">
      <alignment horizontal="center" vertical="center"/>
    </xf>
    <xf numFmtId="0" fontId="32" fillId="0" borderId="26" xfId="47" applyFont="1" applyFill="1" applyBorder="1" applyAlignment="1">
      <alignment horizontal="center" vertical="center"/>
    </xf>
    <xf numFmtId="0" fontId="32" fillId="0" borderId="22" xfId="47" applyFont="1" applyFill="1" applyBorder="1" applyAlignment="1">
      <alignment horizontal="center" vertical="center"/>
    </xf>
    <xf numFmtId="0" fontId="63" fillId="0" borderId="10" xfId="47" applyFont="1" applyFill="1" applyBorder="1" applyAlignment="1" applyProtection="1">
      <alignment horizontal="center" vertical="center" wrapText="1"/>
      <protection locked="0"/>
    </xf>
    <xf numFmtId="0" fontId="63" fillId="0" borderId="14" xfId="47" applyFont="1" applyFill="1" applyBorder="1" applyAlignment="1" applyProtection="1">
      <alignment horizontal="left" vertical="center" wrapText="1"/>
      <protection locked="0"/>
    </xf>
    <xf numFmtId="0" fontId="63" fillId="0" borderId="15" xfId="47" applyFont="1" applyFill="1" applyBorder="1" applyAlignment="1" applyProtection="1">
      <alignment horizontal="left" vertical="center" wrapText="1"/>
      <protection locked="0"/>
    </xf>
    <xf numFmtId="0" fontId="63" fillId="0" borderId="16" xfId="47" applyFont="1" applyFill="1" applyBorder="1" applyAlignment="1" applyProtection="1">
      <alignment horizontal="left" vertical="center" wrapText="1"/>
      <protection locked="0"/>
    </xf>
    <xf numFmtId="0" fontId="63" fillId="0" borderId="19" xfId="47" applyFont="1" applyFill="1" applyBorder="1" applyAlignment="1">
      <alignment horizontal="center" vertical="center" wrapText="1"/>
    </xf>
    <xf numFmtId="0" fontId="63" fillId="0" borderId="20" xfId="46" applyFont="1" applyFill="1" applyBorder="1" applyAlignment="1">
      <alignment horizontal="center" vertical="center"/>
    </xf>
    <xf numFmtId="0" fontId="63" fillId="0" borderId="25" xfId="46" applyFont="1" applyFill="1" applyBorder="1" applyAlignment="1">
      <alignment horizontal="center" vertical="center"/>
    </xf>
    <xf numFmtId="0" fontId="36" fillId="0" borderId="0" xfId="46" applyFont="1" applyAlignment="1">
      <alignment horizontal="center" vertical="center"/>
    </xf>
    <xf numFmtId="0" fontId="32" fillId="0" borderId="11" xfId="47" applyFont="1" applyFill="1" applyBorder="1" applyAlignment="1">
      <alignment horizontal="center" vertical="top" textRotation="255" wrapText="1"/>
    </xf>
    <xf numFmtId="0" fontId="32" fillId="0" borderId="21" xfId="46" applyFont="1" applyBorder="1" applyAlignment="1">
      <alignment horizontal="center" vertical="top" textRotation="255"/>
    </xf>
    <xf numFmtId="0" fontId="32" fillId="0" borderId="13" xfId="46" applyFont="1" applyBorder="1" applyAlignment="1">
      <alignment horizontal="center" vertical="top" textRotation="255"/>
    </xf>
    <xf numFmtId="0" fontId="66" fillId="0" borderId="0" xfId="46" applyFont="1" applyAlignment="1">
      <alignment horizontal="center" vertical="center"/>
    </xf>
    <xf numFmtId="0" fontId="63" fillId="0" borderId="11" xfId="47" applyFont="1" applyFill="1" applyBorder="1" applyAlignment="1">
      <alignment horizontal="center" vertical="center" wrapText="1"/>
    </xf>
    <xf numFmtId="0" fontId="63" fillId="0" borderId="21" xfId="46" applyFont="1" applyFill="1" applyBorder="1" applyAlignment="1">
      <alignment horizontal="center" vertical="center" wrapText="1"/>
    </xf>
    <xf numFmtId="0" fontId="63" fillId="0" borderId="13" xfId="46" applyFont="1" applyFill="1" applyBorder="1" applyAlignment="1">
      <alignment horizontal="center" vertical="center" wrapText="1"/>
    </xf>
    <xf numFmtId="0" fontId="63" fillId="0" borderId="14" xfId="47" applyFont="1" applyFill="1" applyBorder="1" applyAlignment="1">
      <alignment horizontal="center" vertical="center"/>
    </xf>
    <xf numFmtId="0" fontId="63" fillId="0" borderId="15" xfId="47" applyFont="1" applyFill="1" applyBorder="1" applyAlignment="1">
      <alignment horizontal="center" vertical="center"/>
    </xf>
    <xf numFmtId="0" fontId="63" fillId="0" borderId="19" xfId="47" applyFont="1" applyFill="1" applyBorder="1" applyAlignment="1">
      <alignment horizontal="center" vertical="center"/>
    </xf>
    <xf numFmtId="0" fontId="63" fillId="0" borderId="12" xfId="47" applyFont="1" applyFill="1" applyBorder="1" applyAlignment="1">
      <alignment horizontal="center" vertical="center"/>
    </xf>
    <xf numFmtId="0" fontId="63" fillId="0" borderId="24" xfId="47" applyFont="1" applyFill="1" applyBorder="1" applyAlignment="1">
      <alignment horizontal="center" vertical="center"/>
    </xf>
    <xf numFmtId="0" fontId="63" fillId="0" borderId="11" xfId="47" applyFont="1" applyFill="1" applyBorder="1" applyAlignment="1">
      <alignment horizontal="center" vertical="top" wrapText="1"/>
    </xf>
    <xf numFmtId="0" fontId="63" fillId="0" borderId="21" xfId="46" applyFont="1" applyFill="1" applyBorder="1" applyAlignment="1">
      <alignment horizontal="center" vertical="top"/>
    </xf>
    <xf numFmtId="0" fontId="63" fillId="0" borderId="13" xfId="46" applyFont="1" applyFill="1" applyBorder="1" applyAlignment="1">
      <alignment horizontal="center" vertical="top"/>
    </xf>
    <xf numFmtId="0" fontId="63" fillId="0" borderId="21" xfId="47" applyFont="1" applyFill="1" applyBorder="1" applyAlignment="1">
      <alignment horizontal="center" vertical="top" wrapText="1"/>
    </xf>
    <xf numFmtId="0" fontId="63" fillId="0" borderId="13" xfId="47" applyFont="1" applyFill="1" applyBorder="1" applyAlignment="1">
      <alignment horizontal="center" vertical="top" wrapText="1"/>
    </xf>
    <xf numFmtId="0" fontId="63" fillId="0" borderId="21" xfId="47" applyFont="1" applyFill="1" applyBorder="1" applyAlignment="1">
      <alignment horizontal="center" vertical="center" wrapText="1"/>
    </xf>
    <xf numFmtId="0" fontId="63" fillId="0" borderId="25" xfId="47" applyFont="1" applyFill="1" applyBorder="1" applyAlignment="1">
      <alignment horizontal="center" vertical="center"/>
    </xf>
    <xf numFmtId="0" fontId="63" fillId="0" borderId="26" xfId="47" applyFont="1" applyFill="1" applyBorder="1" applyAlignment="1">
      <alignment horizontal="center" vertical="center"/>
    </xf>
    <xf numFmtId="0" fontId="63" fillId="0" borderId="22" xfId="47" applyFont="1" applyFill="1" applyBorder="1" applyAlignment="1">
      <alignment horizontal="center" vertical="center"/>
    </xf>
    <xf numFmtId="179" fontId="36" fillId="0" borderId="11" xfId="51" applyNumberFormat="1" applyFont="1" applyBorder="1" applyAlignment="1">
      <alignment horizontal="center" vertical="top" shrinkToFit="1"/>
    </xf>
    <xf numFmtId="179" fontId="36" fillId="0" borderId="21" xfId="51" applyNumberFormat="1" applyFont="1" applyBorder="1" applyAlignment="1">
      <alignment horizontal="center" vertical="top" shrinkToFit="1"/>
    </xf>
    <xf numFmtId="179" fontId="36" fillId="0" borderId="13" xfId="51" applyNumberFormat="1" applyFont="1" applyBorder="1" applyAlignment="1">
      <alignment horizontal="center" vertical="top" shrinkToFit="1"/>
    </xf>
    <xf numFmtId="0" fontId="36" fillId="0" borderId="11" xfId="51" applyFont="1" applyBorder="1" applyAlignment="1">
      <alignment horizontal="center" vertical="top" shrinkToFit="1"/>
    </xf>
    <xf numFmtId="0" fontId="36" fillId="0" borderId="21" xfId="51" applyFont="1" applyBorder="1" applyAlignment="1">
      <alignment horizontal="center" vertical="top" shrinkToFit="1"/>
    </xf>
    <xf numFmtId="0" fontId="36" fillId="0" borderId="13" xfId="51" applyFont="1" applyBorder="1" applyAlignment="1">
      <alignment horizontal="center" vertical="top" shrinkToFit="1"/>
    </xf>
    <xf numFmtId="0" fontId="36" fillId="0" borderId="11" xfId="47" applyFont="1" applyFill="1" applyBorder="1" applyAlignment="1">
      <alignment horizontal="center" vertical="top" wrapText="1"/>
    </xf>
    <xf numFmtId="0" fontId="36" fillId="0" borderId="21" xfId="47" applyFont="1" applyFill="1" applyBorder="1" applyAlignment="1">
      <alignment horizontal="center" vertical="top" wrapText="1"/>
    </xf>
    <xf numFmtId="0" fontId="36" fillId="0" borderId="13" xfId="47" applyFont="1" applyFill="1" applyBorder="1" applyAlignment="1">
      <alignment horizontal="center" vertical="top" wrapText="1"/>
    </xf>
    <xf numFmtId="49" fontId="36" fillId="0" borderId="11" xfId="51" applyNumberFormat="1" applyFont="1" applyBorder="1" applyAlignment="1">
      <alignment horizontal="left" vertical="top" wrapText="1"/>
    </xf>
    <xf numFmtId="49" fontId="36" fillId="0" borderId="21" xfId="51" applyNumberFormat="1" applyFont="1" applyBorder="1" applyAlignment="1">
      <alignment horizontal="left" vertical="top" wrapText="1"/>
    </xf>
    <xf numFmtId="49" fontId="36" fillId="0" borderId="13" xfId="51" applyNumberFormat="1" applyFont="1" applyBorder="1" applyAlignment="1">
      <alignment horizontal="left" vertical="top" wrapText="1"/>
    </xf>
    <xf numFmtId="0" fontId="36" fillId="0" borderId="11" xfId="51" applyFont="1" applyBorder="1" applyAlignment="1">
      <alignment horizontal="center" vertical="top" wrapText="1"/>
    </xf>
    <xf numFmtId="0" fontId="36" fillId="0" borderId="21" xfId="51" applyFont="1" applyBorder="1" applyAlignment="1">
      <alignment horizontal="center" vertical="top" wrapText="1"/>
    </xf>
    <xf numFmtId="0" fontId="36" fillId="0" borderId="13" xfId="51" applyFont="1" applyBorder="1" applyAlignment="1">
      <alignment horizontal="center" vertical="top" wrapText="1"/>
    </xf>
    <xf numFmtId="0" fontId="36" fillId="0" borderId="11" xfId="47" applyFont="1" applyFill="1" applyBorder="1" applyAlignment="1" applyProtection="1">
      <alignment horizontal="left" vertical="top" wrapText="1"/>
      <protection locked="0"/>
    </xf>
    <xf numFmtId="0" fontId="36" fillId="0" borderId="21" xfId="47" applyFont="1" applyFill="1" applyBorder="1" applyAlignment="1" applyProtection="1">
      <alignment horizontal="left" vertical="top" wrapText="1"/>
      <protection locked="0"/>
    </xf>
    <xf numFmtId="0" fontId="36" fillId="0" borderId="13" xfId="47" applyFont="1" applyFill="1" applyBorder="1" applyAlignment="1" applyProtection="1">
      <alignment horizontal="left" vertical="top" wrapText="1"/>
      <protection locked="0"/>
    </xf>
    <xf numFmtId="0" fontId="36" fillId="0" borderId="11" xfId="47" applyFont="1" applyFill="1" applyBorder="1" applyAlignment="1" applyProtection="1">
      <alignment horizontal="center" vertical="top" wrapText="1"/>
      <protection locked="0"/>
    </xf>
    <xf numFmtId="0" fontId="36" fillId="0" borderId="21" xfId="47" applyFont="1" applyFill="1" applyBorder="1" applyAlignment="1" applyProtection="1">
      <alignment horizontal="center" vertical="top" wrapText="1"/>
      <protection locked="0"/>
    </xf>
    <xf numFmtId="0" fontId="36" fillId="0" borderId="13" xfId="47" applyFont="1" applyFill="1" applyBorder="1" applyAlignment="1" applyProtection="1">
      <alignment horizontal="center" vertical="top" wrapText="1"/>
      <protection locked="0"/>
    </xf>
    <xf numFmtId="9" fontId="36" fillId="0" borderId="11" xfId="47" applyNumberFormat="1" applyFont="1" applyFill="1" applyBorder="1" applyAlignment="1" applyProtection="1">
      <alignment horizontal="center" vertical="top" wrapText="1"/>
      <protection locked="0"/>
    </xf>
    <xf numFmtId="0" fontId="36" fillId="0" borderId="19" xfId="47" applyFont="1" applyFill="1" applyBorder="1" applyAlignment="1">
      <alignment horizontal="center" vertical="center" wrapText="1"/>
    </xf>
    <xf numFmtId="0" fontId="36" fillId="0" borderId="20" xfId="46" applyFont="1" applyBorder="1" applyAlignment="1">
      <alignment horizontal="center" vertical="center"/>
    </xf>
    <xf numFmtId="0" fontId="36" fillId="0" borderId="25" xfId="46" applyFont="1" applyBorder="1" applyAlignment="1">
      <alignment horizontal="center" vertical="center"/>
    </xf>
    <xf numFmtId="0" fontId="36" fillId="0" borderId="21" xfId="46" applyFont="1" applyBorder="1" applyAlignment="1">
      <alignment horizontal="center" vertical="top"/>
    </xf>
    <xf numFmtId="0" fontId="36" fillId="0" borderId="13" xfId="46" applyFont="1" applyBorder="1" applyAlignment="1">
      <alignment horizontal="center" vertical="top"/>
    </xf>
    <xf numFmtId="0" fontId="36" fillId="0" borderId="25" xfId="47" applyFont="1" applyFill="1" applyBorder="1" applyAlignment="1">
      <alignment horizontal="center" vertical="center"/>
    </xf>
    <xf numFmtId="0" fontId="36" fillId="0" borderId="26" xfId="47" applyFont="1" applyFill="1" applyBorder="1" applyAlignment="1">
      <alignment horizontal="center" vertical="center"/>
    </xf>
    <xf numFmtId="0" fontId="36" fillId="0" borderId="22" xfId="47" applyFont="1" applyFill="1" applyBorder="1" applyAlignment="1">
      <alignment horizontal="center" vertical="center"/>
    </xf>
    <xf numFmtId="0" fontId="36" fillId="0" borderId="11" xfId="47" applyFont="1" applyFill="1" applyBorder="1" applyAlignment="1">
      <alignment horizontal="center" vertical="center" wrapText="1"/>
    </xf>
    <xf numFmtId="0" fontId="36" fillId="0" borderId="21" xfId="46" applyFont="1" applyBorder="1" applyAlignment="1">
      <alignment horizontal="center" vertical="center" wrapText="1"/>
    </xf>
    <xf numFmtId="0" fontId="36" fillId="0" borderId="13" xfId="46" applyFont="1" applyBorder="1" applyAlignment="1">
      <alignment horizontal="center" vertical="center" wrapText="1"/>
    </xf>
    <xf numFmtId="0" fontId="36" fillId="0" borderId="21" xfId="47" applyFont="1" applyFill="1" applyBorder="1" applyAlignment="1">
      <alignment horizontal="center" vertical="center" wrapText="1"/>
    </xf>
    <xf numFmtId="0" fontId="36" fillId="0" borderId="14" xfId="47" applyFont="1" applyFill="1" applyBorder="1" applyAlignment="1">
      <alignment horizontal="center" vertical="center"/>
    </xf>
    <xf numFmtId="0" fontId="36" fillId="0" borderId="15" xfId="47" applyFont="1" applyFill="1" applyBorder="1" applyAlignment="1">
      <alignment horizontal="center" vertical="center"/>
    </xf>
    <xf numFmtId="9" fontId="36" fillId="0" borderId="11" xfId="28" applyFont="1" applyBorder="1" applyAlignment="1">
      <alignment horizontal="center" vertical="top" wrapText="1"/>
    </xf>
    <xf numFmtId="9" fontId="36" fillId="0" borderId="21" xfId="28" applyFont="1" applyBorder="1" applyAlignment="1">
      <alignment horizontal="center" vertical="top" wrapText="1"/>
    </xf>
    <xf numFmtId="9" fontId="36" fillId="0" borderId="13" xfId="28" applyFont="1" applyBorder="1" applyAlignment="1">
      <alignment horizontal="center" vertical="top" wrapText="1"/>
    </xf>
    <xf numFmtId="0" fontId="36" fillId="0" borderId="11" xfId="51" applyFont="1" applyBorder="1" applyAlignment="1">
      <alignment horizontal="left" vertical="top" wrapText="1"/>
    </xf>
    <xf numFmtId="0" fontId="36" fillId="0" borderId="21" xfId="51" applyFont="1" applyBorder="1" applyAlignment="1">
      <alignment horizontal="left" vertical="top" wrapText="1"/>
    </xf>
    <xf numFmtId="0" fontId="36" fillId="0" borderId="13" xfId="51" applyFont="1" applyBorder="1" applyAlignment="1">
      <alignment horizontal="left" vertical="top" wrapText="1"/>
    </xf>
    <xf numFmtId="190" fontId="36" fillId="0" borderId="11" xfId="47" applyNumberFormat="1" applyFont="1" applyFill="1" applyBorder="1" applyAlignment="1" applyProtection="1">
      <alignment horizontal="left" vertical="top" wrapText="1"/>
      <protection locked="0"/>
    </xf>
    <xf numFmtId="190" fontId="36" fillId="0" borderId="21" xfId="47" applyNumberFormat="1" applyFont="1" applyFill="1" applyBorder="1" applyAlignment="1" applyProtection="1">
      <alignment horizontal="left" vertical="top" wrapText="1"/>
      <protection locked="0"/>
    </xf>
    <xf numFmtId="190" fontId="36" fillId="0" borderId="13" xfId="47" applyNumberFormat="1" applyFont="1" applyFill="1" applyBorder="1" applyAlignment="1" applyProtection="1">
      <alignment horizontal="left" vertical="top" wrapText="1"/>
      <protection locked="0"/>
    </xf>
    <xf numFmtId="0" fontId="36" fillId="0" borderId="19" xfId="47" applyFont="1" applyFill="1" applyBorder="1" applyAlignment="1">
      <alignment horizontal="center" vertical="center"/>
    </xf>
    <xf numFmtId="0" fontId="36" fillId="0" borderId="12" xfId="47" applyFont="1" applyFill="1" applyBorder="1" applyAlignment="1">
      <alignment horizontal="center" vertical="center"/>
    </xf>
    <xf numFmtId="0" fontId="36" fillId="0" borderId="24" xfId="47" applyFont="1" applyFill="1" applyBorder="1" applyAlignment="1">
      <alignment horizontal="center" vertical="center"/>
    </xf>
    <xf numFmtId="0" fontId="66" fillId="0" borderId="25" xfId="47" applyFont="1" applyFill="1" applyBorder="1" applyAlignment="1">
      <alignment horizontal="center" vertical="center"/>
    </xf>
    <xf numFmtId="0" fontId="66" fillId="0" borderId="26" xfId="47" applyFont="1" applyFill="1" applyBorder="1" applyAlignment="1">
      <alignment horizontal="center" vertical="center"/>
    </xf>
    <xf numFmtId="0" fontId="66" fillId="0" borderId="22" xfId="47" applyFont="1" applyFill="1" applyBorder="1" applyAlignment="1">
      <alignment horizontal="center" vertical="center"/>
    </xf>
    <xf numFmtId="0" fontId="66" fillId="0" borderId="14" xfId="47" applyFont="1" applyFill="1" applyBorder="1" applyAlignment="1" applyProtection="1">
      <alignment horizontal="left" vertical="center" wrapText="1"/>
      <protection locked="0"/>
    </xf>
    <xf numFmtId="0" fontId="66" fillId="0" borderId="15" xfId="47" applyFont="1" applyFill="1" applyBorder="1" applyAlignment="1" applyProtection="1">
      <alignment horizontal="left" vertical="center" wrapText="1"/>
      <protection locked="0"/>
    </xf>
    <xf numFmtId="0" fontId="66" fillId="0" borderId="16" xfId="47" applyFont="1" applyFill="1" applyBorder="1" applyAlignment="1" applyProtection="1">
      <alignment horizontal="left" vertical="center" wrapText="1"/>
      <protection locked="0"/>
    </xf>
    <xf numFmtId="0" fontId="66" fillId="0" borderId="21" xfId="47" applyFont="1" applyFill="1" applyBorder="1" applyAlignment="1">
      <alignment horizontal="center" vertical="center" wrapText="1"/>
    </xf>
    <xf numFmtId="0" fontId="66" fillId="0" borderId="13" xfId="46" applyFont="1" applyFill="1" applyBorder="1" applyAlignment="1">
      <alignment horizontal="center" vertical="center" wrapText="1"/>
    </xf>
    <xf numFmtId="0" fontId="66" fillId="0" borderId="19" xfId="47" applyFont="1" applyFill="1" applyBorder="1" applyAlignment="1">
      <alignment horizontal="center" vertical="center" wrapText="1"/>
    </xf>
    <xf numFmtId="0" fontId="66" fillId="0" borderId="20" xfId="46" applyFont="1" applyFill="1" applyBorder="1" applyAlignment="1">
      <alignment horizontal="center" vertical="center"/>
    </xf>
    <xf numFmtId="0" fontId="66" fillId="0" borderId="25" xfId="46" applyFont="1" applyFill="1" applyBorder="1" applyAlignment="1">
      <alignment horizontal="center" vertical="center"/>
    </xf>
    <xf numFmtId="0" fontId="66" fillId="0" borderId="11" xfId="47" applyFont="1" applyFill="1" applyBorder="1" applyAlignment="1">
      <alignment horizontal="center" vertical="center" wrapText="1"/>
    </xf>
    <xf numFmtId="0" fontId="66" fillId="0" borderId="21" xfId="46" applyFont="1" applyFill="1" applyBorder="1" applyAlignment="1">
      <alignment horizontal="center" vertical="center" wrapText="1"/>
    </xf>
    <xf numFmtId="0" fontId="66" fillId="0" borderId="14" xfId="47" applyFont="1" applyFill="1" applyBorder="1" applyAlignment="1">
      <alignment horizontal="center" vertical="center"/>
    </xf>
    <xf numFmtId="0" fontId="66" fillId="0" borderId="15" xfId="47" applyFont="1" applyFill="1" applyBorder="1" applyAlignment="1">
      <alignment horizontal="center" vertical="center"/>
    </xf>
    <xf numFmtId="0" fontId="66" fillId="0" borderId="19" xfId="47" applyFont="1" applyFill="1" applyBorder="1" applyAlignment="1">
      <alignment horizontal="center" vertical="center"/>
    </xf>
    <xf numFmtId="0" fontId="66" fillId="0" borderId="12" xfId="47" applyFont="1" applyFill="1" applyBorder="1" applyAlignment="1">
      <alignment horizontal="center" vertical="center"/>
    </xf>
    <xf numFmtId="0" fontId="66" fillId="0" borderId="24" xfId="47" applyFont="1" applyFill="1" applyBorder="1" applyAlignment="1">
      <alignment horizontal="center" vertical="center"/>
    </xf>
    <xf numFmtId="0" fontId="66" fillId="0" borderId="11" xfId="47" applyFont="1" applyFill="1" applyBorder="1" applyAlignment="1">
      <alignment horizontal="center" vertical="top" wrapText="1"/>
    </xf>
    <xf numFmtId="0" fontId="66" fillId="0" borderId="21" xfId="46" applyFont="1" applyFill="1" applyBorder="1" applyAlignment="1">
      <alignment horizontal="center" vertical="top"/>
    </xf>
    <xf numFmtId="0" fontId="66" fillId="0" borderId="13" xfId="46" applyFont="1" applyFill="1" applyBorder="1" applyAlignment="1">
      <alignment horizontal="center" vertical="top"/>
    </xf>
    <xf numFmtId="0" fontId="66" fillId="0" borderId="21" xfId="47" applyFont="1" applyFill="1" applyBorder="1" applyAlignment="1">
      <alignment horizontal="center" vertical="top" wrapText="1"/>
    </xf>
    <xf numFmtId="0" fontId="66" fillId="0" borderId="13" xfId="47" applyFont="1" applyFill="1" applyBorder="1" applyAlignment="1">
      <alignment horizontal="center"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3" xfId="46" xr:uid="{00000000-0005-0000-0000-00002E000000}"/>
    <cellStyle name="標準_~3070399" xfId="47" xr:uid="{00000000-0005-0000-0000-00002F000000}"/>
    <cellStyle name="標準_22大津・南部地域(野洲)" xfId="48" xr:uid="{00000000-0005-0000-0000-000030000000}"/>
    <cellStyle name="標準_交付金実績調（目的等一覧）" xfId="49" xr:uid="{00000000-0005-0000-0000-000031000000}"/>
    <cellStyle name="標準_交付金様式（ハード実施状況報告書)" xfId="50" xr:uid="{00000000-0005-0000-0000-000032000000}"/>
    <cellStyle name="標準_野洲・五之里　提出書類3" xfId="51" xr:uid="{00000000-0005-0000-0000-000033000000}"/>
    <cellStyle name="未定義" xfId="52" xr:uid="{00000000-0005-0000-0000-000034000000}"/>
    <cellStyle name="良い" xfId="53" builtinId="26" customBuiltin="1"/>
  </cellStyles>
  <dxfs count="4">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38</xdr:col>
      <xdr:colOff>-1</xdr:colOff>
      <xdr:row>27</xdr:row>
      <xdr:rowOff>47625</xdr:rowOff>
    </xdr:from>
    <xdr:to>
      <xdr:col>42</xdr:col>
      <xdr:colOff>23812</xdr:colOff>
      <xdr:row>31</xdr:row>
      <xdr:rowOff>71437</xdr:rowOff>
    </xdr:to>
    <xdr:sp macro="" textlink="">
      <xdr:nvSpPr>
        <xdr:cNvPr id="2" name="Rectangle 9">
          <a:extLst>
            <a:ext uri="{FF2B5EF4-FFF2-40B4-BE49-F238E27FC236}">
              <a16:creationId xmlns:a16="http://schemas.microsoft.com/office/drawing/2014/main" id="{B8D5C678-4B4C-4F0F-9163-A76A490D65B5}"/>
            </a:ext>
          </a:extLst>
        </xdr:cNvPr>
        <xdr:cNvSpPr>
          <a:spLocks noChangeArrowheads="1"/>
        </xdr:cNvSpPr>
      </xdr:nvSpPr>
      <xdr:spPr bwMode="auto">
        <a:xfrm>
          <a:off x="27603449" y="25136475"/>
          <a:ext cx="2357438" cy="70961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3600" b="0" i="0" u="none" strike="noStrike" baseline="0">
              <a:solidFill>
                <a:srgbClr val="000000"/>
              </a:solidFill>
              <a:latin typeface="ＤＦ特太ゴシック体" pitchFamily="49" charset="-128"/>
              <a:ea typeface="ＤＦ特太ゴシック体" pitchFamily="49" charset="-128"/>
            </a:rPr>
            <a:t>滋賀県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10</xdr:row>
      <xdr:rowOff>485775</xdr:rowOff>
    </xdr:from>
    <xdr:to>
      <xdr:col>13</xdr:col>
      <xdr:colOff>542925</xdr:colOff>
      <xdr:row>10</xdr:row>
      <xdr:rowOff>790575</xdr:rowOff>
    </xdr:to>
    <xdr:sp macro="" textlink="">
      <xdr:nvSpPr>
        <xdr:cNvPr id="2" name="ストライプ矢印 1">
          <a:extLst>
            <a:ext uri="{FF2B5EF4-FFF2-40B4-BE49-F238E27FC236}">
              <a16:creationId xmlns:a16="http://schemas.microsoft.com/office/drawing/2014/main" id="{B8CAE016-ACA1-4F5D-9FED-2EDF63EB824A}"/>
            </a:ext>
          </a:extLst>
        </xdr:cNvPr>
        <xdr:cNvSpPr/>
      </xdr:nvSpPr>
      <xdr:spPr>
        <a:xfrm>
          <a:off x="3429000" y="2590800"/>
          <a:ext cx="2247900" cy="304800"/>
        </a:xfrm>
        <a:prstGeom prst="striped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79375</xdr:colOff>
      <xdr:row>11</xdr:row>
      <xdr:rowOff>2245405</xdr:rowOff>
    </xdr:from>
    <xdr:to>
      <xdr:col>18</xdr:col>
      <xdr:colOff>783248</xdr:colOff>
      <xdr:row>12</xdr:row>
      <xdr:rowOff>323243</xdr:rowOff>
    </xdr:to>
    <xdr:sp macro="" textlink="">
      <xdr:nvSpPr>
        <xdr:cNvPr id="2" name="テキスト ボックス 1">
          <a:extLst>
            <a:ext uri="{FF2B5EF4-FFF2-40B4-BE49-F238E27FC236}">
              <a16:creationId xmlns:a16="http://schemas.microsoft.com/office/drawing/2014/main" id="{9318DC9E-0D78-4153-9133-DBAD459D8A5D}"/>
            </a:ext>
          </a:extLst>
        </xdr:cNvPr>
        <xdr:cNvSpPr txBox="1"/>
      </xdr:nvSpPr>
      <xdr:spPr>
        <a:xfrm>
          <a:off x="12423775" y="6217330"/>
          <a:ext cx="608623" cy="382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19</xdr:col>
      <xdr:colOff>76994</xdr:colOff>
      <xdr:row>11</xdr:row>
      <xdr:rowOff>2245405</xdr:rowOff>
    </xdr:from>
    <xdr:to>
      <xdr:col>19</xdr:col>
      <xdr:colOff>781719</xdr:colOff>
      <xdr:row>12</xdr:row>
      <xdr:rowOff>323243</xdr:rowOff>
    </xdr:to>
    <xdr:sp macro="" textlink="">
      <xdr:nvSpPr>
        <xdr:cNvPr id="3" name="テキスト ボックス 2">
          <a:extLst>
            <a:ext uri="{FF2B5EF4-FFF2-40B4-BE49-F238E27FC236}">
              <a16:creationId xmlns:a16="http://schemas.microsoft.com/office/drawing/2014/main" id="{74A561B0-7B53-43C7-BF49-CC268BB5D37A}"/>
            </a:ext>
          </a:extLst>
        </xdr:cNvPr>
        <xdr:cNvSpPr txBox="1"/>
      </xdr:nvSpPr>
      <xdr:spPr>
        <a:xfrm>
          <a:off x="13107194" y="6217330"/>
          <a:ext cx="609475"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20</xdr:col>
      <xdr:colOff>80056</xdr:colOff>
      <xdr:row>11</xdr:row>
      <xdr:rowOff>2245405</xdr:rowOff>
    </xdr:from>
    <xdr:to>
      <xdr:col>20</xdr:col>
      <xdr:colOff>784711</xdr:colOff>
      <xdr:row>12</xdr:row>
      <xdr:rowOff>323243</xdr:rowOff>
    </xdr:to>
    <xdr:sp macro="" textlink="">
      <xdr:nvSpPr>
        <xdr:cNvPr id="4" name="テキスト ボックス 3">
          <a:extLst>
            <a:ext uri="{FF2B5EF4-FFF2-40B4-BE49-F238E27FC236}">
              <a16:creationId xmlns:a16="http://schemas.microsoft.com/office/drawing/2014/main" id="{912F54FD-B629-4C6D-8AC0-15A7150D9446}"/>
            </a:ext>
          </a:extLst>
        </xdr:cNvPr>
        <xdr:cNvSpPr txBox="1"/>
      </xdr:nvSpPr>
      <xdr:spPr>
        <a:xfrm>
          <a:off x="13796056" y="6217330"/>
          <a:ext cx="609405"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(H26)</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21</xdr:col>
      <xdr:colOff>78582</xdr:colOff>
      <xdr:row>11</xdr:row>
      <xdr:rowOff>2245405</xdr:rowOff>
    </xdr:from>
    <xdr:to>
      <xdr:col>21</xdr:col>
      <xdr:colOff>782455</xdr:colOff>
      <xdr:row>12</xdr:row>
      <xdr:rowOff>323243</xdr:rowOff>
    </xdr:to>
    <xdr:sp macro="" textlink="">
      <xdr:nvSpPr>
        <xdr:cNvPr id="5" name="テキスト ボックス 4">
          <a:extLst>
            <a:ext uri="{FF2B5EF4-FFF2-40B4-BE49-F238E27FC236}">
              <a16:creationId xmlns:a16="http://schemas.microsoft.com/office/drawing/2014/main" id="{91CF7343-F2FF-49AC-9364-BEC0104034C1}"/>
            </a:ext>
          </a:extLst>
        </xdr:cNvPr>
        <xdr:cNvSpPr txBox="1"/>
      </xdr:nvSpPr>
      <xdr:spPr>
        <a:xfrm>
          <a:off x="14480382" y="6217330"/>
          <a:ext cx="608623"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22</xdr:col>
      <xdr:colOff>75294</xdr:colOff>
      <xdr:row>11</xdr:row>
      <xdr:rowOff>2245405</xdr:rowOff>
    </xdr:from>
    <xdr:to>
      <xdr:col>22</xdr:col>
      <xdr:colOff>779167</xdr:colOff>
      <xdr:row>12</xdr:row>
      <xdr:rowOff>323243</xdr:rowOff>
    </xdr:to>
    <xdr:sp macro="" textlink="">
      <xdr:nvSpPr>
        <xdr:cNvPr id="6" name="テキスト ボックス 5">
          <a:extLst>
            <a:ext uri="{FF2B5EF4-FFF2-40B4-BE49-F238E27FC236}">
              <a16:creationId xmlns:a16="http://schemas.microsoft.com/office/drawing/2014/main" id="{2942BF7B-C109-4D97-AFA1-55559316B794}"/>
            </a:ext>
          </a:extLst>
        </xdr:cNvPr>
        <xdr:cNvSpPr txBox="1"/>
      </xdr:nvSpPr>
      <xdr:spPr>
        <a:xfrm>
          <a:off x="15162894" y="6217330"/>
          <a:ext cx="608623"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(H28)</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23</xdr:col>
      <xdr:colOff>73820</xdr:colOff>
      <xdr:row>11</xdr:row>
      <xdr:rowOff>2245405</xdr:rowOff>
    </xdr:from>
    <xdr:to>
      <xdr:col>23</xdr:col>
      <xdr:colOff>783515</xdr:colOff>
      <xdr:row>12</xdr:row>
      <xdr:rowOff>323243</xdr:rowOff>
    </xdr:to>
    <xdr:sp macro="" textlink="">
      <xdr:nvSpPr>
        <xdr:cNvPr id="7" name="テキスト ボックス 6">
          <a:extLst>
            <a:ext uri="{FF2B5EF4-FFF2-40B4-BE49-F238E27FC236}">
              <a16:creationId xmlns:a16="http://schemas.microsoft.com/office/drawing/2014/main" id="{3FB61015-4B3C-41E5-8ECE-5CE1295F9DAA}"/>
            </a:ext>
          </a:extLst>
        </xdr:cNvPr>
        <xdr:cNvSpPr txBox="1"/>
      </xdr:nvSpPr>
      <xdr:spPr>
        <a:xfrm>
          <a:off x="15847220" y="6217330"/>
          <a:ext cx="614445"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(H29)</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24</xdr:col>
      <xdr:colOff>70532</xdr:colOff>
      <xdr:row>11</xdr:row>
      <xdr:rowOff>2245405</xdr:rowOff>
    </xdr:from>
    <xdr:to>
      <xdr:col>24</xdr:col>
      <xdr:colOff>781062</xdr:colOff>
      <xdr:row>12</xdr:row>
      <xdr:rowOff>323243</xdr:rowOff>
    </xdr:to>
    <xdr:sp macro="" textlink="">
      <xdr:nvSpPr>
        <xdr:cNvPr id="8" name="テキスト ボックス 7">
          <a:extLst>
            <a:ext uri="{FF2B5EF4-FFF2-40B4-BE49-F238E27FC236}">
              <a16:creationId xmlns:a16="http://schemas.microsoft.com/office/drawing/2014/main" id="{77556DFD-727C-40A9-BB76-8AD8ED88B655}"/>
            </a:ext>
          </a:extLst>
        </xdr:cNvPr>
        <xdr:cNvSpPr txBox="1"/>
      </xdr:nvSpPr>
      <xdr:spPr>
        <a:xfrm>
          <a:off x="16529732" y="6217330"/>
          <a:ext cx="615280"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(H30)</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25</xdr:col>
      <xdr:colOff>63615</xdr:colOff>
      <xdr:row>11</xdr:row>
      <xdr:rowOff>2245405</xdr:rowOff>
    </xdr:from>
    <xdr:to>
      <xdr:col>25</xdr:col>
      <xdr:colOff>767380</xdr:colOff>
      <xdr:row>12</xdr:row>
      <xdr:rowOff>323243</xdr:rowOff>
    </xdr:to>
    <xdr:sp macro="" textlink="">
      <xdr:nvSpPr>
        <xdr:cNvPr id="9" name="テキスト ボックス 8">
          <a:extLst>
            <a:ext uri="{FF2B5EF4-FFF2-40B4-BE49-F238E27FC236}">
              <a16:creationId xmlns:a16="http://schemas.microsoft.com/office/drawing/2014/main" id="{21B5EF2A-F040-4FD6-B0AD-773BB855FF57}"/>
            </a:ext>
          </a:extLst>
        </xdr:cNvPr>
        <xdr:cNvSpPr txBox="1"/>
      </xdr:nvSpPr>
      <xdr:spPr>
        <a:xfrm>
          <a:off x="17208615" y="6217330"/>
          <a:ext cx="618040"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26</xdr:col>
      <xdr:colOff>60325</xdr:colOff>
      <xdr:row>11</xdr:row>
      <xdr:rowOff>2245405</xdr:rowOff>
    </xdr:from>
    <xdr:to>
      <xdr:col>26</xdr:col>
      <xdr:colOff>769229</xdr:colOff>
      <xdr:row>12</xdr:row>
      <xdr:rowOff>323243</xdr:rowOff>
    </xdr:to>
    <xdr:sp macro="" textlink="">
      <xdr:nvSpPr>
        <xdr:cNvPr id="10" name="テキスト ボックス 9">
          <a:extLst>
            <a:ext uri="{FF2B5EF4-FFF2-40B4-BE49-F238E27FC236}">
              <a16:creationId xmlns:a16="http://schemas.microsoft.com/office/drawing/2014/main" id="{A0CD0CBF-099B-4A83-AB3D-56FEFF735108}"/>
            </a:ext>
          </a:extLst>
        </xdr:cNvPr>
        <xdr:cNvSpPr txBox="1"/>
      </xdr:nvSpPr>
      <xdr:spPr>
        <a:xfrm>
          <a:off x="17891125" y="6217330"/>
          <a:ext cx="623179" cy="38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6</xdr:col>
      <xdr:colOff>38894</xdr:colOff>
      <xdr:row>31</xdr:row>
      <xdr:rowOff>1015598</xdr:rowOff>
    </xdr:from>
    <xdr:to>
      <xdr:col>6</xdr:col>
      <xdr:colOff>743619</xdr:colOff>
      <xdr:row>31</xdr:row>
      <xdr:rowOff>1426981</xdr:rowOff>
    </xdr:to>
    <xdr:sp macro="" textlink="">
      <xdr:nvSpPr>
        <xdr:cNvPr id="11" name="テキスト ボックス 10">
          <a:extLst>
            <a:ext uri="{FF2B5EF4-FFF2-40B4-BE49-F238E27FC236}">
              <a16:creationId xmlns:a16="http://schemas.microsoft.com/office/drawing/2014/main" id="{9D7D4953-5ACE-4E02-9E19-2E907023DC2C}"/>
            </a:ext>
          </a:extLst>
        </xdr:cNvPr>
        <xdr:cNvSpPr txBox="1"/>
      </xdr:nvSpPr>
      <xdr:spPr>
        <a:xfrm>
          <a:off x="4153694" y="26066348"/>
          <a:ext cx="647575" cy="41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(H29)</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7</xdr:col>
      <xdr:colOff>36513</xdr:colOff>
      <xdr:row>31</xdr:row>
      <xdr:rowOff>1015598</xdr:rowOff>
    </xdr:from>
    <xdr:to>
      <xdr:col>7</xdr:col>
      <xdr:colOff>740386</xdr:colOff>
      <xdr:row>31</xdr:row>
      <xdr:rowOff>1426981</xdr:rowOff>
    </xdr:to>
    <xdr:sp macro="" textlink="">
      <xdr:nvSpPr>
        <xdr:cNvPr id="12" name="テキスト ボックス 11">
          <a:extLst>
            <a:ext uri="{FF2B5EF4-FFF2-40B4-BE49-F238E27FC236}">
              <a16:creationId xmlns:a16="http://schemas.microsoft.com/office/drawing/2014/main" id="{1EA3A1DA-4AB5-44A3-A3F7-A54C7181F669}"/>
            </a:ext>
          </a:extLst>
        </xdr:cNvPr>
        <xdr:cNvSpPr txBox="1"/>
      </xdr:nvSpPr>
      <xdr:spPr>
        <a:xfrm>
          <a:off x="4837113" y="26066348"/>
          <a:ext cx="646723" cy="41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(H30)</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8</xdr:col>
      <xdr:colOff>39575</xdr:colOff>
      <xdr:row>31</xdr:row>
      <xdr:rowOff>1015598</xdr:rowOff>
    </xdr:from>
    <xdr:to>
      <xdr:col>8</xdr:col>
      <xdr:colOff>743448</xdr:colOff>
      <xdr:row>31</xdr:row>
      <xdr:rowOff>1426981</xdr:rowOff>
    </xdr:to>
    <xdr:sp macro="" textlink="">
      <xdr:nvSpPr>
        <xdr:cNvPr id="13" name="テキスト ボックス 12">
          <a:extLst>
            <a:ext uri="{FF2B5EF4-FFF2-40B4-BE49-F238E27FC236}">
              <a16:creationId xmlns:a16="http://schemas.microsoft.com/office/drawing/2014/main" id="{30E93729-1DE8-4EE4-8E00-8814D10F0E72}"/>
            </a:ext>
          </a:extLst>
        </xdr:cNvPr>
        <xdr:cNvSpPr txBox="1"/>
      </xdr:nvSpPr>
      <xdr:spPr>
        <a:xfrm>
          <a:off x="5525975" y="26066348"/>
          <a:ext cx="646723" cy="41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19</xdr:col>
      <xdr:colOff>80962</xdr:colOff>
      <xdr:row>31</xdr:row>
      <xdr:rowOff>988607</xdr:rowOff>
    </xdr:from>
    <xdr:to>
      <xdr:col>19</xdr:col>
      <xdr:colOff>784835</xdr:colOff>
      <xdr:row>31</xdr:row>
      <xdr:rowOff>1381041</xdr:rowOff>
    </xdr:to>
    <xdr:sp macro="" textlink="">
      <xdr:nvSpPr>
        <xdr:cNvPr id="14" name="テキスト ボックス 13">
          <a:extLst>
            <a:ext uri="{FF2B5EF4-FFF2-40B4-BE49-F238E27FC236}">
              <a16:creationId xmlns:a16="http://schemas.microsoft.com/office/drawing/2014/main" id="{08987C58-1520-4575-8DCE-677ED185CAE7}"/>
            </a:ext>
          </a:extLst>
        </xdr:cNvPr>
        <xdr:cNvSpPr txBox="1"/>
      </xdr:nvSpPr>
      <xdr:spPr>
        <a:xfrm>
          <a:off x="13111162" y="26039357"/>
          <a:ext cx="608623" cy="40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(H29)</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20</xdr:col>
      <xdr:colOff>77674</xdr:colOff>
      <xdr:row>31</xdr:row>
      <xdr:rowOff>988607</xdr:rowOff>
    </xdr:from>
    <xdr:to>
      <xdr:col>20</xdr:col>
      <xdr:colOff>781547</xdr:colOff>
      <xdr:row>31</xdr:row>
      <xdr:rowOff>1381041</xdr:rowOff>
    </xdr:to>
    <xdr:sp macro="" textlink="">
      <xdr:nvSpPr>
        <xdr:cNvPr id="15" name="テキスト ボックス 14">
          <a:extLst>
            <a:ext uri="{FF2B5EF4-FFF2-40B4-BE49-F238E27FC236}">
              <a16:creationId xmlns:a16="http://schemas.microsoft.com/office/drawing/2014/main" id="{EE30C0E4-763D-43FE-B479-388BD112EDC6}"/>
            </a:ext>
          </a:extLst>
        </xdr:cNvPr>
        <xdr:cNvSpPr txBox="1"/>
      </xdr:nvSpPr>
      <xdr:spPr>
        <a:xfrm>
          <a:off x="13793674" y="26039357"/>
          <a:ext cx="608623" cy="40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(H30)</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21</xdr:col>
      <xdr:colOff>76200</xdr:colOff>
      <xdr:row>31</xdr:row>
      <xdr:rowOff>988607</xdr:rowOff>
    </xdr:from>
    <xdr:to>
      <xdr:col>21</xdr:col>
      <xdr:colOff>780925</xdr:colOff>
      <xdr:row>31</xdr:row>
      <xdr:rowOff>1381041</xdr:rowOff>
    </xdr:to>
    <xdr:sp macro="" textlink="">
      <xdr:nvSpPr>
        <xdr:cNvPr id="16" name="テキスト ボックス 15">
          <a:extLst>
            <a:ext uri="{FF2B5EF4-FFF2-40B4-BE49-F238E27FC236}">
              <a16:creationId xmlns:a16="http://schemas.microsoft.com/office/drawing/2014/main" id="{85DF752D-F019-4AEC-B827-08342592E79A}"/>
            </a:ext>
          </a:extLst>
        </xdr:cNvPr>
        <xdr:cNvSpPr txBox="1"/>
      </xdr:nvSpPr>
      <xdr:spPr>
        <a:xfrm>
          <a:off x="14478000" y="26039357"/>
          <a:ext cx="609475" cy="40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13</xdr:col>
      <xdr:colOff>33337</xdr:colOff>
      <xdr:row>31</xdr:row>
      <xdr:rowOff>1015598</xdr:rowOff>
    </xdr:from>
    <xdr:to>
      <xdr:col>13</xdr:col>
      <xdr:colOff>737210</xdr:colOff>
      <xdr:row>31</xdr:row>
      <xdr:rowOff>1426981</xdr:rowOff>
    </xdr:to>
    <xdr:sp macro="" textlink="">
      <xdr:nvSpPr>
        <xdr:cNvPr id="17" name="テキスト ボックス 16">
          <a:extLst>
            <a:ext uri="{FF2B5EF4-FFF2-40B4-BE49-F238E27FC236}">
              <a16:creationId xmlns:a16="http://schemas.microsoft.com/office/drawing/2014/main" id="{A19F353B-01AE-4A2A-BB67-6B7B9261F26F}"/>
            </a:ext>
          </a:extLst>
        </xdr:cNvPr>
        <xdr:cNvSpPr txBox="1"/>
      </xdr:nvSpPr>
      <xdr:spPr>
        <a:xfrm>
          <a:off x="8948737" y="26066348"/>
          <a:ext cx="656248" cy="41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xdr:col>
      <xdr:colOff>84138</xdr:colOff>
      <xdr:row>31</xdr:row>
      <xdr:rowOff>1015598</xdr:rowOff>
    </xdr:from>
    <xdr:to>
      <xdr:col>6</xdr:col>
      <xdr:colOff>851</xdr:colOff>
      <xdr:row>31</xdr:row>
      <xdr:rowOff>1426981</xdr:rowOff>
    </xdr:to>
    <xdr:sp macro="" textlink="">
      <xdr:nvSpPr>
        <xdr:cNvPr id="18" name="テキスト ボックス 17">
          <a:extLst>
            <a:ext uri="{FF2B5EF4-FFF2-40B4-BE49-F238E27FC236}">
              <a16:creationId xmlns:a16="http://schemas.microsoft.com/office/drawing/2014/main" id="{89375607-1D87-4F06-93A2-E61C7D8F8B89}"/>
            </a:ext>
          </a:extLst>
        </xdr:cNvPr>
        <xdr:cNvSpPr txBox="1"/>
      </xdr:nvSpPr>
      <xdr:spPr>
        <a:xfrm>
          <a:off x="3513138" y="26066348"/>
          <a:ext cx="602513" cy="41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18</xdr:col>
      <xdr:colOff>36513</xdr:colOff>
      <xdr:row>31</xdr:row>
      <xdr:rowOff>988607</xdr:rowOff>
    </xdr:from>
    <xdr:to>
      <xdr:col>18</xdr:col>
      <xdr:colOff>756460</xdr:colOff>
      <xdr:row>31</xdr:row>
      <xdr:rowOff>1381041</xdr:rowOff>
    </xdr:to>
    <xdr:sp macro="" textlink="">
      <xdr:nvSpPr>
        <xdr:cNvPr id="19" name="テキスト ボックス 18">
          <a:extLst>
            <a:ext uri="{FF2B5EF4-FFF2-40B4-BE49-F238E27FC236}">
              <a16:creationId xmlns:a16="http://schemas.microsoft.com/office/drawing/2014/main" id="{D7B967C3-0A77-4C71-9E68-0BB7F0EAC90E}"/>
            </a:ext>
          </a:extLst>
        </xdr:cNvPr>
        <xdr:cNvSpPr txBox="1"/>
      </xdr:nvSpPr>
      <xdr:spPr>
        <a:xfrm>
          <a:off x="12380913" y="26039357"/>
          <a:ext cx="653272" cy="40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(H27)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26</xdr:col>
      <xdr:colOff>38893</xdr:colOff>
      <xdr:row>31</xdr:row>
      <xdr:rowOff>988607</xdr:rowOff>
    </xdr:from>
    <xdr:to>
      <xdr:col>26</xdr:col>
      <xdr:colOff>758840</xdr:colOff>
      <xdr:row>31</xdr:row>
      <xdr:rowOff>1381041</xdr:rowOff>
    </xdr:to>
    <xdr:sp macro="" textlink="">
      <xdr:nvSpPr>
        <xdr:cNvPr id="20" name="テキスト ボックス 19">
          <a:extLst>
            <a:ext uri="{FF2B5EF4-FFF2-40B4-BE49-F238E27FC236}">
              <a16:creationId xmlns:a16="http://schemas.microsoft.com/office/drawing/2014/main" id="{F118B258-03C1-40FD-A190-4416710F73B6}"/>
            </a:ext>
          </a:extLst>
        </xdr:cNvPr>
        <xdr:cNvSpPr txBox="1"/>
      </xdr:nvSpPr>
      <xdr:spPr>
        <a:xfrm>
          <a:off x="17869693" y="26039357"/>
          <a:ext cx="643747" cy="40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明朝" panose="02020609040205080304" pitchFamily="17" charset="-128"/>
              <a:ea typeface="ＭＳ 明朝" panose="02020609040205080304" pitchFamily="17" charset="-128"/>
            </a:rPr>
            <a:t>(H31)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27</xdr:col>
      <xdr:colOff>58057</xdr:colOff>
      <xdr:row>10</xdr:row>
      <xdr:rowOff>267494</xdr:rowOff>
    </xdr:from>
    <xdr:to>
      <xdr:col>27</xdr:col>
      <xdr:colOff>761822</xdr:colOff>
      <xdr:row>11</xdr:row>
      <xdr:rowOff>1029378</xdr:rowOff>
    </xdr:to>
    <xdr:sp macro="" textlink="">
      <xdr:nvSpPr>
        <xdr:cNvPr id="21" name="テキスト ボックス 20">
          <a:extLst>
            <a:ext uri="{FF2B5EF4-FFF2-40B4-BE49-F238E27FC236}">
              <a16:creationId xmlns:a16="http://schemas.microsoft.com/office/drawing/2014/main" id="{3D4178B2-028A-4841-8AD1-599FBFADED6E}"/>
            </a:ext>
          </a:extLst>
        </xdr:cNvPr>
        <xdr:cNvSpPr txBox="1"/>
      </xdr:nvSpPr>
      <xdr:spPr>
        <a:xfrm>
          <a:off x="18574657" y="3734594"/>
          <a:ext cx="627565" cy="1266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900"/>
            </a:lnSpc>
          </a:pPr>
          <a:r>
            <a:rPr kumimoji="1" lang="en-US" altLang="ja-JP" sz="1050">
              <a:latin typeface="ＭＳ 明朝" panose="02020609040205080304" pitchFamily="17" charset="-128"/>
              <a:ea typeface="ＭＳ 明朝" panose="02020609040205080304" pitchFamily="17" charset="-128"/>
            </a:rPr>
            <a:t>2</a:t>
          </a:r>
          <a:r>
            <a:rPr kumimoji="1" lang="ja-JP" altLang="en-US" sz="1050">
              <a:latin typeface="ＭＳ 明朝" panose="02020609040205080304" pitchFamily="17" charset="-128"/>
              <a:ea typeface="ＭＳ 明朝" panose="02020609040205080304" pitchFamily="17" charset="-128"/>
            </a:rPr>
            <a:t>工場廃止</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他県</a:t>
          </a:r>
          <a:r>
            <a:rPr kumimoji="1" lang="en-US" altLang="ja-JP" sz="1050">
              <a:latin typeface="ＭＳ 明朝" panose="02020609040205080304" pitchFamily="17" charset="-128"/>
              <a:ea typeface="ＭＳ 明朝" panose="02020609040205080304" pitchFamily="17" charset="-128"/>
            </a:rPr>
            <a:t>2</a:t>
          </a:r>
          <a:r>
            <a:rPr kumimoji="1" lang="ja-JP" altLang="en-US" sz="1050">
              <a:latin typeface="ＭＳ 明朝" panose="02020609040205080304" pitchFamily="17" charset="-128"/>
              <a:ea typeface="ＭＳ 明朝" panose="02020609040205080304" pitchFamily="17" charset="-128"/>
            </a:rPr>
            <a:t>工場）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pkgws007.office.pref.shiga.jp/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2\w309582$\DOCUME~1\SEIICH~1\LOCALS~1\Temp\notes6030C8\~30703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0"/>
  <sheetViews>
    <sheetView tabSelected="1" workbookViewId="0">
      <selection activeCell="X6" sqref="X6:X7"/>
    </sheetView>
  </sheetViews>
  <sheetFormatPr defaultRowHeight="13.5" customHeight="1"/>
  <cols>
    <col min="1" max="1" width="3" style="26" customWidth="1"/>
    <col min="2" max="2" width="6.33203125" style="26" customWidth="1"/>
    <col min="3" max="3" width="4.6640625" style="26" customWidth="1"/>
    <col min="4" max="4" width="4.5" style="26" customWidth="1"/>
    <col min="5" max="5" width="5.83203125" style="26" customWidth="1"/>
    <col min="6" max="6" width="4.5" style="26" customWidth="1"/>
    <col min="7" max="7" width="7.83203125" style="26" customWidth="1"/>
    <col min="8" max="12" width="7.5" style="27" customWidth="1"/>
    <col min="13" max="13" width="5" style="27" customWidth="1"/>
    <col min="14" max="14" width="9" style="26" customWidth="1"/>
    <col min="15" max="20" width="10" style="26" customWidth="1"/>
    <col min="21" max="21" width="5.1640625" style="26" customWidth="1"/>
    <col min="22" max="22" width="8.83203125" style="26" customWidth="1"/>
    <col min="23" max="23" width="12.83203125" style="26" customWidth="1"/>
    <col min="24" max="24" width="2.5" style="26" customWidth="1"/>
    <col min="25" max="16384" width="9.33203125" style="26"/>
  </cols>
  <sheetData>
    <row r="1" spans="1:34" ht="13.5" customHeight="1">
      <c r="A1" s="25" t="s">
        <v>39</v>
      </c>
    </row>
    <row r="2" spans="1:34" ht="13.5" customHeight="1">
      <c r="A2" s="497" t="s">
        <v>40</v>
      </c>
      <c r="B2" s="497"/>
      <c r="C2" s="497"/>
      <c r="D2" s="497"/>
      <c r="E2" s="497"/>
      <c r="F2" s="497"/>
      <c r="G2" s="497"/>
      <c r="H2" s="497"/>
      <c r="I2" s="497"/>
      <c r="J2" s="497"/>
      <c r="K2" s="497"/>
      <c r="L2" s="497"/>
      <c r="M2" s="497"/>
      <c r="N2" s="497"/>
      <c r="O2" s="497"/>
      <c r="P2" s="497"/>
      <c r="Q2" s="497"/>
      <c r="R2" s="497"/>
      <c r="S2" s="497"/>
      <c r="T2" s="497"/>
      <c r="U2" s="497"/>
      <c r="V2" s="497"/>
      <c r="W2" s="497"/>
      <c r="X2" s="497"/>
    </row>
    <row r="3" spans="1:34" s="29" customFormat="1" ht="13.5" customHeight="1">
      <c r="A3" s="28" t="s">
        <v>4</v>
      </c>
      <c r="H3" s="30"/>
      <c r="I3" s="30"/>
      <c r="J3" s="30"/>
      <c r="K3" s="30"/>
      <c r="L3" s="30"/>
      <c r="M3" s="30"/>
    </row>
    <row r="4" spans="1:34" s="29" customFormat="1" ht="13.5" customHeight="1">
      <c r="A4" s="28" t="s">
        <v>38</v>
      </c>
      <c r="H4" s="30"/>
      <c r="I4" s="30"/>
      <c r="J4" s="30"/>
      <c r="K4" s="30"/>
      <c r="L4" s="30"/>
      <c r="M4" s="30"/>
    </row>
    <row r="5" spans="1:34" s="23" customFormat="1" ht="13.5" customHeight="1">
      <c r="H5" s="24"/>
      <c r="I5" s="24"/>
      <c r="J5" s="24"/>
      <c r="K5" s="24"/>
      <c r="L5" s="24"/>
      <c r="M5" s="24"/>
      <c r="X5" s="31" t="s">
        <v>1353</v>
      </c>
    </row>
    <row r="6" spans="1:34" s="23" customFormat="1" ht="30" customHeight="1">
      <c r="A6" s="500" t="s">
        <v>5</v>
      </c>
      <c r="B6" s="500" t="s">
        <v>6</v>
      </c>
      <c r="C6" s="500" t="s">
        <v>7</v>
      </c>
      <c r="D6" s="500" t="s">
        <v>8</v>
      </c>
      <c r="E6" s="32" t="s">
        <v>9</v>
      </c>
      <c r="F6" s="500" t="s">
        <v>11</v>
      </c>
      <c r="G6" s="500" t="s">
        <v>12</v>
      </c>
      <c r="H6" s="496" t="s">
        <v>13</v>
      </c>
      <c r="I6" s="496"/>
      <c r="J6" s="496"/>
      <c r="K6" s="496"/>
      <c r="L6" s="496"/>
      <c r="M6" s="496"/>
      <c r="N6" s="500" t="s">
        <v>14</v>
      </c>
      <c r="O6" s="33" t="s">
        <v>15</v>
      </c>
      <c r="P6" s="33" t="s">
        <v>17</v>
      </c>
      <c r="Q6" s="496" t="s">
        <v>19</v>
      </c>
      <c r="R6" s="496"/>
      <c r="S6" s="496"/>
      <c r="T6" s="496"/>
      <c r="U6" s="500" t="s">
        <v>24</v>
      </c>
      <c r="V6" s="500" t="s">
        <v>25</v>
      </c>
      <c r="W6" s="500" t="s">
        <v>26</v>
      </c>
      <c r="X6" s="498" t="s">
        <v>2</v>
      </c>
    </row>
    <row r="7" spans="1:34" s="23" customFormat="1" ht="51" customHeight="1">
      <c r="A7" s="500"/>
      <c r="B7" s="500"/>
      <c r="C7" s="500"/>
      <c r="D7" s="500"/>
      <c r="E7" s="34" t="s">
        <v>10</v>
      </c>
      <c r="F7" s="500"/>
      <c r="G7" s="500"/>
      <c r="H7" s="16" t="s">
        <v>63</v>
      </c>
      <c r="I7" s="16" t="s">
        <v>64</v>
      </c>
      <c r="J7" s="16" t="s">
        <v>65</v>
      </c>
      <c r="K7" s="16" t="s">
        <v>66</v>
      </c>
      <c r="L7" s="16" t="s">
        <v>67</v>
      </c>
      <c r="M7" s="16" t="s">
        <v>1</v>
      </c>
      <c r="N7" s="500"/>
      <c r="O7" s="34" t="s">
        <v>16</v>
      </c>
      <c r="P7" s="35" t="s">
        <v>18</v>
      </c>
      <c r="Q7" s="16" t="s">
        <v>20</v>
      </c>
      <c r="R7" s="16" t="s">
        <v>21</v>
      </c>
      <c r="S7" s="16" t="s">
        <v>22</v>
      </c>
      <c r="T7" s="16" t="s">
        <v>23</v>
      </c>
      <c r="U7" s="500"/>
      <c r="V7" s="500"/>
      <c r="W7" s="500"/>
      <c r="X7" s="499"/>
    </row>
    <row r="8" spans="1:34" s="36" customFormat="1" ht="118.5" customHeight="1">
      <c r="A8" s="15" t="s">
        <v>74</v>
      </c>
      <c r="B8" s="15" t="s">
        <v>75</v>
      </c>
      <c r="C8" s="15" t="s">
        <v>73</v>
      </c>
      <c r="D8" s="15" t="s">
        <v>57</v>
      </c>
      <c r="E8" s="15" t="s">
        <v>76</v>
      </c>
      <c r="F8" s="15" t="s">
        <v>77</v>
      </c>
      <c r="G8" s="15" t="s">
        <v>78</v>
      </c>
      <c r="H8" s="16" t="s">
        <v>79</v>
      </c>
      <c r="I8" s="16" t="s">
        <v>79</v>
      </c>
      <c r="J8" s="16" t="s">
        <v>80</v>
      </c>
      <c r="K8" s="16" t="s">
        <v>81</v>
      </c>
      <c r="L8" s="16" t="s">
        <v>82</v>
      </c>
      <c r="M8" s="17">
        <v>2</v>
      </c>
      <c r="N8" s="15" t="s">
        <v>83</v>
      </c>
      <c r="O8" s="18" t="s">
        <v>41</v>
      </c>
      <c r="P8" s="19">
        <v>18606000</v>
      </c>
      <c r="Q8" s="19">
        <v>9303000</v>
      </c>
      <c r="R8" s="19">
        <v>930000</v>
      </c>
      <c r="S8" s="19">
        <v>930000</v>
      </c>
      <c r="T8" s="19">
        <v>7443000</v>
      </c>
      <c r="U8" s="20">
        <v>39171</v>
      </c>
      <c r="V8" s="15" t="s">
        <v>36</v>
      </c>
      <c r="W8" s="15" t="s">
        <v>37</v>
      </c>
      <c r="X8" s="15"/>
    </row>
    <row r="9" spans="1:34" s="36" customFormat="1" ht="100.5" customHeight="1">
      <c r="A9" s="15" t="s">
        <v>58</v>
      </c>
      <c r="B9" s="15" t="s">
        <v>59</v>
      </c>
      <c r="C9" s="15" t="s">
        <v>73</v>
      </c>
      <c r="D9" s="15" t="s">
        <v>57</v>
      </c>
      <c r="E9" s="15" t="s">
        <v>60</v>
      </c>
      <c r="F9" s="15" t="s">
        <v>61</v>
      </c>
      <c r="G9" s="21" t="s">
        <v>62</v>
      </c>
      <c r="H9" s="17" t="s">
        <v>84</v>
      </c>
      <c r="I9" s="17" t="s">
        <v>84</v>
      </c>
      <c r="J9" s="17" t="s">
        <v>85</v>
      </c>
      <c r="K9" s="17" t="s">
        <v>86</v>
      </c>
      <c r="L9" s="17" t="s">
        <v>86</v>
      </c>
      <c r="M9" s="17">
        <v>1</v>
      </c>
      <c r="N9" s="21" t="s">
        <v>72</v>
      </c>
      <c r="O9" s="18" t="s">
        <v>68</v>
      </c>
      <c r="P9" s="19">
        <v>50295000</v>
      </c>
      <c r="Q9" s="19">
        <v>19845000</v>
      </c>
      <c r="R9" s="19">
        <v>945000</v>
      </c>
      <c r="S9" s="19">
        <v>0</v>
      </c>
      <c r="T9" s="19">
        <v>29505000</v>
      </c>
      <c r="U9" s="22" t="s">
        <v>69</v>
      </c>
      <c r="V9" s="15" t="s">
        <v>47</v>
      </c>
      <c r="W9" s="15" t="s">
        <v>48</v>
      </c>
      <c r="X9" s="15"/>
    </row>
    <row r="10" spans="1:34" s="36" customFormat="1" ht="118.5" customHeight="1">
      <c r="A10" s="15" t="s">
        <v>49</v>
      </c>
      <c r="B10" s="15" t="s">
        <v>50</v>
      </c>
      <c r="C10" s="15" t="s">
        <v>73</v>
      </c>
      <c r="D10" s="15" t="s">
        <v>57</v>
      </c>
      <c r="E10" s="15" t="s">
        <v>51</v>
      </c>
      <c r="F10" s="15" t="s">
        <v>56</v>
      </c>
      <c r="G10" s="15" t="s">
        <v>52</v>
      </c>
      <c r="H10" s="17" t="s">
        <v>42</v>
      </c>
      <c r="I10" s="17" t="s">
        <v>43</v>
      </c>
      <c r="J10" s="17" t="s">
        <v>44</v>
      </c>
      <c r="K10" s="17" t="s">
        <v>44</v>
      </c>
      <c r="L10" s="17" t="s">
        <v>45</v>
      </c>
      <c r="M10" s="17">
        <v>1.53</v>
      </c>
      <c r="N10" s="15" t="s">
        <v>53</v>
      </c>
      <c r="O10" s="16" t="s">
        <v>54</v>
      </c>
      <c r="P10" s="19">
        <v>11550000</v>
      </c>
      <c r="Q10" s="19">
        <v>5210000</v>
      </c>
      <c r="R10" s="19">
        <v>0</v>
      </c>
      <c r="S10" s="19">
        <v>1900000</v>
      </c>
      <c r="T10" s="19">
        <v>4440000</v>
      </c>
      <c r="U10" s="22" t="s">
        <v>55</v>
      </c>
      <c r="V10" s="15" t="s">
        <v>34</v>
      </c>
      <c r="W10" s="15" t="s">
        <v>35</v>
      </c>
      <c r="X10" s="15"/>
    </row>
    <row r="11" spans="1:34" s="23" customFormat="1" ht="9.75" customHeight="1">
      <c r="H11" s="24"/>
      <c r="I11" s="24"/>
      <c r="J11" s="24"/>
      <c r="K11" s="24"/>
      <c r="L11" s="24"/>
      <c r="M11" s="24"/>
    </row>
    <row r="12" spans="1:34" s="23" customFormat="1" ht="17.25" customHeight="1">
      <c r="A12" s="492" t="s">
        <v>27</v>
      </c>
      <c r="B12" s="493"/>
      <c r="C12" s="493"/>
      <c r="D12" s="494"/>
      <c r="E12" s="495">
        <v>1.51</v>
      </c>
      <c r="F12" s="496"/>
      <c r="G12" s="496" t="s">
        <v>0</v>
      </c>
      <c r="H12" s="496"/>
      <c r="I12" s="489" t="s">
        <v>46</v>
      </c>
      <c r="J12" s="490"/>
      <c r="K12" s="490"/>
      <c r="L12" s="490"/>
      <c r="M12" s="490"/>
      <c r="N12" s="490"/>
      <c r="O12" s="490"/>
      <c r="P12" s="490"/>
      <c r="Q12" s="490"/>
      <c r="R12" s="490"/>
      <c r="S12" s="490"/>
      <c r="T12" s="490"/>
      <c r="U12" s="490"/>
      <c r="V12" s="490"/>
      <c r="W12" s="490"/>
      <c r="X12" s="491"/>
      <c r="Y12" s="37"/>
      <c r="Z12" s="37"/>
      <c r="AA12" s="37"/>
      <c r="AB12" s="37"/>
      <c r="AC12" s="37"/>
      <c r="AD12" s="37"/>
      <c r="AE12" s="37"/>
      <c r="AF12" s="37"/>
      <c r="AG12" s="37"/>
      <c r="AH12" s="37"/>
    </row>
    <row r="13" spans="1:34" s="23" customFormat="1" ht="9.75" customHeight="1">
      <c r="A13" s="488" t="s">
        <v>3</v>
      </c>
      <c r="B13" s="488"/>
      <c r="C13" s="24">
        <v>1</v>
      </c>
      <c r="D13" s="23" t="s">
        <v>28</v>
      </c>
      <c r="H13" s="24"/>
      <c r="I13" s="24"/>
      <c r="J13" s="24"/>
      <c r="K13" s="24"/>
      <c r="L13" s="24"/>
      <c r="M13" s="24"/>
    </row>
    <row r="14" spans="1:34" s="23" customFormat="1" ht="9.75" customHeight="1">
      <c r="C14" s="24">
        <v>2</v>
      </c>
      <c r="D14" s="23" t="s">
        <v>29</v>
      </c>
      <c r="H14" s="24"/>
      <c r="I14" s="24"/>
      <c r="J14" s="24"/>
      <c r="K14" s="24"/>
      <c r="L14" s="24"/>
      <c r="M14" s="24"/>
    </row>
    <row r="15" spans="1:34" s="23" customFormat="1" ht="9.75" customHeight="1">
      <c r="C15" s="24">
        <v>3</v>
      </c>
      <c r="D15" s="23" t="s">
        <v>30</v>
      </c>
      <c r="H15" s="24"/>
      <c r="I15" s="24"/>
      <c r="J15" s="24"/>
      <c r="K15" s="24"/>
      <c r="L15" s="24"/>
      <c r="M15" s="24"/>
    </row>
    <row r="16" spans="1:34" s="23" customFormat="1" ht="9.75" customHeight="1">
      <c r="C16" s="24">
        <v>4</v>
      </c>
      <c r="D16" s="23" t="s">
        <v>31</v>
      </c>
      <c r="H16" s="24"/>
      <c r="I16" s="24"/>
      <c r="J16" s="24"/>
      <c r="K16" s="24"/>
      <c r="L16" s="24"/>
      <c r="M16" s="24"/>
    </row>
    <row r="17" spans="3:13" s="23" customFormat="1" ht="9.75" customHeight="1">
      <c r="C17" s="24">
        <v>5</v>
      </c>
      <c r="D17" s="23" t="s">
        <v>32</v>
      </c>
      <c r="H17" s="24"/>
      <c r="I17" s="24"/>
      <c r="J17" s="24"/>
      <c r="K17" s="24"/>
      <c r="L17" s="24"/>
      <c r="M17" s="24"/>
    </row>
    <row r="18" spans="3:13" s="23" customFormat="1" ht="9.75" customHeight="1">
      <c r="C18" s="24">
        <v>6</v>
      </c>
      <c r="D18" s="23" t="s">
        <v>33</v>
      </c>
      <c r="H18" s="24"/>
      <c r="I18" s="24"/>
      <c r="J18" s="24"/>
      <c r="K18" s="24"/>
      <c r="L18" s="24"/>
      <c r="M18" s="24"/>
    </row>
    <row r="19" spans="3:13" s="23" customFormat="1" ht="13.5" customHeight="1">
      <c r="H19" s="24"/>
      <c r="I19" s="24"/>
      <c r="J19" s="24"/>
      <c r="K19" s="24"/>
      <c r="L19" s="24"/>
      <c r="M19" s="24"/>
    </row>
    <row r="20" spans="3:13" s="23" customFormat="1" ht="13.5" customHeight="1">
      <c r="H20" s="24"/>
      <c r="I20" s="24"/>
      <c r="J20" s="24"/>
      <c r="K20" s="24"/>
      <c r="L20" s="24"/>
      <c r="M20" s="24"/>
    </row>
  </sheetData>
  <mergeCells count="19">
    <mergeCell ref="A2:X2"/>
    <mergeCell ref="X6:X7"/>
    <mergeCell ref="Q6:T6"/>
    <mergeCell ref="U6:U7"/>
    <mergeCell ref="V6:V7"/>
    <mergeCell ref="W6:W7"/>
    <mergeCell ref="C6:C7"/>
    <mergeCell ref="B6:B7"/>
    <mergeCell ref="A6:A7"/>
    <mergeCell ref="N6:N7"/>
    <mergeCell ref="H6:M6"/>
    <mergeCell ref="G6:G7"/>
    <mergeCell ref="F6:F7"/>
    <mergeCell ref="D6:D7"/>
    <mergeCell ref="A13:B13"/>
    <mergeCell ref="I12:X12"/>
    <mergeCell ref="A12:D12"/>
    <mergeCell ref="E12:F12"/>
    <mergeCell ref="G12:H12"/>
  </mergeCells>
  <phoneticPr fontId="3"/>
  <pageMargins left="0.19685039370078741" right="0.19685039370078741" top="0.78740157480314965" bottom="0.1968503937007874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19"/>
  <sheetViews>
    <sheetView showGridLines="0" view="pageBreakPreview" zoomScale="120" zoomScaleNormal="120" zoomScaleSheetLayoutView="120" workbookViewId="0">
      <selection activeCell="AG13" sqref="AG13"/>
    </sheetView>
  </sheetViews>
  <sheetFormatPr defaultRowHeight="9"/>
  <cols>
    <col min="1" max="1" width="2.1640625" style="267" customWidth="1"/>
    <col min="2" max="2" width="3.33203125" style="267" customWidth="1"/>
    <col min="3" max="3" width="3" style="267" bestFit="1" customWidth="1"/>
    <col min="4" max="4" width="6" style="267" customWidth="1"/>
    <col min="5" max="5" width="6.1640625" style="267" customWidth="1"/>
    <col min="6" max="9" width="5.33203125" style="267" customWidth="1"/>
    <col min="10" max="10" width="5" style="267" customWidth="1"/>
    <col min="11" max="11" width="5.6640625" style="267" customWidth="1"/>
    <col min="12" max="12" width="6.6640625" style="267" customWidth="1"/>
    <col min="13" max="13" width="4" style="267" customWidth="1"/>
    <col min="14" max="14" width="6.1640625" style="267" customWidth="1"/>
    <col min="15" max="18" width="5.33203125" style="267" customWidth="1"/>
    <col min="19" max="19" width="5" style="267" customWidth="1"/>
    <col min="20" max="20" width="8.5" style="267" customWidth="1"/>
    <col min="21" max="21" width="6.6640625" style="267" customWidth="1"/>
    <col min="22" max="22" width="7.33203125" style="267" customWidth="1"/>
    <col min="23" max="23" width="10.83203125" style="267" bestFit="1" customWidth="1"/>
    <col min="24" max="24" width="9.33203125" style="267" bestFit="1" customWidth="1"/>
    <col min="25" max="25" width="4.83203125" style="267" customWidth="1"/>
    <col min="26" max="26" width="3" style="267" bestFit="1" customWidth="1"/>
    <col min="27" max="27" width="9.33203125" style="267" bestFit="1" customWidth="1"/>
    <col min="28" max="28" width="2.83203125" style="267" bestFit="1" customWidth="1"/>
    <col min="29" max="29" width="7.5" style="267" customWidth="1"/>
    <col min="30" max="30" width="7.83203125" style="267" customWidth="1"/>
    <col min="31" max="31" width="3.5" style="267" customWidth="1"/>
    <col min="32" max="32" width="2" style="267" customWidth="1"/>
    <col min="33" max="33" width="11.5" style="267" customWidth="1"/>
    <col min="34" max="16384" width="9.33203125" style="267"/>
  </cols>
  <sheetData>
    <row r="1" spans="1:33" s="266" customFormat="1" ht="12">
      <c r="A1" s="392" t="s">
        <v>1174</v>
      </c>
      <c r="C1" s="392"/>
      <c r="D1" s="392"/>
      <c r="E1" s="392"/>
      <c r="F1" s="392"/>
      <c r="G1" s="392"/>
      <c r="H1" s="392"/>
      <c r="I1" s="392"/>
      <c r="AE1" s="391"/>
    </row>
    <row r="2" spans="1:33" s="266" customFormat="1" ht="12">
      <c r="A2" s="629" t="s">
        <v>825</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row>
    <row r="4" spans="1:33" ht="12">
      <c r="B4" s="390" t="s">
        <v>826</v>
      </c>
    </row>
    <row r="5" spans="1:33" ht="12">
      <c r="B5" s="390" t="s">
        <v>827</v>
      </c>
    </row>
    <row r="6" spans="1:33" ht="12">
      <c r="X6" s="390" t="s">
        <v>1173</v>
      </c>
    </row>
    <row r="7" spans="1:33" s="268" customFormat="1" ht="67.5" customHeight="1">
      <c r="B7" s="584" t="s">
        <v>1172</v>
      </c>
      <c r="C7" s="584" t="s">
        <v>1171</v>
      </c>
      <c r="D7" s="389" t="s">
        <v>1170</v>
      </c>
      <c r="E7" s="584" t="s">
        <v>831</v>
      </c>
      <c r="F7" s="587" t="s">
        <v>832</v>
      </c>
      <c r="G7" s="588"/>
      <c r="H7" s="588"/>
      <c r="I7" s="588"/>
      <c r="J7" s="588"/>
      <c r="K7" s="588"/>
      <c r="L7" s="584" t="s">
        <v>833</v>
      </c>
      <c r="M7" s="389" t="s">
        <v>1169</v>
      </c>
      <c r="N7" s="584" t="s">
        <v>835</v>
      </c>
      <c r="O7" s="587" t="s">
        <v>836</v>
      </c>
      <c r="P7" s="588"/>
      <c r="Q7" s="588"/>
      <c r="R7" s="588"/>
      <c r="S7" s="588"/>
      <c r="T7" s="588"/>
      <c r="U7" s="584" t="s">
        <v>837</v>
      </c>
      <c r="V7" s="269" t="s">
        <v>838</v>
      </c>
      <c r="W7" s="304" t="s">
        <v>934</v>
      </c>
      <c r="X7" s="593" t="s">
        <v>840</v>
      </c>
      <c r="Y7" s="594"/>
      <c r="Z7" s="594"/>
      <c r="AA7" s="595"/>
      <c r="AB7" s="630" t="s">
        <v>841</v>
      </c>
      <c r="AC7" s="611" t="s">
        <v>842</v>
      </c>
      <c r="AD7" s="611" t="s">
        <v>843</v>
      </c>
      <c r="AE7" s="388" t="s">
        <v>844</v>
      </c>
    </row>
    <row r="8" spans="1:33" s="268" customFormat="1" ht="21.75" customHeight="1">
      <c r="B8" s="585"/>
      <c r="C8" s="585"/>
      <c r="D8" s="589" t="s">
        <v>845</v>
      </c>
      <c r="E8" s="585"/>
      <c r="F8" s="626" t="s">
        <v>1132</v>
      </c>
      <c r="G8" s="590" t="s">
        <v>1167</v>
      </c>
      <c r="H8" s="590" t="s">
        <v>1166</v>
      </c>
      <c r="I8" s="590" t="s">
        <v>1165</v>
      </c>
      <c r="J8" s="590" t="s">
        <v>1164</v>
      </c>
      <c r="K8" s="590" t="s">
        <v>851</v>
      </c>
      <c r="L8" s="585"/>
      <c r="M8" s="589" t="s">
        <v>852</v>
      </c>
      <c r="N8" s="585"/>
      <c r="O8" s="590" t="s">
        <v>1168</v>
      </c>
      <c r="P8" s="590" t="s">
        <v>1167</v>
      </c>
      <c r="Q8" s="590" t="s">
        <v>1166</v>
      </c>
      <c r="R8" s="590" t="s">
        <v>1165</v>
      </c>
      <c r="S8" s="590" t="s">
        <v>1164</v>
      </c>
      <c r="T8" s="590" t="s">
        <v>851</v>
      </c>
      <c r="U8" s="585"/>
      <c r="V8" s="601" t="s">
        <v>853</v>
      </c>
      <c r="W8" s="306" t="s">
        <v>1127</v>
      </c>
      <c r="X8" s="619"/>
      <c r="Y8" s="620"/>
      <c r="Z8" s="620"/>
      <c r="AA8" s="621"/>
      <c r="AB8" s="631"/>
      <c r="AC8" s="601"/>
      <c r="AD8" s="601"/>
      <c r="AE8" s="387"/>
    </row>
    <row r="9" spans="1:33" s="268" customFormat="1" ht="41.25" customHeight="1">
      <c r="B9" s="585"/>
      <c r="C9" s="585"/>
      <c r="D9" s="589"/>
      <c r="E9" s="585"/>
      <c r="F9" s="627"/>
      <c r="G9" s="591"/>
      <c r="H9" s="591"/>
      <c r="I9" s="591"/>
      <c r="J9" s="591"/>
      <c r="K9" s="591"/>
      <c r="L9" s="585"/>
      <c r="M9" s="589"/>
      <c r="N9" s="585"/>
      <c r="O9" s="591"/>
      <c r="P9" s="591"/>
      <c r="Q9" s="591"/>
      <c r="R9" s="591"/>
      <c r="S9" s="591"/>
      <c r="T9" s="591"/>
      <c r="U9" s="585"/>
      <c r="V9" s="601"/>
      <c r="W9" s="306"/>
      <c r="X9" s="270" t="s">
        <v>1126</v>
      </c>
      <c r="Y9" s="270" t="s">
        <v>1163</v>
      </c>
      <c r="Z9" s="270" t="s">
        <v>1162</v>
      </c>
      <c r="AA9" s="270" t="s">
        <v>1124</v>
      </c>
      <c r="AB9" s="631"/>
      <c r="AC9" s="601"/>
      <c r="AD9" s="601"/>
      <c r="AE9" s="387"/>
    </row>
    <row r="10" spans="1:33" s="268" customFormat="1">
      <c r="B10" s="586"/>
      <c r="C10" s="586"/>
      <c r="D10" s="586"/>
      <c r="E10" s="586"/>
      <c r="F10" s="628"/>
      <c r="G10" s="592"/>
      <c r="H10" s="592"/>
      <c r="I10" s="592"/>
      <c r="J10" s="592"/>
      <c r="K10" s="592"/>
      <c r="L10" s="586"/>
      <c r="M10" s="586"/>
      <c r="N10" s="586"/>
      <c r="O10" s="592"/>
      <c r="P10" s="592"/>
      <c r="Q10" s="592"/>
      <c r="R10" s="592"/>
      <c r="S10" s="592"/>
      <c r="T10" s="592"/>
      <c r="U10" s="586"/>
      <c r="V10" s="614"/>
      <c r="W10" s="271"/>
      <c r="X10" s="271"/>
      <c r="Y10" s="271"/>
      <c r="Z10" s="271"/>
      <c r="AA10" s="271"/>
      <c r="AB10" s="632"/>
      <c r="AC10" s="614"/>
      <c r="AD10" s="614"/>
      <c r="AE10" s="386"/>
    </row>
    <row r="11" spans="1:33" s="272" customFormat="1" ht="300" customHeight="1">
      <c r="B11" s="377" t="s">
        <v>1161</v>
      </c>
      <c r="C11" s="377" t="s">
        <v>1160</v>
      </c>
      <c r="D11" s="384" t="s">
        <v>1153</v>
      </c>
      <c r="E11" s="383" t="s">
        <v>1159</v>
      </c>
      <c r="F11" s="382" t="s">
        <v>1158</v>
      </c>
      <c r="G11" s="382" t="s">
        <v>1150</v>
      </c>
      <c r="H11" s="382" t="s">
        <v>1157</v>
      </c>
      <c r="I11" s="382" t="s">
        <v>1156</v>
      </c>
      <c r="J11" s="382" t="s">
        <v>1155</v>
      </c>
      <c r="K11" s="380">
        <v>-0.34899999999999998</v>
      </c>
      <c r="L11" s="385" t="s">
        <v>1154</v>
      </c>
      <c r="M11" s="384" t="s">
        <v>1153</v>
      </c>
      <c r="N11" s="383" t="s">
        <v>1152</v>
      </c>
      <c r="O11" s="381" t="s">
        <v>1151</v>
      </c>
      <c r="P11" s="382" t="s">
        <v>1150</v>
      </c>
      <c r="Q11" s="381" t="s">
        <v>1149</v>
      </c>
      <c r="R11" s="381" t="s">
        <v>1148</v>
      </c>
      <c r="S11" s="381" t="s">
        <v>1147</v>
      </c>
      <c r="T11" s="380">
        <v>-1.105</v>
      </c>
      <c r="U11" s="379" t="s">
        <v>1146</v>
      </c>
      <c r="V11" s="377" t="s">
        <v>1145</v>
      </c>
      <c r="W11" s="378">
        <v>1399464000</v>
      </c>
      <c r="X11" s="376">
        <v>600000000</v>
      </c>
      <c r="Y11" s="377">
        <v>0</v>
      </c>
      <c r="Z11" s="377">
        <v>0</v>
      </c>
      <c r="AA11" s="376">
        <v>799464000</v>
      </c>
      <c r="AB11" s="375">
        <v>42734</v>
      </c>
      <c r="AC11" s="374" t="s">
        <v>1144</v>
      </c>
      <c r="AD11" s="373" t="s">
        <v>1143</v>
      </c>
      <c r="AE11" s="273"/>
      <c r="AG11" s="372"/>
    </row>
    <row r="12" spans="1:33" s="272" customFormat="1" ht="15" customHeight="1">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G12" s="369"/>
    </row>
    <row r="13" spans="1:33" s="272" customFormat="1" ht="28.5" customHeight="1">
      <c r="B13" s="622" t="s">
        <v>441</v>
      </c>
      <c r="C13" s="622"/>
      <c r="D13" s="371">
        <f>(K11+T11)/2</f>
        <v>-0.72699999999999998</v>
      </c>
      <c r="E13" s="370" t="s">
        <v>918</v>
      </c>
      <c r="F13" s="623" t="s">
        <v>1142</v>
      </c>
      <c r="G13" s="624"/>
      <c r="H13" s="624"/>
      <c r="I13" s="624"/>
      <c r="J13" s="624"/>
      <c r="K13" s="624"/>
      <c r="L13" s="624"/>
      <c r="M13" s="624"/>
      <c r="N13" s="624"/>
      <c r="O13" s="624"/>
      <c r="P13" s="624"/>
      <c r="Q13" s="624"/>
      <c r="R13" s="624"/>
      <c r="S13" s="624"/>
      <c r="T13" s="624"/>
      <c r="U13" s="624"/>
      <c r="V13" s="624"/>
      <c r="W13" s="624"/>
      <c r="X13" s="624"/>
      <c r="Y13" s="624"/>
      <c r="Z13" s="624"/>
      <c r="AA13" s="625"/>
      <c r="AB13" s="295"/>
      <c r="AC13" s="295"/>
      <c r="AD13" s="295"/>
      <c r="AE13" s="295"/>
      <c r="AG13" s="369"/>
    </row>
    <row r="14" spans="1:33" s="272" customFormat="1" ht="12" customHeight="1">
      <c r="A14" s="268"/>
      <c r="B14" s="268" t="s">
        <v>1141</v>
      </c>
      <c r="C14" s="297"/>
      <c r="D14" s="295"/>
      <c r="E14" s="298"/>
      <c r="F14" s="295" t="s">
        <v>1140</v>
      </c>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G14" s="369"/>
    </row>
    <row r="15" spans="1:33" s="272" customFormat="1" ht="12" customHeight="1">
      <c r="B15" s="268" t="s">
        <v>920</v>
      </c>
      <c r="C15" s="267"/>
      <c r="D15" s="295"/>
      <c r="E15" s="299"/>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G15" s="369"/>
    </row>
    <row r="16" spans="1:33" s="272" customFormat="1" ht="12" customHeight="1">
      <c r="B16" s="268" t="s">
        <v>921</v>
      </c>
      <c r="C16" s="300"/>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row>
    <row r="17" spans="2:31" ht="12" customHeight="1">
      <c r="B17" s="267" t="s">
        <v>922</v>
      </c>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row>
    <row r="18" spans="2:31" ht="12" customHeight="1">
      <c r="B18" s="267" t="s">
        <v>923</v>
      </c>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row>
    <row r="19" spans="2:31">
      <c r="B19" s="267" t="s">
        <v>924</v>
      </c>
    </row>
  </sheetData>
  <sheetProtection formatCells="0" formatColumns="0" formatRows="0" insertColumns="0" insertRows="0" autoFilter="0"/>
  <mergeCells count="31">
    <mergeCell ref="A2:AE2"/>
    <mergeCell ref="AB7:AB10"/>
    <mergeCell ref="T8:T10"/>
    <mergeCell ref="X8:AA8"/>
    <mergeCell ref="J8:J10"/>
    <mergeCell ref="AD7:AD10"/>
    <mergeCell ref="AC7:AC10"/>
    <mergeCell ref="P8:P10"/>
    <mergeCell ref="E7:E10"/>
    <mergeCell ref="O8:O10"/>
    <mergeCell ref="V8:V10"/>
    <mergeCell ref="N7:N10"/>
    <mergeCell ref="S8:S10"/>
    <mergeCell ref="H8:H10"/>
    <mergeCell ref="M8:M10"/>
    <mergeCell ref="B13:C13"/>
    <mergeCell ref="F13:AA13"/>
    <mergeCell ref="L7:L10"/>
    <mergeCell ref="D8:D10"/>
    <mergeCell ref="B7:B10"/>
    <mergeCell ref="C7:C10"/>
    <mergeCell ref="F7:K7"/>
    <mergeCell ref="I8:I10"/>
    <mergeCell ref="G8:G10"/>
    <mergeCell ref="X7:AA7"/>
    <mergeCell ref="F8:F10"/>
    <mergeCell ref="U7:U10"/>
    <mergeCell ref="R8:R10"/>
    <mergeCell ref="K8:K10"/>
    <mergeCell ref="Q8:Q10"/>
    <mergeCell ref="O7:T7"/>
  </mergeCells>
  <phoneticPr fontId="3"/>
  <dataValidations count="1">
    <dataValidation type="whole" allowBlank="1" showInputMessage="1" showErrorMessage="1" error="数字以外は入力できません。" prompt="数字以外は入力しないでください。" sqref="W16:AA16 W11:AA12" xr:uid="{00000000-0002-0000-0900-000000000000}">
      <formula1>0</formula1>
      <formula2>99999999999</formula2>
    </dataValidation>
  </dataValidations>
  <pageMargins left="0.78740157480314965" right="0.78740157480314965" top="0.98425196850393704" bottom="0.59055118110236227" header="0.51181102362204722" footer="0.51181102362204722"/>
  <pageSetup paperSize="9" scale="8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1"/>
  <sheetViews>
    <sheetView showGridLines="0" view="pageBreakPreview" topLeftCell="K1" zoomScale="120" zoomScaleNormal="120" zoomScaleSheetLayoutView="120" workbookViewId="0">
      <selection activeCell="V11" sqref="V11"/>
    </sheetView>
  </sheetViews>
  <sheetFormatPr defaultRowHeight="9"/>
  <cols>
    <col min="1" max="1" width="2.1640625" style="394" customWidth="1"/>
    <col min="2" max="2" width="4.33203125" style="394" customWidth="1"/>
    <col min="3" max="4" width="5.1640625" style="394" customWidth="1"/>
    <col min="5" max="5" width="6.1640625" style="394" customWidth="1"/>
    <col min="6" max="9" width="5.33203125" style="394" customWidth="1"/>
    <col min="10" max="10" width="5" style="394" customWidth="1"/>
    <col min="11" max="11" width="5.6640625" style="394" customWidth="1"/>
    <col min="12" max="12" width="6.6640625" style="394" customWidth="1"/>
    <col min="13" max="13" width="5.1640625" style="394" customWidth="1"/>
    <col min="14" max="14" width="6.1640625" style="394" customWidth="1"/>
    <col min="15" max="18" width="5.33203125" style="394" customWidth="1"/>
    <col min="19" max="19" width="5" style="394" customWidth="1"/>
    <col min="20" max="20" width="5.6640625" style="394" customWidth="1"/>
    <col min="21" max="21" width="6.6640625" style="394" customWidth="1"/>
    <col min="22" max="22" width="7.33203125" style="394" customWidth="1"/>
    <col min="23" max="23" width="6.5" style="394" customWidth="1"/>
    <col min="24" max="28" width="4.83203125" style="394" customWidth="1"/>
    <col min="29" max="29" width="7.5" style="394" customWidth="1"/>
    <col min="30" max="30" width="7.83203125" style="394" customWidth="1"/>
    <col min="31" max="31" width="3.5" style="394" customWidth="1"/>
    <col min="32" max="32" width="2" style="394" customWidth="1"/>
    <col min="33" max="33" width="11.5" style="394" customWidth="1"/>
    <col min="34" max="16384" width="9.33203125" style="394"/>
  </cols>
  <sheetData>
    <row r="1" spans="1:33" s="433" customFormat="1" ht="12">
      <c r="A1" s="436" t="s">
        <v>1246</v>
      </c>
      <c r="B1" s="434"/>
      <c r="C1" s="435"/>
      <c r="D1" s="435"/>
      <c r="E1" s="435"/>
      <c r="F1" s="435"/>
      <c r="G1" s="435"/>
      <c r="H1" s="435"/>
      <c r="I1" s="435"/>
      <c r="J1" s="434"/>
      <c r="K1" s="434"/>
      <c r="L1" s="434"/>
      <c r="M1" s="434"/>
      <c r="N1" s="434"/>
      <c r="O1" s="434"/>
      <c r="P1" s="434"/>
      <c r="Q1" s="434"/>
      <c r="R1" s="434"/>
      <c r="S1" s="434"/>
      <c r="T1" s="434"/>
      <c r="U1" s="434"/>
      <c r="V1" s="434"/>
      <c r="W1" s="434"/>
      <c r="X1" s="434"/>
      <c r="Y1" s="434"/>
      <c r="Z1" s="434"/>
      <c r="AA1" s="434"/>
      <c r="AB1" s="434"/>
      <c r="AC1" s="434"/>
      <c r="AD1" s="434"/>
      <c r="AE1" s="434"/>
    </row>
    <row r="2" spans="1:33" s="433" customFormat="1" ht="12">
      <c r="A2" s="633" t="s">
        <v>825</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row>
    <row r="4" spans="1:33" ht="12">
      <c r="B4" s="432" t="s">
        <v>826</v>
      </c>
    </row>
    <row r="5" spans="1:33" ht="12">
      <c r="B5" s="432" t="s">
        <v>827</v>
      </c>
    </row>
    <row r="6" spans="1:33" ht="12">
      <c r="X6" s="432" t="s">
        <v>1245</v>
      </c>
    </row>
    <row r="7" spans="1:33" s="398" customFormat="1" ht="67.5" customHeight="1">
      <c r="B7" s="634" t="s">
        <v>828</v>
      </c>
      <c r="C7" s="634" t="s">
        <v>829</v>
      </c>
      <c r="D7" s="431" t="s">
        <v>1244</v>
      </c>
      <c r="E7" s="634" t="s">
        <v>831</v>
      </c>
      <c r="F7" s="637" t="s">
        <v>832</v>
      </c>
      <c r="G7" s="638"/>
      <c r="H7" s="638"/>
      <c r="I7" s="638"/>
      <c r="J7" s="638"/>
      <c r="K7" s="638"/>
      <c r="L7" s="634" t="s">
        <v>833</v>
      </c>
      <c r="M7" s="431" t="s">
        <v>1243</v>
      </c>
      <c r="N7" s="634" t="s">
        <v>835</v>
      </c>
      <c r="O7" s="637" t="s">
        <v>836</v>
      </c>
      <c r="P7" s="638"/>
      <c r="Q7" s="638"/>
      <c r="R7" s="638"/>
      <c r="S7" s="638"/>
      <c r="T7" s="638"/>
      <c r="U7" s="634" t="s">
        <v>837</v>
      </c>
      <c r="V7" s="431" t="s">
        <v>838</v>
      </c>
      <c r="W7" s="430" t="s">
        <v>934</v>
      </c>
      <c r="X7" s="639" t="s">
        <v>840</v>
      </c>
      <c r="Y7" s="640"/>
      <c r="Z7" s="640"/>
      <c r="AA7" s="641"/>
      <c r="AB7" s="642" t="s">
        <v>841</v>
      </c>
      <c r="AC7" s="642" t="s">
        <v>842</v>
      </c>
      <c r="AD7" s="642" t="s">
        <v>843</v>
      </c>
      <c r="AE7" s="429" t="s">
        <v>844</v>
      </c>
    </row>
    <row r="8" spans="1:33" s="398" customFormat="1" ht="21.75" customHeight="1">
      <c r="B8" s="635"/>
      <c r="C8" s="635"/>
      <c r="D8" s="647" t="s">
        <v>845</v>
      </c>
      <c r="E8" s="635"/>
      <c r="F8" s="626" t="s">
        <v>1242</v>
      </c>
      <c r="G8" s="626" t="s">
        <v>1241</v>
      </c>
      <c r="H8" s="626" t="s">
        <v>1240</v>
      </c>
      <c r="I8" s="626" t="s">
        <v>1239</v>
      </c>
      <c r="J8" s="626" t="s">
        <v>1238</v>
      </c>
      <c r="K8" s="626" t="s">
        <v>851</v>
      </c>
      <c r="L8" s="635"/>
      <c r="M8" s="647" t="s">
        <v>852</v>
      </c>
      <c r="N8" s="635"/>
      <c r="O8" s="626" t="s">
        <v>1242</v>
      </c>
      <c r="P8" s="626" t="s">
        <v>1241</v>
      </c>
      <c r="Q8" s="626" t="s">
        <v>1240</v>
      </c>
      <c r="R8" s="626" t="s">
        <v>1239</v>
      </c>
      <c r="S8" s="626" t="s">
        <v>1238</v>
      </c>
      <c r="T8" s="626" t="s">
        <v>851</v>
      </c>
      <c r="U8" s="635"/>
      <c r="V8" s="426"/>
      <c r="W8" s="427" t="s">
        <v>1127</v>
      </c>
      <c r="X8" s="648"/>
      <c r="Y8" s="649"/>
      <c r="Z8" s="649"/>
      <c r="AA8" s="650"/>
      <c r="AB8" s="643"/>
      <c r="AC8" s="645"/>
      <c r="AD8" s="645"/>
      <c r="AE8" s="425"/>
    </row>
    <row r="9" spans="1:33" s="398" customFormat="1" ht="41.25" customHeight="1">
      <c r="B9" s="635"/>
      <c r="C9" s="635"/>
      <c r="D9" s="647"/>
      <c r="E9" s="635"/>
      <c r="F9" s="627"/>
      <c r="G9" s="627"/>
      <c r="H9" s="627"/>
      <c r="I9" s="627"/>
      <c r="J9" s="627"/>
      <c r="K9" s="627"/>
      <c r="L9" s="635"/>
      <c r="M9" s="647"/>
      <c r="N9" s="635"/>
      <c r="O9" s="627"/>
      <c r="P9" s="627"/>
      <c r="Q9" s="627"/>
      <c r="R9" s="627"/>
      <c r="S9" s="627"/>
      <c r="T9" s="627"/>
      <c r="U9" s="635"/>
      <c r="V9" s="428" t="s">
        <v>853</v>
      </c>
      <c r="W9" s="427"/>
      <c r="X9" s="426" t="s">
        <v>1126</v>
      </c>
      <c r="Y9" s="426" t="s">
        <v>855</v>
      </c>
      <c r="Z9" s="426" t="s">
        <v>1125</v>
      </c>
      <c r="AA9" s="426" t="s">
        <v>1124</v>
      </c>
      <c r="AB9" s="643"/>
      <c r="AC9" s="645"/>
      <c r="AD9" s="645"/>
      <c r="AE9" s="425"/>
    </row>
    <row r="10" spans="1:33" s="398" customFormat="1">
      <c r="B10" s="636"/>
      <c r="C10" s="636"/>
      <c r="D10" s="636"/>
      <c r="E10" s="636"/>
      <c r="F10" s="628"/>
      <c r="G10" s="628"/>
      <c r="H10" s="628"/>
      <c r="I10" s="628"/>
      <c r="J10" s="628"/>
      <c r="K10" s="628"/>
      <c r="L10" s="636"/>
      <c r="M10" s="636"/>
      <c r="N10" s="636"/>
      <c r="O10" s="628"/>
      <c r="P10" s="628"/>
      <c r="Q10" s="628"/>
      <c r="R10" s="628"/>
      <c r="S10" s="628"/>
      <c r="T10" s="628"/>
      <c r="U10" s="636"/>
      <c r="V10" s="424"/>
      <c r="W10" s="424"/>
      <c r="X10" s="424"/>
      <c r="Y10" s="424"/>
      <c r="Z10" s="424"/>
      <c r="AA10" s="424"/>
      <c r="AB10" s="644"/>
      <c r="AC10" s="646"/>
      <c r="AD10" s="646"/>
      <c r="AE10" s="408"/>
    </row>
    <row r="11" spans="1:33" s="416" customFormat="1" ht="325.5" customHeight="1">
      <c r="B11" s="423" t="s">
        <v>1237</v>
      </c>
      <c r="C11" s="423" t="s">
        <v>1236</v>
      </c>
      <c r="D11" s="423" t="s">
        <v>1228</v>
      </c>
      <c r="E11" s="423" t="s">
        <v>1235</v>
      </c>
      <c r="F11" s="422" t="s">
        <v>1234</v>
      </c>
      <c r="G11" s="422" t="s">
        <v>1233</v>
      </c>
      <c r="H11" s="422" t="s">
        <v>1232</v>
      </c>
      <c r="I11" s="422" t="s">
        <v>1231</v>
      </c>
      <c r="J11" s="422" t="s">
        <v>1230</v>
      </c>
      <c r="K11" s="421">
        <f>((89958-92893)/(107000-92893))</f>
        <v>-0.20805273977458</v>
      </c>
      <c r="L11" s="420" t="s">
        <v>1229</v>
      </c>
      <c r="M11" s="423" t="s">
        <v>1228</v>
      </c>
      <c r="N11" s="423" t="s">
        <v>1227</v>
      </c>
      <c r="O11" s="422" t="s">
        <v>1226</v>
      </c>
      <c r="P11" s="422" t="s">
        <v>1225</v>
      </c>
      <c r="Q11" s="422" t="s">
        <v>1224</v>
      </c>
      <c r="R11" s="422" t="s">
        <v>1223</v>
      </c>
      <c r="S11" s="422" t="s">
        <v>1222</v>
      </c>
      <c r="T11" s="421">
        <f>((171.8-173.9)/(200-173.9))</f>
        <v>-8.0459770114942333E-2</v>
      </c>
      <c r="U11" s="420" t="s">
        <v>1221</v>
      </c>
      <c r="V11" s="419" t="s">
        <v>1220</v>
      </c>
      <c r="W11" s="418">
        <v>350753130</v>
      </c>
      <c r="X11" s="418">
        <v>156750000</v>
      </c>
      <c r="Y11" s="418">
        <v>0</v>
      </c>
      <c r="Z11" s="418">
        <v>0</v>
      </c>
      <c r="AA11" s="418">
        <v>194003130</v>
      </c>
      <c r="AB11" s="417" t="s">
        <v>1219</v>
      </c>
      <c r="AC11" s="409" t="s">
        <v>1218</v>
      </c>
      <c r="AD11" s="409" t="s">
        <v>1217</v>
      </c>
      <c r="AE11" s="408"/>
    </row>
    <row r="12" spans="1:33" s="398" customFormat="1" ht="350.1" customHeight="1">
      <c r="B12" s="414" t="s">
        <v>889</v>
      </c>
      <c r="C12" s="414" t="s">
        <v>1216</v>
      </c>
      <c r="D12" s="414" t="s">
        <v>876</v>
      </c>
      <c r="E12" s="374" t="s">
        <v>1215</v>
      </c>
      <c r="F12" s="380" t="s">
        <v>1214</v>
      </c>
      <c r="G12" s="380" t="s">
        <v>1213</v>
      </c>
      <c r="H12" s="380" t="s">
        <v>1212</v>
      </c>
      <c r="I12" s="380" t="s">
        <v>1211</v>
      </c>
      <c r="J12" s="380" t="s">
        <v>1210</v>
      </c>
      <c r="K12" s="415">
        <v>-1.9350000000000001</v>
      </c>
      <c r="L12" s="374" t="s">
        <v>1209</v>
      </c>
      <c r="M12" s="414" t="s">
        <v>876</v>
      </c>
      <c r="N12" s="374" t="s">
        <v>1208</v>
      </c>
      <c r="O12" s="380" t="s">
        <v>1207</v>
      </c>
      <c r="P12" s="380" t="s">
        <v>1206</v>
      </c>
      <c r="Q12" s="380" t="s">
        <v>1205</v>
      </c>
      <c r="R12" s="380" t="s">
        <v>1204</v>
      </c>
      <c r="S12" s="380" t="s">
        <v>1203</v>
      </c>
      <c r="T12" s="380">
        <v>1.0940000000000001</v>
      </c>
      <c r="U12" s="374" t="s">
        <v>1202</v>
      </c>
      <c r="V12" s="374" t="s">
        <v>1201</v>
      </c>
      <c r="W12" s="411">
        <v>52920000</v>
      </c>
      <c r="X12" s="411">
        <v>48373400</v>
      </c>
      <c r="Y12" s="413">
        <v>0</v>
      </c>
      <c r="Z12" s="412">
        <v>0</v>
      </c>
      <c r="AA12" s="411">
        <v>28374000</v>
      </c>
      <c r="AB12" s="410" t="s">
        <v>1200</v>
      </c>
      <c r="AC12" s="374" t="s">
        <v>1199</v>
      </c>
      <c r="AD12" s="409" t="s">
        <v>1198</v>
      </c>
      <c r="AE12" s="408"/>
    </row>
    <row r="13" spans="1:33" s="402" customFormat="1" ht="189" customHeight="1">
      <c r="B13" s="374" t="s">
        <v>709</v>
      </c>
      <c r="C13" s="374" t="s">
        <v>1197</v>
      </c>
      <c r="D13" s="374" t="s">
        <v>1189</v>
      </c>
      <c r="E13" s="374" t="s">
        <v>1196</v>
      </c>
      <c r="F13" s="374" t="s">
        <v>1195</v>
      </c>
      <c r="G13" s="374" t="s">
        <v>1194</v>
      </c>
      <c r="H13" s="374" t="s">
        <v>1193</v>
      </c>
      <c r="I13" s="374" t="s">
        <v>1192</v>
      </c>
      <c r="J13" s="374" t="s">
        <v>1191</v>
      </c>
      <c r="K13" s="407">
        <v>0.93799999999999994</v>
      </c>
      <c r="L13" s="374" t="s">
        <v>1190</v>
      </c>
      <c r="M13" s="374" t="s">
        <v>1189</v>
      </c>
      <c r="N13" s="374" t="s">
        <v>1188</v>
      </c>
      <c r="O13" s="374" t="s">
        <v>1187</v>
      </c>
      <c r="P13" s="374" t="s">
        <v>1186</v>
      </c>
      <c r="Q13" s="374" t="s">
        <v>1185</v>
      </c>
      <c r="R13" s="374" t="s">
        <v>1184</v>
      </c>
      <c r="S13" s="374" t="s">
        <v>1183</v>
      </c>
      <c r="T13" s="407">
        <v>0.85199999999999998</v>
      </c>
      <c r="U13" s="374" t="s">
        <v>1182</v>
      </c>
      <c r="V13" s="374" t="s">
        <v>1181</v>
      </c>
      <c r="W13" s="405">
        <v>170835211</v>
      </c>
      <c r="X13" s="405">
        <v>76000000</v>
      </c>
      <c r="Y13" s="406">
        <v>0</v>
      </c>
      <c r="Z13" s="406">
        <v>0</v>
      </c>
      <c r="AA13" s="405">
        <v>94835211</v>
      </c>
      <c r="AB13" s="404" t="s">
        <v>1180</v>
      </c>
      <c r="AC13" s="374" t="s">
        <v>1179</v>
      </c>
      <c r="AD13" s="374" t="s">
        <v>1178</v>
      </c>
      <c r="AE13" s="374"/>
      <c r="AG13" s="403"/>
    </row>
    <row r="14" spans="1:33" s="396" customFormat="1" ht="15" customHeight="1">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G14" s="399"/>
    </row>
    <row r="15" spans="1:33" s="396" customFormat="1" ht="40.5" customHeight="1">
      <c r="B15" s="622" t="s">
        <v>441</v>
      </c>
      <c r="C15" s="622"/>
      <c r="D15" s="371">
        <f>(K11+T11+K12+T12+K13+T13)/6</f>
        <v>0.11008124835174625</v>
      </c>
      <c r="E15" s="370" t="s">
        <v>918</v>
      </c>
      <c r="F15" s="623" t="s">
        <v>1177</v>
      </c>
      <c r="G15" s="624"/>
      <c r="H15" s="624"/>
      <c r="I15" s="624"/>
      <c r="J15" s="624"/>
      <c r="K15" s="624"/>
      <c r="L15" s="624"/>
      <c r="M15" s="624"/>
      <c r="N15" s="624"/>
      <c r="O15" s="624"/>
      <c r="P15" s="624"/>
      <c r="Q15" s="624"/>
      <c r="R15" s="624"/>
      <c r="S15" s="624"/>
      <c r="T15" s="624"/>
      <c r="U15" s="624"/>
      <c r="V15" s="624"/>
      <c r="W15" s="624"/>
      <c r="X15" s="624"/>
      <c r="Y15" s="624"/>
      <c r="Z15" s="624"/>
      <c r="AA15" s="625"/>
      <c r="AB15" s="397"/>
      <c r="AC15" s="397"/>
      <c r="AD15" s="397"/>
      <c r="AE15" s="397"/>
      <c r="AG15" s="399"/>
    </row>
    <row r="16" spans="1:33" s="396" customFormat="1" ht="12" customHeight="1">
      <c r="A16" s="398"/>
      <c r="B16" s="398" t="s">
        <v>1176</v>
      </c>
      <c r="C16" s="398"/>
      <c r="D16" s="397"/>
      <c r="E16" s="401"/>
      <c r="F16" s="397" t="s">
        <v>1175</v>
      </c>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G16" s="399"/>
    </row>
    <row r="17" spans="2:33" s="396" customFormat="1" ht="12" customHeight="1">
      <c r="B17" s="398" t="s">
        <v>920</v>
      </c>
      <c r="C17" s="394"/>
      <c r="D17" s="397"/>
      <c r="E17" s="400"/>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G17" s="399"/>
    </row>
    <row r="18" spans="2:33" s="396" customFormat="1" ht="12" customHeight="1">
      <c r="B18" s="398" t="s">
        <v>921</v>
      </c>
      <c r="C18" s="395"/>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row>
    <row r="19" spans="2:33" ht="12" customHeight="1">
      <c r="B19" s="394" t="s">
        <v>922</v>
      </c>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row>
    <row r="20" spans="2:33" ht="12" customHeight="1">
      <c r="B20" s="394" t="s">
        <v>923</v>
      </c>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row>
    <row r="21" spans="2:33">
      <c r="B21" s="394" t="s">
        <v>924</v>
      </c>
    </row>
  </sheetData>
  <sheetProtection formatCells="0" formatColumns="0" formatRows="0" insertColumns="0" insertRows="0" autoFilter="0"/>
  <mergeCells count="30">
    <mergeCell ref="X8:AA8"/>
    <mergeCell ref="B15:C15"/>
    <mergeCell ref="F15:AA15"/>
    <mergeCell ref="M8:M10"/>
    <mergeCell ref="O8:O10"/>
    <mergeCell ref="P8:P10"/>
    <mergeCell ref="Q8:Q10"/>
    <mergeCell ref="R8:R10"/>
    <mergeCell ref="S8:S10"/>
    <mergeCell ref="H8:H10"/>
    <mergeCell ref="I8:I10"/>
    <mergeCell ref="J8:J10"/>
    <mergeCell ref="K8:K10"/>
    <mergeCell ref="T8:T10"/>
    <mergeCell ref="A2:AE2"/>
    <mergeCell ref="B7:B10"/>
    <mergeCell ref="C7:C10"/>
    <mergeCell ref="E7:E10"/>
    <mergeCell ref="F7:K7"/>
    <mergeCell ref="L7:L10"/>
    <mergeCell ref="N7:N10"/>
    <mergeCell ref="O7:T7"/>
    <mergeCell ref="U7:U10"/>
    <mergeCell ref="X7:AA7"/>
    <mergeCell ref="AB7:AB10"/>
    <mergeCell ref="AC7:AC10"/>
    <mergeCell ref="AD7:AD10"/>
    <mergeCell ref="D8:D10"/>
    <mergeCell ref="F8:F10"/>
    <mergeCell ref="G8:G10"/>
  </mergeCells>
  <phoneticPr fontId="3"/>
  <dataValidations count="1">
    <dataValidation type="whole" allowBlank="1" showInputMessage="1" showErrorMessage="1" error="数字以外は入力できません。" prompt="数字以外は入力しないでください。" sqref="W18:AA18 W13:AA14" xr:uid="{00000000-0002-0000-0A00-000000000000}">
      <formula1>0</formula1>
      <formula2>99999999999</formula2>
    </dataValidation>
  </dataValidations>
  <pageMargins left="0.78740157480314965" right="0.78740157480314965" top="0.98425196850393704" bottom="0.59055118110236227" header="0.51181102362204722" footer="0.51181102362204722"/>
  <pageSetup paperSize="8" scale="94"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40"/>
  <sheetViews>
    <sheetView showGridLines="0" topLeftCell="I1" zoomScale="70" zoomScaleNormal="70" zoomScaleSheetLayoutView="130" workbookViewId="0">
      <pane ySplit="10" topLeftCell="A11" activePane="bottomLeft" state="frozen"/>
      <selection pane="bottomLeft" activeCell="X11" sqref="X11:AL31"/>
    </sheetView>
  </sheetViews>
  <sheetFormatPr defaultRowHeight="12"/>
  <cols>
    <col min="1" max="1" width="2.1640625" style="267" customWidth="1"/>
    <col min="2" max="29" width="14.1640625" style="390" customWidth="1"/>
    <col min="30" max="30" width="19.33203125" style="390" customWidth="1"/>
    <col min="31" max="39" width="14.1640625" style="390" customWidth="1"/>
    <col min="40" max="40" width="2" style="267" customWidth="1"/>
    <col min="41" max="16384" width="9.33203125" style="267"/>
  </cols>
  <sheetData>
    <row r="1" spans="1:39" s="266" customFormat="1">
      <c r="A1" s="392" t="s">
        <v>1322</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row>
    <row r="2" spans="1:39" s="266" customFormat="1">
      <c r="A2" s="629" t="s">
        <v>825</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row>
    <row r="4" spans="1:39">
      <c r="B4" s="390" t="s">
        <v>826</v>
      </c>
    </row>
    <row r="5" spans="1:39">
      <c r="B5" s="390" t="s">
        <v>827</v>
      </c>
    </row>
    <row r="6" spans="1:39">
      <c r="AF6" s="390" t="s">
        <v>1321</v>
      </c>
    </row>
    <row r="7" spans="1:39" s="268" customFormat="1" ht="67.5" customHeight="1">
      <c r="B7" s="681" t="s">
        <v>828</v>
      </c>
      <c r="C7" s="681" t="s">
        <v>829</v>
      </c>
      <c r="D7" s="464" t="s">
        <v>1320</v>
      </c>
      <c r="E7" s="681" t="s">
        <v>831</v>
      </c>
      <c r="F7" s="685" t="s">
        <v>832</v>
      </c>
      <c r="G7" s="686"/>
      <c r="H7" s="686"/>
      <c r="I7" s="686"/>
      <c r="J7" s="686"/>
      <c r="K7" s="686"/>
      <c r="L7" s="686"/>
      <c r="M7" s="686"/>
      <c r="N7" s="686"/>
      <c r="O7" s="686"/>
      <c r="P7" s="681" t="s">
        <v>833</v>
      </c>
      <c r="Q7" s="464" t="s">
        <v>1319</v>
      </c>
      <c r="R7" s="681" t="s">
        <v>835</v>
      </c>
      <c r="S7" s="685" t="s">
        <v>836</v>
      </c>
      <c r="T7" s="686"/>
      <c r="U7" s="686"/>
      <c r="V7" s="686"/>
      <c r="W7" s="686"/>
      <c r="X7" s="686"/>
      <c r="Y7" s="686"/>
      <c r="Z7" s="686"/>
      <c r="AA7" s="686"/>
      <c r="AB7" s="686"/>
      <c r="AC7" s="681" t="s">
        <v>837</v>
      </c>
      <c r="AD7" s="464" t="s">
        <v>838</v>
      </c>
      <c r="AE7" s="463" t="s">
        <v>934</v>
      </c>
      <c r="AF7" s="696" t="s">
        <v>840</v>
      </c>
      <c r="AG7" s="697"/>
      <c r="AH7" s="697"/>
      <c r="AI7" s="698"/>
      <c r="AJ7" s="657" t="s">
        <v>841</v>
      </c>
      <c r="AK7" s="657" t="s">
        <v>842</v>
      </c>
      <c r="AL7" s="657" t="s">
        <v>843</v>
      </c>
      <c r="AM7" s="462" t="s">
        <v>844</v>
      </c>
    </row>
    <row r="8" spans="1:39" s="268" customFormat="1" ht="21.75" customHeight="1">
      <c r="B8" s="682"/>
      <c r="C8" s="682"/>
      <c r="D8" s="684" t="s">
        <v>845</v>
      </c>
      <c r="E8" s="682"/>
      <c r="F8" s="673" t="s">
        <v>1242</v>
      </c>
      <c r="G8" s="673" t="s">
        <v>1318</v>
      </c>
      <c r="H8" s="673" t="s">
        <v>1317</v>
      </c>
      <c r="I8" s="673" t="s">
        <v>1316</v>
      </c>
      <c r="J8" s="673" t="s">
        <v>1315</v>
      </c>
      <c r="K8" s="673" t="s">
        <v>1314</v>
      </c>
      <c r="L8" s="673" t="s">
        <v>1313</v>
      </c>
      <c r="M8" s="673" t="s">
        <v>1312</v>
      </c>
      <c r="N8" s="673" t="s">
        <v>1311</v>
      </c>
      <c r="O8" s="673" t="s">
        <v>851</v>
      </c>
      <c r="P8" s="682"/>
      <c r="Q8" s="684" t="s">
        <v>852</v>
      </c>
      <c r="R8" s="682"/>
      <c r="S8" s="673" t="s">
        <v>1242</v>
      </c>
      <c r="T8" s="673" t="s">
        <v>1318</v>
      </c>
      <c r="U8" s="673" t="s">
        <v>1317</v>
      </c>
      <c r="V8" s="673" t="s">
        <v>1316</v>
      </c>
      <c r="W8" s="673" t="s">
        <v>1315</v>
      </c>
      <c r="X8" s="673" t="s">
        <v>1314</v>
      </c>
      <c r="Y8" s="673" t="s">
        <v>1313</v>
      </c>
      <c r="Z8" s="673" t="s">
        <v>1312</v>
      </c>
      <c r="AA8" s="673" t="s">
        <v>1311</v>
      </c>
      <c r="AB8" s="673" t="s">
        <v>851</v>
      </c>
      <c r="AC8" s="682"/>
      <c r="AD8" s="460"/>
      <c r="AE8" s="461" t="s">
        <v>1127</v>
      </c>
      <c r="AF8" s="678"/>
      <c r="AG8" s="679"/>
      <c r="AH8" s="679"/>
      <c r="AI8" s="680"/>
      <c r="AJ8" s="676"/>
      <c r="AK8" s="658"/>
      <c r="AL8" s="658"/>
      <c r="AM8" s="459"/>
    </row>
    <row r="9" spans="1:39" s="268" customFormat="1" ht="87.75" customHeight="1">
      <c r="B9" s="682"/>
      <c r="C9" s="682"/>
      <c r="D9" s="684"/>
      <c r="E9" s="682"/>
      <c r="F9" s="674"/>
      <c r="G9" s="674"/>
      <c r="H9" s="674"/>
      <c r="I9" s="674"/>
      <c r="J9" s="674"/>
      <c r="K9" s="674"/>
      <c r="L9" s="674"/>
      <c r="M9" s="674"/>
      <c r="N9" s="674"/>
      <c r="O9" s="674"/>
      <c r="P9" s="682"/>
      <c r="Q9" s="684"/>
      <c r="R9" s="682"/>
      <c r="S9" s="674"/>
      <c r="T9" s="674"/>
      <c r="U9" s="674"/>
      <c r="V9" s="674"/>
      <c r="W9" s="674"/>
      <c r="X9" s="674"/>
      <c r="Y9" s="674"/>
      <c r="Z9" s="674"/>
      <c r="AA9" s="674"/>
      <c r="AB9" s="674"/>
      <c r="AC9" s="682"/>
      <c r="AD9" s="454" t="s">
        <v>853</v>
      </c>
      <c r="AE9" s="461"/>
      <c r="AF9" s="460" t="s">
        <v>1126</v>
      </c>
      <c r="AG9" s="460" t="s">
        <v>855</v>
      </c>
      <c r="AH9" s="460" t="s">
        <v>1125</v>
      </c>
      <c r="AI9" s="460" t="s">
        <v>1124</v>
      </c>
      <c r="AJ9" s="676"/>
      <c r="AK9" s="658"/>
      <c r="AL9" s="658"/>
      <c r="AM9" s="459"/>
    </row>
    <row r="10" spans="1:39" s="268" customFormat="1" ht="15" customHeight="1">
      <c r="B10" s="683"/>
      <c r="C10" s="683"/>
      <c r="D10" s="683"/>
      <c r="E10" s="683"/>
      <c r="F10" s="675"/>
      <c r="G10" s="675"/>
      <c r="H10" s="675"/>
      <c r="I10" s="675"/>
      <c r="J10" s="675"/>
      <c r="K10" s="675"/>
      <c r="L10" s="675"/>
      <c r="M10" s="675"/>
      <c r="N10" s="675"/>
      <c r="O10" s="675"/>
      <c r="P10" s="683"/>
      <c r="Q10" s="683"/>
      <c r="R10" s="683"/>
      <c r="S10" s="675"/>
      <c r="T10" s="675"/>
      <c r="U10" s="675"/>
      <c r="V10" s="675"/>
      <c r="W10" s="675"/>
      <c r="X10" s="675"/>
      <c r="Y10" s="675"/>
      <c r="Z10" s="675"/>
      <c r="AA10" s="675"/>
      <c r="AB10" s="675"/>
      <c r="AC10" s="683"/>
      <c r="AD10" s="458"/>
      <c r="AE10" s="458"/>
      <c r="AF10" s="458"/>
      <c r="AG10" s="458"/>
      <c r="AH10" s="458"/>
      <c r="AI10" s="458"/>
      <c r="AJ10" s="677"/>
      <c r="AK10" s="659"/>
      <c r="AL10" s="659"/>
      <c r="AM10" s="457"/>
    </row>
    <row r="11" spans="1:39" s="268" customFormat="1" ht="39.75" customHeight="1">
      <c r="B11" s="693" t="s">
        <v>1310</v>
      </c>
      <c r="C11" s="666" t="s">
        <v>1309</v>
      </c>
      <c r="D11" s="666" t="s">
        <v>1297</v>
      </c>
      <c r="E11" s="663" t="s">
        <v>1308</v>
      </c>
      <c r="F11" s="663" t="s">
        <v>1307</v>
      </c>
      <c r="G11" s="663" t="s">
        <v>1306</v>
      </c>
      <c r="H11" s="663" t="s">
        <v>1305</v>
      </c>
      <c r="I11" s="663" t="s">
        <v>1304</v>
      </c>
      <c r="J11" s="663" t="s">
        <v>1303</v>
      </c>
      <c r="K11" s="663" t="s">
        <v>1302</v>
      </c>
      <c r="L11" s="663" t="s">
        <v>1301</v>
      </c>
      <c r="M11" s="663" t="s">
        <v>1300</v>
      </c>
      <c r="N11" s="663" t="s">
        <v>1299</v>
      </c>
      <c r="O11" s="687">
        <v>1.04</v>
      </c>
      <c r="P11" s="690" t="s">
        <v>1298</v>
      </c>
      <c r="Q11" s="669" t="s">
        <v>1297</v>
      </c>
      <c r="R11" s="666" t="s">
        <v>1296</v>
      </c>
      <c r="S11" s="669" t="s">
        <v>1295</v>
      </c>
      <c r="T11" s="669" t="s">
        <v>1294</v>
      </c>
      <c r="U11" s="669" t="s">
        <v>1293</v>
      </c>
      <c r="V11" s="669" t="s">
        <v>1292</v>
      </c>
      <c r="W11" s="669" t="s">
        <v>1292</v>
      </c>
      <c r="X11" s="669" t="s">
        <v>1292</v>
      </c>
      <c r="Y11" s="669" t="s">
        <v>1292</v>
      </c>
      <c r="Z11" s="669" t="s">
        <v>1292</v>
      </c>
      <c r="AA11" s="669" t="s">
        <v>1291</v>
      </c>
      <c r="AB11" s="672">
        <v>1</v>
      </c>
      <c r="AC11" s="666" t="s">
        <v>1290</v>
      </c>
      <c r="AD11" s="456" t="s">
        <v>1289</v>
      </c>
      <c r="AE11" s="651">
        <v>539682259</v>
      </c>
      <c r="AF11" s="651">
        <v>179893000</v>
      </c>
      <c r="AG11" s="654">
        <v>0</v>
      </c>
      <c r="AH11" s="654">
        <v>0</v>
      </c>
      <c r="AI11" s="651">
        <f>AE11-AF11</f>
        <v>359789259</v>
      </c>
      <c r="AJ11" s="660" t="s">
        <v>1288</v>
      </c>
      <c r="AK11" s="663" t="s">
        <v>1287</v>
      </c>
      <c r="AL11" s="666" t="s">
        <v>1286</v>
      </c>
      <c r="AM11" s="657"/>
    </row>
    <row r="12" spans="1:39" s="268" customFormat="1" ht="181.5" customHeight="1">
      <c r="B12" s="694"/>
      <c r="C12" s="667"/>
      <c r="D12" s="667"/>
      <c r="E12" s="664"/>
      <c r="F12" s="664"/>
      <c r="G12" s="664"/>
      <c r="H12" s="664"/>
      <c r="I12" s="664"/>
      <c r="J12" s="664"/>
      <c r="K12" s="664"/>
      <c r="L12" s="664"/>
      <c r="M12" s="664"/>
      <c r="N12" s="664"/>
      <c r="O12" s="688"/>
      <c r="P12" s="691"/>
      <c r="Q12" s="670"/>
      <c r="R12" s="667"/>
      <c r="S12" s="670"/>
      <c r="T12" s="670"/>
      <c r="U12" s="670"/>
      <c r="V12" s="670"/>
      <c r="W12" s="670"/>
      <c r="X12" s="670"/>
      <c r="Y12" s="670"/>
      <c r="Z12" s="670"/>
      <c r="AA12" s="670"/>
      <c r="AB12" s="670"/>
      <c r="AC12" s="667"/>
      <c r="AD12" s="456" t="s">
        <v>1285</v>
      </c>
      <c r="AE12" s="652"/>
      <c r="AF12" s="652"/>
      <c r="AG12" s="655"/>
      <c r="AH12" s="655"/>
      <c r="AI12" s="652"/>
      <c r="AJ12" s="661"/>
      <c r="AK12" s="664"/>
      <c r="AL12" s="667"/>
      <c r="AM12" s="658"/>
    </row>
    <row r="13" spans="1:39" s="268" customFormat="1" ht="82.5" customHeight="1">
      <c r="B13" s="694"/>
      <c r="C13" s="667"/>
      <c r="D13" s="667"/>
      <c r="E13" s="664"/>
      <c r="F13" s="664"/>
      <c r="G13" s="664"/>
      <c r="H13" s="664"/>
      <c r="I13" s="664"/>
      <c r="J13" s="664"/>
      <c r="K13" s="664"/>
      <c r="L13" s="664"/>
      <c r="M13" s="664"/>
      <c r="N13" s="664"/>
      <c r="O13" s="688"/>
      <c r="P13" s="691"/>
      <c r="Q13" s="670"/>
      <c r="R13" s="667"/>
      <c r="S13" s="670"/>
      <c r="T13" s="670"/>
      <c r="U13" s="670"/>
      <c r="V13" s="670"/>
      <c r="W13" s="670"/>
      <c r="X13" s="670"/>
      <c r="Y13" s="670"/>
      <c r="Z13" s="670"/>
      <c r="AA13" s="670"/>
      <c r="AB13" s="670"/>
      <c r="AC13" s="667"/>
      <c r="AD13" s="456" t="s">
        <v>1284</v>
      </c>
      <c r="AE13" s="652"/>
      <c r="AF13" s="652"/>
      <c r="AG13" s="655"/>
      <c r="AH13" s="655"/>
      <c r="AI13" s="652"/>
      <c r="AJ13" s="661"/>
      <c r="AK13" s="664"/>
      <c r="AL13" s="667"/>
      <c r="AM13" s="658"/>
    </row>
    <row r="14" spans="1:39" s="268" customFormat="1" ht="45.75" customHeight="1">
      <c r="B14" s="694"/>
      <c r="C14" s="667"/>
      <c r="D14" s="667"/>
      <c r="E14" s="664"/>
      <c r="F14" s="664"/>
      <c r="G14" s="664"/>
      <c r="H14" s="664"/>
      <c r="I14" s="664"/>
      <c r="J14" s="664"/>
      <c r="K14" s="664"/>
      <c r="L14" s="664"/>
      <c r="M14" s="664"/>
      <c r="N14" s="664"/>
      <c r="O14" s="688"/>
      <c r="P14" s="691"/>
      <c r="Q14" s="670"/>
      <c r="R14" s="667"/>
      <c r="S14" s="670"/>
      <c r="T14" s="670"/>
      <c r="U14" s="670"/>
      <c r="V14" s="670"/>
      <c r="W14" s="670"/>
      <c r="X14" s="670"/>
      <c r="Y14" s="670"/>
      <c r="Z14" s="670"/>
      <c r="AA14" s="670"/>
      <c r="AB14" s="670"/>
      <c r="AC14" s="667"/>
      <c r="AD14" s="456" t="s">
        <v>1283</v>
      </c>
      <c r="AE14" s="652"/>
      <c r="AF14" s="652"/>
      <c r="AG14" s="655"/>
      <c r="AH14" s="655"/>
      <c r="AI14" s="652"/>
      <c r="AJ14" s="661"/>
      <c r="AK14" s="664"/>
      <c r="AL14" s="667"/>
      <c r="AM14" s="658"/>
    </row>
    <row r="15" spans="1:39" s="268" customFormat="1" ht="47.25" customHeight="1">
      <c r="B15" s="694"/>
      <c r="C15" s="667"/>
      <c r="D15" s="667"/>
      <c r="E15" s="664"/>
      <c r="F15" s="664"/>
      <c r="G15" s="664"/>
      <c r="H15" s="664"/>
      <c r="I15" s="664"/>
      <c r="J15" s="664"/>
      <c r="K15" s="664"/>
      <c r="L15" s="664"/>
      <c r="M15" s="664"/>
      <c r="N15" s="664"/>
      <c r="O15" s="688"/>
      <c r="P15" s="691"/>
      <c r="Q15" s="670"/>
      <c r="R15" s="667"/>
      <c r="S15" s="670"/>
      <c r="T15" s="670"/>
      <c r="U15" s="670"/>
      <c r="V15" s="670"/>
      <c r="W15" s="670"/>
      <c r="X15" s="670"/>
      <c r="Y15" s="670"/>
      <c r="Z15" s="670"/>
      <c r="AA15" s="670"/>
      <c r="AB15" s="670"/>
      <c r="AC15" s="667"/>
      <c r="AD15" s="456" t="s">
        <v>1282</v>
      </c>
      <c r="AE15" s="652"/>
      <c r="AF15" s="652"/>
      <c r="AG15" s="655"/>
      <c r="AH15" s="655"/>
      <c r="AI15" s="652"/>
      <c r="AJ15" s="661"/>
      <c r="AK15" s="664"/>
      <c r="AL15" s="667"/>
      <c r="AM15" s="658"/>
    </row>
    <row r="16" spans="1:39" s="268" customFormat="1" ht="46.5" customHeight="1">
      <c r="B16" s="694"/>
      <c r="C16" s="667"/>
      <c r="D16" s="667"/>
      <c r="E16" s="664"/>
      <c r="F16" s="664"/>
      <c r="G16" s="664"/>
      <c r="H16" s="664"/>
      <c r="I16" s="664"/>
      <c r="J16" s="664"/>
      <c r="K16" s="664"/>
      <c r="L16" s="664"/>
      <c r="M16" s="664"/>
      <c r="N16" s="664"/>
      <c r="O16" s="688"/>
      <c r="P16" s="691"/>
      <c r="Q16" s="670"/>
      <c r="R16" s="667"/>
      <c r="S16" s="670"/>
      <c r="T16" s="670"/>
      <c r="U16" s="670"/>
      <c r="V16" s="670"/>
      <c r="W16" s="670"/>
      <c r="X16" s="670"/>
      <c r="Y16" s="670"/>
      <c r="Z16" s="670"/>
      <c r="AA16" s="670"/>
      <c r="AB16" s="670"/>
      <c r="AC16" s="667"/>
      <c r="AD16" s="456" t="s">
        <v>1281</v>
      </c>
      <c r="AE16" s="652"/>
      <c r="AF16" s="652"/>
      <c r="AG16" s="655"/>
      <c r="AH16" s="655"/>
      <c r="AI16" s="652"/>
      <c r="AJ16" s="661"/>
      <c r="AK16" s="664"/>
      <c r="AL16" s="667"/>
      <c r="AM16" s="658"/>
    </row>
    <row r="17" spans="1:39" s="268" customFormat="1" ht="155.25" customHeight="1">
      <c r="B17" s="694"/>
      <c r="C17" s="667"/>
      <c r="D17" s="667"/>
      <c r="E17" s="664"/>
      <c r="F17" s="664"/>
      <c r="G17" s="664"/>
      <c r="H17" s="664"/>
      <c r="I17" s="664"/>
      <c r="J17" s="664"/>
      <c r="K17" s="664"/>
      <c r="L17" s="664"/>
      <c r="M17" s="664"/>
      <c r="N17" s="664"/>
      <c r="O17" s="688"/>
      <c r="P17" s="691"/>
      <c r="Q17" s="670"/>
      <c r="R17" s="667"/>
      <c r="S17" s="670"/>
      <c r="T17" s="670"/>
      <c r="U17" s="670"/>
      <c r="V17" s="670"/>
      <c r="W17" s="670"/>
      <c r="X17" s="670"/>
      <c r="Y17" s="670"/>
      <c r="Z17" s="670"/>
      <c r="AA17" s="670"/>
      <c r="AB17" s="670"/>
      <c r="AC17" s="667"/>
      <c r="AD17" s="456" t="s">
        <v>1280</v>
      </c>
      <c r="AE17" s="652"/>
      <c r="AF17" s="652"/>
      <c r="AG17" s="655"/>
      <c r="AH17" s="655"/>
      <c r="AI17" s="652"/>
      <c r="AJ17" s="661"/>
      <c r="AK17" s="664"/>
      <c r="AL17" s="667"/>
      <c r="AM17" s="658"/>
    </row>
    <row r="18" spans="1:39" s="268" customFormat="1" ht="93" customHeight="1">
      <c r="B18" s="694"/>
      <c r="C18" s="667"/>
      <c r="D18" s="667"/>
      <c r="E18" s="664"/>
      <c r="F18" s="664"/>
      <c r="G18" s="664"/>
      <c r="H18" s="664"/>
      <c r="I18" s="664"/>
      <c r="J18" s="664"/>
      <c r="K18" s="664"/>
      <c r="L18" s="664"/>
      <c r="M18" s="664"/>
      <c r="N18" s="664"/>
      <c r="O18" s="688"/>
      <c r="P18" s="691"/>
      <c r="Q18" s="670"/>
      <c r="R18" s="667"/>
      <c r="S18" s="670"/>
      <c r="T18" s="670"/>
      <c r="U18" s="670"/>
      <c r="V18" s="670"/>
      <c r="W18" s="670"/>
      <c r="X18" s="670"/>
      <c r="Y18" s="670"/>
      <c r="Z18" s="670"/>
      <c r="AA18" s="670"/>
      <c r="AB18" s="670"/>
      <c r="AC18" s="667"/>
      <c r="AD18" s="456" t="s">
        <v>1279</v>
      </c>
      <c r="AE18" s="652"/>
      <c r="AF18" s="652"/>
      <c r="AG18" s="655"/>
      <c r="AH18" s="655"/>
      <c r="AI18" s="652"/>
      <c r="AJ18" s="661"/>
      <c r="AK18" s="664"/>
      <c r="AL18" s="667"/>
      <c r="AM18" s="658"/>
    </row>
    <row r="19" spans="1:39" s="268" customFormat="1" ht="45" customHeight="1">
      <c r="B19" s="694"/>
      <c r="C19" s="667"/>
      <c r="D19" s="667"/>
      <c r="E19" s="664"/>
      <c r="F19" s="664"/>
      <c r="G19" s="664"/>
      <c r="H19" s="664"/>
      <c r="I19" s="664"/>
      <c r="J19" s="664"/>
      <c r="K19" s="664"/>
      <c r="L19" s="664"/>
      <c r="M19" s="664"/>
      <c r="N19" s="664"/>
      <c r="O19" s="688"/>
      <c r="P19" s="691"/>
      <c r="Q19" s="670"/>
      <c r="R19" s="667"/>
      <c r="S19" s="670"/>
      <c r="T19" s="670"/>
      <c r="U19" s="670"/>
      <c r="V19" s="670"/>
      <c r="W19" s="670"/>
      <c r="X19" s="670"/>
      <c r="Y19" s="670"/>
      <c r="Z19" s="670"/>
      <c r="AA19" s="670"/>
      <c r="AB19" s="670"/>
      <c r="AC19" s="667"/>
      <c r="AD19" s="456" t="s">
        <v>1278</v>
      </c>
      <c r="AE19" s="652"/>
      <c r="AF19" s="652"/>
      <c r="AG19" s="655"/>
      <c r="AH19" s="655"/>
      <c r="AI19" s="652"/>
      <c r="AJ19" s="661"/>
      <c r="AK19" s="664"/>
      <c r="AL19" s="667"/>
      <c r="AM19" s="658"/>
    </row>
    <row r="20" spans="1:39" s="268" customFormat="1" ht="52.5" customHeight="1">
      <c r="B20" s="694"/>
      <c r="C20" s="667"/>
      <c r="D20" s="667"/>
      <c r="E20" s="664"/>
      <c r="F20" s="664"/>
      <c r="G20" s="664"/>
      <c r="H20" s="664"/>
      <c r="I20" s="664"/>
      <c r="J20" s="664"/>
      <c r="K20" s="664"/>
      <c r="L20" s="664"/>
      <c r="M20" s="664"/>
      <c r="N20" s="664"/>
      <c r="O20" s="688"/>
      <c r="P20" s="691"/>
      <c r="Q20" s="670"/>
      <c r="R20" s="667"/>
      <c r="S20" s="670"/>
      <c r="T20" s="670"/>
      <c r="U20" s="670"/>
      <c r="V20" s="670"/>
      <c r="W20" s="670"/>
      <c r="X20" s="670"/>
      <c r="Y20" s="670"/>
      <c r="Z20" s="670"/>
      <c r="AA20" s="670"/>
      <c r="AB20" s="670"/>
      <c r="AC20" s="667"/>
      <c r="AD20" s="456" t="s">
        <v>1277</v>
      </c>
      <c r="AE20" s="652"/>
      <c r="AF20" s="652"/>
      <c r="AG20" s="655"/>
      <c r="AH20" s="655"/>
      <c r="AI20" s="652"/>
      <c r="AJ20" s="661"/>
      <c r="AK20" s="664"/>
      <c r="AL20" s="667"/>
      <c r="AM20" s="658"/>
    </row>
    <row r="21" spans="1:39" s="268" customFormat="1" ht="76.5" customHeight="1">
      <c r="B21" s="694"/>
      <c r="C21" s="667"/>
      <c r="D21" s="667"/>
      <c r="E21" s="664"/>
      <c r="F21" s="664"/>
      <c r="G21" s="664"/>
      <c r="H21" s="664"/>
      <c r="I21" s="664"/>
      <c r="J21" s="664"/>
      <c r="K21" s="664"/>
      <c r="L21" s="664"/>
      <c r="M21" s="664"/>
      <c r="N21" s="664"/>
      <c r="O21" s="688"/>
      <c r="P21" s="691"/>
      <c r="Q21" s="670"/>
      <c r="R21" s="667"/>
      <c r="S21" s="670"/>
      <c r="T21" s="670"/>
      <c r="U21" s="670"/>
      <c r="V21" s="670"/>
      <c r="W21" s="670"/>
      <c r="X21" s="670"/>
      <c r="Y21" s="670"/>
      <c r="Z21" s="670"/>
      <c r="AA21" s="670"/>
      <c r="AB21" s="670"/>
      <c r="AC21" s="667"/>
      <c r="AD21" s="456" t="s">
        <v>1276</v>
      </c>
      <c r="AE21" s="652"/>
      <c r="AF21" s="652"/>
      <c r="AG21" s="655"/>
      <c r="AH21" s="655"/>
      <c r="AI21" s="652"/>
      <c r="AJ21" s="661"/>
      <c r="AK21" s="664"/>
      <c r="AL21" s="667"/>
      <c r="AM21" s="658"/>
    </row>
    <row r="22" spans="1:39" s="268" customFormat="1" ht="81.75" customHeight="1">
      <c r="B22" s="694"/>
      <c r="C22" s="667"/>
      <c r="D22" s="667"/>
      <c r="E22" s="664"/>
      <c r="F22" s="664"/>
      <c r="G22" s="664"/>
      <c r="H22" s="664"/>
      <c r="I22" s="664"/>
      <c r="J22" s="664"/>
      <c r="K22" s="664"/>
      <c r="L22" s="664"/>
      <c r="M22" s="664"/>
      <c r="N22" s="664"/>
      <c r="O22" s="688"/>
      <c r="P22" s="691"/>
      <c r="Q22" s="670"/>
      <c r="R22" s="667"/>
      <c r="S22" s="670"/>
      <c r="T22" s="670"/>
      <c r="U22" s="670"/>
      <c r="V22" s="670"/>
      <c r="W22" s="670"/>
      <c r="X22" s="670"/>
      <c r="Y22" s="670"/>
      <c r="Z22" s="670"/>
      <c r="AA22" s="670"/>
      <c r="AB22" s="670"/>
      <c r="AC22" s="667"/>
      <c r="AD22" s="456" t="s">
        <v>1275</v>
      </c>
      <c r="AE22" s="652"/>
      <c r="AF22" s="652"/>
      <c r="AG22" s="655"/>
      <c r="AH22" s="655"/>
      <c r="AI22" s="652"/>
      <c r="AJ22" s="661"/>
      <c r="AK22" s="664"/>
      <c r="AL22" s="667"/>
      <c r="AM22" s="658"/>
    </row>
    <row r="23" spans="1:39" s="268" customFormat="1" ht="99.95" customHeight="1">
      <c r="B23" s="694"/>
      <c r="C23" s="667"/>
      <c r="D23" s="667"/>
      <c r="E23" s="664"/>
      <c r="F23" s="664"/>
      <c r="G23" s="664"/>
      <c r="H23" s="664"/>
      <c r="I23" s="664"/>
      <c r="J23" s="664"/>
      <c r="K23" s="664"/>
      <c r="L23" s="664"/>
      <c r="M23" s="664"/>
      <c r="N23" s="664"/>
      <c r="O23" s="688"/>
      <c r="P23" s="691"/>
      <c r="Q23" s="670"/>
      <c r="R23" s="667"/>
      <c r="S23" s="670"/>
      <c r="T23" s="670"/>
      <c r="U23" s="670"/>
      <c r="V23" s="670"/>
      <c r="W23" s="670"/>
      <c r="X23" s="670"/>
      <c r="Y23" s="670"/>
      <c r="Z23" s="670"/>
      <c r="AA23" s="670"/>
      <c r="AB23" s="670"/>
      <c r="AC23" s="667"/>
      <c r="AD23" s="456" t="s">
        <v>1274</v>
      </c>
      <c r="AE23" s="652"/>
      <c r="AF23" s="652"/>
      <c r="AG23" s="655"/>
      <c r="AH23" s="655"/>
      <c r="AI23" s="652"/>
      <c r="AJ23" s="661"/>
      <c r="AK23" s="664"/>
      <c r="AL23" s="667"/>
      <c r="AM23" s="658"/>
    </row>
    <row r="24" spans="1:39" s="268" customFormat="1" ht="99.95" customHeight="1">
      <c r="B24" s="694"/>
      <c r="C24" s="667"/>
      <c r="D24" s="667"/>
      <c r="E24" s="664"/>
      <c r="F24" s="664"/>
      <c r="G24" s="664"/>
      <c r="H24" s="664"/>
      <c r="I24" s="664"/>
      <c r="J24" s="664"/>
      <c r="K24" s="664"/>
      <c r="L24" s="664"/>
      <c r="M24" s="664"/>
      <c r="N24" s="664"/>
      <c r="O24" s="688"/>
      <c r="P24" s="691"/>
      <c r="Q24" s="670"/>
      <c r="R24" s="667"/>
      <c r="S24" s="670"/>
      <c r="T24" s="670"/>
      <c r="U24" s="670"/>
      <c r="V24" s="670"/>
      <c r="W24" s="670"/>
      <c r="X24" s="670"/>
      <c r="Y24" s="670"/>
      <c r="Z24" s="670"/>
      <c r="AA24" s="670"/>
      <c r="AB24" s="670"/>
      <c r="AC24" s="667"/>
      <c r="AD24" s="456" t="s">
        <v>1273</v>
      </c>
      <c r="AE24" s="652"/>
      <c r="AF24" s="652"/>
      <c r="AG24" s="655"/>
      <c r="AH24" s="655"/>
      <c r="AI24" s="652"/>
      <c r="AJ24" s="661"/>
      <c r="AK24" s="664"/>
      <c r="AL24" s="667"/>
      <c r="AM24" s="658"/>
    </row>
    <row r="25" spans="1:39" s="268" customFormat="1" ht="61.5" customHeight="1">
      <c r="B25" s="694"/>
      <c r="C25" s="667"/>
      <c r="D25" s="667"/>
      <c r="E25" s="664"/>
      <c r="F25" s="664"/>
      <c r="G25" s="664"/>
      <c r="H25" s="664"/>
      <c r="I25" s="664"/>
      <c r="J25" s="664"/>
      <c r="K25" s="664"/>
      <c r="L25" s="664"/>
      <c r="M25" s="664"/>
      <c r="N25" s="664"/>
      <c r="O25" s="688"/>
      <c r="P25" s="691"/>
      <c r="Q25" s="670"/>
      <c r="R25" s="667"/>
      <c r="S25" s="670"/>
      <c r="T25" s="670"/>
      <c r="U25" s="670"/>
      <c r="V25" s="670"/>
      <c r="W25" s="670"/>
      <c r="X25" s="670"/>
      <c r="Y25" s="670"/>
      <c r="Z25" s="670"/>
      <c r="AA25" s="670"/>
      <c r="AB25" s="670"/>
      <c r="AC25" s="667"/>
      <c r="AD25" s="456" t="s">
        <v>1272</v>
      </c>
      <c r="AE25" s="652"/>
      <c r="AF25" s="652"/>
      <c r="AG25" s="655"/>
      <c r="AH25" s="655"/>
      <c r="AI25" s="652"/>
      <c r="AJ25" s="661"/>
      <c r="AK25" s="664"/>
      <c r="AL25" s="667"/>
      <c r="AM25" s="658"/>
    </row>
    <row r="26" spans="1:39" s="268" customFormat="1" ht="36" customHeight="1">
      <c r="B26" s="694"/>
      <c r="C26" s="667"/>
      <c r="D26" s="667"/>
      <c r="E26" s="664"/>
      <c r="F26" s="664"/>
      <c r="G26" s="664"/>
      <c r="H26" s="664"/>
      <c r="I26" s="664"/>
      <c r="J26" s="664"/>
      <c r="K26" s="664"/>
      <c r="L26" s="664"/>
      <c r="M26" s="664"/>
      <c r="N26" s="664"/>
      <c r="O26" s="688"/>
      <c r="P26" s="691"/>
      <c r="Q26" s="670"/>
      <c r="R26" s="667"/>
      <c r="S26" s="670"/>
      <c r="T26" s="670"/>
      <c r="U26" s="670"/>
      <c r="V26" s="670"/>
      <c r="W26" s="670"/>
      <c r="X26" s="670"/>
      <c r="Y26" s="670"/>
      <c r="Z26" s="670"/>
      <c r="AA26" s="670"/>
      <c r="AB26" s="670"/>
      <c r="AC26" s="667"/>
      <c r="AD26" s="456" t="s">
        <v>1271</v>
      </c>
      <c r="AE26" s="652"/>
      <c r="AF26" s="652"/>
      <c r="AG26" s="655"/>
      <c r="AH26" s="655"/>
      <c r="AI26" s="652"/>
      <c r="AJ26" s="661"/>
      <c r="AK26" s="664"/>
      <c r="AL26" s="667"/>
      <c r="AM26" s="658"/>
    </row>
    <row r="27" spans="1:39" s="268" customFormat="1" ht="45.75" customHeight="1">
      <c r="B27" s="694"/>
      <c r="C27" s="667"/>
      <c r="D27" s="667"/>
      <c r="E27" s="664"/>
      <c r="F27" s="664"/>
      <c r="G27" s="664"/>
      <c r="H27" s="664"/>
      <c r="I27" s="664"/>
      <c r="J27" s="664"/>
      <c r="K27" s="664"/>
      <c r="L27" s="664"/>
      <c r="M27" s="664"/>
      <c r="N27" s="664"/>
      <c r="O27" s="688"/>
      <c r="P27" s="691"/>
      <c r="Q27" s="670"/>
      <c r="R27" s="667"/>
      <c r="S27" s="670"/>
      <c r="T27" s="670"/>
      <c r="U27" s="670"/>
      <c r="V27" s="670"/>
      <c r="W27" s="670"/>
      <c r="X27" s="670"/>
      <c r="Y27" s="670"/>
      <c r="Z27" s="670"/>
      <c r="AA27" s="670"/>
      <c r="AB27" s="670"/>
      <c r="AC27" s="667"/>
      <c r="AD27" s="456" t="s">
        <v>1270</v>
      </c>
      <c r="AE27" s="652"/>
      <c r="AF27" s="652"/>
      <c r="AG27" s="655"/>
      <c r="AH27" s="655"/>
      <c r="AI27" s="652"/>
      <c r="AJ27" s="661"/>
      <c r="AK27" s="664"/>
      <c r="AL27" s="667"/>
      <c r="AM27" s="658"/>
    </row>
    <row r="28" spans="1:39" s="268" customFormat="1" ht="108">
      <c r="B28" s="694"/>
      <c r="C28" s="667"/>
      <c r="D28" s="667"/>
      <c r="E28" s="664"/>
      <c r="F28" s="664"/>
      <c r="G28" s="664"/>
      <c r="H28" s="664"/>
      <c r="I28" s="664"/>
      <c r="J28" s="664"/>
      <c r="K28" s="664"/>
      <c r="L28" s="664"/>
      <c r="M28" s="664"/>
      <c r="N28" s="664"/>
      <c r="O28" s="688"/>
      <c r="P28" s="691"/>
      <c r="Q28" s="670"/>
      <c r="R28" s="667"/>
      <c r="S28" s="670"/>
      <c r="T28" s="670"/>
      <c r="U28" s="670"/>
      <c r="V28" s="670"/>
      <c r="W28" s="670"/>
      <c r="X28" s="670"/>
      <c r="Y28" s="670"/>
      <c r="Z28" s="670"/>
      <c r="AA28" s="670"/>
      <c r="AB28" s="670"/>
      <c r="AC28" s="667"/>
      <c r="AD28" s="455" t="s">
        <v>1269</v>
      </c>
      <c r="AE28" s="652"/>
      <c r="AF28" s="652"/>
      <c r="AG28" s="655"/>
      <c r="AH28" s="655"/>
      <c r="AI28" s="652"/>
      <c r="AJ28" s="661"/>
      <c r="AK28" s="664"/>
      <c r="AL28" s="667"/>
      <c r="AM28" s="658"/>
    </row>
    <row r="29" spans="1:39" s="268" customFormat="1" ht="72">
      <c r="B29" s="694"/>
      <c r="C29" s="667"/>
      <c r="D29" s="667"/>
      <c r="E29" s="664"/>
      <c r="F29" s="664"/>
      <c r="G29" s="664"/>
      <c r="H29" s="664"/>
      <c r="I29" s="664"/>
      <c r="J29" s="664"/>
      <c r="K29" s="664"/>
      <c r="L29" s="664"/>
      <c r="M29" s="664"/>
      <c r="N29" s="664"/>
      <c r="O29" s="688"/>
      <c r="P29" s="691"/>
      <c r="Q29" s="670"/>
      <c r="R29" s="667"/>
      <c r="S29" s="670"/>
      <c r="T29" s="670"/>
      <c r="U29" s="670"/>
      <c r="V29" s="670"/>
      <c r="W29" s="670"/>
      <c r="X29" s="670"/>
      <c r="Y29" s="670"/>
      <c r="Z29" s="670"/>
      <c r="AA29" s="670"/>
      <c r="AB29" s="670"/>
      <c r="AC29" s="667"/>
      <c r="AD29" s="453" t="s">
        <v>1268</v>
      </c>
      <c r="AE29" s="652"/>
      <c r="AF29" s="652"/>
      <c r="AG29" s="655"/>
      <c r="AH29" s="655"/>
      <c r="AI29" s="652"/>
      <c r="AJ29" s="661"/>
      <c r="AK29" s="664"/>
      <c r="AL29" s="667"/>
      <c r="AM29" s="658"/>
    </row>
    <row r="30" spans="1:39" s="268" customFormat="1" ht="328.5" customHeight="1">
      <c r="B30" s="694"/>
      <c r="C30" s="667"/>
      <c r="D30" s="667"/>
      <c r="E30" s="664"/>
      <c r="F30" s="664"/>
      <c r="G30" s="664"/>
      <c r="H30" s="664"/>
      <c r="I30" s="664"/>
      <c r="J30" s="664"/>
      <c r="K30" s="664"/>
      <c r="L30" s="664"/>
      <c r="M30" s="664"/>
      <c r="N30" s="664"/>
      <c r="O30" s="688"/>
      <c r="P30" s="691"/>
      <c r="Q30" s="670"/>
      <c r="R30" s="667"/>
      <c r="S30" s="670"/>
      <c r="T30" s="670"/>
      <c r="U30" s="670"/>
      <c r="V30" s="670"/>
      <c r="W30" s="670"/>
      <c r="X30" s="670"/>
      <c r="Y30" s="670"/>
      <c r="Z30" s="670"/>
      <c r="AA30" s="670"/>
      <c r="AB30" s="670"/>
      <c r="AC30" s="667"/>
      <c r="AD30" s="453" t="s">
        <v>1267</v>
      </c>
      <c r="AE30" s="652"/>
      <c r="AF30" s="652"/>
      <c r="AG30" s="655"/>
      <c r="AH30" s="655"/>
      <c r="AI30" s="652"/>
      <c r="AJ30" s="661"/>
      <c r="AK30" s="664"/>
      <c r="AL30" s="667"/>
      <c r="AM30" s="658"/>
    </row>
    <row r="31" spans="1:39" s="268" customFormat="1" ht="54" customHeight="1">
      <c r="B31" s="695"/>
      <c r="C31" s="668"/>
      <c r="D31" s="668"/>
      <c r="E31" s="665"/>
      <c r="F31" s="665"/>
      <c r="G31" s="665"/>
      <c r="H31" s="665"/>
      <c r="I31" s="665"/>
      <c r="J31" s="665"/>
      <c r="K31" s="665"/>
      <c r="L31" s="665"/>
      <c r="M31" s="665"/>
      <c r="N31" s="665"/>
      <c r="O31" s="689"/>
      <c r="P31" s="692"/>
      <c r="Q31" s="671"/>
      <c r="R31" s="668"/>
      <c r="S31" s="671"/>
      <c r="T31" s="671"/>
      <c r="U31" s="671"/>
      <c r="V31" s="671"/>
      <c r="W31" s="671"/>
      <c r="X31" s="671"/>
      <c r="Y31" s="671"/>
      <c r="Z31" s="671"/>
      <c r="AA31" s="671"/>
      <c r="AB31" s="671"/>
      <c r="AC31" s="668"/>
      <c r="AD31" s="453" t="s">
        <v>1266</v>
      </c>
      <c r="AE31" s="653"/>
      <c r="AF31" s="653"/>
      <c r="AG31" s="656"/>
      <c r="AH31" s="656"/>
      <c r="AI31" s="653"/>
      <c r="AJ31" s="662"/>
      <c r="AK31" s="665"/>
      <c r="AL31" s="668"/>
      <c r="AM31" s="659"/>
    </row>
    <row r="32" spans="1:39" s="177" customFormat="1" ht="317.25" customHeight="1">
      <c r="A32" s="452"/>
      <c r="B32" s="446" t="s">
        <v>709</v>
      </c>
      <c r="C32" s="446" t="s">
        <v>1265</v>
      </c>
      <c r="D32" s="446" t="s">
        <v>1260</v>
      </c>
      <c r="E32" s="449" t="s">
        <v>1264</v>
      </c>
      <c r="F32" s="446" t="s">
        <v>1324</v>
      </c>
      <c r="G32" s="446" t="s">
        <v>1263</v>
      </c>
      <c r="H32" s="446" t="s">
        <v>1262</v>
      </c>
      <c r="I32" s="446" t="s">
        <v>1325</v>
      </c>
      <c r="J32" s="451"/>
      <c r="K32" s="451"/>
      <c r="L32" s="451"/>
      <c r="M32" s="451"/>
      <c r="N32" s="446" t="s">
        <v>1261</v>
      </c>
      <c r="O32" s="450">
        <v>1</v>
      </c>
      <c r="P32" s="449" t="s">
        <v>1323</v>
      </c>
      <c r="Q32" s="446" t="s">
        <v>1260</v>
      </c>
      <c r="R32" s="449" t="s">
        <v>1259</v>
      </c>
      <c r="S32" s="446" t="s">
        <v>1258</v>
      </c>
      <c r="T32" s="446" t="s">
        <v>1257</v>
      </c>
      <c r="U32" s="446" t="s">
        <v>1256</v>
      </c>
      <c r="V32" s="446" t="s">
        <v>1255</v>
      </c>
      <c r="W32" s="451"/>
      <c r="X32" s="451"/>
      <c r="Y32" s="451"/>
      <c r="Z32" s="451"/>
      <c r="AA32" s="446" t="s">
        <v>1254</v>
      </c>
      <c r="AB32" s="450">
        <v>-1.504</v>
      </c>
      <c r="AC32" s="449" t="s">
        <v>1253</v>
      </c>
      <c r="AD32" s="449" t="s">
        <v>1252</v>
      </c>
      <c r="AE32" s="448">
        <v>52417800</v>
      </c>
      <c r="AF32" s="448">
        <v>24267000</v>
      </c>
      <c r="AG32" s="446">
        <v>0</v>
      </c>
      <c r="AH32" s="446">
        <v>0</v>
      </c>
      <c r="AI32" s="448">
        <v>28150800</v>
      </c>
      <c r="AJ32" s="447" t="s">
        <v>1251</v>
      </c>
      <c r="AK32" s="446" t="s">
        <v>1250</v>
      </c>
      <c r="AL32" s="446" t="s">
        <v>1249</v>
      </c>
      <c r="AM32" s="445"/>
    </row>
    <row r="33" spans="1:39" s="272" customFormat="1" ht="15" customHeight="1">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row>
    <row r="34" spans="1:39" s="272" customFormat="1" ht="59.25" customHeight="1">
      <c r="B34" s="537" t="s">
        <v>441</v>
      </c>
      <c r="C34" s="537"/>
      <c r="D34" s="444">
        <v>0.75</v>
      </c>
      <c r="E34" s="393" t="s">
        <v>918</v>
      </c>
      <c r="F34" s="539" t="s">
        <v>1248</v>
      </c>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1"/>
      <c r="AJ34" s="438"/>
      <c r="AK34" s="438"/>
      <c r="AL34" s="438"/>
      <c r="AM34" s="438"/>
    </row>
    <row r="35" spans="1:39" s="272" customFormat="1" ht="12" customHeight="1">
      <c r="A35" s="268"/>
      <c r="B35" s="440" t="s">
        <v>1247</v>
      </c>
      <c r="C35" s="443"/>
      <c r="D35" s="438"/>
      <c r="E35" s="442"/>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c r="AK35" s="438"/>
      <c r="AL35" s="438"/>
      <c r="AM35" s="438"/>
    </row>
    <row r="36" spans="1:39" s="272" customFormat="1" ht="12" customHeight="1">
      <c r="B36" s="440" t="s">
        <v>920</v>
      </c>
      <c r="C36" s="390"/>
      <c r="D36" s="438"/>
      <c r="E36" s="441"/>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row>
    <row r="37" spans="1:39" s="272" customFormat="1" ht="12" customHeight="1">
      <c r="B37" s="440" t="s">
        <v>921</v>
      </c>
      <c r="C37" s="439"/>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row>
    <row r="38" spans="1:39" ht="12" customHeight="1">
      <c r="B38" s="390" t="s">
        <v>922</v>
      </c>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row>
    <row r="39" spans="1:39" ht="12" customHeight="1">
      <c r="B39" s="390" t="s">
        <v>923</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row>
    <row r="40" spans="1:39">
      <c r="B40" s="390" t="s">
        <v>924</v>
      </c>
    </row>
  </sheetData>
  <sheetProtection formatCells="0" formatColumns="0" formatRows="0" insertColumns="0" insertRows="0" autoFilter="0"/>
  <mergeCells count="75">
    <mergeCell ref="G8:G10"/>
    <mergeCell ref="H8:H10"/>
    <mergeCell ref="AF7:AI7"/>
    <mergeCell ref="AC7:AC10"/>
    <mergeCell ref="AK7:AK10"/>
    <mergeCell ref="V8:V10"/>
    <mergeCell ref="Q8:Q10"/>
    <mergeCell ref="S8:S10"/>
    <mergeCell ref="T8:T10"/>
    <mergeCell ref="B34:C34"/>
    <mergeCell ref="F34:AI34"/>
    <mergeCell ref="P7:P10"/>
    <mergeCell ref="D8:D10"/>
    <mergeCell ref="B7:B10"/>
    <mergeCell ref="C7:C10"/>
    <mergeCell ref="F7:O7"/>
    <mergeCell ref="F8:F10"/>
    <mergeCell ref="K11:K31"/>
    <mergeCell ref="L11:L31"/>
    <mergeCell ref="O11:O31"/>
    <mergeCell ref="P11:P31"/>
    <mergeCell ref="B11:B31"/>
    <mergeCell ref="C11:C31"/>
    <mergeCell ref="D11:D31"/>
    <mergeCell ref="AA11:AA31"/>
    <mergeCell ref="A2:AM2"/>
    <mergeCell ref="AJ7:AJ10"/>
    <mergeCell ref="AB8:AB10"/>
    <mergeCell ref="AF8:AI8"/>
    <mergeCell ref="N8:N10"/>
    <mergeCell ref="AA8:AA10"/>
    <mergeCell ref="O8:O10"/>
    <mergeCell ref="R7:R10"/>
    <mergeCell ref="J8:J10"/>
    <mergeCell ref="K8:K10"/>
    <mergeCell ref="L8:L10"/>
    <mergeCell ref="E7:E10"/>
    <mergeCell ref="AL7:AL10"/>
    <mergeCell ref="U8:U10"/>
    <mergeCell ref="S7:AB7"/>
    <mergeCell ref="I8:I10"/>
    <mergeCell ref="AB11:AB31"/>
    <mergeCell ref="AC11:AC31"/>
    <mergeCell ref="M11:M31"/>
    <mergeCell ref="N11:N31"/>
    <mergeCell ref="Y8:Y10"/>
    <mergeCell ref="Z8:Z10"/>
    <mergeCell ref="M8:M10"/>
    <mergeCell ref="W8:W10"/>
    <mergeCell ref="X8:X10"/>
    <mergeCell ref="Z11:Z31"/>
    <mergeCell ref="V11:V31"/>
    <mergeCell ref="W11:W31"/>
    <mergeCell ref="X11:X31"/>
    <mergeCell ref="Y11:Y31"/>
    <mergeCell ref="E11:E31"/>
    <mergeCell ref="F11:F31"/>
    <mergeCell ref="G11:G31"/>
    <mergeCell ref="H11:H31"/>
    <mergeCell ref="I11:I31"/>
    <mergeCell ref="J11:J31"/>
    <mergeCell ref="R11:R31"/>
    <mergeCell ref="S11:S31"/>
    <mergeCell ref="T11:T31"/>
    <mergeCell ref="U11:U31"/>
    <mergeCell ref="Q11:Q31"/>
    <mergeCell ref="AE11:AE31"/>
    <mergeCell ref="AF11:AF31"/>
    <mergeCell ref="AG11:AG31"/>
    <mergeCell ref="AH11:AH31"/>
    <mergeCell ref="AM11:AM31"/>
    <mergeCell ref="AJ11:AJ31"/>
    <mergeCell ref="AI11:AI31"/>
    <mergeCell ref="AK11:AK31"/>
    <mergeCell ref="AL11:AL31"/>
  </mergeCells>
  <phoneticPr fontId="3"/>
  <dataValidations count="1">
    <dataValidation type="whole" allowBlank="1" showInputMessage="1" showErrorMessage="1" error="数字以外は入力できません。" prompt="数字以外は入力しないでください。" sqref="AE37:AI37 AE11:AI11 AE32:AI33" xr:uid="{00000000-0002-0000-0B00-000000000000}">
      <formula1>0</formula1>
      <formula2>99999999999</formula2>
    </dataValidation>
  </dataValidations>
  <pageMargins left="0.78740157480314965" right="0.78740157480314965" top="0.98425196850393704" bottom="0.59055118110236227" header="0.51181102362204722" footer="0.51181102362204722"/>
  <pageSetup paperSize="8" scale="47"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19"/>
  <sheetViews>
    <sheetView showGridLines="0" view="pageBreakPreview" zoomScale="86" zoomScaleNormal="120" zoomScaleSheetLayoutView="86" workbookViewId="0">
      <selection activeCell="AH11" sqref="AH11"/>
    </sheetView>
  </sheetViews>
  <sheetFormatPr defaultRowHeight="9"/>
  <cols>
    <col min="1" max="1" width="2.1640625" style="394" customWidth="1"/>
    <col min="2" max="2" width="4.33203125" style="394" customWidth="1"/>
    <col min="3" max="3" width="5.1640625" style="394" customWidth="1"/>
    <col min="4" max="4" width="12" style="394" customWidth="1"/>
    <col min="5" max="14" width="12.83203125" style="394" hidden="1" customWidth="1"/>
    <col min="15" max="20" width="11.1640625" style="394" customWidth="1"/>
    <col min="21" max="22" width="14.5" style="394" customWidth="1"/>
    <col min="23" max="27" width="16" style="394" customWidth="1"/>
    <col min="28" max="28" width="9.5" style="394" customWidth="1"/>
    <col min="29" max="30" width="22.1640625" style="394" customWidth="1"/>
    <col min="31" max="31" width="3.5" style="394" customWidth="1"/>
    <col min="32" max="32" width="2" style="394" customWidth="1"/>
    <col min="33" max="33" width="11.5" style="394" customWidth="1"/>
    <col min="34" max="16384" width="9.33203125" style="394"/>
  </cols>
  <sheetData>
    <row r="1" spans="1:33" s="433" customFormat="1" ht="12">
      <c r="A1" s="436" t="s">
        <v>824</v>
      </c>
      <c r="B1" s="434"/>
      <c r="C1" s="435"/>
      <c r="D1" s="435"/>
      <c r="E1" s="435"/>
      <c r="F1" s="435"/>
      <c r="G1" s="435"/>
      <c r="H1" s="435"/>
      <c r="I1" s="435"/>
      <c r="J1" s="434"/>
      <c r="K1" s="434"/>
      <c r="L1" s="434"/>
      <c r="M1" s="434"/>
      <c r="N1" s="434"/>
      <c r="O1" s="434"/>
      <c r="P1" s="434"/>
      <c r="Q1" s="434"/>
      <c r="R1" s="434"/>
      <c r="S1" s="434"/>
      <c r="T1" s="434"/>
      <c r="U1" s="434"/>
      <c r="V1" s="434"/>
      <c r="W1" s="434"/>
      <c r="X1" s="434"/>
      <c r="Y1" s="434"/>
      <c r="Z1" s="434"/>
      <c r="AA1" s="434"/>
      <c r="AB1" s="434"/>
      <c r="AC1" s="434"/>
      <c r="AD1" s="434"/>
      <c r="AE1" s="434"/>
    </row>
    <row r="2" spans="1:33" s="433" customFormat="1" ht="12">
      <c r="A2" s="633" t="s">
        <v>825</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row>
    <row r="4" spans="1:33" ht="12">
      <c r="B4" s="432" t="s">
        <v>826</v>
      </c>
    </row>
    <row r="5" spans="1:33" ht="12">
      <c r="B5" s="432" t="s">
        <v>827</v>
      </c>
    </row>
    <row r="6" spans="1:33" ht="12">
      <c r="X6" s="432" t="s">
        <v>1347</v>
      </c>
    </row>
    <row r="7" spans="1:33" s="398" customFormat="1" ht="67.5" customHeight="1">
      <c r="B7" s="710" t="s">
        <v>828</v>
      </c>
      <c r="C7" s="710" t="s">
        <v>829</v>
      </c>
      <c r="D7" s="479" t="s">
        <v>830</v>
      </c>
      <c r="E7" s="710" t="s">
        <v>831</v>
      </c>
      <c r="F7" s="712" t="s">
        <v>832</v>
      </c>
      <c r="G7" s="713"/>
      <c r="H7" s="713"/>
      <c r="I7" s="713"/>
      <c r="J7" s="713"/>
      <c r="K7" s="713"/>
      <c r="L7" s="710" t="s">
        <v>833</v>
      </c>
      <c r="M7" s="479" t="s">
        <v>834</v>
      </c>
      <c r="N7" s="710" t="s">
        <v>835</v>
      </c>
      <c r="O7" s="712" t="s">
        <v>836</v>
      </c>
      <c r="P7" s="713"/>
      <c r="Q7" s="713"/>
      <c r="R7" s="713"/>
      <c r="S7" s="713"/>
      <c r="T7" s="713"/>
      <c r="U7" s="710" t="s">
        <v>837</v>
      </c>
      <c r="V7" s="479" t="s">
        <v>838</v>
      </c>
      <c r="W7" s="480" t="s">
        <v>934</v>
      </c>
      <c r="X7" s="714" t="s">
        <v>840</v>
      </c>
      <c r="Y7" s="715"/>
      <c r="Z7" s="715"/>
      <c r="AA7" s="716"/>
      <c r="AB7" s="717" t="s">
        <v>841</v>
      </c>
      <c r="AC7" s="717" t="s">
        <v>842</v>
      </c>
      <c r="AD7" s="717" t="s">
        <v>843</v>
      </c>
      <c r="AE7" s="481" t="s">
        <v>844</v>
      </c>
    </row>
    <row r="8" spans="1:33" s="398" customFormat="1" ht="21.75" customHeight="1">
      <c r="B8" s="711"/>
      <c r="C8" s="711"/>
      <c r="D8" s="705" t="s">
        <v>845</v>
      </c>
      <c r="E8" s="711"/>
      <c r="F8" s="707" t="s">
        <v>1242</v>
      </c>
      <c r="G8" s="707" t="s">
        <v>1241</v>
      </c>
      <c r="H8" s="707" t="s">
        <v>1240</v>
      </c>
      <c r="I8" s="707" t="s">
        <v>1239</v>
      </c>
      <c r="J8" s="707" t="s">
        <v>1238</v>
      </c>
      <c r="K8" s="707" t="s">
        <v>851</v>
      </c>
      <c r="L8" s="711"/>
      <c r="M8" s="705" t="s">
        <v>852</v>
      </c>
      <c r="N8" s="711"/>
      <c r="O8" s="707" t="s">
        <v>1242</v>
      </c>
      <c r="P8" s="707" t="s">
        <v>1241</v>
      </c>
      <c r="Q8" s="707" t="s">
        <v>1240</v>
      </c>
      <c r="R8" s="707" t="s">
        <v>1239</v>
      </c>
      <c r="S8" s="707" t="s">
        <v>1238</v>
      </c>
      <c r="T8" s="707" t="s">
        <v>851</v>
      </c>
      <c r="U8" s="711"/>
      <c r="V8" s="482"/>
      <c r="W8" s="483" t="s">
        <v>1127</v>
      </c>
      <c r="X8" s="699"/>
      <c r="Y8" s="700"/>
      <c r="Z8" s="700"/>
      <c r="AA8" s="701"/>
      <c r="AB8" s="718"/>
      <c r="AC8" s="720"/>
      <c r="AD8" s="720"/>
      <c r="AE8" s="484"/>
    </row>
    <row r="9" spans="1:33" s="398" customFormat="1" ht="41.25" customHeight="1">
      <c r="B9" s="711"/>
      <c r="C9" s="711"/>
      <c r="D9" s="705"/>
      <c r="E9" s="711"/>
      <c r="F9" s="708"/>
      <c r="G9" s="708"/>
      <c r="H9" s="708"/>
      <c r="I9" s="708"/>
      <c r="J9" s="708"/>
      <c r="K9" s="708"/>
      <c r="L9" s="711"/>
      <c r="M9" s="705"/>
      <c r="N9" s="711"/>
      <c r="O9" s="708"/>
      <c r="P9" s="708"/>
      <c r="Q9" s="708"/>
      <c r="R9" s="708"/>
      <c r="S9" s="708"/>
      <c r="T9" s="708"/>
      <c r="U9" s="711"/>
      <c r="V9" s="485" t="s">
        <v>853</v>
      </c>
      <c r="W9" s="483"/>
      <c r="X9" s="482" t="s">
        <v>1126</v>
      </c>
      <c r="Y9" s="482" t="s">
        <v>855</v>
      </c>
      <c r="Z9" s="482" t="s">
        <v>1125</v>
      </c>
      <c r="AA9" s="482" t="s">
        <v>1124</v>
      </c>
      <c r="AB9" s="718"/>
      <c r="AC9" s="720"/>
      <c r="AD9" s="720"/>
      <c r="AE9" s="484"/>
    </row>
    <row r="10" spans="1:33" s="398" customFormat="1" ht="12">
      <c r="B10" s="706"/>
      <c r="C10" s="706"/>
      <c r="D10" s="706"/>
      <c r="E10" s="706"/>
      <c r="F10" s="709"/>
      <c r="G10" s="709"/>
      <c r="H10" s="709"/>
      <c r="I10" s="709"/>
      <c r="J10" s="709"/>
      <c r="K10" s="709"/>
      <c r="L10" s="706"/>
      <c r="M10" s="706"/>
      <c r="N10" s="706"/>
      <c r="O10" s="709"/>
      <c r="P10" s="709"/>
      <c r="Q10" s="709"/>
      <c r="R10" s="709"/>
      <c r="S10" s="709"/>
      <c r="T10" s="709"/>
      <c r="U10" s="706"/>
      <c r="V10" s="486"/>
      <c r="W10" s="486"/>
      <c r="X10" s="486"/>
      <c r="Y10" s="486"/>
      <c r="Z10" s="486"/>
      <c r="AA10" s="486"/>
      <c r="AB10" s="719"/>
      <c r="AC10" s="721"/>
      <c r="AD10" s="721"/>
      <c r="AE10" s="487"/>
    </row>
    <row r="11" spans="1:33" s="416" customFormat="1" ht="409.5" customHeight="1">
      <c r="B11" s="468" t="s">
        <v>903</v>
      </c>
      <c r="C11" s="468" t="s">
        <v>1326</v>
      </c>
      <c r="D11" s="466" t="s">
        <v>1336</v>
      </c>
      <c r="E11" s="469" t="s">
        <v>1327</v>
      </c>
      <c r="F11" s="470" t="s">
        <v>1328</v>
      </c>
      <c r="G11" s="471" t="s">
        <v>1329</v>
      </c>
      <c r="H11" s="470" t="s">
        <v>1330</v>
      </c>
      <c r="I11" s="470" t="s">
        <v>1331</v>
      </c>
      <c r="J11" s="470" t="s">
        <v>1337</v>
      </c>
      <c r="K11" s="472">
        <v>2.6</v>
      </c>
      <c r="L11" s="467" t="s">
        <v>1332</v>
      </c>
      <c r="M11" s="466" t="s">
        <v>1338</v>
      </c>
      <c r="N11" s="467" t="s">
        <v>1333</v>
      </c>
      <c r="O11" s="470" t="s">
        <v>1339</v>
      </c>
      <c r="P11" s="470" t="s">
        <v>1340</v>
      </c>
      <c r="Q11" s="470" t="s">
        <v>1341</v>
      </c>
      <c r="R11" s="470" t="s">
        <v>1342</v>
      </c>
      <c r="S11" s="178" t="s">
        <v>1343</v>
      </c>
      <c r="T11" s="472">
        <v>0.94</v>
      </c>
      <c r="U11" s="467" t="s">
        <v>1334</v>
      </c>
      <c r="V11" s="473" t="s">
        <v>1335</v>
      </c>
      <c r="W11" s="474">
        <v>70567200</v>
      </c>
      <c r="X11" s="474">
        <v>32670000</v>
      </c>
      <c r="Y11" s="474">
        <v>0</v>
      </c>
      <c r="Z11" s="474">
        <v>0</v>
      </c>
      <c r="AA11" s="475">
        <v>37897200</v>
      </c>
      <c r="AB11" s="476">
        <v>43539</v>
      </c>
      <c r="AC11" s="467" t="s">
        <v>1344</v>
      </c>
      <c r="AD11" s="467" t="s">
        <v>1345</v>
      </c>
      <c r="AE11" s="465"/>
    </row>
    <row r="12" spans="1:33" s="396" customFormat="1" ht="15" customHeight="1">
      <c r="B12" s="397"/>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G12" s="399"/>
    </row>
    <row r="13" spans="1:33" s="396" customFormat="1" ht="40.5" customHeight="1">
      <c r="B13" s="622" t="s">
        <v>441</v>
      </c>
      <c r="C13" s="622"/>
      <c r="D13" s="477">
        <v>0.97</v>
      </c>
      <c r="E13" s="478" t="s">
        <v>918</v>
      </c>
      <c r="F13" s="702" t="s">
        <v>1346</v>
      </c>
      <c r="G13" s="703"/>
      <c r="H13" s="703"/>
      <c r="I13" s="703"/>
      <c r="J13" s="703"/>
      <c r="K13" s="703"/>
      <c r="L13" s="703"/>
      <c r="M13" s="703"/>
      <c r="N13" s="703"/>
      <c r="O13" s="703"/>
      <c r="P13" s="703"/>
      <c r="Q13" s="703"/>
      <c r="R13" s="703"/>
      <c r="S13" s="703"/>
      <c r="T13" s="703"/>
      <c r="U13" s="703"/>
      <c r="V13" s="703"/>
      <c r="W13" s="703"/>
      <c r="X13" s="703"/>
      <c r="Y13" s="703"/>
      <c r="Z13" s="703"/>
      <c r="AA13" s="704"/>
      <c r="AB13" s="397"/>
      <c r="AC13" s="397"/>
      <c r="AD13" s="397"/>
      <c r="AE13" s="397"/>
      <c r="AG13" s="399"/>
    </row>
    <row r="14" spans="1:33" s="396" customFormat="1" ht="12" customHeight="1">
      <c r="A14" s="398"/>
      <c r="B14" s="398" t="s">
        <v>919</v>
      </c>
      <c r="C14" s="398"/>
      <c r="D14" s="397"/>
      <c r="E14" s="401"/>
      <c r="F14" s="397" t="s">
        <v>1140</v>
      </c>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G14" s="399"/>
    </row>
    <row r="15" spans="1:33" s="396" customFormat="1" ht="12" customHeight="1">
      <c r="B15" s="398" t="s">
        <v>920</v>
      </c>
      <c r="C15" s="394"/>
      <c r="D15" s="397"/>
      <c r="E15" s="400"/>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G15" s="399"/>
    </row>
    <row r="16" spans="1:33" s="396" customFormat="1" ht="12" customHeight="1">
      <c r="B16" s="398" t="s">
        <v>921</v>
      </c>
      <c r="C16" s="395"/>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row>
    <row r="17" spans="2:31" ht="12" customHeight="1">
      <c r="B17" s="394" t="s">
        <v>922</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row>
    <row r="18" spans="2:31" ht="12" customHeight="1">
      <c r="B18" s="394" t="s">
        <v>923</v>
      </c>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row>
    <row r="19" spans="2:31">
      <c r="B19" s="394" t="s">
        <v>924</v>
      </c>
    </row>
  </sheetData>
  <sheetProtection formatCells="0" formatColumns="0" formatRows="0" insertColumns="0" insertRows="0" autoFilter="0"/>
  <mergeCells count="30">
    <mergeCell ref="A2:AE2"/>
    <mergeCell ref="B7:B10"/>
    <mergeCell ref="C7:C10"/>
    <mergeCell ref="E7:E10"/>
    <mergeCell ref="F7:K7"/>
    <mergeCell ref="L7:L10"/>
    <mergeCell ref="N7:N10"/>
    <mergeCell ref="O7:T7"/>
    <mergeCell ref="U7:U10"/>
    <mergeCell ref="X7:AA7"/>
    <mergeCell ref="AB7:AB10"/>
    <mergeCell ref="AC7:AC10"/>
    <mergeCell ref="AD7:AD10"/>
    <mergeCell ref="D8:D10"/>
    <mergeCell ref="F8:F10"/>
    <mergeCell ref="G8:G10"/>
    <mergeCell ref="X8:AA8"/>
    <mergeCell ref="B13:C13"/>
    <mergeCell ref="F13:AA13"/>
    <mergeCell ref="M8:M10"/>
    <mergeCell ref="O8:O10"/>
    <mergeCell ref="P8:P10"/>
    <mergeCell ref="Q8:Q10"/>
    <mergeCell ref="R8:R10"/>
    <mergeCell ref="S8:S10"/>
    <mergeCell ref="H8:H10"/>
    <mergeCell ref="I8:I10"/>
    <mergeCell ref="J8:J10"/>
    <mergeCell ref="K8:K10"/>
    <mergeCell ref="T8:T10"/>
  </mergeCells>
  <phoneticPr fontId="3"/>
  <dataValidations count="1">
    <dataValidation type="whole" allowBlank="1" showInputMessage="1" showErrorMessage="1" error="数字以外は入力できません。" prompt="数字以外は入力しないでください。" sqref="W16:AA16 W11:AA12" xr:uid="{00000000-0002-0000-0C00-000000000000}">
      <formula1>0</formula1>
      <formula2>99999999999</formula2>
    </dataValidation>
  </dataValidations>
  <pageMargins left="0.78740157480314965" right="0.78740157480314965" top="0.98425196850393704" bottom="0.59055118110236227" header="0.51181102362204722" footer="0.51181102362204722"/>
  <pageSetup paperSize="8" scale="9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2"/>
  <sheetViews>
    <sheetView showGridLines="0" topLeftCell="C1" zoomScaleNormal="100" zoomScaleSheetLayoutView="100" workbookViewId="0">
      <selection activeCell="X5" sqref="X5:X6"/>
    </sheetView>
  </sheetViews>
  <sheetFormatPr defaultRowHeight="13.5" customHeight="1"/>
  <cols>
    <col min="1" max="1" width="9.5" style="39" customWidth="1"/>
    <col min="2" max="2" width="8.5" style="39" customWidth="1"/>
    <col min="3" max="3" width="7.6640625" style="39" customWidth="1"/>
    <col min="4" max="4" width="8.33203125" style="39" customWidth="1"/>
    <col min="5" max="5" width="5" style="39" customWidth="1"/>
    <col min="6" max="6" width="6.6640625" style="39" customWidth="1"/>
    <col min="7" max="7" width="11.33203125" style="39" customWidth="1"/>
    <col min="8" max="8" width="7.6640625" style="40" bestFit="1" customWidth="1"/>
    <col min="9" max="9" width="5" style="40" customWidth="1"/>
    <col min="10" max="10" width="7.6640625" style="40" bestFit="1" customWidth="1"/>
    <col min="11" max="11" width="6.1640625" style="40" customWidth="1"/>
    <col min="12" max="12" width="6.83203125" style="40" customWidth="1"/>
    <col min="13" max="13" width="7.6640625" style="40" customWidth="1"/>
    <col min="14" max="14" width="10.33203125" style="39" customWidth="1"/>
    <col min="15" max="15" width="6.6640625" style="39" customWidth="1"/>
    <col min="16" max="17" width="12.33203125" style="39" bestFit="1" customWidth="1"/>
    <col min="18" max="19" width="10" style="39" customWidth="1"/>
    <col min="20" max="20" width="12.33203125" style="39" bestFit="1" customWidth="1"/>
    <col min="21" max="21" width="19.1640625" style="39" bestFit="1" customWidth="1"/>
    <col min="22" max="22" width="14.5" style="39" customWidth="1"/>
    <col min="23" max="23" width="12.6640625" style="39" customWidth="1"/>
    <col min="24" max="24" width="5" style="39" customWidth="1"/>
    <col min="25" max="16384" width="9.33203125" style="39"/>
  </cols>
  <sheetData>
    <row r="1" spans="1:24" ht="13.5" customHeight="1">
      <c r="A1" s="38"/>
    </row>
    <row r="2" spans="1:24" s="42" customFormat="1" ht="13.5" customHeight="1">
      <c r="A2" s="41" t="s">
        <v>4</v>
      </c>
      <c r="H2" s="43"/>
      <c r="I2" s="43"/>
      <c r="J2" s="43"/>
      <c r="K2" s="43"/>
      <c r="L2" s="43"/>
      <c r="M2" s="43"/>
    </row>
    <row r="3" spans="1:24" s="42" customFormat="1" ht="13.5" customHeight="1">
      <c r="A3" s="41" t="s">
        <v>38</v>
      </c>
      <c r="H3" s="43"/>
      <c r="I3" s="43"/>
      <c r="J3" s="43"/>
      <c r="K3" s="43"/>
      <c r="L3" s="43"/>
      <c r="M3" s="43"/>
    </row>
    <row r="4" spans="1:24" s="44" customFormat="1" ht="13.5" customHeight="1">
      <c r="H4" s="45"/>
      <c r="I4" s="45"/>
      <c r="J4" s="45"/>
      <c r="K4" s="45"/>
      <c r="L4" s="45"/>
      <c r="M4" s="45"/>
      <c r="X4" s="46" t="s">
        <v>1352</v>
      </c>
    </row>
    <row r="5" spans="1:24" s="44" customFormat="1" ht="59.25" customHeight="1">
      <c r="A5" s="525" t="s">
        <v>5</v>
      </c>
      <c r="B5" s="525" t="s">
        <v>6</v>
      </c>
      <c r="C5" s="525" t="s">
        <v>7</v>
      </c>
      <c r="D5" s="525" t="s">
        <v>8</v>
      </c>
      <c r="E5" s="47" t="s">
        <v>9</v>
      </c>
      <c r="F5" s="525" t="s">
        <v>11</v>
      </c>
      <c r="G5" s="525" t="s">
        <v>12</v>
      </c>
      <c r="H5" s="536" t="s">
        <v>13</v>
      </c>
      <c r="I5" s="536"/>
      <c r="J5" s="536"/>
      <c r="K5" s="536"/>
      <c r="L5" s="536"/>
      <c r="M5" s="536"/>
      <c r="N5" s="525" t="s">
        <v>14</v>
      </c>
      <c r="O5" s="48" t="s">
        <v>15</v>
      </c>
      <c r="P5" s="48" t="s">
        <v>17</v>
      </c>
      <c r="Q5" s="536" t="s">
        <v>19</v>
      </c>
      <c r="R5" s="536"/>
      <c r="S5" s="536"/>
      <c r="T5" s="536"/>
      <c r="U5" s="525" t="s">
        <v>24</v>
      </c>
      <c r="V5" s="525" t="s">
        <v>25</v>
      </c>
      <c r="W5" s="525" t="s">
        <v>26</v>
      </c>
      <c r="X5" s="525" t="s">
        <v>2</v>
      </c>
    </row>
    <row r="6" spans="1:24" s="44" customFormat="1" ht="73.5">
      <c r="A6" s="525"/>
      <c r="B6" s="525"/>
      <c r="C6" s="525"/>
      <c r="D6" s="525"/>
      <c r="E6" s="49" t="s">
        <v>10</v>
      </c>
      <c r="F6" s="525"/>
      <c r="G6" s="525"/>
      <c r="H6" s="50" t="s">
        <v>87</v>
      </c>
      <c r="I6" s="50" t="s">
        <v>88</v>
      </c>
      <c r="J6" s="50" t="s">
        <v>89</v>
      </c>
      <c r="K6" s="50" t="s">
        <v>90</v>
      </c>
      <c r="L6" s="50" t="s">
        <v>91</v>
      </c>
      <c r="M6" s="50" t="s">
        <v>1</v>
      </c>
      <c r="N6" s="525"/>
      <c r="O6" s="49" t="s">
        <v>16</v>
      </c>
      <c r="P6" s="51" t="s">
        <v>18</v>
      </c>
      <c r="Q6" s="50" t="s">
        <v>20</v>
      </c>
      <c r="R6" s="50" t="s">
        <v>21</v>
      </c>
      <c r="S6" s="50" t="s">
        <v>22</v>
      </c>
      <c r="T6" s="50" t="s">
        <v>23</v>
      </c>
      <c r="U6" s="525"/>
      <c r="V6" s="525"/>
      <c r="W6" s="525"/>
      <c r="X6" s="525"/>
    </row>
    <row r="7" spans="1:24" s="57" customFormat="1" ht="84.75" customHeight="1">
      <c r="A7" s="50" t="s">
        <v>92</v>
      </c>
      <c r="B7" s="52" t="s">
        <v>93</v>
      </c>
      <c r="C7" s="52" t="s">
        <v>73</v>
      </c>
      <c r="D7" s="52" t="s">
        <v>57</v>
      </c>
      <c r="E7" s="52" t="s">
        <v>94</v>
      </c>
      <c r="F7" s="52" t="s">
        <v>56</v>
      </c>
      <c r="G7" s="53" t="s">
        <v>95</v>
      </c>
      <c r="H7" s="50" t="s">
        <v>96</v>
      </c>
      <c r="I7" s="50" t="s">
        <v>96</v>
      </c>
      <c r="J7" s="50" t="s">
        <v>97</v>
      </c>
      <c r="K7" s="50" t="s">
        <v>98</v>
      </c>
      <c r="L7" s="50" t="s">
        <v>99</v>
      </c>
      <c r="M7" s="54">
        <v>0.93300000000000005</v>
      </c>
      <c r="N7" s="53" t="s">
        <v>100</v>
      </c>
      <c r="O7" s="50" t="s">
        <v>101</v>
      </c>
      <c r="P7" s="55">
        <v>2070000</v>
      </c>
      <c r="Q7" s="55">
        <v>690000</v>
      </c>
      <c r="R7" s="55">
        <v>0</v>
      </c>
      <c r="S7" s="55">
        <v>0</v>
      </c>
      <c r="T7" s="55">
        <v>1380000</v>
      </c>
      <c r="U7" s="50" t="s">
        <v>102</v>
      </c>
      <c r="V7" s="56" t="s">
        <v>103</v>
      </c>
      <c r="W7" s="56" t="s">
        <v>104</v>
      </c>
      <c r="X7" s="52"/>
    </row>
    <row r="8" spans="1:24" s="57" customFormat="1" ht="86.25" customHeight="1">
      <c r="A8" s="50" t="s">
        <v>105</v>
      </c>
      <c r="B8" s="52" t="s">
        <v>106</v>
      </c>
      <c r="C8" s="52" t="s">
        <v>107</v>
      </c>
      <c r="D8" s="52" t="s">
        <v>108</v>
      </c>
      <c r="E8" s="52" t="s">
        <v>109</v>
      </c>
      <c r="F8" s="52" t="s">
        <v>110</v>
      </c>
      <c r="G8" s="53" t="s">
        <v>111</v>
      </c>
      <c r="H8" s="50" t="s">
        <v>112</v>
      </c>
      <c r="I8" s="50" t="s">
        <v>112</v>
      </c>
      <c r="J8" s="50" t="s">
        <v>113</v>
      </c>
      <c r="K8" s="50" t="s">
        <v>114</v>
      </c>
      <c r="L8" s="50" t="s">
        <v>115</v>
      </c>
      <c r="M8" s="54">
        <v>0.68100000000000005</v>
      </c>
      <c r="N8" s="53" t="s">
        <v>116</v>
      </c>
      <c r="O8" s="50" t="s">
        <v>117</v>
      </c>
      <c r="P8" s="55">
        <v>3144330</v>
      </c>
      <c r="Q8" s="55">
        <v>1048000</v>
      </c>
      <c r="R8" s="55">
        <v>0</v>
      </c>
      <c r="S8" s="55">
        <v>0</v>
      </c>
      <c r="T8" s="55">
        <v>2096330</v>
      </c>
      <c r="U8" s="50" t="s">
        <v>118</v>
      </c>
      <c r="V8" s="56" t="s">
        <v>103</v>
      </c>
      <c r="W8" s="56" t="s">
        <v>119</v>
      </c>
      <c r="X8" s="52"/>
    </row>
    <row r="9" spans="1:24" s="57" customFormat="1" ht="83.25" customHeight="1">
      <c r="A9" s="50" t="s">
        <v>120</v>
      </c>
      <c r="B9" s="52" t="s">
        <v>121</v>
      </c>
      <c r="C9" s="52" t="s">
        <v>107</v>
      </c>
      <c r="D9" s="52" t="s">
        <v>108</v>
      </c>
      <c r="E9" s="52" t="s">
        <v>123</v>
      </c>
      <c r="F9" s="52" t="s">
        <v>110</v>
      </c>
      <c r="G9" s="53" t="s">
        <v>111</v>
      </c>
      <c r="H9" s="50" t="s">
        <v>124</v>
      </c>
      <c r="I9" s="50" t="s">
        <v>125</v>
      </c>
      <c r="J9" s="50" t="s">
        <v>126</v>
      </c>
      <c r="K9" s="50" t="s">
        <v>127</v>
      </c>
      <c r="L9" s="50" t="s">
        <v>128</v>
      </c>
      <c r="M9" s="54">
        <v>0.95399999999999996</v>
      </c>
      <c r="N9" s="53" t="s">
        <v>116</v>
      </c>
      <c r="O9" s="50" t="s">
        <v>129</v>
      </c>
      <c r="P9" s="55">
        <v>9800000</v>
      </c>
      <c r="Q9" s="55">
        <v>3111000</v>
      </c>
      <c r="R9" s="55">
        <v>0</v>
      </c>
      <c r="S9" s="55">
        <v>0</v>
      </c>
      <c r="T9" s="55">
        <v>6689000</v>
      </c>
      <c r="U9" s="50" t="s">
        <v>102</v>
      </c>
      <c r="V9" s="56" t="s">
        <v>103</v>
      </c>
      <c r="W9" s="56" t="s">
        <v>104</v>
      </c>
      <c r="X9" s="52"/>
    </row>
    <row r="10" spans="1:24" s="65" customFormat="1" ht="73.5">
      <c r="A10" s="58" t="s">
        <v>130</v>
      </c>
      <c r="B10" s="56" t="s">
        <v>131</v>
      </c>
      <c r="C10" s="56" t="s">
        <v>73</v>
      </c>
      <c r="D10" s="56" t="s">
        <v>132</v>
      </c>
      <c r="E10" s="56" t="s">
        <v>60</v>
      </c>
      <c r="F10" s="56" t="s">
        <v>133</v>
      </c>
      <c r="G10" s="59" t="s">
        <v>134</v>
      </c>
      <c r="H10" s="58" t="s">
        <v>135</v>
      </c>
      <c r="I10" s="58" t="s">
        <v>136</v>
      </c>
      <c r="J10" s="58" t="s">
        <v>137</v>
      </c>
      <c r="K10" s="58" t="s">
        <v>138</v>
      </c>
      <c r="L10" s="58" t="s">
        <v>138</v>
      </c>
      <c r="M10" s="60">
        <v>1</v>
      </c>
      <c r="N10" s="59" t="s">
        <v>139</v>
      </c>
      <c r="O10" s="56" t="s">
        <v>140</v>
      </c>
      <c r="P10" s="61">
        <v>39375000</v>
      </c>
      <c r="Q10" s="61">
        <v>19687000</v>
      </c>
      <c r="R10" s="61">
        <v>997000</v>
      </c>
      <c r="S10" s="61">
        <v>1968000</v>
      </c>
      <c r="T10" s="61">
        <v>16723000</v>
      </c>
      <c r="U10" s="62">
        <v>39301</v>
      </c>
      <c r="V10" s="63" t="s">
        <v>141</v>
      </c>
      <c r="W10" s="63" t="s">
        <v>142</v>
      </c>
      <c r="X10" s="64"/>
    </row>
    <row r="11" spans="1:24" s="65" customFormat="1" ht="168">
      <c r="A11" s="58" t="s">
        <v>143</v>
      </c>
      <c r="B11" s="63" t="s">
        <v>144</v>
      </c>
      <c r="C11" s="63" t="s">
        <v>145</v>
      </c>
      <c r="D11" s="63" t="s">
        <v>146</v>
      </c>
      <c r="E11" s="63" t="s">
        <v>147</v>
      </c>
      <c r="F11" s="63" t="s">
        <v>148</v>
      </c>
      <c r="G11" s="66" t="s">
        <v>149</v>
      </c>
      <c r="H11" s="67" t="s">
        <v>150</v>
      </c>
      <c r="I11" s="67" t="s">
        <v>151</v>
      </c>
      <c r="J11" s="67" t="s">
        <v>152</v>
      </c>
      <c r="K11" s="68" t="s">
        <v>153</v>
      </c>
      <c r="L11" s="67" t="s">
        <v>154</v>
      </c>
      <c r="M11" s="69">
        <v>-0.62</v>
      </c>
      <c r="N11" s="66" t="s">
        <v>155</v>
      </c>
      <c r="O11" s="63" t="s">
        <v>156</v>
      </c>
      <c r="P11" s="70">
        <v>121080</v>
      </c>
      <c r="Q11" s="70">
        <v>60540</v>
      </c>
      <c r="R11" s="55">
        <v>0</v>
      </c>
      <c r="S11" s="55">
        <v>0</v>
      </c>
      <c r="T11" s="70">
        <v>60540</v>
      </c>
      <c r="U11" s="71" t="s">
        <v>157</v>
      </c>
      <c r="V11" s="63" t="s">
        <v>158</v>
      </c>
      <c r="W11" s="63" t="s">
        <v>159</v>
      </c>
      <c r="X11" s="63"/>
    </row>
    <row r="12" spans="1:24" s="65" customFormat="1" ht="115.5">
      <c r="A12" s="58" t="s">
        <v>143</v>
      </c>
      <c r="B12" s="72" t="s">
        <v>160</v>
      </c>
      <c r="C12" s="72" t="s">
        <v>161</v>
      </c>
      <c r="D12" s="73" t="s">
        <v>162</v>
      </c>
      <c r="E12" s="72" t="s">
        <v>163</v>
      </c>
      <c r="F12" s="72" t="s">
        <v>164</v>
      </c>
      <c r="G12" s="59" t="s">
        <v>165</v>
      </c>
      <c r="H12" s="74" t="s">
        <v>166</v>
      </c>
      <c r="I12" s="74" t="s">
        <v>167</v>
      </c>
      <c r="J12" s="72" t="s">
        <v>168</v>
      </c>
      <c r="K12" s="72" t="s">
        <v>169</v>
      </c>
      <c r="L12" s="72" t="s">
        <v>170</v>
      </c>
      <c r="M12" s="75">
        <v>1.03</v>
      </c>
      <c r="N12" s="59" t="s">
        <v>171</v>
      </c>
      <c r="O12" s="56" t="s">
        <v>172</v>
      </c>
      <c r="P12" s="76" t="s">
        <v>173</v>
      </c>
      <c r="Q12" s="76" t="s">
        <v>174</v>
      </c>
      <c r="R12" s="55">
        <v>0</v>
      </c>
      <c r="S12" s="76" t="s">
        <v>175</v>
      </c>
      <c r="T12" s="76" t="s">
        <v>176</v>
      </c>
      <c r="U12" s="71" t="s">
        <v>177</v>
      </c>
      <c r="V12" s="56" t="s">
        <v>178</v>
      </c>
      <c r="W12" s="56" t="s">
        <v>35</v>
      </c>
      <c r="X12" s="77"/>
    </row>
    <row r="13" spans="1:24" s="65" customFormat="1" ht="105.75" customHeight="1">
      <c r="A13" s="78" t="s">
        <v>179</v>
      </c>
      <c r="B13" s="56" t="s">
        <v>180</v>
      </c>
      <c r="C13" s="56" t="s">
        <v>145</v>
      </c>
      <c r="D13" s="56" t="s">
        <v>181</v>
      </c>
      <c r="E13" s="56" t="s">
        <v>182</v>
      </c>
      <c r="F13" s="56" t="s">
        <v>183</v>
      </c>
      <c r="G13" s="59" t="s">
        <v>184</v>
      </c>
      <c r="H13" s="58" t="s">
        <v>185</v>
      </c>
      <c r="I13" s="79">
        <v>0.78</v>
      </c>
      <c r="J13" s="79">
        <v>0.8</v>
      </c>
      <c r="K13" s="79">
        <v>0.8</v>
      </c>
      <c r="L13" s="79">
        <v>0.8</v>
      </c>
      <c r="M13" s="78">
        <v>100</v>
      </c>
      <c r="N13" s="59" t="s">
        <v>186</v>
      </c>
      <c r="O13" s="56" t="s">
        <v>187</v>
      </c>
      <c r="P13" s="80">
        <v>483000000</v>
      </c>
      <c r="Q13" s="80">
        <v>23000000</v>
      </c>
      <c r="R13" s="80">
        <v>2300000</v>
      </c>
      <c r="S13" s="80">
        <v>2415000</v>
      </c>
      <c r="T13" s="80">
        <v>20585000</v>
      </c>
      <c r="U13" s="81">
        <v>39309</v>
      </c>
      <c r="V13" s="56" t="s">
        <v>188</v>
      </c>
      <c r="W13" s="56" t="s">
        <v>189</v>
      </c>
      <c r="X13" s="77"/>
    </row>
    <row r="14" spans="1:24" s="65" customFormat="1" ht="78.75" customHeight="1">
      <c r="A14" s="58" t="s">
        <v>190</v>
      </c>
      <c r="B14" s="58" t="s">
        <v>191</v>
      </c>
      <c r="C14" s="58" t="s">
        <v>192</v>
      </c>
      <c r="D14" s="58" t="s">
        <v>193</v>
      </c>
      <c r="E14" s="78" t="s">
        <v>94</v>
      </c>
      <c r="F14" s="58" t="s">
        <v>192</v>
      </c>
      <c r="G14" s="59" t="s">
        <v>194</v>
      </c>
      <c r="H14" s="78">
        <v>20.7</v>
      </c>
      <c r="I14" s="78" t="s">
        <v>195</v>
      </c>
      <c r="J14" s="82">
        <v>18</v>
      </c>
      <c r="K14" s="78">
        <v>15.7</v>
      </c>
      <c r="L14" s="78">
        <v>18.2</v>
      </c>
      <c r="M14" s="79">
        <v>2</v>
      </c>
      <c r="N14" s="59" t="s">
        <v>196</v>
      </c>
      <c r="O14" s="56" t="s">
        <v>197</v>
      </c>
      <c r="P14" s="80">
        <v>2000000</v>
      </c>
      <c r="Q14" s="80">
        <v>952000</v>
      </c>
      <c r="R14" s="55">
        <v>0</v>
      </c>
      <c r="S14" s="55">
        <v>0</v>
      </c>
      <c r="T14" s="80">
        <v>1048000</v>
      </c>
      <c r="U14" s="83">
        <v>39538</v>
      </c>
      <c r="V14" s="56" t="s">
        <v>103</v>
      </c>
      <c r="W14" s="56" t="s">
        <v>104</v>
      </c>
      <c r="X14" s="78"/>
    </row>
    <row r="15" spans="1:24" s="65" customFormat="1" ht="78.75" customHeight="1">
      <c r="A15" s="58" t="s">
        <v>190</v>
      </c>
      <c r="B15" s="58" t="s">
        <v>198</v>
      </c>
      <c r="C15" s="72" t="s">
        <v>192</v>
      </c>
      <c r="D15" s="52" t="s">
        <v>57</v>
      </c>
      <c r="E15" s="78" t="s">
        <v>94</v>
      </c>
      <c r="F15" s="52" t="s">
        <v>56</v>
      </c>
      <c r="G15" s="59" t="s">
        <v>194</v>
      </c>
      <c r="H15" s="78">
        <v>1.02</v>
      </c>
      <c r="I15" s="78" t="s">
        <v>195</v>
      </c>
      <c r="J15" s="84">
        <v>0.64</v>
      </c>
      <c r="K15" s="78">
        <v>0.76</v>
      </c>
      <c r="L15" s="78">
        <v>0.64</v>
      </c>
      <c r="M15" s="79">
        <v>0.68400000000000005</v>
      </c>
      <c r="N15" s="59" t="s">
        <v>199</v>
      </c>
      <c r="O15" s="56" t="s">
        <v>200</v>
      </c>
      <c r="P15" s="80">
        <v>2920000</v>
      </c>
      <c r="Q15" s="80">
        <v>973000</v>
      </c>
      <c r="R15" s="55">
        <v>0</v>
      </c>
      <c r="S15" s="55">
        <v>0</v>
      </c>
      <c r="T15" s="80">
        <v>1947000</v>
      </c>
      <c r="U15" s="83">
        <v>39538</v>
      </c>
      <c r="V15" s="56" t="s">
        <v>103</v>
      </c>
      <c r="W15" s="56" t="s">
        <v>119</v>
      </c>
      <c r="X15" s="78"/>
    </row>
    <row r="16" spans="1:24" s="65" customFormat="1" ht="81.75" customHeight="1">
      <c r="A16" s="58" t="s">
        <v>190</v>
      </c>
      <c r="B16" s="72" t="s">
        <v>201</v>
      </c>
      <c r="C16" s="72" t="s">
        <v>192</v>
      </c>
      <c r="D16" s="52" t="s">
        <v>57</v>
      </c>
      <c r="E16" s="74" t="s">
        <v>94</v>
      </c>
      <c r="F16" s="52" t="s">
        <v>56</v>
      </c>
      <c r="G16" s="59" t="s">
        <v>194</v>
      </c>
      <c r="H16" s="84">
        <v>0.95</v>
      </c>
      <c r="I16" s="78" t="s">
        <v>195</v>
      </c>
      <c r="J16" s="84">
        <v>0.6</v>
      </c>
      <c r="K16" s="84">
        <v>0.6</v>
      </c>
      <c r="L16" s="78">
        <v>0.64</v>
      </c>
      <c r="M16" s="79">
        <v>1.1299999999999999</v>
      </c>
      <c r="N16" s="59" t="s">
        <v>202</v>
      </c>
      <c r="O16" s="56" t="s">
        <v>200</v>
      </c>
      <c r="P16" s="80">
        <v>2680000</v>
      </c>
      <c r="Q16" s="80">
        <v>893000</v>
      </c>
      <c r="R16" s="55">
        <v>0</v>
      </c>
      <c r="S16" s="55">
        <v>0</v>
      </c>
      <c r="T16" s="80">
        <v>1787000</v>
      </c>
      <c r="U16" s="83">
        <v>39538</v>
      </c>
      <c r="V16" s="56" t="s">
        <v>103</v>
      </c>
      <c r="W16" s="56" t="s">
        <v>104</v>
      </c>
      <c r="X16" s="78"/>
    </row>
    <row r="17" spans="1:25" s="65" customFormat="1" ht="76.5" customHeight="1">
      <c r="A17" s="58" t="s">
        <v>190</v>
      </c>
      <c r="B17" s="72" t="s">
        <v>203</v>
      </c>
      <c r="C17" s="72" t="s">
        <v>192</v>
      </c>
      <c r="D17" s="52" t="s">
        <v>57</v>
      </c>
      <c r="E17" s="74" t="s">
        <v>94</v>
      </c>
      <c r="F17" s="52" t="s">
        <v>56</v>
      </c>
      <c r="G17" s="59" t="s">
        <v>194</v>
      </c>
      <c r="H17" s="84">
        <v>0.8</v>
      </c>
      <c r="I17" s="78" t="s">
        <v>195</v>
      </c>
      <c r="J17" s="84">
        <v>0.75</v>
      </c>
      <c r="K17" s="78">
        <v>0.47</v>
      </c>
      <c r="L17" s="78">
        <v>0.71</v>
      </c>
      <c r="M17" s="85">
        <v>3.67</v>
      </c>
      <c r="N17" s="59" t="s">
        <v>204</v>
      </c>
      <c r="O17" s="56" t="s">
        <v>205</v>
      </c>
      <c r="P17" s="80">
        <v>3100000</v>
      </c>
      <c r="Q17" s="80">
        <v>1550000</v>
      </c>
      <c r="R17" s="55">
        <v>0</v>
      </c>
      <c r="S17" s="55">
        <v>0</v>
      </c>
      <c r="T17" s="80">
        <v>1550000</v>
      </c>
      <c r="U17" s="83">
        <v>39538</v>
      </c>
      <c r="V17" s="56" t="s">
        <v>103</v>
      </c>
      <c r="W17" s="56" t="s">
        <v>104</v>
      </c>
      <c r="X17" s="78"/>
    </row>
    <row r="18" spans="1:25" s="65" customFormat="1" ht="82.5" customHeight="1">
      <c r="A18" s="58" t="s">
        <v>190</v>
      </c>
      <c r="B18" s="58" t="s">
        <v>206</v>
      </c>
      <c r="C18" s="72" t="s">
        <v>192</v>
      </c>
      <c r="D18" s="52" t="s">
        <v>57</v>
      </c>
      <c r="E18" s="74" t="s">
        <v>94</v>
      </c>
      <c r="F18" s="52" t="s">
        <v>56</v>
      </c>
      <c r="G18" s="59" t="s">
        <v>194</v>
      </c>
      <c r="H18" s="84">
        <v>1.83</v>
      </c>
      <c r="I18" s="78" t="s">
        <v>195</v>
      </c>
      <c r="J18" s="84">
        <v>1.23</v>
      </c>
      <c r="K18" s="78">
        <v>1.1299999999999999</v>
      </c>
      <c r="L18" s="78">
        <v>0.97</v>
      </c>
      <c r="M18" s="75">
        <v>0.81399999999999995</v>
      </c>
      <c r="N18" s="59" t="s">
        <v>207</v>
      </c>
      <c r="O18" s="56" t="s">
        <v>208</v>
      </c>
      <c r="P18" s="80">
        <v>1680000</v>
      </c>
      <c r="Q18" s="80">
        <v>560000</v>
      </c>
      <c r="R18" s="55">
        <v>0</v>
      </c>
      <c r="S18" s="55">
        <v>0</v>
      </c>
      <c r="T18" s="80">
        <v>1120000</v>
      </c>
      <c r="U18" s="83">
        <v>39538</v>
      </c>
      <c r="V18" s="56" t="s">
        <v>103</v>
      </c>
      <c r="W18" s="56" t="s">
        <v>119</v>
      </c>
      <c r="X18" s="78"/>
    </row>
    <row r="19" spans="1:25" s="65" customFormat="1" ht="84.75" customHeight="1">
      <c r="A19" s="58" t="s">
        <v>190</v>
      </c>
      <c r="B19" s="72" t="s">
        <v>209</v>
      </c>
      <c r="C19" s="72" t="s">
        <v>192</v>
      </c>
      <c r="D19" s="52" t="s">
        <v>57</v>
      </c>
      <c r="E19" s="74" t="s">
        <v>94</v>
      </c>
      <c r="F19" s="52" t="s">
        <v>56</v>
      </c>
      <c r="G19" s="59" t="s">
        <v>194</v>
      </c>
      <c r="H19" s="84">
        <v>1.1100000000000001</v>
      </c>
      <c r="I19" s="78" t="s">
        <v>195</v>
      </c>
      <c r="J19" s="84">
        <v>1.01</v>
      </c>
      <c r="K19" s="78">
        <v>1.1100000000000001</v>
      </c>
      <c r="L19" s="78">
        <v>0.97</v>
      </c>
      <c r="M19" s="86">
        <v>0</v>
      </c>
      <c r="N19" s="59" t="s">
        <v>210</v>
      </c>
      <c r="O19" s="56" t="s">
        <v>208</v>
      </c>
      <c r="P19" s="80">
        <v>1680000</v>
      </c>
      <c r="Q19" s="80">
        <v>560000</v>
      </c>
      <c r="R19" s="55">
        <v>0</v>
      </c>
      <c r="S19" s="55">
        <v>0</v>
      </c>
      <c r="T19" s="80">
        <v>1120000</v>
      </c>
      <c r="U19" s="83">
        <v>39538</v>
      </c>
      <c r="V19" s="56" t="s">
        <v>211</v>
      </c>
      <c r="W19" s="56" t="s">
        <v>212</v>
      </c>
      <c r="X19" s="78"/>
    </row>
    <row r="20" spans="1:25" s="65" customFormat="1" ht="78" customHeight="1">
      <c r="A20" s="58" t="s">
        <v>190</v>
      </c>
      <c r="B20" s="72" t="s">
        <v>213</v>
      </c>
      <c r="C20" s="72" t="s">
        <v>192</v>
      </c>
      <c r="D20" s="52" t="s">
        <v>57</v>
      </c>
      <c r="E20" s="74" t="s">
        <v>94</v>
      </c>
      <c r="F20" s="52" t="s">
        <v>56</v>
      </c>
      <c r="G20" s="59" t="s">
        <v>194</v>
      </c>
      <c r="H20" s="82">
        <v>27</v>
      </c>
      <c r="I20" s="78" t="s">
        <v>195</v>
      </c>
      <c r="J20" s="82">
        <v>19.3</v>
      </c>
      <c r="K20" s="78">
        <v>18.600000000000001</v>
      </c>
      <c r="L20" s="78">
        <v>22.7</v>
      </c>
      <c r="M20" s="79">
        <v>1.95</v>
      </c>
      <c r="N20" s="59" t="s">
        <v>214</v>
      </c>
      <c r="O20" s="56" t="s">
        <v>197</v>
      </c>
      <c r="P20" s="80">
        <v>5666490</v>
      </c>
      <c r="Q20" s="80">
        <v>2620000</v>
      </c>
      <c r="R20" s="55">
        <v>0</v>
      </c>
      <c r="S20" s="55">
        <v>0</v>
      </c>
      <c r="T20" s="80">
        <v>3046490</v>
      </c>
      <c r="U20" s="83">
        <v>39538</v>
      </c>
      <c r="V20" s="56" t="s">
        <v>103</v>
      </c>
      <c r="W20" s="56" t="s">
        <v>104</v>
      </c>
      <c r="X20" s="78"/>
    </row>
    <row r="21" spans="1:25" s="65" customFormat="1" ht="73.5">
      <c r="A21" s="58" t="s">
        <v>190</v>
      </c>
      <c r="B21" s="72" t="s">
        <v>215</v>
      </c>
      <c r="C21" s="72" t="s">
        <v>192</v>
      </c>
      <c r="D21" s="52" t="s">
        <v>57</v>
      </c>
      <c r="E21" s="74" t="s">
        <v>94</v>
      </c>
      <c r="F21" s="52" t="s">
        <v>56</v>
      </c>
      <c r="G21" s="59" t="s">
        <v>194</v>
      </c>
      <c r="H21" s="84">
        <v>1.27</v>
      </c>
      <c r="I21" s="78" t="s">
        <v>195</v>
      </c>
      <c r="J21" s="84">
        <v>0.82</v>
      </c>
      <c r="K21" s="78">
        <v>0.79</v>
      </c>
      <c r="L21" s="78">
        <v>1.02</v>
      </c>
      <c r="M21" s="79">
        <v>1.92</v>
      </c>
      <c r="N21" s="59" t="s">
        <v>207</v>
      </c>
      <c r="O21" s="56" t="s">
        <v>205</v>
      </c>
      <c r="P21" s="80">
        <v>3090000</v>
      </c>
      <c r="Q21" s="80">
        <v>1545000</v>
      </c>
      <c r="R21" s="55">
        <v>0</v>
      </c>
      <c r="S21" s="55">
        <v>0</v>
      </c>
      <c r="T21" s="80">
        <v>1545000</v>
      </c>
      <c r="U21" s="83">
        <v>39538</v>
      </c>
      <c r="V21" s="56" t="s">
        <v>103</v>
      </c>
      <c r="W21" s="56" t="s">
        <v>104</v>
      </c>
      <c r="X21" s="78"/>
    </row>
    <row r="22" spans="1:25" s="65" customFormat="1" ht="77.25" customHeight="1">
      <c r="A22" s="58" t="s">
        <v>190</v>
      </c>
      <c r="B22" s="72" t="s">
        <v>216</v>
      </c>
      <c r="C22" s="72" t="s">
        <v>192</v>
      </c>
      <c r="D22" s="52" t="s">
        <v>57</v>
      </c>
      <c r="E22" s="74" t="s">
        <v>94</v>
      </c>
      <c r="F22" s="52" t="s">
        <v>56</v>
      </c>
      <c r="G22" s="59" t="s">
        <v>194</v>
      </c>
      <c r="H22" s="84">
        <v>1.5</v>
      </c>
      <c r="I22" s="78" t="s">
        <v>195</v>
      </c>
      <c r="J22" s="84">
        <v>0.57999999999999996</v>
      </c>
      <c r="K22" s="78">
        <v>0.54</v>
      </c>
      <c r="L22" s="78">
        <v>0.99</v>
      </c>
      <c r="M22" s="79">
        <v>1.88</v>
      </c>
      <c r="N22" s="59" t="s">
        <v>217</v>
      </c>
      <c r="O22" s="56" t="s">
        <v>200</v>
      </c>
      <c r="P22" s="80">
        <v>2874000</v>
      </c>
      <c r="Q22" s="80">
        <v>958000</v>
      </c>
      <c r="R22" s="55">
        <v>0</v>
      </c>
      <c r="S22" s="55">
        <v>0</v>
      </c>
      <c r="T22" s="80">
        <v>1916000</v>
      </c>
      <c r="U22" s="83">
        <v>39538</v>
      </c>
      <c r="V22" s="56" t="s">
        <v>103</v>
      </c>
      <c r="W22" s="56" t="s">
        <v>104</v>
      </c>
      <c r="X22" s="78"/>
    </row>
    <row r="23" spans="1:25" s="65" customFormat="1" ht="87" customHeight="1">
      <c r="A23" s="58" t="s">
        <v>190</v>
      </c>
      <c r="B23" s="72" t="s">
        <v>218</v>
      </c>
      <c r="C23" s="72" t="s">
        <v>192</v>
      </c>
      <c r="D23" s="52" t="s">
        <v>57</v>
      </c>
      <c r="E23" s="74" t="s">
        <v>94</v>
      </c>
      <c r="F23" s="52" t="s">
        <v>56</v>
      </c>
      <c r="G23" s="59" t="s">
        <v>194</v>
      </c>
      <c r="H23" s="82">
        <v>15.5</v>
      </c>
      <c r="I23" s="78" t="s">
        <v>195</v>
      </c>
      <c r="J23" s="82">
        <v>16.7</v>
      </c>
      <c r="K23" s="78">
        <v>18.100000000000001</v>
      </c>
      <c r="L23" s="87">
        <v>10.8</v>
      </c>
      <c r="M23" s="79">
        <v>-0.55000000000000004</v>
      </c>
      <c r="N23" s="59" t="s">
        <v>219</v>
      </c>
      <c r="O23" s="56" t="s">
        <v>197</v>
      </c>
      <c r="P23" s="80">
        <v>19450000</v>
      </c>
      <c r="Q23" s="80">
        <v>8654000</v>
      </c>
      <c r="R23" s="55">
        <v>0</v>
      </c>
      <c r="S23" s="55">
        <v>0</v>
      </c>
      <c r="T23" s="80">
        <v>10796000</v>
      </c>
      <c r="U23" s="83">
        <v>39538</v>
      </c>
      <c r="V23" s="56" t="s">
        <v>220</v>
      </c>
      <c r="W23" s="56" t="s">
        <v>221</v>
      </c>
      <c r="X23" s="78"/>
    </row>
    <row r="24" spans="1:25" s="65" customFormat="1" ht="77.25" customHeight="1">
      <c r="A24" s="58" t="s">
        <v>190</v>
      </c>
      <c r="B24" s="72" t="s">
        <v>222</v>
      </c>
      <c r="C24" s="72" t="s">
        <v>192</v>
      </c>
      <c r="D24" s="52" t="s">
        <v>57</v>
      </c>
      <c r="E24" s="74" t="s">
        <v>94</v>
      </c>
      <c r="F24" s="52" t="s">
        <v>56</v>
      </c>
      <c r="G24" s="59" t="s">
        <v>194</v>
      </c>
      <c r="H24" s="84">
        <v>0.8</v>
      </c>
      <c r="I24" s="78" t="s">
        <v>195</v>
      </c>
      <c r="J24" s="84">
        <v>0.74</v>
      </c>
      <c r="K24" s="78">
        <v>0.57999999999999996</v>
      </c>
      <c r="L24" s="78">
        <v>0.59</v>
      </c>
      <c r="M24" s="75">
        <v>1.05</v>
      </c>
      <c r="N24" s="59" t="s">
        <v>223</v>
      </c>
      <c r="O24" s="56" t="s">
        <v>200</v>
      </c>
      <c r="P24" s="80">
        <v>3005000</v>
      </c>
      <c r="Q24" s="80">
        <v>1001000</v>
      </c>
      <c r="R24" s="55">
        <v>0</v>
      </c>
      <c r="S24" s="55">
        <v>0</v>
      </c>
      <c r="T24" s="80">
        <v>2004000</v>
      </c>
      <c r="U24" s="83">
        <v>39538</v>
      </c>
      <c r="V24" s="56" t="s">
        <v>103</v>
      </c>
      <c r="W24" s="56" t="s">
        <v>104</v>
      </c>
      <c r="X24" s="78"/>
    </row>
    <row r="25" spans="1:25" s="65" customFormat="1" ht="76.5" customHeight="1">
      <c r="A25" s="58" t="s">
        <v>190</v>
      </c>
      <c r="B25" s="72" t="s">
        <v>224</v>
      </c>
      <c r="C25" s="72" t="s">
        <v>192</v>
      </c>
      <c r="D25" s="52" t="s">
        <v>57</v>
      </c>
      <c r="E25" s="74" t="s">
        <v>94</v>
      </c>
      <c r="F25" s="52" t="s">
        <v>56</v>
      </c>
      <c r="G25" s="59" t="s">
        <v>194</v>
      </c>
      <c r="H25" s="84">
        <v>1.0900000000000001</v>
      </c>
      <c r="I25" s="78" t="s">
        <v>195</v>
      </c>
      <c r="J25" s="84">
        <v>1.05</v>
      </c>
      <c r="K25" s="78">
        <v>0.96</v>
      </c>
      <c r="L25" s="78">
        <v>0.9</v>
      </c>
      <c r="M25" s="75">
        <v>0.68400000000000005</v>
      </c>
      <c r="N25" s="59" t="s">
        <v>225</v>
      </c>
      <c r="O25" s="56" t="s">
        <v>226</v>
      </c>
      <c r="P25" s="80">
        <v>2828000</v>
      </c>
      <c r="Q25" s="80">
        <v>942000</v>
      </c>
      <c r="R25" s="55">
        <v>0</v>
      </c>
      <c r="S25" s="55">
        <v>0</v>
      </c>
      <c r="T25" s="80">
        <v>1886000</v>
      </c>
      <c r="U25" s="83">
        <v>39538</v>
      </c>
      <c r="V25" s="56" t="s">
        <v>103</v>
      </c>
      <c r="W25" s="56" t="s">
        <v>119</v>
      </c>
      <c r="X25" s="78"/>
    </row>
    <row r="26" spans="1:25" s="65" customFormat="1" ht="78.75" customHeight="1">
      <c r="A26" s="58" t="s">
        <v>190</v>
      </c>
      <c r="B26" s="72" t="s">
        <v>227</v>
      </c>
      <c r="C26" s="72" t="s">
        <v>192</v>
      </c>
      <c r="D26" s="52" t="s">
        <v>57</v>
      </c>
      <c r="E26" s="74" t="s">
        <v>94</v>
      </c>
      <c r="F26" s="52" t="s">
        <v>56</v>
      </c>
      <c r="G26" s="59" t="s">
        <v>194</v>
      </c>
      <c r="H26" s="84">
        <v>1.0900000000000001</v>
      </c>
      <c r="I26" s="78" t="s">
        <v>195</v>
      </c>
      <c r="J26" s="84">
        <v>0.85</v>
      </c>
      <c r="K26" s="78">
        <v>0.83</v>
      </c>
      <c r="L26" s="78">
        <v>0.84</v>
      </c>
      <c r="M26" s="79">
        <v>1.04</v>
      </c>
      <c r="N26" s="59" t="s">
        <v>228</v>
      </c>
      <c r="O26" s="56" t="s">
        <v>229</v>
      </c>
      <c r="P26" s="80">
        <v>3677000</v>
      </c>
      <c r="Q26" s="80">
        <v>1838000</v>
      </c>
      <c r="R26" s="55">
        <v>0</v>
      </c>
      <c r="S26" s="55">
        <v>0</v>
      </c>
      <c r="T26" s="80">
        <v>1839000</v>
      </c>
      <c r="U26" s="83">
        <v>39538</v>
      </c>
      <c r="V26" s="56" t="s">
        <v>103</v>
      </c>
      <c r="W26" s="56" t="s">
        <v>104</v>
      </c>
      <c r="X26" s="78"/>
    </row>
    <row r="27" spans="1:25" s="65" customFormat="1" ht="73.5">
      <c r="A27" s="58" t="s">
        <v>190</v>
      </c>
      <c r="B27" s="72" t="s">
        <v>230</v>
      </c>
      <c r="C27" s="72" t="s">
        <v>192</v>
      </c>
      <c r="D27" s="52" t="s">
        <v>57</v>
      </c>
      <c r="E27" s="74" t="s">
        <v>94</v>
      </c>
      <c r="F27" s="52" t="s">
        <v>56</v>
      </c>
      <c r="G27" s="59" t="s">
        <v>194</v>
      </c>
      <c r="H27" s="84">
        <v>1.1000000000000001</v>
      </c>
      <c r="I27" s="78" t="s">
        <v>195</v>
      </c>
      <c r="J27" s="84">
        <v>0.73</v>
      </c>
      <c r="K27" s="78">
        <v>0.76</v>
      </c>
      <c r="L27" s="78">
        <v>0.95</v>
      </c>
      <c r="M27" s="79">
        <v>2.27</v>
      </c>
      <c r="N27" s="59" t="s">
        <v>231</v>
      </c>
      <c r="O27" s="56" t="s">
        <v>232</v>
      </c>
      <c r="P27" s="80">
        <v>2000000</v>
      </c>
      <c r="Q27" s="80">
        <v>666000</v>
      </c>
      <c r="R27" s="55">
        <v>0</v>
      </c>
      <c r="S27" s="55">
        <v>0</v>
      </c>
      <c r="T27" s="80">
        <v>1334000</v>
      </c>
      <c r="U27" s="83">
        <v>39538</v>
      </c>
      <c r="V27" s="56" t="s">
        <v>103</v>
      </c>
      <c r="W27" s="56" t="s">
        <v>104</v>
      </c>
      <c r="X27" s="78"/>
    </row>
    <row r="28" spans="1:25" s="65" customFormat="1" ht="10.5">
      <c r="A28" s="513" t="s">
        <v>190</v>
      </c>
      <c r="B28" s="526" t="s">
        <v>233</v>
      </c>
      <c r="C28" s="526" t="s">
        <v>192</v>
      </c>
      <c r="D28" s="526" t="s">
        <v>57</v>
      </c>
      <c r="E28" s="528" t="s">
        <v>234</v>
      </c>
      <c r="F28" s="526" t="s">
        <v>56</v>
      </c>
      <c r="G28" s="518" t="s">
        <v>194</v>
      </c>
      <c r="H28" s="530">
        <v>3.8</v>
      </c>
      <c r="I28" s="516" t="s">
        <v>235</v>
      </c>
      <c r="J28" s="530">
        <v>2.8</v>
      </c>
      <c r="K28" s="530">
        <v>2.8</v>
      </c>
      <c r="L28" s="516">
        <v>2.81</v>
      </c>
      <c r="M28" s="532">
        <v>1.01</v>
      </c>
      <c r="N28" s="518" t="s">
        <v>236</v>
      </c>
      <c r="O28" s="511" t="s">
        <v>237</v>
      </c>
      <c r="P28" s="534">
        <v>10000000</v>
      </c>
      <c r="Q28" s="534">
        <v>3174000</v>
      </c>
      <c r="R28" s="534">
        <v>0</v>
      </c>
      <c r="S28" s="534">
        <v>0</v>
      </c>
      <c r="T28" s="534">
        <v>6826000</v>
      </c>
      <c r="U28" s="522">
        <v>39538</v>
      </c>
      <c r="V28" s="511" t="s">
        <v>103</v>
      </c>
      <c r="W28" s="511" t="s">
        <v>104</v>
      </c>
      <c r="X28" s="88"/>
      <c r="Y28" s="524"/>
    </row>
    <row r="29" spans="1:25" s="65" customFormat="1" ht="78.75" customHeight="1">
      <c r="A29" s="514"/>
      <c r="B29" s="527"/>
      <c r="C29" s="527"/>
      <c r="D29" s="527"/>
      <c r="E29" s="529"/>
      <c r="F29" s="527"/>
      <c r="G29" s="519"/>
      <c r="H29" s="531"/>
      <c r="I29" s="517"/>
      <c r="J29" s="531"/>
      <c r="K29" s="531"/>
      <c r="L29" s="517"/>
      <c r="M29" s="533"/>
      <c r="N29" s="519"/>
      <c r="O29" s="512"/>
      <c r="P29" s="535"/>
      <c r="Q29" s="535"/>
      <c r="R29" s="535"/>
      <c r="S29" s="535"/>
      <c r="T29" s="535"/>
      <c r="U29" s="523"/>
      <c r="V29" s="512"/>
      <c r="W29" s="512"/>
      <c r="X29" s="89"/>
      <c r="Y29" s="524"/>
    </row>
    <row r="30" spans="1:25" s="65" customFormat="1" ht="82.5" customHeight="1">
      <c r="A30" s="90" t="s">
        <v>190</v>
      </c>
      <c r="B30" s="72" t="s">
        <v>238</v>
      </c>
      <c r="C30" s="91" t="s">
        <v>161</v>
      </c>
      <c r="D30" s="91" t="s">
        <v>239</v>
      </c>
      <c r="E30" s="74" t="s">
        <v>240</v>
      </c>
      <c r="F30" s="91" t="s">
        <v>241</v>
      </c>
      <c r="G30" s="59" t="s">
        <v>242</v>
      </c>
      <c r="H30" s="58" t="s">
        <v>243</v>
      </c>
      <c r="I30" s="78" t="s">
        <v>244</v>
      </c>
      <c r="J30" s="58" t="s">
        <v>245</v>
      </c>
      <c r="K30" s="58" t="s">
        <v>246</v>
      </c>
      <c r="L30" s="58" t="s">
        <v>247</v>
      </c>
      <c r="M30" s="60">
        <v>-1.655</v>
      </c>
      <c r="N30" s="59" t="s">
        <v>248</v>
      </c>
      <c r="O30" s="58" t="s">
        <v>249</v>
      </c>
      <c r="P30" s="92">
        <v>17220000</v>
      </c>
      <c r="Q30" s="92">
        <v>7905000</v>
      </c>
      <c r="R30" s="55">
        <v>0</v>
      </c>
      <c r="S30" s="55">
        <v>0</v>
      </c>
      <c r="T30" s="92">
        <v>9315000</v>
      </c>
      <c r="U30" s="62">
        <v>39538</v>
      </c>
      <c r="V30" s="56" t="s">
        <v>250</v>
      </c>
      <c r="W30" s="56" t="s">
        <v>251</v>
      </c>
      <c r="X30" s="77"/>
    </row>
    <row r="31" spans="1:25" s="95" customFormat="1" ht="81" customHeight="1">
      <c r="A31" s="90" t="s">
        <v>190</v>
      </c>
      <c r="B31" s="91" t="s">
        <v>252</v>
      </c>
      <c r="C31" s="91" t="s">
        <v>161</v>
      </c>
      <c r="D31" s="91" t="s">
        <v>253</v>
      </c>
      <c r="E31" s="91" t="s">
        <v>254</v>
      </c>
      <c r="F31" s="91" t="s">
        <v>241</v>
      </c>
      <c r="G31" s="59" t="s">
        <v>255</v>
      </c>
      <c r="H31" s="93" t="s">
        <v>256</v>
      </c>
      <c r="I31" s="93" t="s">
        <v>257</v>
      </c>
      <c r="J31" s="93" t="s">
        <v>258</v>
      </c>
      <c r="K31" s="93" t="s">
        <v>259</v>
      </c>
      <c r="L31" s="58" t="s">
        <v>260</v>
      </c>
      <c r="M31" s="94">
        <v>-0.45500000000000002</v>
      </c>
      <c r="N31" s="59" t="s">
        <v>261</v>
      </c>
      <c r="O31" s="56" t="s">
        <v>262</v>
      </c>
      <c r="P31" s="61">
        <v>34125000</v>
      </c>
      <c r="Q31" s="61">
        <v>13436000</v>
      </c>
      <c r="R31" s="59">
        <v>0</v>
      </c>
      <c r="S31" s="59">
        <v>0</v>
      </c>
      <c r="T31" s="61">
        <v>20689000</v>
      </c>
      <c r="U31" s="62">
        <v>39538</v>
      </c>
      <c r="V31" s="56" t="s">
        <v>263</v>
      </c>
      <c r="W31" s="56" t="s">
        <v>251</v>
      </c>
      <c r="X31" s="56"/>
    </row>
    <row r="32" spans="1:25" s="65" customFormat="1" ht="73.5">
      <c r="A32" s="58" t="s">
        <v>264</v>
      </c>
      <c r="B32" s="91" t="s">
        <v>265</v>
      </c>
      <c r="C32" s="91" t="s">
        <v>266</v>
      </c>
      <c r="D32" s="91" t="s">
        <v>267</v>
      </c>
      <c r="E32" s="96" t="s">
        <v>94</v>
      </c>
      <c r="F32" s="91" t="s">
        <v>56</v>
      </c>
      <c r="G32" s="59" t="s">
        <v>268</v>
      </c>
      <c r="H32" s="58" t="s">
        <v>269</v>
      </c>
      <c r="I32" s="78"/>
      <c r="J32" s="97" t="s">
        <v>270</v>
      </c>
      <c r="K32" s="58" t="s">
        <v>271</v>
      </c>
      <c r="L32" s="98" t="s">
        <v>272</v>
      </c>
      <c r="M32" s="79">
        <v>-0.5</v>
      </c>
      <c r="N32" s="59" t="s">
        <v>273</v>
      </c>
      <c r="O32" s="56" t="s">
        <v>274</v>
      </c>
      <c r="P32" s="92">
        <v>2648000</v>
      </c>
      <c r="Q32" s="92">
        <v>882000</v>
      </c>
      <c r="R32" s="59">
        <v>0</v>
      </c>
      <c r="S32" s="59">
        <v>0</v>
      </c>
      <c r="T32" s="92">
        <v>1766000</v>
      </c>
      <c r="U32" s="62">
        <v>39538</v>
      </c>
      <c r="V32" s="56" t="s">
        <v>275</v>
      </c>
      <c r="W32" s="99" t="s">
        <v>276</v>
      </c>
      <c r="X32" s="77"/>
    </row>
    <row r="33" spans="1:25" s="95" customFormat="1" ht="87.75" customHeight="1">
      <c r="A33" s="58" t="s">
        <v>264</v>
      </c>
      <c r="B33" s="91" t="s">
        <v>277</v>
      </c>
      <c r="C33" s="91" t="s">
        <v>73</v>
      </c>
      <c r="D33" s="91" t="s">
        <v>57</v>
      </c>
      <c r="E33" s="91" t="s">
        <v>94</v>
      </c>
      <c r="F33" s="91" t="s">
        <v>56</v>
      </c>
      <c r="G33" s="59" t="s">
        <v>95</v>
      </c>
      <c r="H33" s="60" t="s">
        <v>278</v>
      </c>
      <c r="I33" s="58" t="s">
        <v>279</v>
      </c>
      <c r="J33" s="100" t="s">
        <v>280</v>
      </c>
      <c r="K33" s="60" t="s">
        <v>281</v>
      </c>
      <c r="L33" s="101" t="s">
        <v>281</v>
      </c>
      <c r="M33" s="60">
        <v>1</v>
      </c>
      <c r="N33" s="102" t="s">
        <v>282</v>
      </c>
      <c r="O33" s="58" t="s">
        <v>283</v>
      </c>
      <c r="P33" s="55">
        <v>2920000</v>
      </c>
      <c r="Q33" s="55">
        <v>973000</v>
      </c>
      <c r="R33" s="55">
        <v>0</v>
      </c>
      <c r="S33" s="55">
        <v>0</v>
      </c>
      <c r="T33" s="55">
        <v>1947000</v>
      </c>
      <c r="U33" s="62">
        <v>39538</v>
      </c>
      <c r="V33" s="56" t="s">
        <v>284</v>
      </c>
      <c r="W33" s="56" t="s">
        <v>285</v>
      </c>
      <c r="X33" s="56"/>
    </row>
    <row r="34" spans="1:25" s="95" customFormat="1" ht="91.5" customHeight="1">
      <c r="A34" s="58" t="s">
        <v>264</v>
      </c>
      <c r="B34" s="56" t="s">
        <v>286</v>
      </c>
      <c r="C34" s="56" t="s">
        <v>73</v>
      </c>
      <c r="D34" s="56" t="s">
        <v>57</v>
      </c>
      <c r="E34" s="56" t="s">
        <v>94</v>
      </c>
      <c r="F34" s="56" t="s">
        <v>56</v>
      </c>
      <c r="G34" s="59" t="s">
        <v>95</v>
      </c>
      <c r="H34" s="60" t="s">
        <v>278</v>
      </c>
      <c r="I34" s="60" t="s">
        <v>279</v>
      </c>
      <c r="J34" s="100" t="s">
        <v>287</v>
      </c>
      <c r="K34" s="60" t="s">
        <v>288</v>
      </c>
      <c r="L34" s="101" t="s">
        <v>289</v>
      </c>
      <c r="M34" s="71" t="s">
        <v>290</v>
      </c>
      <c r="N34" s="102" t="s">
        <v>291</v>
      </c>
      <c r="O34" s="58" t="s">
        <v>292</v>
      </c>
      <c r="P34" s="55">
        <v>2079000</v>
      </c>
      <c r="Q34" s="55">
        <v>660000</v>
      </c>
      <c r="R34" s="55">
        <v>0</v>
      </c>
      <c r="S34" s="55">
        <v>0</v>
      </c>
      <c r="T34" s="55">
        <v>1419000</v>
      </c>
      <c r="U34" s="62">
        <v>39538</v>
      </c>
      <c r="V34" s="56" t="s">
        <v>284</v>
      </c>
      <c r="W34" s="56" t="s">
        <v>293</v>
      </c>
      <c r="X34" s="56"/>
    </row>
    <row r="35" spans="1:25" s="95" customFormat="1" ht="99.75" customHeight="1">
      <c r="A35" s="58" t="s">
        <v>264</v>
      </c>
      <c r="B35" s="56" t="s">
        <v>294</v>
      </c>
      <c r="C35" s="56" t="s">
        <v>73</v>
      </c>
      <c r="D35" s="56" t="s">
        <v>57</v>
      </c>
      <c r="E35" s="56" t="s">
        <v>94</v>
      </c>
      <c r="F35" s="56" t="s">
        <v>56</v>
      </c>
      <c r="G35" s="59" t="s">
        <v>95</v>
      </c>
      <c r="H35" s="60" t="s">
        <v>278</v>
      </c>
      <c r="I35" s="58" t="s">
        <v>279</v>
      </c>
      <c r="J35" s="100" t="s">
        <v>295</v>
      </c>
      <c r="K35" s="60" t="s">
        <v>296</v>
      </c>
      <c r="L35" s="101" t="s">
        <v>281</v>
      </c>
      <c r="M35" s="60">
        <v>0.6</v>
      </c>
      <c r="N35" s="102" t="s">
        <v>297</v>
      </c>
      <c r="O35" s="58" t="s">
        <v>283</v>
      </c>
      <c r="P35" s="55">
        <v>2446500</v>
      </c>
      <c r="Q35" s="55">
        <v>815000</v>
      </c>
      <c r="R35" s="55">
        <v>0</v>
      </c>
      <c r="S35" s="55">
        <v>0</v>
      </c>
      <c r="T35" s="55">
        <v>1631500</v>
      </c>
      <c r="U35" s="62">
        <v>39539</v>
      </c>
      <c r="V35" s="56" t="s">
        <v>284</v>
      </c>
      <c r="W35" s="56" t="s">
        <v>293</v>
      </c>
      <c r="X35" s="56"/>
    </row>
    <row r="36" spans="1:25" s="95" customFormat="1" ht="92.25" customHeight="1">
      <c r="A36" s="58" t="s">
        <v>264</v>
      </c>
      <c r="B36" s="56" t="s">
        <v>298</v>
      </c>
      <c r="C36" s="56" t="s">
        <v>73</v>
      </c>
      <c r="D36" s="56" t="s">
        <v>57</v>
      </c>
      <c r="E36" s="56" t="s">
        <v>240</v>
      </c>
      <c r="F36" s="56" t="s">
        <v>56</v>
      </c>
      <c r="G36" s="59" t="s">
        <v>95</v>
      </c>
      <c r="H36" s="60" t="s">
        <v>299</v>
      </c>
      <c r="I36" s="90" t="s">
        <v>279</v>
      </c>
      <c r="J36" s="100" t="s">
        <v>300</v>
      </c>
      <c r="K36" s="60" t="s">
        <v>301</v>
      </c>
      <c r="L36" s="101" t="s">
        <v>302</v>
      </c>
      <c r="M36" s="71" t="s">
        <v>303</v>
      </c>
      <c r="N36" s="102" t="s">
        <v>304</v>
      </c>
      <c r="O36" s="58" t="s">
        <v>305</v>
      </c>
      <c r="P36" s="55">
        <v>13650000</v>
      </c>
      <c r="Q36" s="55">
        <v>5885000</v>
      </c>
      <c r="R36" s="55">
        <v>0</v>
      </c>
      <c r="S36" s="55">
        <v>0</v>
      </c>
      <c r="T36" s="55">
        <v>7765000</v>
      </c>
      <c r="U36" s="62">
        <v>39538</v>
      </c>
      <c r="V36" s="63" t="s">
        <v>306</v>
      </c>
      <c r="W36" s="63" t="s">
        <v>307</v>
      </c>
      <c r="X36" s="56"/>
    </row>
    <row r="37" spans="1:25" s="65" customFormat="1" ht="77.25" customHeight="1">
      <c r="A37" s="58" t="s">
        <v>264</v>
      </c>
      <c r="B37" s="56" t="s">
        <v>308</v>
      </c>
      <c r="C37" s="56" t="s">
        <v>266</v>
      </c>
      <c r="D37" s="56" t="s">
        <v>267</v>
      </c>
      <c r="E37" s="56" t="s">
        <v>309</v>
      </c>
      <c r="F37" s="56" t="s">
        <v>164</v>
      </c>
      <c r="G37" s="59" t="s">
        <v>268</v>
      </c>
      <c r="H37" s="58" t="s">
        <v>310</v>
      </c>
      <c r="I37" s="89"/>
      <c r="J37" s="97" t="s">
        <v>311</v>
      </c>
      <c r="K37" s="58" t="s">
        <v>311</v>
      </c>
      <c r="L37" s="98" t="s">
        <v>312</v>
      </c>
      <c r="M37" s="58" t="s">
        <v>313</v>
      </c>
      <c r="N37" s="59" t="s">
        <v>314</v>
      </c>
      <c r="O37" s="56" t="s">
        <v>315</v>
      </c>
      <c r="P37" s="92">
        <v>11680000</v>
      </c>
      <c r="Q37" s="92">
        <v>3893000</v>
      </c>
      <c r="R37" s="55">
        <v>0</v>
      </c>
      <c r="S37" s="55">
        <v>0</v>
      </c>
      <c r="T37" s="92">
        <v>7787000</v>
      </c>
      <c r="U37" s="62">
        <v>39538</v>
      </c>
      <c r="V37" s="56" t="s">
        <v>316</v>
      </c>
      <c r="W37" s="103" t="s">
        <v>317</v>
      </c>
      <c r="X37" s="77"/>
    </row>
    <row r="38" spans="1:25" s="65" customFormat="1" ht="166.5" customHeight="1">
      <c r="A38" s="104" t="s">
        <v>318</v>
      </c>
      <c r="B38" s="56" t="s">
        <v>319</v>
      </c>
      <c r="C38" s="56" t="s">
        <v>320</v>
      </c>
      <c r="D38" s="56" t="s">
        <v>321</v>
      </c>
      <c r="E38" s="77" t="s">
        <v>94</v>
      </c>
      <c r="F38" s="56" t="s">
        <v>322</v>
      </c>
      <c r="G38" s="56" t="s">
        <v>323</v>
      </c>
      <c r="H38" s="58" t="s">
        <v>324</v>
      </c>
      <c r="I38" s="105"/>
      <c r="J38" s="97" t="s">
        <v>325</v>
      </c>
      <c r="K38" s="58" t="s">
        <v>326</v>
      </c>
      <c r="L38" s="98" t="s">
        <v>327</v>
      </c>
      <c r="M38" s="79">
        <v>1.01</v>
      </c>
      <c r="N38" s="60" t="s">
        <v>328</v>
      </c>
      <c r="O38" s="56" t="s">
        <v>329</v>
      </c>
      <c r="P38" s="235">
        <v>2652000</v>
      </c>
      <c r="Q38" s="235">
        <v>884000</v>
      </c>
      <c r="R38" s="115"/>
      <c r="S38" s="115"/>
      <c r="T38" s="235">
        <v>1768000</v>
      </c>
      <c r="U38" s="236">
        <v>39538</v>
      </c>
      <c r="V38" s="56" t="s">
        <v>330</v>
      </c>
      <c r="W38" s="56" t="s">
        <v>331</v>
      </c>
      <c r="X38" s="77"/>
    </row>
    <row r="39" spans="1:25" s="95" customFormat="1" ht="97.5" customHeight="1">
      <c r="A39" s="56" t="s">
        <v>332</v>
      </c>
      <c r="B39" s="56" t="s">
        <v>333</v>
      </c>
      <c r="C39" s="56" t="s">
        <v>334</v>
      </c>
      <c r="D39" s="56" t="s">
        <v>335</v>
      </c>
      <c r="E39" s="56" t="s">
        <v>336</v>
      </c>
      <c r="F39" s="56" t="s">
        <v>337</v>
      </c>
      <c r="G39" s="107" t="s">
        <v>338</v>
      </c>
      <c r="H39" s="58" t="s">
        <v>339</v>
      </c>
      <c r="I39" s="58" t="s">
        <v>340</v>
      </c>
      <c r="J39" s="58" t="s">
        <v>341</v>
      </c>
      <c r="K39" s="58" t="s">
        <v>341</v>
      </c>
      <c r="L39" s="58" t="s">
        <v>342</v>
      </c>
      <c r="M39" s="60">
        <v>1.63</v>
      </c>
      <c r="N39" s="56" t="s">
        <v>343</v>
      </c>
      <c r="O39" s="108" t="s">
        <v>344</v>
      </c>
      <c r="P39" s="109">
        <v>2425500</v>
      </c>
      <c r="Q39" s="109">
        <v>808000</v>
      </c>
      <c r="R39" s="109">
        <v>0</v>
      </c>
      <c r="S39" s="109">
        <v>242000</v>
      </c>
      <c r="T39" s="109">
        <v>1375500</v>
      </c>
      <c r="U39" s="110">
        <v>39536</v>
      </c>
      <c r="V39" s="56" t="s">
        <v>345</v>
      </c>
      <c r="W39" s="56" t="s">
        <v>346</v>
      </c>
      <c r="X39" s="56"/>
    </row>
    <row r="40" spans="1:25" s="65" customFormat="1" ht="90.75" customHeight="1">
      <c r="A40" s="58" t="s">
        <v>347</v>
      </c>
      <c r="B40" s="56" t="s">
        <v>348</v>
      </c>
      <c r="C40" s="56" t="s">
        <v>161</v>
      </c>
      <c r="D40" s="56" t="s">
        <v>267</v>
      </c>
      <c r="E40" s="56" t="s">
        <v>94</v>
      </c>
      <c r="F40" s="56" t="s">
        <v>349</v>
      </c>
      <c r="G40" s="59" t="s">
        <v>350</v>
      </c>
      <c r="H40" s="58" t="s">
        <v>351</v>
      </c>
      <c r="I40" s="78"/>
      <c r="J40" s="58" t="s">
        <v>352</v>
      </c>
      <c r="K40" s="58" t="s">
        <v>353</v>
      </c>
      <c r="L40" s="58" t="s">
        <v>354</v>
      </c>
      <c r="M40" s="79">
        <v>-1.53</v>
      </c>
      <c r="N40" s="111" t="s">
        <v>355</v>
      </c>
      <c r="O40" s="56" t="s">
        <v>356</v>
      </c>
      <c r="P40" s="61">
        <v>3032000</v>
      </c>
      <c r="Q40" s="92">
        <v>1010000</v>
      </c>
      <c r="R40" s="112">
        <v>0</v>
      </c>
      <c r="S40" s="112">
        <v>0</v>
      </c>
      <c r="T40" s="92">
        <v>2022000</v>
      </c>
      <c r="U40" s="62">
        <v>39538</v>
      </c>
      <c r="V40" s="56" t="s">
        <v>357</v>
      </c>
      <c r="W40" s="56" t="s">
        <v>358</v>
      </c>
      <c r="X40" s="77"/>
    </row>
    <row r="41" spans="1:25" s="65" customFormat="1" ht="107.25" customHeight="1">
      <c r="A41" s="56" t="s">
        <v>347</v>
      </c>
      <c r="B41" s="56" t="s">
        <v>359</v>
      </c>
      <c r="C41" s="56" t="s">
        <v>161</v>
      </c>
      <c r="D41" s="56" t="s">
        <v>267</v>
      </c>
      <c r="E41" s="56" t="s">
        <v>122</v>
      </c>
      <c r="F41" s="56" t="s">
        <v>349</v>
      </c>
      <c r="G41" s="56" t="s">
        <v>350</v>
      </c>
      <c r="H41" s="58" t="s">
        <v>360</v>
      </c>
      <c r="I41" s="113"/>
      <c r="J41" s="58" t="s">
        <v>361</v>
      </c>
      <c r="K41" s="58" t="s">
        <v>362</v>
      </c>
      <c r="L41" s="58" t="s">
        <v>363</v>
      </c>
      <c r="M41" s="60">
        <v>0.64</v>
      </c>
      <c r="N41" s="56" t="s">
        <v>364</v>
      </c>
      <c r="O41" s="56" t="s">
        <v>365</v>
      </c>
      <c r="P41" s="114">
        <v>10130000</v>
      </c>
      <c r="Q41" s="106">
        <v>3376000</v>
      </c>
      <c r="R41" s="115">
        <v>0</v>
      </c>
      <c r="S41" s="115">
        <v>0</v>
      </c>
      <c r="T41" s="106">
        <v>6754000</v>
      </c>
      <c r="U41" s="116">
        <v>39538</v>
      </c>
      <c r="V41" s="56" t="s">
        <v>366</v>
      </c>
      <c r="W41" s="56" t="s">
        <v>367</v>
      </c>
      <c r="X41" s="77"/>
    </row>
    <row r="42" spans="1:25" s="65" customFormat="1" ht="139.5" customHeight="1">
      <c r="A42" s="56" t="s">
        <v>347</v>
      </c>
      <c r="B42" s="56" t="s">
        <v>368</v>
      </c>
      <c r="C42" s="56" t="s">
        <v>161</v>
      </c>
      <c r="D42" s="56" t="s">
        <v>267</v>
      </c>
      <c r="E42" s="56" t="s">
        <v>94</v>
      </c>
      <c r="F42" s="56" t="s">
        <v>349</v>
      </c>
      <c r="G42" s="56" t="s">
        <v>350</v>
      </c>
      <c r="H42" s="58" t="s">
        <v>369</v>
      </c>
      <c r="I42" s="113"/>
      <c r="J42" s="58" t="s">
        <v>370</v>
      </c>
      <c r="K42" s="58" t="s">
        <v>371</v>
      </c>
      <c r="L42" s="58" t="s">
        <v>372</v>
      </c>
      <c r="M42" s="79">
        <v>1.2</v>
      </c>
      <c r="N42" s="56" t="s">
        <v>373</v>
      </c>
      <c r="O42" s="56" t="s">
        <v>374</v>
      </c>
      <c r="P42" s="114">
        <v>2366000</v>
      </c>
      <c r="Q42" s="106">
        <v>788000</v>
      </c>
      <c r="R42" s="115">
        <v>0</v>
      </c>
      <c r="S42" s="115">
        <v>0</v>
      </c>
      <c r="T42" s="106">
        <v>1578000</v>
      </c>
      <c r="U42" s="116">
        <v>39538</v>
      </c>
      <c r="V42" s="56" t="s">
        <v>375</v>
      </c>
      <c r="W42" s="56" t="s">
        <v>376</v>
      </c>
      <c r="X42" s="77"/>
    </row>
    <row r="43" spans="1:25" s="95" customFormat="1" ht="105">
      <c r="A43" s="58" t="s">
        <v>58</v>
      </c>
      <c r="B43" s="56" t="s">
        <v>377</v>
      </c>
      <c r="C43" s="56" t="s">
        <v>73</v>
      </c>
      <c r="D43" s="56" t="s">
        <v>57</v>
      </c>
      <c r="E43" s="56" t="s">
        <v>94</v>
      </c>
      <c r="F43" s="56" t="s">
        <v>56</v>
      </c>
      <c r="G43" s="59" t="s">
        <v>95</v>
      </c>
      <c r="H43" s="58" t="s">
        <v>378</v>
      </c>
      <c r="I43" s="58" t="s">
        <v>379</v>
      </c>
      <c r="J43" s="58" t="s">
        <v>380</v>
      </c>
      <c r="K43" s="58" t="s">
        <v>380</v>
      </c>
      <c r="L43" s="58" t="s">
        <v>380</v>
      </c>
      <c r="M43" s="60">
        <v>1</v>
      </c>
      <c r="N43" s="59" t="s">
        <v>381</v>
      </c>
      <c r="O43" s="58" t="s">
        <v>382</v>
      </c>
      <c r="P43" s="55">
        <v>3950000</v>
      </c>
      <c r="Q43" s="55">
        <v>1880000</v>
      </c>
      <c r="R43" s="55">
        <v>0</v>
      </c>
      <c r="S43" s="55">
        <v>0</v>
      </c>
      <c r="T43" s="55">
        <v>2070000</v>
      </c>
      <c r="U43" s="62">
        <v>39538</v>
      </c>
      <c r="V43" s="56" t="s">
        <v>383</v>
      </c>
      <c r="W43" s="56" t="s">
        <v>384</v>
      </c>
      <c r="X43" s="117"/>
    </row>
    <row r="44" spans="1:25" s="95" customFormat="1" ht="85.5" customHeight="1">
      <c r="A44" s="58" t="s">
        <v>385</v>
      </c>
      <c r="B44" s="56" t="s">
        <v>386</v>
      </c>
      <c r="C44" s="56" t="s">
        <v>73</v>
      </c>
      <c r="D44" s="56" t="s">
        <v>57</v>
      </c>
      <c r="E44" s="56" t="s">
        <v>94</v>
      </c>
      <c r="F44" s="56" t="s">
        <v>56</v>
      </c>
      <c r="G44" s="59" t="s">
        <v>95</v>
      </c>
      <c r="H44" s="60" t="s">
        <v>387</v>
      </c>
      <c r="I44" s="60" t="s">
        <v>387</v>
      </c>
      <c r="J44" s="60" t="s">
        <v>388</v>
      </c>
      <c r="K44" s="60" t="s">
        <v>389</v>
      </c>
      <c r="L44" s="60" t="s">
        <v>389</v>
      </c>
      <c r="M44" s="60">
        <v>1</v>
      </c>
      <c r="N44" s="59" t="s">
        <v>390</v>
      </c>
      <c r="O44" s="58" t="s">
        <v>391</v>
      </c>
      <c r="P44" s="55">
        <v>2872275</v>
      </c>
      <c r="Q44" s="55">
        <v>911000</v>
      </c>
      <c r="R44" s="55">
        <v>0</v>
      </c>
      <c r="S44" s="55">
        <v>0</v>
      </c>
      <c r="T44" s="55">
        <v>1961275</v>
      </c>
      <c r="U44" s="71" t="s">
        <v>392</v>
      </c>
      <c r="V44" s="56" t="s">
        <v>393</v>
      </c>
      <c r="W44" s="56" t="s">
        <v>394</v>
      </c>
      <c r="X44" s="56"/>
    </row>
    <row r="45" spans="1:25" s="65" customFormat="1" ht="10.5">
      <c r="A45" s="516" t="s">
        <v>395</v>
      </c>
      <c r="B45" s="513" t="s">
        <v>396</v>
      </c>
      <c r="C45" s="513" t="s">
        <v>73</v>
      </c>
      <c r="D45" s="513" t="s">
        <v>57</v>
      </c>
      <c r="E45" s="513" t="s">
        <v>94</v>
      </c>
      <c r="F45" s="513" t="s">
        <v>397</v>
      </c>
      <c r="G45" s="518" t="s">
        <v>398</v>
      </c>
      <c r="H45" s="118">
        <v>1.08</v>
      </c>
      <c r="I45" s="513" t="s">
        <v>399</v>
      </c>
      <c r="J45" s="118">
        <v>1.02</v>
      </c>
      <c r="K45" s="118">
        <v>0.94</v>
      </c>
      <c r="L45" s="118">
        <v>0.96</v>
      </c>
      <c r="M45" s="520">
        <f>(H45-K45)/(H45-L45)</f>
        <v>1.1666666666666667</v>
      </c>
      <c r="N45" s="518" t="s">
        <v>400</v>
      </c>
      <c r="O45" s="513" t="s">
        <v>401</v>
      </c>
      <c r="P45" s="507">
        <f>Q45+R45+S45+T45</f>
        <v>3000000</v>
      </c>
      <c r="Q45" s="507">
        <v>952000</v>
      </c>
      <c r="R45" s="507">
        <v>0</v>
      </c>
      <c r="S45" s="507">
        <v>0</v>
      </c>
      <c r="T45" s="507">
        <v>2048000</v>
      </c>
      <c r="U45" s="509">
        <v>39538</v>
      </c>
      <c r="V45" s="511" t="s">
        <v>402</v>
      </c>
      <c r="W45" s="511" t="s">
        <v>402</v>
      </c>
      <c r="X45" s="513"/>
      <c r="Y45" s="515"/>
    </row>
    <row r="46" spans="1:25" s="65" customFormat="1" ht="80.25" customHeight="1">
      <c r="A46" s="517"/>
      <c r="B46" s="514"/>
      <c r="C46" s="514"/>
      <c r="D46" s="514"/>
      <c r="E46" s="514"/>
      <c r="F46" s="514"/>
      <c r="G46" s="519"/>
      <c r="H46" s="119" t="s">
        <v>403</v>
      </c>
      <c r="I46" s="514"/>
      <c r="J46" s="119" t="s">
        <v>403</v>
      </c>
      <c r="K46" s="119" t="s">
        <v>403</v>
      </c>
      <c r="L46" s="119" t="s">
        <v>403</v>
      </c>
      <c r="M46" s="521"/>
      <c r="N46" s="519"/>
      <c r="O46" s="514"/>
      <c r="P46" s="508"/>
      <c r="Q46" s="508"/>
      <c r="R46" s="508"/>
      <c r="S46" s="508"/>
      <c r="T46" s="508"/>
      <c r="U46" s="510"/>
      <c r="V46" s="512"/>
      <c r="W46" s="512"/>
      <c r="X46" s="514"/>
      <c r="Y46" s="515"/>
    </row>
    <row r="47" spans="1:25" s="65" customFormat="1" ht="10.5">
      <c r="A47" s="516" t="s">
        <v>395</v>
      </c>
      <c r="B47" s="513" t="s">
        <v>404</v>
      </c>
      <c r="C47" s="513" t="s">
        <v>73</v>
      </c>
      <c r="D47" s="513" t="s">
        <v>57</v>
      </c>
      <c r="E47" s="513" t="s">
        <v>94</v>
      </c>
      <c r="F47" s="513" t="s">
        <v>397</v>
      </c>
      <c r="G47" s="518" t="s">
        <v>398</v>
      </c>
      <c r="H47" s="118">
        <v>3</v>
      </c>
      <c r="I47" s="513" t="s">
        <v>399</v>
      </c>
      <c r="J47" s="118">
        <v>1.4</v>
      </c>
      <c r="K47" s="118">
        <v>1.4</v>
      </c>
      <c r="L47" s="118">
        <v>1.5</v>
      </c>
      <c r="M47" s="520">
        <f>(H47-K47)/(H47-L47)</f>
        <v>1.0666666666666667</v>
      </c>
      <c r="N47" s="518" t="s">
        <v>405</v>
      </c>
      <c r="O47" s="513" t="s">
        <v>406</v>
      </c>
      <c r="P47" s="507">
        <v>3675000</v>
      </c>
      <c r="Q47" s="507">
        <v>1750000</v>
      </c>
      <c r="R47" s="507">
        <v>0</v>
      </c>
      <c r="S47" s="507">
        <v>0</v>
      </c>
      <c r="T47" s="507">
        <v>1925000</v>
      </c>
      <c r="U47" s="509">
        <v>39538</v>
      </c>
      <c r="V47" s="511" t="s">
        <v>402</v>
      </c>
      <c r="W47" s="511" t="s">
        <v>402</v>
      </c>
      <c r="X47" s="513"/>
      <c r="Y47" s="515"/>
    </row>
    <row r="48" spans="1:25" s="65" customFormat="1" ht="102" customHeight="1">
      <c r="A48" s="517"/>
      <c r="B48" s="514"/>
      <c r="C48" s="514"/>
      <c r="D48" s="514"/>
      <c r="E48" s="514"/>
      <c r="F48" s="514"/>
      <c r="G48" s="519"/>
      <c r="H48" s="119" t="s">
        <v>403</v>
      </c>
      <c r="I48" s="514"/>
      <c r="J48" s="119" t="s">
        <v>403</v>
      </c>
      <c r="K48" s="119" t="s">
        <v>403</v>
      </c>
      <c r="L48" s="119" t="s">
        <v>403</v>
      </c>
      <c r="M48" s="521"/>
      <c r="N48" s="519"/>
      <c r="O48" s="514"/>
      <c r="P48" s="508"/>
      <c r="Q48" s="508"/>
      <c r="R48" s="508"/>
      <c r="S48" s="508"/>
      <c r="T48" s="508"/>
      <c r="U48" s="510"/>
      <c r="V48" s="512"/>
      <c r="W48" s="512"/>
      <c r="X48" s="514"/>
      <c r="Y48" s="515"/>
    </row>
    <row r="49" spans="1:25" s="65" customFormat="1" ht="10.5">
      <c r="A49" s="516" t="s">
        <v>395</v>
      </c>
      <c r="B49" s="513" t="s">
        <v>407</v>
      </c>
      <c r="C49" s="513" t="s">
        <v>73</v>
      </c>
      <c r="D49" s="513" t="s">
        <v>57</v>
      </c>
      <c r="E49" s="513" t="s">
        <v>94</v>
      </c>
      <c r="F49" s="513" t="s">
        <v>397</v>
      </c>
      <c r="G49" s="518" t="s">
        <v>398</v>
      </c>
      <c r="H49" s="118">
        <v>0.85</v>
      </c>
      <c r="I49" s="513" t="s">
        <v>399</v>
      </c>
      <c r="J49" s="118">
        <v>0.73</v>
      </c>
      <c r="K49" s="118">
        <v>0.7</v>
      </c>
      <c r="L49" s="118">
        <v>0.64</v>
      </c>
      <c r="M49" s="520">
        <f>(H49-K49)/(H49-L49)</f>
        <v>0.71428571428571452</v>
      </c>
      <c r="N49" s="518" t="s">
        <v>408</v>
      </c>
      <c r="O49" s="513" t="s">
        <v>409</v>
      </c>
      <c r="P49" s="507">
        <v>3465000</v>
      </c>
      <c r="Q49" s="507">
        <v>1100000</v>
      </c>
      <c r="R49" s="507">
        <v>0</v>
      </c>
      <c r="S49" s="507">
        <v>0</v>
      </c>
      <c r="T49" s="507">
        <v>2365000</v>
      </c>
      <c r="U49" s="509">
        <v>39538</v>
      </c>
      <c r="V49" s="511" t="s">
        <v>410</v>
      </c>
      <c r="W49" s="511" t="s">
        <v>411</v>
      </c>
      <c r="X49" s="513"/>
      <c r="Y49" s="515"/>
    </row>
    <row r="50" spans="1:25" s="65" customFormat="1" ht="71.25" customHeight="1">
      <c r="A50" s="517"/>
      <c r="B50" s="514"/>
      <c r="C50" s="514"/>
      <c r="D50" s="514"/>
      <c r="E50" s="514"/>
      <c r="F50" s="514"/>
      <c r="G50" s="519"/>
      <c r="H50" s="119" t="s">
        <v>403</v>
      </c>
      <c r="I50" s="514"/>
      <c r="J50" s="119" t="s">
        <v>403</v>
      </c>
      <c r="K50" s="119" t="s">
        <v>403</v>
      </c>
      <c r="L50" s="119" t="s">
        <v>403</v>
      </c>
      <c r="M50" s="521"/>
      <c r="N50" s="519"/>
      <c r="O50" s="514"/>
      <c r="P50" s="508"/>
      <c r="Q50" s="508"/>
      <c r="R50" s="508"/>
      <c r="S50" s="508"/>
      <c r="T50" s="508"/>
      <c r="U50" s="510"/>
      <c r="V50" s="512"/>
      <c r="W50" s="512"/>
      <c r="X50" s="514"/>
      <c r="Y50" s="515"/>
    </row>
    <row r="51" spans="1:25" s="65" customFormat="1" ht="10.5">
      <c r="A51" s="516" t="s">
        <v>395</v>
      </c>
      <c r="B51" s="513" t="s">
        <v>412</v>
      </c>
      <c r="C51" s="513" t="s">
        <v>73</v>
      </c>
      <c r="D51" s="513" t="s">
        <v>57</v>
      </c>
      <c r="E51" s="513" t="s">
        <v>94</v>
      </c>
      <c r="F51" s="513" t="s">
        <v>397</v>
      </c>
      <c r="G51" s="518" t="s">
        <v>398</v>
      </c>
      <c r="H51" s="118">
        <v>0.85</v>
      </c>
      <c r="I51" s="513" t="s">
        <v>399</v>
      </c>
      <c r="J51" s="118">
        <v>0.64</v>
      </c>
      <c r="K51" s="118">
        <v>0.64</v>
      </c>
      <c r="L51" s="118">
        <v>0.48</v>
      </c>
      <c r="M51" s="520">
        <f>(H51-K51)/(H51-L51)</f>
        <v>0.56756756756756743</v>
      </c>
      <c r="N51" s="518" t="s">
        <v>413</v>
      </c>
      <c r="O51" s="513" t="s">
        <v>414</v>
      </c>
      <c r="P51" s="507">
        <v>2835000</v>
      </c>
      <c r="Q51" s="507">
        <v>900000</v>
      </c>
      <c r="R51" s="507">
        <v>0</v>
      </c>
      <c r="S51" s="507">
        <v>0</v>
      </c>
      <c r="T51" s="507">
        <v>1935000</v>
      </c>
      <c r="U51" s="509">
        <v>39538</v>
      </c>
      <c r="V51" s="511" t="s">
        <v>415</v>
      </c>
      <c r="W51" s="511" t="s">
        <v>416</v>
      </c>
      <c r="X51" s="513"/>
      <c r="Y51" s="515"/>
    </row>
    <row r="52" spans="1:25" s="65" customFormat="1" ht="73.5" customHeight="1">
      <c r="A52" s="517"/>
      <c r="B52" s="514"/>
      <c r="C52" s="514"/>
      <c r="D52" s="514"/>
      <c r="E52" s="514"/>
      <c r="F52" s="514"/>
      <c r="G52" s="519"/>
      <c r="H52" s="119" t="s">
        <v>403</v>
      </c>
      <c r="I52" s="514"/>
      <c r="J52" s="119" t="s">
        <v>403</v>
      </c>
      <c r="K52" s="119" t="s">
        <v>403</v>
      </c>
      <c r="L52" s="119" t="s">
        <v>403</v>
      </c>
      <c r="M52" s="521"/>
      <c r="N52" s="519"/>
      <c r="O52" s="514"/>
      <c r="P52" s="508"/>
      <c r="Q52" s="508"/>
      <c r="R52" s="508"/>
      <c r="S52" s="508"/>
      <c r="T52" s="508"/>
      <c r="U52" s="510"/>
      <c r="V52" s="512"/>
      <c r="W52" s="512"/>
      <c r="X52" s="514"/>
      <c r="Y52" s="515"/>
    </row>
    <row r="53" spans="1:25" s="65" customFormat="1" ht="10.5">
      <c r="A53" s="516" t="s">
        <v>395</v>
      </c>
      <c r="B53" s="513" t="s">
        <v>417</v>
      </c>
      <c r="C53" s="513" t="s">
        <v>73</v>
      </c>
      <c r="D53" s="513" t="s">
        <v>57</v>
      </c>
      <c r="E53" s="513" t="s">
        <v>94</v>
      </c>
      <c r="F53" s="513" t="s">
        <v>397</v>
      </c>
      <c r="G53" s="518" t="s">
        <v>398</v>
      </c>
      <c r="H53" s="118">
        <v>1.9</v>
      </c>
      <c r="I53" s="513" t="s">
        <v>399</v>
      </c>
      <c r="J53" s="118">
        <v>1.49</v>
      </c>
      <c r="K53" s="118">
        <v>1.2</v>
      </c>
      <c r="L53" s="118">
        <v>1</v>
      </c>
      <c r="M53" s="520">
        <f>(H53-K53)/(H53-L53)</f>
        <v>0.77777777777777779</v>
      </c>
      <c r="N53" s="518" t="s">
        <v>418</v>
      </c>
      <c r="O53" s="513" t="s">
        <v>419</v>
      </c>
      <c r="P53" s="507">
        <v>2374050</v>
      </c>
      <c r="Q53" s="507">
        <v>753000</v>
      </c>
      <c r="R53" s="507">
        <v>0</v>
      </c>
      <c r="S53" s="507">
        <v>0</v>
      </c>
      <c r="T53" s="507">
        <v>1621050</v>
      </c>
      <c r="U53" s="509">
        <v>39538</v>
      </c>
      <c r="V53" s="511" t="s">
        <v>420</v>
      </c>
      <c r="W53" s="511" t="s">
        <v>421</v>
      </c>
      <c r="X53" s="513"/>
      <c r="Y53" s="515"/>
    </row>
    <row r="54" spans="1:25" s="65" customFormat="1" ht="76.5" customHeight="1">
      <c r="A54" s="517"/>
      <c r="B54" s="514"/>
      <c r="C54" s="514"/>
      <c r="D54" s="514"/>
      <c r="E54" s="514"/>
      <c r="F54" s="514"/>
      <c r="G54" s="519"/>
      <c r="H54" s="119" t="s">
        <v>403</v>
      </c>
      <c r="I54" s="514"/>
      <c r="J54" s="119" t="s">
        <v>403</v>
      </c>
      <c r="K54" s="119" t="s">
        <v>403</v>
      </c>
      <c r="L54" s="119" t="s">
        <v>403</v>
      </c>
      <c r="M54" s="521"/>
      <c r="N54" s="519"/>
      <c r="O54" s="514"/>
      <c r="P54" s="508"/>
      <c r="Q54" s="508"/>
      <c r="R54" s="508"/>
      <c r="S54" s="508"/>
      <c r="T54" s="508"/>
      <c r="U54" s="510"/>
      <c r="V54" s="512"/>
      <c r="W54" s="512"/>
      <c r="X54" s="514"/>
      <c r="Y54" s="515"/>
    </row>
    <row r="55" spans="1:25" s="65" customFormat="1" ht="10.5">
      <c r="A55" s="516" t="s">
        <v>395</v>
      </c>
      <c r="B55" s="513" t="s">
        <v>422</v>
      </c>
      <c r="C55" s="513" t="s">
        <v>73</v>
      </c>
      <c r="D55" s="513" t="s">
        <v>57</v>
      </c>
      <c r="E55" s="513" t="s">
        <v>94</v>
      </c>
      <c r="F55" s="513" t="s">
        <v>397</v>
      </c>
      <c r="G55" s="518" t="s">
        <v>398</v>
      </c>
      <c r="H55" s="118">
        <v>1.4</v>
      </c>
      <c r="I55" s="513" t="s">
        <v>399</v>
      </c>
      <c r="J55" s="118">
        <v>1.34</v>
      </c>
      <c r="K55" s="118">
        <v>1.1000000000000001</v>
      </c>
      <c r="L55" s="118">
        <v>1</v>
      </c>
      <c r="M55" s="520">
        <f>(H55-K55)/(H55-L55)</f>
        <v>0.74999999999999978</v>
      </c>
      <c r="N55" s="518" t="s">
        <v>423</v>
      </c>
      <c r="O55" s="513" t="s">
        <v>419</v>
      </c>
      <c r="P55" s="507">
        <v>2374050</v>
      </c>
      <c r="Q55" s="507">
        <v>753000</v>
      </c>
      <c r="R55" s="507">
        <v>0</v>
      </c>
      <c r="S55" s="507">
        <v>0</v>
      </c>
      <c r="T55" s="507">
        <v>1621050</v>
      </c>
      <c r="U55" s="509">
        <v>39538</v>
      </c>
      <c r="V55" s="511" t="s">
        <v>424</v>
      </c>
      <c r="W55" s="511" t="s">
        <v>424</v>
      </c>
      <c r="X55" s="513"/>
      <c r="Y55" s="515"/>
    </row>
    <row r="56" spans="1:25" s="65" customFormat="1" ht="70.5" customHeight="1">
      <c r="A56" s="517"/>
      <c r="B56" s="514"/>
      <c r="C56" s="514"/>
      <c r="D56" s="514"/>
      <c r="E56" s="514"/>
      <c r="F56" s="514"/>
      <c r="G56" s="519"/>
      <c r="H56" s="119" t="s">
        <v>403</v>
      </c>
      <c r="I56" s="514"/>
      <c r="J56" s="119" t="s">
        <v>403</v>
      </c>
      <c r="K56" s="119" t="s">
        <v>403</v>
      </c>
      <c r="L56" s="119" t="s">
        <v>403</v>
      </c>
      <c r="M56" s="521"/>
      <c r="N56" s="519"/>
      <c r="O56" s="514"/>
      <c r="P56" s="508"/>
      <c r="Q56" s="508"/>
      <c r="R56" s="508"/>
      <c r="S56" s="508"/>
      <c r="T56" s="508"/>
      <c r="U56" s="510"/>
      <c r="V56" s="512"/>
      <c r="W56" s="512"/>
      <c r="X56" s="514"/>
      <c r="Y56" s="515"/>
    </row>
    <row r="57" spans="1:25" s="95" customFormat="1" ht="92.25" customHeight="1">
      <c r="A57" s="58" t="s">
        <v>425</v>
      </c>
      <c r="B57" s="56" t="s">
        <v>426</v>
      </c>
      <c r="C57" s="56" t="s">
        <v>73</v>
      </c>
      <c r="D57" s="56" t="s">
        <v>57</v>
      </c>
      <c r="E57" s="56" t="s">
        <v>427</v>
      </c>
      <c r="F57" s="56" t="s">
        <v>56</v>
      </c>
      <c r="G57" s="59" t="s">
        <v>95</v>
      </c>
      <c r="H57" s="58" t="s">
        <v>428</v>
      </c>
      <c r="I57" s="58" t="s">
        <v>379</v>
      </c>
      <c r="J57" s="58" t="s">
        <v>429</v>
      </c>
      <c r="K57" s="58" t="s">
        <v>429</v>
      </c>
      <c r="L57" s="58" t="s">
        <v>430</v>
      </c>
      <c r="M57" s="60">
        <v>0.875</v>
      </c>
      <c r="N57" s="59" t="s">
        <v>431</v>
      </c>
      <c r="O57" s="58" t="s">
        <v>432</v>
      </c>
      <c r="P57" s="55">
        <v>2740500</v>
      </c>
      <c r="Q57" s="55">
        <v>1370000</v>
      </c>
      <c r="R57" s="55">
        <v>0</v>
      </c>
      <c r="S57" s="55">
        <v>0</v>
      </c>
      <c r="T57" s="55">
        <v>1370500</v>
      </c>
      <c r="U57" s="62">
        <v>39535</v>
      </c>
      <c r="V57" s="56" t="s">
        <v>424</v>
      </c>
      <c r="W57" s="56" t="s">
        <v>424</v>
      </c>
      <c r="X57" s="117"/>
    </row>
    <row r="58" spans="1:25" s="95" customFormat="1" ht="88.5" customHeight="1">
      <c r="A58" s="58" t="s">
        <v>425</v>
      </c>
      <c r="B58" s="56" t="s">
        <v>433</v>
      </c>
      <c r="C58" s="56" t="s">
        <v>73</v>
      </c>
      <c r="D58" s="56" t="s">
        <v>57</v>
      </c>
      <c r="E58" s="56" t="s">
        <v>434</v>
      </c>
      <c r="F58" s="56" t="s">
        <v>56</v>
      </c>
      <c r="G58" s="59" t="s">
        <v>95</v>
      </c>
      <c r="H58" s="58" t="s">
        <v>435</v>
      </c>
      <c r="I58" s="58" t="s">
        <v>379</v>
      </c>
      <c r="J58" s="58" t="s">
        <v>436</v>
      </c>
      <c r="K58" s="58" t="s">
        <v>437</v>
      </c>
      <c r="L58" s="58" t="s">
        <v>438</v>
      </c>
      <c r="M58" s="60">
        <v>1.57</v>
      </c>
      <c r="N58" s="59" t="s">
        <v>439</v>
      </c>
      <c r="O58" s="58" t="s">
        <v>440</v>
      </c>
      <c r="P58" s="55">
        <v>13194300</v>
      </c>
      <c r="Q58" s="55">
        <v>4398000</v>
      </c>
      <c r="R58" s="55">
        <v>0</v>
      </c>
      <c r="S58" s="55">
        <v>0</v>
      </c>
      <c r="T58" s="55">
        <v>8796300</v>
      </c>
      <c r="U58" s="62">
        <v>39535</v>
      </c>
      <c r="V58" s="56" t="s">
        <v>402</v>
      </c>
      <c r="W58" s="56" t="s">
        <v>402</v>
      </c>
      <c r="X58" s="117"/>
    </row>
    <row r="60" spans="1:25" s="120" customFormat="1" ht="15" customHeight="1">
      <c r="B60" s="121"/>
      <c r="C60" s="121"/>
      <c r="D60" s="122"/>
      <c r="E60" s="122"/>
      <c r="F60" s="121"/>
      <c r="G60" s="122"/>
      <c r="H60" s="121"/>
      <c r="I60" s="121"/>
      <c r="J60" s="121"/>
      <c r="K60" s="121"/>
      <c r="L60" s="121"/>
      <c r="M60" s="121"/>
      <c r="N60" s="121"/>
      <c r="O60" s="121"/>
      <c r="P60" s="121"/>
      <c r="Q60" s="121"/>
      <c r="R60" s="121"/>
      <c r="S60" s="121"/>
      <c r="T60" s="121"/>
      <c r="U60" s="121"/>
      <c r="V60" s="121"/>
      <c r="W60" s="121"/>
      <c r="X60" s="121"/>
      <c r="Y60" s="121"/>
    </row>
    <row r="61" spans="1:25" s="120" customFormat="1" ht="40.5" customHeight="1">
      <c r="B61" s="501" t="s">
        <v>441</v>
      </c>
      <c r="C61" s="501"/>
      <c r="D61" s="501"/>
      <c r="E61" s="501"/>
      <c r="F61" s="123">
        <v>0.84</v>
      </c>
      <c r="G61" s="502" t="s">
        <v>442</v>
      </c>
      <c r="H61" s="502"/>
      <c r="I61" s="503" t="s">
        <v>443</v>
      </c>
      <c r="J61" s="504"/>
      <c r="K61" s="504"/>
      <c r="L61" s="504"/>
      <c r="M61" s="504"/>
      <c r="N61" s="504"/>
      <c r="O61" s="504"/>
      <c r="P61" s="504"/>
      <c r="Q61" s="504"/>
      <c r="R61" s="504"/>
      <c r="S61" s="504"/>
      <c r="T61" s="504"/>
      <c r="U61" s="505"/>
      <c r="V61" s="121"/>
      <c r="W61" s="121"/>
      <c r="X61" s="121"/>
      <c r="Y61" s="121"/>
    </row>
    <row r="62" spans="1:25" s="120" customFormat="1" ht="12" customHeight="1">
      <c r="A62" s="124" t="s">
        <v>444</v>
      </c>
      <c r="B62" s="124"/>
      <c r="C62" s="124"/>
      <c r="D62" s="121"/>
      <c r="E62" s="121"/>
      <c r="F62" s="121"/>
      <c r="G62" s="122"/>
      <c r="H62" s="122"/>
      <c r="I62" s="121"/>
      <c r="J62" s="121"/>
      <c r="K62" s="121"/>
      <c r="L62" s="121"/>
      <c r="M62" s="121"/>
      <c r="N62" s="121"/>
      <c r="O62" s="121"/>
      <c r="P62" s="121"/>
      <c r="Q62" s="121"/>
      <c r="R62" s="121"/>
      <c r="S62" s="121"/>
      <c r="T62" s="121"/>
      <c r="U62" s="121"/>
      <c r="V62" s="121"/>
      <c r="W62" s="121"/>
      <c r="X62" s="121"/>
      <c r="Y62" s="121"/>
    </row>
    <row r="63" spans="1:25" s="120" customFormat="1" ht="12" customHeight="1">
      <c r="B63" s="124" t="s">
        <v>445</v>
      </c>
      <c r="C63" s="125"/>
      <c r="D63" s="126"/>
      <c r="E63" s="126"/>
      <c r="F63" s="121"/>
      <c r="G63" s="127"/>
      <c r="H63" s="127"/>
      <c r="I63" s="121"/>
      <c r="J63" s="121"/>
      <c r="K63" s="121"/>
      <c r="L63" s="121"/>
      <c r="M63" s="121"/>
      <c r="N63" s="121"/>
      <c r="O63" s="121"/>
      <c r="P63" s="121"/>
      <c r="Q63" s="121"/>
      <c r="R63" s="121"/>
      <c r="S63" s="121"/>
      <c r="T63" s="121"/>
      <c r="U63" s="121"/>
      <c r="V63" s="121"/>
      <c r="W63" s="121"/>
      <c r="X63" s="121"/>
      <c r="Y63" s="121"/>
    </row>
    <row r="64" spans="1:25" s="120" customFormat="1" ht="12" customHeight="1">
      <c r="B64" s="124" t="s">
        <v>446</v>
      </c>
      <c r="C64" s="128"/>
      <c r="D64" s="122"/>
      <c r="E64" s="122"/>
      <c r="F64" s="121"/>
      <c r="G64" s="122"/>
      <c r="H64" s="121"/>
      <c r="I64" s="121"/>
      <c r="J64" s="121"/>
      <c r="K64" s="121"/>
      <c r="L64" s="121"/>
      <c r="M64" s="121"/>
      <c r="N64" s="121"/>
      <c r="O64" s="121"/>
      <c r="P64" s="121"/>
      <c r="Q64" s="121"/>
      <c r="R64" s="121"/>
      <c r="S64" s="121"/>
      <c r="T64" s="121"/>
      <c r="U64" s="121"/>
      <c r="V64" s="121"/>
      <c r="W64" s="121"/>
      <c r="X64" s="121"/>
      <c r="Y64" s="121"/>
    </row>
    <row r="65" spans="2:25" s="125" customFormat="1" ht="12" customHeight="1">
      <c r="B65" s="125" t="s">
        <v>447</v>
      </c>
      <c r="D65" s="128"/>
      <c r="E65" s="128"/>
      <c r="F65" s="128"/>
      <c r="G65" s="128"/>
      <c r="H65" s="128"/>
      <c r="I65" s="128"/>
      <c r="J65" s="128"/>
      <c r="K65" s="128"/>
      <c r="L65" s="128"/>
      <c r="M65" s="128"/>
      <c r="N65" s="128"/>
      <c r="O65" s="128"/>
      <c r="P65" s="128"/>
      <c r="Q65" s="128"/>
      <c r="R65" s="128"/>
      <c r="S65" s="128"/>
      <c r="T65" s="128"/>
      <c r="U65" s="128"/>
      <c r="V65" s="128"/>
      <c r="W65" s="128"/>
      <c r="X65" s="128"/>
      <c r="Y65" s="128"/>
    </row>
    <row r="66" spans="2:25" s="125" customFormat="1" ht="12" customHeight="1">
      <c r="B66" s="125" t="s">
        <v>448</v>
      </c>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2:25" s="125" customFormat="1" ht="9">
      <c r="B67" s="125" t="s">
        <v>449</v>
      </c>
    </row>
    <row r="68" spans="2:25" s="125" customFormat="1" ht="9"/>
    <row r="69" spans="2:25" s="125" customFormat="1" ht="9"/>
    <row r="70" spans="2:25" s="125" customFormat="1" ht="17.25">
      <c r="M70" s="506"/>
      <c r="N70" s="506"/>
      <c r="O70" s="129"/>
      <c r="P70" s="130"/>
    </row>
    <row r="71" spans="2:25" s="125" customFormat="1" ht="17.25">
      <c r="L71" s="131"/>
      <c r="M71" s="132"/>
    </row>
    <row r="72" spans="2:25" s="125" customFormat="1" ht="9"/>
  </sheetData>
  <protectedRanges>
    <protectedRange sqref="G60:G64" name="範囲6_1"/>
    <protectedRange sqref="E60:E64" name="範囲4_1"/>
    <protectedRange sqref="D60:D64" name="範囲3_1"/>
  </protectedRanges>
  <mergeCells count="167">
    <mergeCell ref="A5:A6"/>
    <mergeCell ref="B5:B6"/>
    <mergeCell ref="C5:C6"/>
    <mergeCell ref="D5:D6"/>
    <mergeCell ref="F5:F6"/>
    <mergeCell ref="G5:G6"/>
    <mergeCell ref="H5:M5"/>
    <mergeCell ref="N5:N6"/>
    <mergeCell ref="Q5:T5"/>
    <mergeCell ref="U5:U6"/>
    <mergeCell ref="V5:V6"/>
    <mergeCell ref="W5:W6"/>
    <mergeCell ref="X5:X6"/>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Y28:Y29"/>
    <mergeCell ref="A45:A46"/>
    <mergeCell ref="B45:B46"/>
    <mergeCell ref="C45:C46"/>
    <mergeCell ref="D45:D46"/>
    <mergeCell ref="E45:E46"/>
    <mergeCell ref="F45:F46"/>
    <mergeCell ref="G45:G46"/>
    <mergeCell ref="I45:I46"/>
    <mergeCell ref="M45:M46"/>
    <mergeCell ref="N45:N46"/>
    <mergeCell ref="O45:O46"/>
    <mergeCell ref="P45:P46"/>
    <mergeCell ref="Q45:Q46"/>
    <mergeCell ref="R45:R46"/>
    <mergeCell ref="S45:S46"/>
    <mergeCell ref="T45:T46"/>
    <mergeCell ref="U45:U46"/>
    <mergeCell ref="V45:V46"/>
    <mergeCell ref="W45:W46"/>
    <mergeCell ref="X45:X46"/>
    <mergeCell ref="Y45:Y46"/>
    <mergeCell ref="A47:A48"/>
    <mergeCell ref="B47:B48"/>
    <mergeCell ref="C47:C48"/>
    <mergeCell ref="D47:D48"/>
    <mergeCell ref="E47:E48"/>
    <mergeCell ref="F47:F48"/>
    <mergeCell ref="G47:G48"/>
    <mergeCell ref="I47:I48"/>
    <mergeCell ref="M47:M48"/>
    <mergeCell ref="N47:N48"/>
    <mergeCell ref="O47:O48"/>
    <mergeCell ref="P47:P48"/>
    <mergeCell ref="Q47:Q48"/>
    <mergeCell ref="R47:R48"/>
    <mergeCell ref="S47:S48"/>
    <mergeCell ref="T47:T48"/>
    <mergeCell ref="U47:U48"/>
    <mergeCell ref="V47:V48"/>
    <mergeCell ref="W47:W48"/>
    <mergeCell ref="X47:X48"/>
    <mergeCell ref="Y47:Y48"/>
    <mergeCell ref="A49:A50"/>
    <mergeCell ref="B49:B50"/>
    <mergeCell ref="C49:C50"/>
    <mergeCell ref="D49:D50"/>
    <mergeCell ref="E49:E50"/>
    <mergeCell ref="F49:F50"/>
    <mergeCell ref="G49:G50"/>
    <mergeCell ref="I49:I50"/>
    <mergeCell ref="M49:M50"/>
    <mergeCell ref="N49:N50"/>
    <mergeCell ref="O49:O50"/>
    <mergeCell ref="P49:P50"/>
    <mergeCell ref="Q49:Q50"/>
    <mergeCell ref="R49:R50"/>
    <mergeCell ref="S49:S50"/>
    <mergeCell ref="T49:T50"/>
    <mergeCell ref="U49:U50"/>
    <mergeCell ref="V49:V50"/>
    <mergeCell ref="W49:W50"/>
    <mergeCell ref="X49:X50"/>
    <mergeCell ref="Y49:Y50"/>
    <mergeCell ref="A51:A52"/>
    <mergeCell ref="B51:B52"/>
    <mergeCell ref="C51:C52"/>
    <mergeCell ref="D51:D52"/>
    <mergeCell ref="E51:E52"/>
    <mergeCell ref="F51:F52"/>
    <mergeCell ref="G51:G52"/>
    <mergeCell ref="I51:I52"/>
    <mergeCell ref="M51:M52"/>
    <mergeCell ref="N51:N52"/>
    <mergeCell ref="O51:O52"/>
    <mergeCell ref="P51:P52"/>
    <mergeCell ref="Q51:Q52"/>
    <mergeCell ref="R51:R52"/>
    <mergeCell ref="S51:S52"/>
    <mergeCell ref="T51:T52"/>
    <mergeCell ref="U51:U52"/>
    <mergeCell ref="V51:V52"/>
    <mergeCell ref="W51:W52"/>
    <mergeCell ref="X51:X52"/>
    <mergeCell ref="Y51:Y52"/>
    <mergeCell ref="S53:S54"/>
    <mergeCell ref="T53:T54"/>
    <mergeCell ref="U53:U54"/>
    <mergeCell ref="V53:V54"/>
    <mergeCell ref="A53:A54"/>
    <mergeCell ref="B53:B54"/>
    <mergeCell ref="C53:C54"/>
    <mergeCell ref="D53:D54"/>
    <mergeCell ref="E53:E54"/>
    <mergeCell ref="F53:F54"/>
    <mergeCell ref="G53:G54"/>
    <mergeCell ref="I53:I54"/>
    <mergeCell ref="M53:M54"/>
    <mergeCell ref="W53:W54"/>
    <mergeCell ref="X53:X54"/>
    <mergeCell ref="Y53:Y54"/>
    <mergeCell ref="A55:A56"/>
    <mergeCell ref="B55:B56"/>
    <mergeCell ref="C55:C56"/>
    <mergeCell ref="D55:D56"/>
    <mergeCell ref="E55:E56"/>
    <mergeCell ref="F55:F56"/>
    <mergeCell ref="G55:G56"/>
    <mergeCell ref="I55:I56"/>
    <mergeCell ref="X55:X56"/>
    <mergeCell ref="M55:M56"/>
    <mergeCell ref="N55:N56"/>
    <mergeCell ref="O55:O56"/>
    <mergeCell ref="P55:P56"/>
    <mergeCell ref="Q55:Q56"/>
    <mergeCell ref="R55:R56"/>
    <mergeCell ref="Y55:Y56"/>
    <mergeCell ref="N53:N54"/>
    <mergeCell ref="O53:O54"/>
    <mergeCell ref="P53:P54"/>
    <mergeCell ref="Q53:Q54"/>
    <mergeCell ref="R53:R54"/>
    <mergeCell ref="B61:E61"/>
    <mergeCell ref="G61:H61"/>
    <mergeCell ref="I61:U61"/>
    <mergeCell ref="M70:N70"/>
    <mergeCell ref="S55:S56"/>
    <mergeCell ref="T55:T56"/>
    <mergeCell ref="U55:U56"/>
    <mergeCell ref="V55:V56"/>
    <mergeCell ref="W55:W56"/>
  </mergeCells>
  <phoneticPr fontId="3"/>
  <dataValidations count="3">
    <dataValidation type="list" allowBlank="1" showInputMessage="1" showErrorMessage="1" sqref="E60 E64" xr:uid="{00000000-0002-0000-0100-000000000000}">
      <formula1>INDIRECT($D60)</formula1>
    </dataValidation>
    <dataValidation type="whole" allowBlank="1" showInputMessage="1" showErrorMessage="1" error="数字以外は入力できません。" prompt="数字以外は入力しないでください。" sqref="Q64:U64 Q60:U60" xr:uid="{00000000-0002-0000-0100-000001000000}">
      <formula1>0</formula1>
      <formula2>99999999999</formula2>
    </dataValidation>
    <dataValidation type="list" allowBlank="1" showInputMessage="1" showErrorMessage="1" sqref="G64 G60" xr:uid="{00000000-0002-0000-0100-000002000000}">
      <formula1>INDIRECT(#REF!)</formula1>
    </dataValidation>
  </dataValidations>
  <pageMargins left="0.19685039370078741" right="0.19685039370078741" top="0.25" bottom="0.19685039370078741" header="0" footer="0"/>
  <pageSetup paperSize="9" fitToHeight="10" orientation="landscape"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9"/>
  <sheetViews>
    <sheetView topLeftCell="N1" zoomScaleNormal="100" zoomScaleSheetLayoutView="80" workbookViewId="0">
      <selection activeCell="AF6" sqref="AF6:AF7"/>
    </sheetView>
  </sheetViews>
  <sheetFormatPr defaultRowHeight="13.5" customHeight="1"/>
  <cols>
    <col min="1" max="1" width="13.33203125" style="4" customWidth="1"/>
    <col min="2" max="3" width="15.83203125" style="4" customWidth="1"/>
    <col min="4" max="4" width="14.5" style="4" customWidth="1"/>
    <col min="5" max="5" width="11.1640625" style="4" customWidth="1"/>
    <col min="6" max="6" width="10.1640625" style="4" customWidth="1"/>
    <col min="7" max="7" width="15.1640625" style="4" customWidth="1"/>
    <col min="8" max="12" width="9.1640625" style="7" customWidth="1"/>
    <col min="13" max="13" width="10" style="7" customWidth="1"/>
    <col min="14" max="14" width="10" style="4" customWidth="1"/>
    <col min="15" max="15" width="11.1640625" style="4" customWidth="1"/>
    <col min="16" max="16" width="10.6640625" style="4" customWidth="1"/>
    <col min="17" max="17" width="18.5" style="4" customWidth="1"/>
    <col min="18" max="22" width="10.33203125" style="4" customWidth="1"/>
    <col min="23" max="23" width="9" style="4" customWidth="1"/>
    <col min="24" max="25" width="17.83203125" style="4" customWidth="1"/>
    <col min="26" max="27" width="14.5" style="4" customWidth="1"/>
    <col min="28" max="28" width="5" style="4" customWidth="1"/>
    <col min="29" max="29" width="15.1640625" style="4" customWidth="1"/>
    <col min="30" max="30" width="14.6640625" style="4" customWidth="1"/>
    <col min="31" max="31" width="20.5" style="4" customWidth="1"/>
    <col min="32" max="33" width="28.6640625" style="4" customWidth="1"/>
    <col min="34" max="34" width="5" style="4" customWidth="1"/>
    <col min="35" max="35" width="9.83203125" style="4" customWidth="1"/>
    <col min="36" max="38" width="9.33203125" style="4" customWidth="1"/>
    <col min="39" max="39" width="12.83203125" style="4" customWidth="1"/>
    <col min="40" max="42" width="9.33203125" style="4" customWidth="1"/>
    <col min="43" max="43" width="13.1640625" style="4" customWidth="1"/>
    <col min="44" max="16384" width="9.33203125" style="4"/>
  </cols>
  <sheetData>
    <row r="1" spans="1:34" ht="49.5" customHeight="1">
      <c r="A1" s="133"/>
    </row>
    <row r="2" spans="1:34" ht="24.75" customHeight="1">
      <c r="A2" s="548" t="s">
        <v>451</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row>
    <row r="3" spans="1:34" s="1" customFormat="1" ht="13.5" customHeight="1">
      <c r="A3" s="134" t="s">
        <v>4</v>
      </c>
      <c r="H3" s="3"/>
      <c r="I3" s="3"/>
      <c r="J3" s="3"/>
      <c r="K3" s="3"/>
      <c r="L3" s="3"/>
      <c r="M3" s="3"/>
    </row>
    <row r="4" spans="1:34" s="1" customFormat="1" ht="13.5" customHeight="1">
      <c r="A4" s="134" t="s">
        <v>38</v>
      </c>
      <c r="H4" s="3"/>
      <c r="I4" s="3"/>
      <c r="J4" s="3"/>
      <c r="K4" s="3"/>
      <c r="L4" s="3"/>
      <c r="M4" s="3"/>
    </row>
    <row r="5" spans="1:34" s="5" customFormat="1" ht="13.5" customHeight="1">
      <c r="H5" s="6"/>
      <c r="I5" s="6"/>
      <c r="J5" s="6"/>
      <c r="K5" s="6"/>
      <c r="L5" s="6"/>
      <c r="M5" s="6"/>
      <c r="AF5" s="549" t="s">
        <v>1351</v>
      </c>
      <c r="AG5" s="549"/>
      <c r="AH5" s="549"/>
    </row>
    <row r="6" spans="1:34" s="140" customFormat="1" ht="73.5" customHeight="1">
      <c r="A6" s="550" t="s">
        <v>5</v>
      </c>
      <c r="B6" s="550" t="s">
        <v>6</v>
      </c>
      <c r="C6" s="550" t="s">
        <v>7</v>
      </c>
      <c r="D6" s="550" t="s">
        <v>8</v>
      </c>
      <c r="E6" s="135" t="s">
        <v>9</v>
      </c>
      <c r="F6" s="545" t="s">
        <v>11</v>
      </c>
      <c r="G6" s="547" t="s">
        <v>12</v>
      </c>
      <c r="H6" s="543" t="s">
        <v>13</v>
      </c>
      <c r="I6" s="543"/>
      <c r="J6" s="543"/>
      <c r="K6" s="543"/>
      <c r="L6" s="543"/>
      <c r="M6" s="543"/>
      <c r="N6" s="542" t="s">
        <v>14</v>
      </c>
      <c r="O6" s="139" t="s">
        <v>453</v>
      </c>
      <c r="P6" s="542" t="s">
        <v>454</v>
      </c>
      <c r="Q6" s="542" t="s">
        <v>455</v>
      </c>
      <c r="R6" s="543" t="s">
        <v>456</v>
      </c>
      <c r="S6" s="543"/>
      <c r="T6" s="543"/>
      <c r="U6" s="543"/>
      <c r="V6" s="543"/>
      <c r="W6" s="543"/>
      <c r="X6" s="547" t="s">
        <v>457</v>
      </c>
      <c r="Y6" s="137" t="s">
        <v>15</v>
      </c>
      <c r="Z6" s="136" t="s">
        <v>17</v>
      </c>
      <c r="AA6" s="544" t="s">
        <v>19</v>
      </c>
      <c r="AB6" s="544"/>
      <c r="AC6" s="544"/>
      <c r="AD6" s="544"/>
      <c r="AE6" s="547" t="s">
        <v>24</v>
      </c>
      <c r="AF6" s="547" t="s">
        <v>25</v>
      </c>
      <c r="AG6" s="547" t="s">
        <v>26</v>
      </c>
      <c r="AH6" s="547" t="s">
        <v>2</v>
      </c>
    </row>
    <row r="7" spans="1:34" s="140" customFormat="1" ht="102.75" customHeight="1">
      <c r="A7" s="551"/>
      <c r="B7" s="551"/>
      <c r="C7" s="551"/>
      <c r="D7" s="551"/>
      <c r="E7" s="141" t="s">
        <v>458</v>
      </c>
      <c r="F7" s="546"/>
      <c r="G7" s="547"/>
      <c r="H7" s="138" t="s">
        <v>459</v>
      </c>
      <c r="I7" s="138" t="s">
        <v>460</v>
      </c>
      <c r="J7" s="138" t="s">
        <v>461</v>
      </c>
      <c r="K7" s="143" t="s">
        <v>462</v>
      </c>
      <c r="L7" s="138" t="s">
        <v>463</v>
      </c>
      <c r="M7" s="143" t="s">
        <v>1</v>
      </c>
      <c r="N7" s="542"/>
      <c r="O7" s="144" t="s">
        <v>464</v>
      </c>
      <c r="P7" s="542"/>
      <c r="Q7" s="542"/>
      <c r="R7" s="138" t="s">
        <v>459</v>
      </c>
      <c r="S7" s="138" t="s">
        <v>460</v>
      </c>
      <c r="T7" s="138" t="s">
        <v>465</v>
      </c>
      <c r="U7" s="143" t="s">
        <v>466</v>
      </c>
      <c r="V7" s="138" t="s">
        <v>463</v>
      </c>
      <c r="W7" s="143" t="s">
        <v>1</v>
      </c>
      <c r="X7" s="547"/>
      <c r="Y7" s="141" t="s">
        <v>16</v>
      </c>
      <c r="Z7" s="145" t="s">
        <v>18</v>
      </c>
      <c r="AA7" s="137" t="s">
        <v>20</v>
      </c>
      <c r="AB7" s="137" t="s">
        <v>21</v>
      </c>
      <c r="AC7" s="137" t="s">
        <v>22</v>
      </c>
      <c r="AD7" s="137" t="s">
        <v>23</v>
      </c>
      <c r="AE7" s="547"/>
      <c r="AF7" s="547"/>
      <c r="AG7" s="547"/>
      <c r="AH7" s="547"/>
    </row>
    <row r="8" spans="1:34" s="140" customFormat="1" ht="102.75" customHeight="1">
      <c r="A8" s="139" t="s">
        <v>264</v>
      </c>
      <c r="B8" s="139" t="s">
        <v>467</v>
      </c>
      <c r="C8" s="139" t="s">
        <v>73</v>
      </c>
      <c r="D8" s="139" t="s">
        <v>468</v>
      </c>
      <c r="E8" s="138" t="s">
        <v>122</v>
      </c>
      <c r="F8" s="139" t="s">
        <v>56</v>
      </c>
      <c r="G8" s="139" t="s">
        <v>469</v>
      </c>
      <c r="H8" s="146" t="s">
        <v>470</v>
      </c>
      <c r="I8" s="146" t="s">
        <v>471</v>
      </c>
      <c r="J8" s="146" t="s">
        <v>472</v>
      </c>
      <c r="K8" s="146" t="s">
        <v>472</v>
      </c>
      <c r="L8" s="146" t="s">
        <v>473</v>
      </c>
      <c r="M8" s="147" t="s">
        <v>474</v>
      </c>
      <c r="N8" s="148" t="s">
        <v>475</v>
      </c>
      <c r="O8" s="139" t="s">
        <v>122</v>
      </c>
      <c r="P8" s="139" t="s">
        <v>56</v>
      </c>
      <c r="Q8" s="139" t="s">
        <v>476</v>
      </c>
      <c r="R8" s="138" t="s">
        <v>477</v>
      </c>
      <c r="S8" s="138" t="s">
        <v>471</v>
      </c>
      <c r="T8" s="138" t="s">
        <v>478</v>
      </c>
      <c r="U8" s="138" t="s">
        <v>478</v>
      </c>
      <c r="V8" s="138" t="s">
        <v>479</v>
      </c>
      <c r="W8" s="149">
        <v>1.0229999999999999</v>
      </c>
      <c r="X8" s="139" t="s">
        <v>480</v>
      </c>
      <c r="Y8" s="138" t="s">
        <v>481</v>
      </c>
      <c r="Z8" s="150">
        <v>15117750</v>
      </c>
      <c r="AA8" s="150">
        <v>5059000</v>
      </c>
      <c r="AB8" s="150">
        <v>0</v>
      </c>
      <c r="AC8" s="150">
        <v>0</v>
      </c>
      <c r="AD8" s="150">
        <v>10118750</v>
      </c>
      <c r="AE8" s="151">
        <v>39903</v>
      </c>
      <c r="AF8" s="139" t="s">
        <v>482</v>
      </c>
      <c r="AG8" s="139" t="s">
        <v>104</v>
      </c>
      <c r="AH8" s="139"/>
    </row>
    <row r="9" spans="1:34" s="140" customFormat="1" ht="116.25" customHeight="1">
      <c r="A9" s="139" t="s">
        <v>264</v>
      </c>
      <c r="B9" s="139" t="s">
        <v>483</v>
      </c>
      <c r="C9" s="139" t="s">
        <v>73</v>
      </c>
      <c r="D9" s="139" t="s">
        <v>468</v>
      </c>
      <c r="E9" s="138" t="s">
        <v>94</v>
      </c>
      <c r="F9" s="139" t="s">
        <v>56</v>
      </c>
      <c r="G9" s="139" t="s">
        <v>484</v>
      </c>
      <c r="H9" s="146" t="s">
        <v>485</v>
      </c>
      <c r="I9" s="146" t="s">
        <v>471</v>
      </c>
      <c r="J9" s="146" t="s">
        <v>486</v>
      </c>
      <c r="K9" s="146" t="s">
        <v>486</v>
      </c>
      <c r="L9" s="146" t="s">
        <v>487</v>
      </c>
      <c r="M9" s="147" t="s">
        <v>488</v>
      </c>
      <c r="N9" s="148" t="s">
        <v>489</v>
      </c>
      <c r="O9" s="139" t="s">
        <v>94</v>
      </c>
      <c r="P9" s="139" t="s">
        <v>56</v>
      </c>
      <c r="Q9" s="139" t="s">
        <v>476</v>
      </c>
      <c r="R9" s="138" t="s">
        <v>490</v>
      </c>
      <c r="S9" s="138" t="s">
        <v>471</v>
      </c>
      <c r="T9" s="138" t="s">
        <v>491</v>
      </c>
      <c r="U9" s="138" t="s">
        <v>492</v>
      </c>
      <c r="V9" s="138" t="s">
        <v>493</v>
      </c>
      <c r="W9" s="152" t="s">
        <v>494</v>
      </c>
      <c r="X9" s="139" t="s">
        <v>495</v>
      </c>
      <c r="Y9" s="138" t="s">
        <v>496</v>
      </c>
      <c r="Z9" s="150">
        <v>3355000</v>
      </c>
      <c r="AA9" s="150">
        <v>1118000</v>
      </c>
      <c r="AB9" s="150">
        <v>0</v>
      </c>
      <c r="AC9" s="150">
        <v>0</v>
      </c>
      <c r="AD9" s="150">
        <v>2237000</v>
      </c>
      <c r="AE9" s="151">
        <v>39903</v>
      </c>
      <c r="AF9" s="139" t="s">
        <v>497</v>
      </c>
      <c r="AG9" s="139" t="s">
        <v>104</v>
      </c>
      <c r="AH9" s="139"/>
    </row>
    <row r="10" spans="1:34" s="140" customFormat="1" ht="116.25" customHeight="1">
      <c r="A10" s="139" t="s">
        <v>264</v>
      </c>
      <c r="B10" s="139" t="s">
        <v>498</v>
      </c>
      <c r="C10" s="139" t="s">
        <v>73</v>
      </c>
      <c r="D10" s="139" t="s">
        <v>468</v>
      </c>
      <c r="E10" s="138" t="s">
        <v>94</v>
      </c>
      <c r="F10" s="139" t="s">
        <v>56</v>
      </c>
      <c r="G10" s="139" t="s">
        <v>484</v>
      </c>
      <c r="H10" s="146" t="s">
        <v>485</v>
      </c>
      <c r="I10" s="146" t="s">
        <v>471</v>
      </c>
      <c r="J10" s="146" t="s">
        <v>487</v>
      </c>
      <c r="K10" s="146" t="s">
        <v>487</v>
      </c>
      <c r="L10" s="146" t="s">
        <v>487</v>
      </c>
      <c r="M10" s="147" t="s">
        <v>499</v>
      </c>
      <c r="N10" s="148" t="s">
        <v>500</v>
      </c>
      <c r="O10" s="139" t="s">
        <v>94</v>
      </c>
      <c r="P10" s="139" t="s">
        <v>56</v>
      </c>
      <c r="Q10" s="139" t="s">
        <v>476</v>
      </c>
      <c r="R10" s="138" t="s">
        <v>490</v>
      </c>
      <c r="S10" s="138" t="s">
        <v>471</v>
      </c>
      <c r="T10" s="138" t="s">
        <v>501</v>
      </c>
      <c r="U10" s="138" t="s">
        <v>502</v>
      </c>
      <c r="V10" s="138" t="s">
        <v>493</v>
      </c>
      <c r="W10" s="147" t="s">
        <v>503</v>
      </c>
      <c r="X10" s="139" t="s">
        <v>504</v>
      </c>
      <c r="Y10" s="138" t="s">
        <v>496</v>
      </c>
      <c r="Z10" s="150">
        <v>3359700</v>
      </c>
      <c r="AA10" s="150">
        <v>1119000</v>
      </c>
      <c r="AB10" s="150">
        <v>0</v>
      </c>
      <c r="AC10" s="150">
        <v>0</v>
      </c>
      <c r="AD10" s="150">
        <v>2240700</v>
      </c>
      <c r="AE10" s="151">
        <v>39903</v>
      </c>
      <c r="AF10" s="139" t="s">
        <v>505</v>
      </c>
      <c r="AG10" s="139" t="s">
        <v>104</v>
      </c>
      <c r="AH10" s="139"/>
    </row>
    <row r="11" spans="1:34" s="140" customFormat="1" ht="116.25" customHeight="1">
      <c r="A11" s="139" t="s">
        <v>130</v>
      </c>
      <c r="B11" s="139" t="s">
        <v>506</v>
      </c>
      <c r="C11" s="139" t="s">
        <v>73</v>
      </c>
      <c r="D11" s="139" t="s">
        <v>468</v>
      </c>
      <c r="E11" s="138" t="s">
        <v>94</v>
      </c>
      <c r="F11" s="139" t="s">
        <v>56</v>
      </c>
      <c r="G11" s="139" t="s">
        <v>484</v>
      </c>
      <c r="H11" s="146" t="s">
        <v>507</v>
      </c>
      <c r="I11" s="146" t="s">
        <v>471</v>
      </c>
      <c r="J11" s="146" t="s">
        <v>508</v>
      </c>
      <c r="K11" s="146" t="s">
        <v>509</v>
      </c>
      <c r="L11" s="146" t="s">
        <v>510</v>
      </c>
      <c r="M11" s="147" t="s">
        <v>511</v>
      </c>
      <c r="N11" s="148" t="s">
        <v>512</v>
      </c>
      <c r="O11" s="139" t="s">
        <v>94</v>
      </c>
      <c r="P11" s="139" t="s">
        <v>56</v>
      </c>
      <c r="Q11" s="139" t="s">
        <v>476</v>
      </c>
      <c r="R11" s="138" t="s">
        <v>513</v>
      </c>
      <c r="S11" s="138" t="s">
        <v>471</v>
      </c>
      <c r="T11" s="138" t="s">
        <v>513</v>
      </c>
      <c r="U11" s="138" t="s">
        <v>514</v>
      </c>
      <c r="V11" s="138" t="s">
        <v>514</v>
      </c>
      <c r="W11" s="146">
        <v>1</v>
      </c>
      <c r="X11" s="139" t="s">
        <v>515</v>
      </c>
      <c r="Y11" s="138" t="s">
        <v>496</v>
      </c>
      <c r="Z11" s="150">
        <v>2950000</v>
      </c>
      <c r="AA11" s="150">
        <v>936000</v>
      </c>
      <c r="AB11" s="150">
        <v>0</v>
      </c>
      <c r="AC11" s="150">
        <v>0</v>
      </c>
      <c r="AD11" s="150">
        <v>2014000</v>
      </c>
      <c r="AE11" s="151">
        <v>39903</v>
      </c>
      <c r="AF11" s="139" t="s">
        <v>516</v>
      </c>
      <c r="AG11" s="139" t="s">
        <v>104</v>
      </c>
      <c r="AH11" s="139"/>
    </row>
    <row r="12" spans="1:34" s="140" customFormat="1" ht="116.25" customHeight="1">
      <c r="A12" s="139" t="s">
        <v>130</v>
      </c>
      <c r="B12" s="139" t="s">
        <v>517</v>
      </c>
      <c r="C12" s="139" t="s">
        <v>73</v>
      </c>
      <c r="D12" s="139" t="s">
        <v>468</v>
      </c>
      <c r="E12" s="138" t="s">
        <v>94</v>
      </c>
      <c r="F12" s="139" t="s">
        <v>56</v>
      </c>
      <c r="G12" s="139" t="s">
        <v>484</v>
      </c>
      <c r="H12" s="146" t="s">
        <v>518</v>
      </c>
      <c r="I12" s="146" t="s">
        <v>471</v>
      </c>
      <c r="J12" s="146" t="s">
        <v>519</v>
      </c>
      <c r="K12" s="146" t="s">
        <v>520</v>
      </c>
      <c r="L12" s="146" t="s">
        <v>487</v>
      </c>
      <c r="M12" s="147" t="s">
        <v>521</v>
      </c>
      <c r="N12" s="148" t="s">
        <v>522</v>
      </c>
      <c r="O12" s="139" t="s">
        <v>94</v>
      </c>
      <c r="P12" s="139" t="s">
        <v>56</v>
      </c>
      <c r="Q12" s="139" t="s">
        <v>476</v>
      </c>
      <c r="R12" s="138" t="s">
        <v>490</v>
      </c>
      <c r="S12" s="138" t="s">
        <v>471</v>
      </c>
      <c r="T12" s="138" t="s">
        <v>490</v>
      </c>
      <c r="U12" s="138" t="s">
        <v>493</v>
      </c>
      <c r="V12" s="138" t="s">
        <v>493</v>
      </c>
      <c r="W12" s="146">
        <v>1</v>
      </c>
      <c r="X12" s="139" t="s">
        <v>523</v>
      </c>
      <c r="Y12" s="138" t="s">
        <v>496</v>
      </c>
      <c r="Z12" s="150">
        <v>2869010</v>
      </c>
      <c r="AA12" s="150">
        <v>910000</v>
      </c>
      <c r="AB12" s="150">
        <v>0</v>
      </c>
      <c r="AC12" s="150">
        <v>0</v>
      </c>
      <c r="AD12" s="150">
        <v>1959010</v>
      </c>
      <c r="AE12" s="151">
        <v>39903</v>
      </c>
      <c r="AF12" s="139" t="s">
        <v>516</v>
      </c>
      <c r="AG12" s="139" t="s">
        <v>104</v>
      </c>
      <c r="AH12" s="139"/>
    </row>
    <row r="13" spans="1:34" s="140" customFormat="1" ht="116.25" customHeight="1">
      <c r="A13" s="139" t="s">
        <v>130</v>
      </c>
      <c r="B13" s="139" t="s">
        <v>524</v>
      </c>
      <c r="C13" s="139" t="s">
        <v>73</v>
      </c>
      <c r="D13" s="139" t="s">
        <v>468</v>
      </c>
      <c r="E13" s="138" t="s">
        <v>234</v>
      </c>
      <c r="F13" s="139" t="s">
        <v>56</v>
      </c>
      <c r="G13" s="139" t="s">
        <v>525</v>
      </c>
      <c r="H13" s="146" t="s">
        <v>526</v>
      </c>
      <c r="I13" s="146" t="s">
        <v>527</v>
      </c>
      <c r="J13" s="146" t="s">
        <v>528</v>
      </c>
      <c r="K13" s="146" t="s">
        <v>529</v>
      </c>
      <c r="L13" s="146" t="s">
        <v>530</v>
      </c>
      <c r="M13" s="147" t="s">
        <v>531</v>
      </c>
      <c r="N13" s="148" t="s">
        <v>532</v>
      </c>
      <c r="O13" s="153"/>
      <c r="P13" s="153"/>
      <c r="Q13" s="153"/>
      <c r="R13" s="154"/>
      <c r="S13" s="154"/>
      <c r="T13" s="154"/>
      <c r="U13" s="154"/>
      <c r="V13" s="154"/>
      <c r="W13" s="155"/>
      <c r="X13" s="153"/>
      <c r="Y13" s="139" t="s">
        <v>533</v>
      </c>
      <c r="Z13" s="150">
        <v>2650000</v>
      </c>
      <c r="AA13" s="150">
        <v>1261000</v>
      </c>
      <c r="AB13" s="150">
        <v>0</v>
      </c>
      <c r="AC13" s="150">
        <v>0</v>
      </c>
      <c r="AD13" s="150">
        <v>1389000</v>
      </c>
      <c r="AE13" s="151">
        <v>39903</v>
      </c>
      <c r="AF13" s="139" t="s">
        <v>516</v>
      </c>
      <c r="AG13" s="139" t="s">
        <v>104</v>
      </c>
      <c r="AH13" s="139"/>
    </row>
    <row r="14" spans="1:34" s="140" customFormat="1" ht="116.25" customHeight="1">
      <c r="A14" s="139" t="s">
        <v>534</v>
      </c>
      <c r="B14" s="139" t="s">
        <v>535</v>
      </c>
      <c r="C14" s="139" t="s">
        <v>73</v>
      </c>
      <c r="D14" s="139" t="s">
        <v>468</v>
      </c>
      <c r="E14" s="138" t="s">
        <v>94</v>
      </c>
      <c r="F14" s="139" t="s">
        <v>56</v>
      </c>
      <c r="G14" s="139" t="s">
        <v>484</v>
      </c>
      <c r="H14" s="146" t="s">
        <v>536</v>
      </c>
      <c r="I14" s="146" t="s">
        <v>527</v>
      </c>
      <c r="J14" s="146" t="s">
        <v>537</v>
      </c>
      <c r="K14" s="146" t="s">
        <v>538</v>
      </c>
      <c r="L14" s="146" t="s">
        <v>539</v>
      </c>
      <c r="M14" s="147" t="s">
        <v>540</v>
      </c>
      <c r="N14" s="148" t="s">
        <v>541</v>
      </c>
      <c r="O14" s="139" t="s">
        <v>94</v>
      </c>
      <c r="P14" s="139" t="s">
        <v>56</v>
      </c>
      <c r="Q14" s="139" t="s">
        <v>476</v>
      </c>
      <c r="R14" s="138" t="s">
        <v>542</v>
      </c>
      <c r="S14" s="138" t="s">
        <v>527</v>
      </c>
      <c r="T14" s="138" t="s">
        <v>543</v>
      </c>
      <c r="U14" s="138" t="s">
        <v>544</v>
      </c>
      <c r="V14" s="138" t="s">
        <v>545</v>
      </c>
      <c r="W14" s="147" t="s">
        <v>546</v>
      </c>
      <c r="X14" s="156" t="s">
        <v>547</v>
      </c>
      <c r="Y14" s="138" t="s">
        <v>496</v>
      </c>
      <c r="Z14" s="150">
        <v>3444000</v>
      </c>
      <c r="AA14" s="150">
        <v>1093000</v>
      </c>
      <c r="AB14" s="150">
        <v>0</v>
      </c>
      <c r="AC14" s="150">
        <v>0</v>
      </c>
      <c r="AD14" s="150">
        <v>2351000</v>
      </c>
      <c r="AE14" s="151">
        <v>39903</v>
      </c>
      <c r="AF14" s="139" t="s">
        <v>548</v>
      </c>
      <c r="AG14" s="139" t="s">
        <v>549</v>
      </c>
      <c r="AH14" s="139"/>
    </row>
    <row r="15" spans="1:34" s="140" customFormat="1" ht="116.25" customHeight="1">
      <c r="A15" s="139" t="s">
        <v>550</v>
      </c>
      <c r="B15" s="139" t="s">
        <v>551</v>
      </c>
      <c r="C15" s="139" t="s">
        <v>73</v>
      </c>
      <c r="D15" s="139" t="s">
        <v>468</v>
      </c>
      <c r="E15" s="138" t="s">
        <v>94</v>
      </c>
      <c r="F15" s="139" t="s">
        <v>56</v>
      </c>
      <c r="G15" s="139" t="s">
        <v>484</v>
      </c>
      <c r="H15" s="146" t="s">
        <v>536</v>
      </c>
      <c r="I15" s="146" t="s">
        <v>527</v>
      </c>
      <c r="J15" s="146" t="s">
        <v>552</v>
      </c>
      <c r="K15" s="146" t="s">
        <v>553</v>
      </c>
      <c r="L15" s="146" t="s">
        <v>539</v>
      </c>
      <c r="M15" s="147" t="s">
        <v>554</v>
      </c>
      <c r="N15" s="148" t="s">
        <v>555</v>
      </c>
      <c r="O15" s="153"/>
      <c r="P15" s="153"/>
      <c r="Q15" s="153"/>
      <c r="R15" s="154"/>
      <c r="S15" s="154"/>
      <c r="T15" s="154"/>
      <c r="U15" s="154"/>
      <c r="V15" s="154"/>
      <c r="W15" s="155"/>
      <c r="X15" s="153"/>
      <c r="Y15" s="138" t="s">
        <v>496</v>
      </c>
      <c r="Z15" s="150">
        <v>3465000</v>
      </c>
      <c r="AA15" s="150">
        <v>1100000</v>
      </c>
      <c r="AB15" s="150">
        <v>0</v>
      </c>
      <c r="AC15" s="150">
        <v>0</v>
      </c>
      <c r="AD15" s="150">
        <v>2365000</v>
      </c>
      <c r="AE15" s="151">
        <v>39903</v>
      </c>
      <c r="AF15" s="139" t="s">
        <v>556</v>
      </c>
      <c r="AG15" s="139" t="s">
        <v>104</v>
      </c>
      <c r="AH15" s="139"/>
    </row>
    <row r="16" spans="1:34" s="140" customFormat="1" ht="116.25" customHeight="1">
      <c r="A16" s="139" t="s">
        <v>557</v>
      </c>
      <c r="B16" s="139" t="s">
        <v>558</v>
      </c>
      <c r="C16" s="139" t="s">
        <v>73</v>
      </c>
      <c r="D16" s="139" t="s">
        <v>559</v>
      </c>
      <c r="E16" s="138" t="s">
        <v>560</v>
      </c>
      <c r="F16" s="139" t="s">
        <v>56</v>
      </c>
      <c r="G16" s="139" t="s">
        <v>561</v>
      </c>
      <c r="H16" s="146" t="s">
        <v>562</v>
      </c>
      <c r="I16" s="146" t="s">
        <v>563</v>
      </c>
      <c r="J16" s="146" t="s">
        <v>564</v>
      </c>
      <c r="K16" s="146" t="s">
        <v>565</v>
      </c>
      <c r="L16" s="146" t="s">
        <v>566</v>
      </c>
      <c r="M16" s="147" t="s">
        <v>567</v>
      </c>
      <c r="N16" s="148" t="s">
        <v>568</v>
      </c>
      <c r="O16" s="139" t="s">
        <v>560</v>
      </c>
      <c r="P16" s="139" t="s">
        <v>56</v>
      </c>
      <c r="Q16" s="139" t="s">
        <v>569</v>
      </c>
      <c r="R16" s="146">
        <v>0</v>
      </c>
      <c r="S16" s="157" t="s">
        <v>570</v>
      </c>
      <c r="T16" s="157" t="s">
        <v>571</v>
      </c>
      <c r="U16" s="138" t="s">
        <v>572</v>
      </c>
      <c r="V16" s="138" t="s">
        <v>573</v>
      </c>
      <c r="W16" s="146">
        <v>0.3</v>
      </c>
      <c r="X16" s="139" t="s">
        <v>574</v>
      </c>
      <c r="Y16" s="138" t="s">
        <v>575</v>
      </c>
      <c r="Z16" s="150">
        <v>3350000</v>
      </c>
      <c r="AA16" s="150">
        <v>1267000</v>
      </c>
      <c r="AB16" s="150">
        <v>0</v>
      </c>
      <c r="AC16" s="150">
        <v>0</v>
      </c>
      <c r="AD16" s="150">
        <v>2083000</v>
      </c>
      <c r="AE16" s="151">
        <v>39738</v>
      </c>
      <c r="AF16" s="139" t="s">
        <v>576</v>
      </c>
      <c r="AG16" s="139" t="s">
        <v>577</v>
      </c>
      <c r="AH16" s="139"/>
    </row>
    <row r="17" spans="1:39" s="140" customFormat="1" ht="135" customHeight="1">
      <c r="A17" s="139" t="s">
        <v>425</v>
      </c>
      <c r="B17" s="139" t="s">
        <v>578</v>
      </c>
      <c r="C17" s="139" t="s">
        <v>73</v>
      </c>
      <c r="D17" s="139" t="s">
        <v>468</v>
      </c>
      <c r="E17" s="139" t="s">
        <v>579</v>
      </c>
      <c r="F17" s="139" t="s">
        <v>56</v>
      </c>
      <c r="G17" s="139" t="s">
        <v>580</v>
      </c>
      <c r="H17" s="146" t="s">
        <v>581</v>
      </c>
      <c r="I17" s="146" t="s">
        <v>527</v>
      </c>
      <c r="J17" s="146" t="s">
        <v>582</v>
      </c>
      <c r="K17" s="146" t="s">
        <v>582</v>
      </c>
      <c r="L17" s="146" t="s">
        <v>582</v>
      </c>
      <c r="M17" s="147" t="s">
        <v>583</v>
      </c>
      <c r="N17" s="148" t="s">
        <v>584</v>
      </c>
      <c r="O17" s="139" t="s">
        <v>579</v>
      </c>
      <c r="P17" s="139" t="s">
        <v>56</v>
      </c>
      <c r="Q17" s="139" t="s">
        <v>476</v>
      </c>
      <c r="R17" s="138" t="s">
        <v>585</v>
      </c>
      <c r="S17" s="138" t="s">
        <v>527</v>
      </c>
      <c r="T17" s="138" t="s">
        <v>586</v>
      </c>
      <c r="U17" s="138" t="s">
        <v>587</v>
      </c>
      <c r="V17" s="138" t="s">
        <v>586</v>
      </c>
      <c r="W17" s="149">
        <v>1.1519999999999999</v>
      </c>
      <c r="X17" s="139" t="s">
        <v>588</v>
      </c>
      <c r="Y17" s="139" t="s">
        <v>589</v>
      </c>
      <c r="Z17" s="150">
        <v>9371250</v>
      </c>
      <c r="AA17" s="150">
        <v>4462000</v>
      </c>
      <c r="AB17" s="150">
        <v>0</v>
      </c>
      <c r="AC17" s="150">
        <v>1785000</v>
      </c>
      <c r="AD17" s="150">
        <v>3124250</v>
      </c>
      <c r="AE17" s="151">
        <v>39891</v>
      </c>
      <c r="AF17" s="139" t="s">
        <v>590</v>
      </c>
      <c r="AG17" s="139" t="s">
        <v>104</v>
      </c>
      <c r="AH17" s="139"/>
    </row>
    <row r="18" spans="1:39" s="140" customFormat="1" ht="237" customHeight="1">
      <c r="A18" s="141" t="s">
        <v>70</v>
      </c>
      <c r="B18" s="141" t="s">
        <v>591</v>
      </c>
      <c r="C18" s="139" t="s">
        <v>73</v>
      </c>
      <c r="D18" s="158" t="s">
        <v>57</v>
      </c>
      <c r="E18" s="158" t="s">
        <v>592</v>
      </c>
      <c r="F18" s="141" t="s">
        <v>593</v>
      </c>
      <c r="G18" s="159" t="s">
        <v>594</v>
      </c>
      <c r="H18" s="138" t="s">
        <v>595</v>
      </c>
      <c r="I18" s="138" t="s">
        <v>596</v>
      </c>
      <c r="J18" s="138" t="s">
        <v>597</v>
      </c>
      <c r="K18" s="143" t="s">
        <v>598</v>
      </c>
      <c r="L18" s="138" t="s">
        <v>599</v>
      </c>
      <c r="M18" s="160" t="s">
        <v>600</v>
      </c>
      <c r="N18" s="161" t="s">
        <v>601</v>
      </c>
      <c r="O18" s="162" t="s">
        <v>602</v>
      </c>
      <c r="P18" s="139" t="s">
        <v>593</v>
      </c>
      <c r="Q18" s="163" t="s">
        <v>603</v>
      </c>
      <c r="R18" s="164">
        <v>1</v>
      </c>
      <c r="S18" s="164">
        <v>1</v>
      </c>
      <c r="T18" s="164">
        <v>0</v>
      </c>
      <c r="U18" s="164">
        <v>0</v>
      </c>
      <c r="V18" s="164">
        <v>1</v>
      </c>
      <c r="W18" s="160">
        <v>-1</v>
      </c>
      <c r="X18" s="163" t="s">
        <v>604</v>
      </c>
      <c r="Y18" s="141" t="s">
        <v>605</v>
      </c>
      <c r="Z18" s="165">
        <v>48300000</v>
      </c>
      <c r="AA18" s="166">
        <v>22864000</v>
      </c>
      <c r="AB18" s="150">
        <v>0</v>
      </c>
      <c r="AC18" s="166">
        <v>11432000</v>
      </c>
      <c r="AD18" s="166">
        <v>14004000</v>
      </c>
      <c r="AE18" s="167">
        <v>39903</v>
      </c>
      <c r="AF18" s="168" t="s">
        <v>606</v>
      </c>
      <c r="AG18" s="169" t="s">
        <v>607</v>
      </c>
      <c r="AH18" s="137"/>
      <c r="AJ18" s="170"/>
    </row>
    <row r="19" spans="1:39" s="140" customFormat="1" ht="126" customHeight="1">
      <c r="A19" s="141" t="s">
        <v>70</v>
      </c>
      <c r="B19" s="141" t="s">
        <v>591</v>
      </c>
      <c r="C19" s="139" t="s">
        <v>73</v>
      </c>
      <c r="D19" s="141" t="s">
        <v>608</v>
      </c>
      <c r="E19" s="142" t="s">
        <v>609</v>
      </c>
      <c r="F19" s="141" t="s">
        <v>61</v>
      </c>
      <c r="G19" s="169" t="s">
        <v>610</v>
      </c>
      <c r="H19" s="138" t="s">
        <v>611</v>
      </c>
      <c r="I19" s="138" t="s">
        <v>612</v>
      </c>
      <c r="J19" s="138" t="s">
        <v>613</v>
      </c>
      <c r="K19" s="138" t="s">
        <v>614</v>
      </c>
      <c r="L19" s="138" t="s">
        <v>615</v>
      </c>
      <c r="M19" s="149">
        <v>1.032</v>
      </c>
      <c r="N19" s="148" t="s">
        <v>616</v>
      </c>
      <c r="O19" s="141" t="s">
        <v>609</v>
      </c>
      <c r="P19" s="141" t="s">
        <v>61</v>
      </c>
      <c r="Q19" s="169" t="s">
        <v>617</v>
      </c>
      <c r="R19" s="138" t="s">
        <v>618</v>
      </c>
      <c r="S19" s="138" t="s">
        <v>619</v>
      </c>
      <c r="T19" s="138" t="s">
        <v>620</v>
      </c>
      <c r="U19" s="138" t="s">
        <v>621</v>
      </c>
      <c r="V19" s="138" t="s">
        <v>622</v>
      </c>
      <c r="W19" s="149">
        <v>1.032</v>
      </c>
      <c r="X19" s="148" t="s">
        <v>623</v>
      </c>
      <c r="Y19" s="144" t="s">
        <v>624</v>
      </c>
      <c r="Z19" s="171">
        <v>62919501</v>
      </c>
      <c r="AA19" s="172">
        <v>29961000</v>
      </c>
      <c r="AB19" s="150">
        <v>0</v>
      </c>
      <c r="AC19" s="172">
        <v>14980000</v>
      </c>
      <c r="AD19" s="172">
        <v>17978501</v>
      </c>
      <c r="AE19" s="151">
        <v>39800</v>
      </c>
      <c r="AF19" s="139" t="s">
        <v>625</v>
      </c>
      <c r="AG19" s="139" t="s">
        <v>626</v>
      </c>
      <c r="AH19" s="137"/>
    </row>
    <row r="20" spans="1:39" s="173" customFormat="1" ht="13.5" customHeight="1">
      <c r="C20" s="174"/>
      <c r="H20" s="175"/>
      <c r="I20" s="175"/>
      <c r="J20" s="175"/>
      <c r="K20" s="175"/>
      <c r="L20" s="175"/>
      <c r="M20" s="175"/>
      <c r="AL20" s="176">
        <f t="shared" ref="AL20:AL25" si="0">AI20*1.1</f>
        <v>0</v>
      </c>
      <c r="AM20" s="176" t="e">
        <f t="shared" ref="AM20:AM25" si="1">(AJ20-AL20)/(AK20-AL20)*100</f>
        <v>#DIV/0!</v>
      </c>
    </row>
    <row r="21" spans="1:39" s="173" customFormat="1" ht="13.5" customHeight="1">
      <c r="C21" s="174"/>
      <c r="H21" s="175"/>
      <c r="I21" s="175"/>
      <c r="J21" s="175"/>
      <c r="K21" s="175"/>
      <c r="L21" s="175"/>
      <c r="M21" s="175"/>
      <c r="AL21" s="176">
        <f t="shared" si="0"/>
        <v>0</v>
      </c>
      <c r="AM21" s="176" t="e">
        <f t="shared" si="1"/>
        <v>#DIV/0!</v>
      </c>
    </row>
    <row r="22" spans="1:39" s="173" customFormat="1" ht="13.5" customHeight="1">
      <c r="H22" s="175"/>
      <c r="I22" s="175"/>
      <c r="J22" s="175"/>
      <c r="K22" s="175"/>
      <c r="L22" s="175"/>
      <c r="M22" s="175"/>
      <c r="AL22" s="176">
        <f t="shared" si="0"/>
        <v>0</v>
      </c>
      <c r="AM22" s="176" t="e">
        <f t="shared" si="1"/>
        <v>#DIV/0!</v>
      </c>
    </row>
    <row r="23" spans="1:39" s="173" customFormat="1" ht="13.5" customHeight="1">
      <c r="H23" s="175"/>
      <c r="I23" s="175"/>
      <c r="J23" s="175"/>
      <c r="K23" s="175"/>
      <c r="L23" s="175"/>
      <c r="M23" s="175"/>
      <c r="AL23" s="176">
        <f t="shared" si="0"/>
        <v>0</v>
      </c>
      <c r="AM23" s="176" t="e">
        <f t="shared" si="1"/>
        <v>#DIV/0!</v>
      </c>
    </row>
    <row r="24" spans="1:39" s="173" customFormat="1" ht="13.5" customHeight="1">
      <c r="H24" s="175"/>
      <c r="I24" s="175"/>
      <c r="J24" s="175"/>
      <c r="K24" s="175"/>
      <c r="L24" s="175"/>
      <c r="M24" s="175"/>
      <c r="AL24" s="176">
        <f t="shared" si="0"/>
        <v>0</v>
      </c>
      <c r="AM24" s="176" t="e">
        <f t="shared" si="1"/>
        <v>#DIV/0!</v>
      </c>
    </row>
    <row r="25" spans="1:39" s="173" customFormat="1" ht="13.5" customHeight="1">
      <c r="H25" s="175"/>
      <c r="I25" s="175"/>
      <c r="J25" s="175"/>
      <c r="K25" s="175"/>
      <c r="L25" s="175"/>
      <c r="M25" s="175"/>
      <c r="AL25" s="176">
        <f t="shared" si="0"/>
        <v>0</v>
      </c>
      <c r="AM25" s="176" t="e">
        <f t="shared" si="1"/>
        <v>#DIV/0!</v>
      </c>
    </row>
    <row r="26" spans="1:39" s="177" customFormat="1" ht="59.25" customHeight="1">
      <c r="B26" s="537" t="s">
        <v>441</v>
      </c>
      <c r="C26" s="537"/>
      <c r="D26" s="537"/>
      <c r="E26" s="537"/>
      <c r="F26" s="178">
        <v>0.90900000000000003</v>
      </c>
      <c r="G26" s="538" t="s">
        <v>442</v>
      </c>
      <c r="H26" s="538"/>
      <c r="I26" s="539" t="s">
        <v>627</v>
      </c>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1"/>
    </row>
    <row r="29" spans="1:39" ht="13.5" customHeight="1">
      <c r="V29" s="179"/>
    </row>
  </sheetData>
  <protectedRanges>
    <protectedRange sqref="G26" name="範囲6_1"/>
    <protectedRange sqref="E26" name="範囲4_1"/>
    <protectedRange sqref="D26" name="範囲3_1"/>
  </protectedRanges>
  <mergeCells count="22">
    <mergeCell ref="A2:AH2"/>
    <mergeCell ref="AF5:AH5"/>
    <mergeCell ref="A6:A7"/>
    <mergeCell ref="B6:B7"/>
    <mergeCell ref="C6:C7"/>
    <mergeCell ref="D6:D7"/>
    <mergeCell ref="AH6:AH7"/>
    <mergeCell ref="X6:X7"/>
    <mergeCell ref="AF6:AF7"/>
    <mergeCell ref="AG6:AG7"/>
    <mergeCell ref="B26:E26"/>
    <mergeCell ref="G26:H26"/>
    <mergeCell ref="I26:AH26"/>
    <mergeCell ref="P6:P7"/>
    <mergeCell ref="Q6:Q7"/>
    <mergeCell ref="H6:M6"/>
    <mergeCell ref="N6:N7"/>
    <mergeCell ref="AA6:AD6"/>
    <mergeCell ref="F6:F7"/>
    <mergeCell ref="G6:G7"/>
    <mergeCell ref="AE6:AE7"/>
    <mergeCell ref="R6:W6"/>
  </mergeCells>
  <phoneticPr fontId="3"/>
  <pageMargins left="0.19685039370078741" right="0.19685039370078741" top="0.51181102362204722" bottom="0.19685039370078741" header="0" footer="0"/>
  <pageSetup paperSize="8" scale="56" fitToHeight="9" orientation="landscape" r:id="rId1"/>
  <headerFooter alignWithMargins="0">
    <oddFooter>&amp;R&amp;"ＤＦ特太ゴシック体,標準"&amp;36滋賀県</oddFooter>
  </headerFooter>
  <rowBreaks count="1" manualBreakCount="1">
    <brk id="1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39"/>
  <sheetViews>
    <sheetView zoomScale="75" zoomScaleNormal="75" zoomScaleSheetLayoutView="80" workbookViewId="0">
      <pane xSplit="4" ySplit="7" topLeftCell="E32" activePane="bottomRight" state="frozen"/>
      <selection activeCell="M9" sqref="M9"/>
      <selection pane="topRight" activeCell="M9" sqref="M9"/>
      <selection pane="bottomLeft" activeCell="M9" sqref="M9"/>
      <selection pane="bottomRight" activeCell="AF6" sqref="AF6:AF7"/>
    </sheetView>
  </sheetViews>
  <sheetFormatPr defaultRowHeight="13.5" customHeight="1"/>
  <cols>
    <col min="1" max="1" width="13.33203125" style="26" customWidth="1"/>
    <col min="2" max="3" width="15.83203125" style="26" customWidth="1"/>
    <col min="4" max="4" width="14.5" style="26" customWidth="1"/>
    <col min="5" max="5" width="11.1640625" style="26" customWidth="1"/>
    <col min="6" max="6" width="11.83203125" style="26" customWidth="1"/>
    <col min="7" max="7" width="15.1640625" style="26" customWidth="1"/>
    <col min="8" max="12" width="9.1640625" style="27" customWidth="1"/>
    <col min="13" max="13" width="10" style="27" customWidth="1"/>
    <col min="14" max="14" width="10" style="26" customWidth="1"/>
    <col min="15" max="15" width="11.1640625" style="26" customWidth="1"/>
    <col min="16" max="16" width="10.6640625" style="26" customWidth="1"/>
    <col min="17" max="17" width="18.5" style="26" customWidth="1"/>
    <col min="18" max="22" width="10.33203125" style="26" customWidth="1"/>
    <col min="23" max="23" width="9" style="26" customWidth="1"/>
    <col min="24" max="25" width="17.83203125" style="26" customWidth="1"/>
    <col min="26" max="26" width="14.1640625" style="26" bestFit="1" customWidth="1"/>
    <col min="27" max="27" width="14.83203125" style="26" bestFit="1" customWidth="1"/>
    <col min="28" max="28" width="14.33203125" style="26" bestFit="1" customWidth="1"/>
    <col min="29" max="29" width="13.33203125" style="26" bestFit="1" customWidth="1"/>
    <col min="30" max="30" width="14.1640625" style="26" bestFit="1" customWidth="1"/>
    <col min="31" max="31" width="14.33203125" style="26" bestFit="1" customWidth="1"/>
    <col min="32" max="33" width="28.6640625" style="26" customWidth="1"/>
    <col min="34" max="34" width="5" style="26" customWidth="1"/>
    <col min="35" max="35" width="9.83203125" style="26" customWidth="1"/>
    <col min="36" max="38" width="9.33203125" style="26"/>
    <col min="39" max="39" width="12.83203125" style="26" customWidth="1"/>
    <col min="40" max="42" width="9.33203125" style="26"/>
    <col min="43" max="43" width="13.1640625" style="26" customWidth="1"/>
    <col min="44" max="16384" width="9.33203125" style="26"/>
  </cols>
  <sheetData>
    <row r="1" spans="1:34" ht="25.5">
      <c r="A1" s="180"/>
    </row>
    <row r="2" spans="1:34" ht="24.75" customHeight="1">
      <c r="A2" s="576" t="s">
        <v>450</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row>
    <row r="3" spans="1:34" s="29" customFormat="1" ht="18.75">
      <c r="A3" s="181" t="s">
        <v>4</v>
      </c>
      <c r="H3" s="30"/>
      <c r="I3" s="30"/>
      <c r="J3" s="30"/>
      <c r="K3" s="30"/>
      <c r="L3" s="30"/>
      <c r="M3" s="30"/>
    </row>
    <row r="4" spans="1:34" s="29" customFormat="1" ht="18.75">
      <c r="A4" s="181" t="s">
        <v>38</v>
      </c>
      <c r="H4" s="30"/>
      <c r="I4" s="30"/>
      <c r="J4" s="30"/>
      <c r="K4" s="30"/>
      <c r="L4" s="30"/>
      <c r="M4" s="30"/>
    </row>
    <row r="5" spans="1:34" s="23" customFormat="1" ht="13.5" customHeight="1">
      <c r="H5" s="24"/>
      <c r="I5" s="24"/>
      <c r="J5" s="24"/>
      <c r="K5" s="24"/>
      <c r="L5" s="24"/>
      <c r="M5" s="24"/>
      <c r="AF5" s="577" t="s">
        <v>1350</v>
      </c>
      <c r="AG5" s="577"/>
      <c r="AH5" s="577"/>
    </row>
    <row r="6" spans="1:34" s="186" customFormat="1" ht="60.75" customHeight="1">
      <c r="A6" s="572" t="s">
        <v>5</v>
      </c>
      <c r="B6" s="572" t="s">
        <v>6</v>
      </c>
      <c r="C6" s="572" t="s">
        <v>7</v>
      </c>
      <c r="D6" s="572" t="s">
        <v>8</v>
      </c>
      <c r="E6" s="182" t="s">
        <v>9</v>
      </c>
      <c r="F6" s="574" t="s">
        <v>11</v>
      </c>
      <c r="G6" s="570" t="s">
        <v>12</v>
      </c>
      <c r="H6" s="571" t="s">
        <v>13</v>
      </c>
      <c r="I6" s="571"/>
      <c r="J6" s="571"/>
      <c r="K6" s="571"/>
      <c r="L6" s="571"/>
      <c r="M6" s="571"/>
      <c r="N6" s="570" t="s">
        <v>14</v>
      </c>
      <c r="O6" s="183" t="s">
        <v>453</v>
      </c>
      <c r="P6" s="570" t="s">
        <v>454</v>
      </c>
      <c r="Q6" s="570" t="s">
        <v>455</v>
      </c>
      <c r="R6" s="571" t="s">
        <v>456</v>
      </c>
      <c r="S6" s="571"/>
      <c r="T6" s="571"/>
      <c r="U6" s="571"/>
      <c r="V6" s="571"/>
      <c r="W6" s="571"/>
      <c r="X6" s="570" t="s">
        <v>457</v>
      </c>
      <c r="Y6" s="184" t="s">
        <v>15</v>
      </c>
      <c r="Z6" s="185" t="s">
        <v>17</v>
      </c>
      <c r="AA6" s="571" t="s">
        <v>19</v>
      </c>
      <c r="AB6" s="571"/>
      <c r="AC6" s="571"/>
      <c r="AD6" s="571"/>
      <c r="AE6" s="570" t="s">
        <v>24</v>
      </c>
      <c r="AF6" s="570" t="s">
        <v>25</v>
      </c>
      <c r="AG6" s="570" t="s">
        <v>26</v>
      </c>
      <c r="AH6" s="570" t="s">
        <v>2</v>
      </c>
    </row>
    <row r="7" spans="1:34" s="186" customFormat="1" ht="75" customHeight="1">
      <c r="A7" s="573"/>
      <c r="B7" s="573"/>
      <c r="C7" s="573"/>
      <c r="D7" s="573"/>
      <c r="E7" s="187" t="s">
        <v>458</v>
      </c>
      <c r="F7" s="575"/>
      <c r="G7" s="570"/>
      <c r="H7" s="184" t="s">
        <v>628</v>
      </c>
      <c r="I7" s="184" t="s">
        <v>629</v>
      </c>
      <c r="J7" s="184" t="s">
        <v>630</v>
      </c>
      <c r="K7" s="185" t="s">
        <v>631</v>
      </c>
      <c r="L7" s="184" t="s">
        <v>632</v>
      </c>
      <c r="M7" s="185" t="s">
        <v>1</v>
      </c>
      <c r="N7" s="570"/>
      <c r="O7" s="187" t="s">
        <v>464</v>
      </c>
      <c r="P7" s="570"/>
      <c r="Q7" s="570"/>
      <c r="R7" s="184" t="s">
        <v>628</v>
      </c>
      <c r="S7" s="184" t="s">
        <v>629</v>
      </c>
      <c r="T7" s="184" t="s">
        <v>630</v>
      </c>
      <c r="U7" s="185" t="s">
        <v>631</v>
      </c>
      <c r="V7" s="184" t="s">
        <v>632</v>
      </c>
      <c r="W7" s="185" t="s">
        <v>1</v>
      </c>
      <c r="X7" s="570"/>
      <c r="Y7" s="187" t="s">
        <v>16</v>
      </c>
      <c r="Z7" s="188" t="s">
        <v>18</v>
      </c>
      <c r="AA7" s="184" t="s">
        <v>20</v>
      </c>
      <c r="AB7" s="184" t="s">
        <v>21</v>
      </c>
      <c r="AC7" s="184" t="s">
        <v>22</v>
      </c>
      <c r="AD7" s="184" t="s">
        <v>23</v>
      </c>
      <c r="AE7" s="570"/>
      <c r="AF7" s="570"/>
      <c r="AG7" s="570"/>
      <c r="AH7" s="570"/>
    </row>
    <row r="8" spans="1:34" s="186" customFormat="1" ht="126" customHeight="1">
      <c r="A8" s="187" t="s">
        <v>633</v>
      </c>
      <c r="B8" s="189" t="s">
        <v>634</v>
      </c>
      <c r="C8" s="189" t="s">
        <v>635</v>
      </c>
      <c r="D8" s="190" t="s">
        <v>636</v>
      </c>
      <c r="E8" s="191" t="s">
        <v>94</v>
      </c>
      <c r="F8" s="191" t="s">
        <v>56</v>
      </c>
      <c r="G8" s="189" t="s">
        <v>637</v>
      </c>
      <c r="H8" s="192" t="s">
        <v>638</v>
      </c>
      <c r="I8" s="192" t="s">
        <v>638</v>
      </c>
      <c r="J8" s="192" t="s">
        <v>639</v>
      </c>
      <c r="K8" s="192" t="s">
        <v>640</v>
      </c>
      <c r="L8" s="192" t="s">
        <v>641</v>
      </c>
      <c r="M8" s="193">
        <v>2.1949999999999998</v>
      </c>
      <c r="N8" s="189" t="s">
        <v>642</v>
      </c>
      <c r="O8" s="187" t="s">
        <v>94</v>
      </c>
      <c r="P8" s="189" t="s">
        <v>643</v>
      </c>
      <c r="Q8" s="189" t="s">
        <v>644</v>
      </c>
      <c r="R8" s="192" t="s">
        <v>645</v>
      </c>
      <c r="S8" s="192" t="s">
        <v>645</v>
      </c>
      <c r="T8" s="192" t="s">
        <v>646</v>
      </c>
      <c r="U8" s="192" t="s">
        <v>647</v>
      </c>
      <c r="V8" s="192" t="s">
        <v>648</v>
      </c>
      <c r="W8" s="193">
        <v>1.077</v>
      </c>
      <c r="X8" s="189" t="s">
        <v>649</v>
      </c>
      <c r="Y8" s="189" t="s">
        <v>650</v>
      </c>
      <c r="Z8" s="194">
        <f>SUM(AA8:AD8)</f>
        <v>3280000</v>
      </c>
      <c r="AA8" s="195">
        <v>1640000</v>
      </c>
      <c r="AB8" s="195"/>
      <c r="AC8" s="195"/>
      <c r="AD8" s="195">
        <v>1640000</v>
      </c>
      <c r="AE8" s="196">
        <v>40268</v>
      </c>
      <c r="AF8" s="183" t="s">
        <v>651</v>
      </c>
      <c r="AG8" s="183" t="s">
        <v>104</v>
      </c>
      <c r="AH8" s="184"/>
    </row>
    <row r="9" spans="1:34" s="186" customFormat="1" ht="192" customHeight="1">
      <c r="A9" s="183" t="s">
        <v>71</v>
      </c>
      <c r="B9" s="197" t="s">
        <v>652</v>
      </c>
      <c r="C9" s="189" t="s">
        <v>635</v>
      </c>
      <c r="D9" s="198" t="s">
        <v>653</v>
      </c>
      <c r="E9" s="184" t="s">
        <v>654</v>
      </c>
      <c r="F9" s="198" t="s">
        <v>655</v>
      </c>
      <c r="G9" s="183" t="s">
        <v>656</v>
      </c>
      <c r="H9" s="199" t="s">
        <v>657</v>
      </c>
      <c r="I9" s="199" t="s">
        <v>658</v>
      </c>
      <c r="J9" s="199" t="s">
        <v>659</v>
      </c>
      <c r="K9" s="200" t="s">
        <v>660</v>
      </c>
      <c r="L9" s="199" t="s">
        <v>661</v>
      </c>
      <c r="M9" s="201">
        <v>1</v>
      </c>
      <c r="N9" s="189" t="s">
        <v>662</v>
      </c>
      <c r="O9" s="202"/>
      <c r="P9" s="202"/>
      <c r="Q9" s="202"/>
      <c r="R9" s="203"/>
      <c r="S9" s="203"/>
      <c r="T9" s="203"/>
      <c r="U9" s="203"/>
      <c r="V9" s="203"/>
      <c r="W9" s="204"/>
      <c r="X9" s="202"/>
      <c r="Y9" s="205" t="s">
        <v>663</v>
      </c>
      <c r="Z9" s="206">
        <v>22711376</v>
      </c>
      <c r="AA9" s="207">
        <v>10856000</v>
      </c>
      <c r="AB9" s="208">
        <v>2171000</v>
      </c>
      <c r="AC9" s="208">
        <v>1085000</v>
      </c>
      <c r="AD9" s="208">
        <v>8599376</v>
      </c>
      <c r="AE9" s="196">
        <v>38807</v>
      </c>
      <c r="AF9" s="183" t="s">
        <v>664</v>
      </c>
      <c r="AG9" s="183" t="s">
        <v>665</v>
      </c>
      <c r="AH9" s="183"/>
    </row>
    <row r="10" spans="1:34" s="186" customFormat="1" ht="159.75" customHeight="1">
      <c r="A10" s="183" t="s">
        <v>71</v>
      </c>
      <c r="B10" s="189" t="s">
        <v>666</v>
      </c>
      <c r="C10" s="189" t="s">
        <v>635</v>
      </c>
      <c r="D10" s="189" t="s">
        <v>667</v>
      </c>
      <c r="E10" s="184" t="s">
        <v>668</v>
      </c>
      <c r="F10" s="189" t="s">
        <v>643</v>
      </c>
      <c r="G10" s="189" t="s">
        <v>669</v>
      </c>
      <c r="H10" s="192" t="s">
        <v>670</v>
      </c>
      <c r="I10" s="192" t="s">
        <v>671</v>
      </c>
      <c r="J10" s="192" t="s">
        <v>672</v>
      </c>
      <c r="K10" s="192" t="s">
        <v>673</v>
      </c>
      <c r="L10" s="192" t="s">
        <v>674</v>
      </c>
      <c r="M10" s="193">
        <v>1.49</v>
      </c>
      <c r="N10" s="189" t="s">
        <v>675</v>
      </c>
      <c r="O10" s="184" t="s">
        <v>668</v>
      </c>
      <c r="P10" s="189" t="s">
        <v>643</v>
      </c>
      <c r="Q10" s="189" t="s">
        <v>676</v>
      </c>
      <c r="R10" s="201">
        <v>7.3999999999999996E-2</v>
      </c>
      <c r="S10" s="201">
        <v>7.0000000000000007E-2</v>
      </c>
      <c r="T10" s="201">
        <v>0.109</v>
      </c>
      <c r="U10" s="201">
        <v>0.11799999999999999</v>
      </c>
      <c r="V10" s="201">
        <v>9.2999999999999999E-2</v>
      </c>
      <c r="W10" s="193">
        <v>2.31</v>
      </c>
      <c r="X10" s="209" t="s">
        <v>677</v>
      </c>
      <c r="Y10" s="189" t="s">
        <v>678</v>
      </c>
      <c r="Z10" s="194">
        <f t="shared" ref="Z10:Z18" si="0">SUM(AA10:AD10)</f>
        <v>11663500</v>
      </c>
      <c r="AA10" s="195">
        <v>5014000</v>
      </c>
      <c r="AB10" s="195"/>
      <c r="AC10" s="195"/>
      <c r="AD10" s="195">
        <v>6649500</v>
      </c>
      <c r="AE10" s="196">
        <v>40071</v>
      </c>
      <c r="AF10" s="209" t="s">
        <v>679</v>
      </c>
      <c r="AG10" s="209" t="s">
        <v>680</v>
      </c>
      <c r="AH10" s="183"/>
    </row>
    <row r="11" spans="1:34" s="186" customFormat="1" ht="141.75" customHeight="1">
      <c r="A11" s="183" t="s">
        <v>71</v>
      </c>
      <c r="B11" s="189" t="s">
        <v>681</v>
      </c>
      <c r="C11" s="189" t="s">
        <v>635</v>
      </c>
      <c r="D11" s="189" t="s">
        <v>682</v>
      </c>
      <c r="E11" s="184" t="s">
        <v>654</v>
      </c>
      <c r="F11" s="189" t="s">
        <v>683</v>
      </c>
      <c r="G11" s="189" t="s">
        <v>684</v>
      </c>
      <c r="H11" s="192" t="s">
        <v>685</v>
      </c>
      <c r="I11" s="210" t="s">
        <v>686</v>
      </c>
      <c r="J11" s="192" t="s">
        <v>687</v>
      </c>
      <c r="K11" s="192" t="s">
        <v>688</v>
      </c>
      <c r="L11" s="192" t="s">
        <v>689</v>
      </c>
      <c r="M11" s="201">
        <v>-0.65700000000000003</v>
      </c>
      <c r="N11" s="211" t="s">
        <v>690</v>
      </c>
      <c r="O11" s="184" t="s">
        <v>654</v>
      </c>
      <c r="P11" s="189" t="s">
        <v>643</v>
      </c>
      <c r="Q11" s="189" t="s">
        <v>691</v>
      </c>
      <c r="R11" s="192" t="s">
        <v>692</v>
      </c>
      <c r="S11" s="210" t="s">
        <v>686</v>
      </c>
      <c r="T11" s="210" t="s">
        <v>693</v>
      </c>
      <c r="U11" s="210" t="s">
        <v>694</v>
      </c>
      <c r="V11" s="192" t="s">
        <v>695</v>
      </c>
      <c r="W11" s="201">
        <v>0.94499999999999995</v>
      </c>
      <c r="X11" s="211" t="s">
        <v>696</v>
      </c>
      <c r="Y11" s="189" t="s">
        <v>697</v>
      </c>
      <c r="Z11" s="194">
        <f t="shared" si="0"/>
        <v>12754455</v>
      </c>
      <c r="AA11" s="195">
        <v>6025000</v>
      </c>
      <c r="AB11" s="195"/>
      <c r="AC11" s="195"/>
      <c r="AD11" s="195">
        <v>6729455</v>
      </c>
      <c r="AE11" s="196">
        <v>40266</v>
      </c>
      <c r="AF11" s="211" t="s">
        <v>698</v>
      </c>
      <c r="AG11" s="212" t="s">
        <v>699</v>
      </c>
      <c r="AH11" s="183"/>
    </row>
    <row r="12" spans="1:34" s="186" customFormat="1" ht="144.75" customHeight="1">
      <c r="A12" s="183" t="s">
        <v>71</v>
      </c>
      <c r="B12" s="189" t="s">
        <v>700</v>
      </c>
      <c r="C12" s="189" t="s">
        <v>635</v>
      </c>
      <c r="D12" s="189" t="s">
        <v>682</v>
      </c>
      <c r="E12" s="184" t="s">
        <v>654</v>
      </c>
      <c r="F12" s="189" t="s">
        <v>683</v>
      </c>
      <c r="G12" s="189" t="s">
        <v>684</v>
      </c>
      <c r="H12" s="192" t="s">
        <v>701</v>
      </c>
      <c r="I12" s="210" t="s">
        <v>686</v>
      </c>
      <c r="J12" s="192" t="s">
        <v>702</v>
      </c>
      <c r="K12" s="192" t="s">
        <v>703</v>
      </c>
      <c r="L12" s="192" t="s">
        <v>704</v>
      </c>
      <c r="M12" s="201">
        <v>0.873</v>
      </c>
      <c r="N12" s="213" t="s">
        <v>705</v>
      </c>
      <c r="O12" s="202"/>
      <c r="P12" s="202"/>
      <c r="Q12" s="202"/>
      <c r="R12" s="203"/>
      <c r="S12" s="203"/>
      <c r="T12" s="203"/>
      <c r="U12" s="203"/>
      <c r="V12" s="203"/>
      <c r="W12" s="204"/>
      <c r="X12" s="202"/>
      <c r="Y12" s="189" t="s">
        <v>706</v>
      </c>
      <c r="Z12" s="194">
        <f t="shared" si="0"/>
        <v>11970000</v>
      </c>
      <c r="AA12" s="195">
        <v>5621000</v>
      </c>
      <c r="AB12" s="195"/>
      <c r="AC12" s="195"/>
      <c r="AD12" s="195">
        <v>6349000</v>
      </c>
      <c r="AE12" s="196">
        <v>40266</v>
      </c>
      <c r="AF12" s="213" t="s">
        <v>707</v>
      </c>
      <c r="AG12" s="213" t="s">
        <v>708</v>
      </c>
      <c r="AH12" s="183"/>
    </row>
    <row r="13" spans="1:34" s="186" customFormat="1" ht="144.75" customHeight="1">
      <c r="A13" s="189" t="s">
        <v>709</v>
      </c>
      <c r="B13" s="189" t="s">
        <v>710</v>
      </c>
      <c r="C13" s="189" t="s">
        <v>635</v>
      </c>
      <c r="D13" s="190" t="s">
        <v>636</v>
      </c>
      <c r="E13" s="184" t="s">
        <v>711</v>
      </c>
      <c r="F13" s="189" t="s">
        <v>643</v>
      </c>
      <c r="G13" s="189" t="s">
        <v>712</v>
      </c>
      <c r="H13" s="192" t="s">
        <v>713</v>
      </c>
      <c r="I13" s="192" t="s">
        <v>714</v>
      </c>
      <c r="J13" s="192" t="s">
        <v>715</v>
      </c>
      <c r="K13" s="192" t="s">
        <v>716</v>
      </c>
      <c r="L13" s="192" t="s">
        <v>717</v>
      </c>
      <c r="M13" s="201">
        <v>1.0680000000000001</v>
      </c>
      <c r="N13" s="189" t="s">
        <v>718</v>
      </c>
      <c r="O13" s="184" t="s">
        <v>711</v>
      </c>
      <c r="P13" s="189" t="s">
        <v>719</v>
      </c>
      <c r="Q13" s="189" t="s">
        <v>720</v>
      </c>
      <c r="R13" s="192" t="s">
        <v>721</v>
      </c>
      <c r="S13" s="192" t="s">
        <v>722</v>
      </c>
      <c r="T13" s="192" t="s">
        <v>723</v>
      </c>
      <c r="U13" s="192" t="s">
        <v>724</v>
      </c>
      <c r="V13" s="192" t="s">
        <v>721</v>
      </c>
      <c r="W13" s="201">
        <v>2.1000999999999999</v>
      </c>
      <c r="X13" s="189" t="s">
        <v>725</v>
      </c>
      <c r="Y13" s="189" t="s">
        <v>726</v>
      </c>
      <c r="Z13" s="194">
        <f t="shared" si="0"/>
        <v>2567242</v>
      </c>
      <c r="AA13" s="195">
        <v>1222000</v>
      </c>
      <c r="AB13" s="195"/>
      <c r="AC13" s="195"/>
      <c r="AD13" s="195">
        <v>1345242</v>
      </c>
      <c r="AE13" s="196">
        <v>40268</v>
      </c>
      <c r="AF13" s="214" t="s">
        <v>727</v>
      </c>
      <c r="AG13" s="214" t="s">
        <v>728</v>
      </c>
      <c r="AH13" s="183"/>
    </row>
    <row r="14" spans="1:34" s="186" customFormat="1" ht="105" customHeight="1">
      <c r="A14" s="183" t="s">
        <v>49</v>
      </c>
      <c r="B14" s="189" t="s">
        <v>729</v>
      </c>
      <c r="C14" s="189" t="s">
        <v>635</v>
      </c>
      <c r="D14" s="215" t="s">
        <v>667</v>
      </c>
      <c r="E14" s="184" t="s">
        <v>94</v>
      </c>
      <c r="F14" s="189" t="s">
        <v>643</v>
      </c>
      <c r="G14" s="189" t="s">
        <v>730</v>
      </c>
      <c r="H14" s="210" t="s">
        <v>731</v>
      </c>
      <c r="I14" s="210" t="s">
        <v>732</v>
      </c>
      <c r="J14" s="210" t="s">
        <v>733</v>
      </c>
      <c r="K14" s="210" t="s">
        <v>734</v>
      </c>
      <c r="L14" s="210" t="s">
        <v>735</v>
      </c>
      <c r="M14" s="193">
        <v>1.3</v>
      </c>
      <c r="N14" s="189" t="s">
        <v>736</v>
      </c>
      <c r="O14" s="184" t="s">
        <v>94</v>
      </c>
      <c r="P14" s="189" t="s">
        <v>643</v>
      </c>
      <c r="Q14" s="189" t="s">
        <v>676</v>
      </c>
      <c r="R14" s="201">
        <v>0.29499999999999998</v>
      </c>
      <c r="S14" s="210" t="s">
        <v>732</v>
      </c>
      <c r="T14" s="201">
        <v>0.32200000000000001</v>
      </c>
      <c r="U14" s="201">
        <v>0.40100000000000002</v>
      </c>
      <c r="V14" s="201">
        <v>0.377</v>
      </c>
      <c r="W14" s="193">
        <v>1.2929999999999999</v>
      </c>
      <c r="X14" s="189" t="s">
        <v>737</v>
      </c>
      <c r="Y14" s="189" t="s">
        <v>738</v>
      </c>
      <c r="Z14" s="194">
        <f t="shared" si="0"/>
        <v>1350000</v>
      </c>
      <c r="AA14" s="195">
        <v>450000</v>
      </c>
      <c r="AB14" s="195"/>
      <c r="AC14" s="195"/>
      <c r="AD14" s="195">
        <v>900000</v>
      </c>
      <c r="AE14" s="196">
        <v>40268</v>
      </c>
      <c r="AF14" s="214" t="s">
        <v>739</v>
      </c>
      <c r="AG14" s="214" t="s">
        <v>740</v>
      </c>
      <c r="AH14" s="183"/>
    </row>
    <row r="15" spans="1:34" s="186" customFormat="1" ht="153.75" customHeight="1">
      <c r="A15" s="189" t="s">
        <v>741</v>
      </c>
      <c r="B15" s="189" t="s">
        <v>742</v>
      </c>
      <c r="C15" s="189" t="s">
        <v>635</v>
      </c>
      <c r="D15" s="215" t="s">
        <v>743</v>
      </c>
      <c r="E15" s="184" t="s">
        <v>94</v>
      </c>
      <c r="F15" s="189" t="s">
        <v>719</v>
      </c>
      <c r="G15" s="189" t="s">
        <v>744</v>
      </c>
      <c r="H15" s="192" t="s">
        <v>745</v>
      </c>
      <c r="I15" s="192" t="s">
        <v>746</v>
      </c>
      <c r="J15" s="192" t="s">
        <v>747</v>
      </c>
      <c r="K15" s="192" t="s">
        <v>748</v>
      </c>
      <c r="L15" s="192" t="s">
        <v>749</v>
      </c>
      <c r="M15" s="193">
        <v>1.431</v>
      </c>
      <c r="N15" s="189" t="s">
        <v>750</v>
      </c>
      <c r="O15" s="184" t="s">
        <v>94</v>
      </c>
      <c r="P15" s="189" t="s">
        <v>719</v>
      </c>
      <c r="Q15" s="189" t="s">
        <v>751</v>
      </c>
      <c r="R15" s="192" t="s">
        <v>752</v>
      </c>
      <c r="S15" s="192" t="s">
        <v>686</v>
      </c>
      <c r="T15" s="192" t="s">
        <v>753</v>
      </c>
      <c r="U15" s="192" t="s">
        <v>754</v>
      </c>
      <c r="V15" s="192" t="s">
        <v>755</v>
      </c>
      <c r="W15" s="193">
        <v>1.288</v>
      </c>
      <c r="X15" s="189" t="s">
        <v>756</v>
      </c>
      <c r="Y15" s="189" t="s">
        <v>757</v>
      </c>
      <c r="Z15" s="194">
        <f t="shared" si="0"/>
        <v>56689500</v>
      </c>
      <c r="AA15" s="195">
        <v>26995000</v>
      </c>
      <c r="AB15" s="195">
        <v>0</v>
      </c>
      <c r="AC15" s="195">
        <v>0</v>
      </c>
      <c r="AD15" s="195">
        <v>29694500</v>
      </c>
      <c r="AE15" s="216">
        <v>40091</v>
      </c>
      <c r="AF15" s="217" t="s">
        <v>758</v>
      </c>
      <c r="AG15" s="183" t="s">
        <v>759</v>
      </c>
      <c r="AH15" s="183"/>
    </row>
    <row r="16" spans="1:34" s="186" customFormat="1" ht="60.75" customHeight="1">
      <c r="A16" s="572" t="s">
        <v>5</v>
      </c>
      <c r="B16" s="572" t="s">
        <v>6</v>
      </c>
      <c r="C16" s="572" t="s">
        <v>7</v>
      </c>
      <c r="D16" s="572" t="s">
        <v>8</v>
      </c>
      <c r="E16" s="182" t="s">
        <v>9</v>
      </c>
      <c r="F16" s="574" t="s">
        <v>11</v>
      </c>
      <c r="G16" s="570" t="s">
        <v>12</v>
      </c>
      <c r="H16" s="571" t="s">
        <v>13</v>
      </c>
      <c r="I16" s="571"/>
      <c r="J16" s="571"/>
      <c r="K16" s="571"/>
      <c r="L16" s="571"/>
      <c r="M16" s="571"/>
      <c r="N16" s="570" t="s">
        <v>14</v>
      </c>
      <c r="O16" s="183" t="s">
        <v>453</v>
      </c>
      <c r="P16" s="570" t="s">
        <v>454</v>
      </c>
      <c r="Q16" s="570" t="s">
        <v>455</v>
      </c>
      <c r="R16" s="571" t="s">
        <v>456</v>
      </c>
      <c r="S16" s="571"/>
      <c r="T16" s="571"/>
      <c r="U16" s="571"/>
      <c r="V16" s="571"/>
      <c r="W16" s="571"/>
      <c r="X16" s="570" t="s">
        <v>457</v>
      </c>
      <c r="Y16" s="184" t="s">
        <v>15</v>
      </c>
      <c r="Z16" s="185" t="s">
        <v>17</v>
      </c>
      <c r="AA16" s="571" t="s">
        <v>19</v>
      </c>
      <c r="AB16" s="571"/>
      <c r="AC16" s="571"/>
      <c r="AD16" s="571"/>
      <c r="AE16" s="570" t="s">
        <v>24</v>
      </c>
      <c r="AF16" s="570" t="s">
        <v>25</v>
      </c>
      <c r="AG16" s="570" t="s">
        <v>26</v>
      </c>
      <c r="AH16" s="570" t="s">
        <v>2</v>
      </c>
    </row>
    <row r="17" spans="1:39" s="186" customFormat="1" ht="75" customHeight="1">
      <c r="A17" s="573"/>
      <c r="B17" s="573"/>
      <c r="C17" s="573"/>
      <c r="D17" s="573"/>
      <c r="E17" s="187" t="s">
        <v>458</v>
      </c>
      <c r="F17" s="575"/>
      <c r="G17" s="570"/>
      <c r="H17" s="184" t="s">
        <v>628</v>
      </c>
      <c r="I17" s="184" t="s">
        <v>629</v>
      </c>
      <c r="J17" s="184" t="s">
        <v>630</v>
      </c>
      <c r="K17" s="185" t="s">
        <v>631</v>
      </c>
      <c r="L17" s="184" t="s">
        <v>632</v>
      </c>
      <c r="M17" s="185" t="s">
        <v>1</v>
      </c>
      <c r="N17" s="570"/>
      <c r="O17" s="187" t="s">
        <v>464</v>
      </c>
      <c r="P17" s="570"/>
      <c r="Q17" s="570"/>
      <c r="R17" s="184" t="s">
        <v>628</v>
      </c>
      <c r="S17" s="184" t="s">
        <v>629</v>
      </c>
      <c r="T17" s="184" t="s">
        <v>630</v>
      </c>
      <c r="U17" s="185" t="s">
        <v>631</v>
      </c>
      <c r="V17" s="184" t="s">
        <v>632</v>
      </c>
      <c r="W17" s="185" t="s">
        <v>1</v>
      </c>
      <c r="X17" s="570"/>
      <c r="Y17" s="187" t="s">
        <v>16</v>
      </c>
      <c r="Z17" s="188" t="s">
        <v>18</v>
      </c>
      <c r="AA17" s="184" t="s">
        <v>20</v>
      </c>
      <c r="AB17" s="184" t="s">
        <v>21</v>
      </c>
      <c r="AC17" s="184" t="s">
        <v>22</v>
      </c>
      <c r="AD17" s="184" t="s">
        <v>23</v>
      </c>
      <c r="AE17" s="570"/>
      <c r="AF17" s="570"/>
      <c r="AG17" s="570"/>
      <c r="AH17" s="570"/>
    </row>
    <row r="18" spans="1:39" s="186" customFormat="1" ht="174.75" customHeight="1">
      <c r="A18" s="183" t="s">
        <v>425</v>
      </c>
      <c r="B18" s="189" t="s">
        <v>760</v>
      </c>
      <c r="C18" s="189" t="s">
        <v>635</v>
      </c>
      <c r="D18" s="215" t="s">
        <v>761</v>
      </c>
      <c r="E18" s="184" t="s">
        <v>94</v>
      </c>
      <c r="F18" s="189" t="s">
        <v>719</v>
      </c>
      <c r="G18" s="189" t="s">
        <v>744</v>
      </c>
      <c r="H18" s="192" t="s">
        <v>762</v>
      </c>
      <c r="I18" s="192" t="s">
        <v>763</v>
      </c>
      <c r="J18" s="192" t="s">
        <v>764</v>
      </c>
      <c r="K18" s="192" t="s">
        <v>765</v>
      </c>
      <c r="L18" s="192" t="s">
        <v>766</v>
      </c>
      <c r="M18" s="193">
        <v>0.72299999999999998</v>
      </c>
      <c r="N18" s="184" t="s">
        <v>767</v>
      </c>
      <c r="O18" s="184" t="s">
        <v>94</v>
      </c>
      <c r="P18" s="189" t="s">
        <v>719</v>
      </c>
      <c r="Q18" s="189" t="s">
        <v>768</v>
      </c>
      <c r="R18" s="192" t="s">
        <v>769</v>
      </c>
      <c r="S18" s="192" t="s">
        <v>763</v>
      </c>
      <c r="T18" s="192" t="s">
        <v>770</v>
      </c>
      <c r="U18" s="192" t="s">
        <v>771</v>
      </c>
      <c r="V18" s="192" t="s">
        <v>772</v>
      </c>
      <c r="W18" s="201">
        <v>0.66200000000000003</v>
      </c>
      <c r="X18" s="184" t="s">
        <v>773</v>
      </c>
      <c r="Y18" s="189" t="s">
        <v>774</v>
      </c>
      <c r="Z18" s="194">
        <f t="shared" si="0"/>
        <v>4830000</v>
      </c>
      <c r="AA18" s="195">
        <v>2300000</v>
      </c>
      <c r="AB18" s="195"/>
      <c r="AC18" s="195">
        <v>920000</v>
      </c>
      <c r="AD18" s="195">
        <v>1610000</v>
      </c>
      <c r="AE18" s="216">
        <v>40246</v>
      </c>
      <c r="AF18" s="217" t="s">
        <v>775</v>
      </c>
      <c r="AG18" s="217" t="s">
        <v>776</v>
      </c>
      <c r="AH18" s="183"/>
    </row>
    <row r="19" spans="1:39" s="218" customFormat="1" ht="2.25" customHeight="1">
      <c r="H19" s="219"/>
      <c r="I19" s="219"/>
      <c r="J19" s="219"/>
      <c r="K19" s="219"/>
      <c r="L19" s="219"/>
      <c r="M19" s="219"/>
      <c r="AL19" s="220">
        <f>AI19*1.1</f>
        <v>0</v>
      </c>
      <c r="AM19" s="220" t="e">
        <f>(AJ19-AL19)/(AK19-AL19)*100</f>
        <v>#DIV/0!</v>
      </c>
    </row>
    <row r="20" spans="1:39" s="218" customFormat="1" ht="13.5" customHeight="1">
      <c r="H20" s="219"/>
      <c r="I20" s="219"/>
      <c r="J20" s="219"/>
      <c r="K20" s="219"/>
      <c r="L20" s="219"/>
      <c r="M20" s="219"/>
      <c r="AL20" s="220">
        <f>AI20*1.1</f>
        <v>0</v>
      </c>
      <c r="AM20" s="220" t="e">
        <f>(AJ20-AL20)/(AK20-AL20)*100</f>
        <v>#DIV/0!</v>
      </c>
    </row>
    <row r="21" spans="1:39" s="218" customFormat="1" ht="13.5" customHeight="1">
      <c r="H21" s="219"/>
      <c r="I21" s="219"/>
      <c r="J21" s="219"/>
      <c r="K21" s="219"/>
      <c r="L21" s="219"/>
      <c r="M21" s="219"/>
      <c r="AL21" s="220">
        <f>AI21*1.1</f>
        <v>0</v>
      </c>
      <c r="AM21" s="220" t="e">
        <f>(AJ21-AL21)/(AK21-AL21)*100</f>
        <v>#DIV/0!</v>
      </c>
    </row>
    <row r="22" spans="1:39" s="218" customFormat="1" ht="5.25" customHeight="1">
      <c r="H22" s="219"/>
      <c r="I22" s="219"/>
      <c r="J22" s="219"/>
      <c r="K22" s="219"/>
      <c r="L22" s="219"/>
      <c r="M22" s="219"/>
      <c r="AL22" s="220">
        <f>AI22*1.1</f>
        <v>0</v>
      </c>
      <c r="AM22" s="220" t="e">
        <f>(AJ22-AL22)/(AK22-AL22)*100</f>
        <v>#DIV/0!</v>
      </c>
    </row>
    <row r="23" spans="1:39" s="223" customFormat="1" ht="78.75" customHeight="1">
      <c r="A23" s="221"/>
      <c r="B23" s="565" t="s">
        <v>441</v>
      </c>
      <c r="C23" s="565"/>
      <c r="D23" s="565"/>
      <c r="E23" s="565"/>
      <c r="F23" s="222">
        <v>1.194</v>
      </c>
      <c r="G23" s="566" t="s">
        <v>442</v>
      </c>
      <c r="H23" s="566"/>
      <c r="I23" s="567" t="s">
        <v>777</v>
      </c>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9"/>
    </row>
    <row r="27" spans="1:39" s="1" customFormat="1" ht="13.5" customHeight="1">
      <c r="A27" s="224" t="s">
        <v>778</v>
      </c>
      <c r="G27" s="3"/>
      <c r="H27" s="3"/>
      <c r="I27" s="3"/>
      <c r="J27" s="3"/>
      <c r="K27" s="3"/>
      <c r="L27" s="3"/>
    </row>
    <row r="28" spans="1:39" s="5" customFormat="1" ht="13.5" customHeight="1">
      <c r="E28" s="562" t="s">
        <v>779</v>
      </c>
      <c r="F28" s="563"/>
      <c r="G28" s="563"/>
      <c r="H28" s="563"/>
      <c r="I28" s="563"/>
      <c r="J28" s="563"/>
      <c r="K28" s="563"/>
      <c r="L28" s="563"/>
      <c r="M28" s="564"/>
      <c r="N28" s="562" t="s">
        <v>780</v>
      </c>
      <c r="O28" s="563"/>
      <c r="P28" s="563"/>
      <c r="Q28" s="563"/>
      <c r="R28" s="563"/>
      <c r="S28" s="563"/>
      <c r="T28" s="563"/>
      <c r="U28" s="563"/>
      <c r="V28" s="564"/>
      <c r="AF28" s="10" t="s">
        <v>452</v>
      </c>
    </row>
    <row r="29" spans="1:39" s="5" customFormat="1" ht="35.25" customHeight="1">
      <c r="A29" s="559" t="s">
        <v>5</v>
      </c>
      <c r="B29" s="559" t="s">
        <v>781</v>
      </c>
      <c r="C29" s="559" t="s">
        <v>6</v>
      </c>
      <c r="D29" s="559" t="s">
        <v>8</v>
      </c>
      <c r="E29" s="559" t="s">
        <v>782</v>
      </c>
      <c r="F29" s="559" t="s">
        <v>783</v>
      </c>
      <c r="G29" s="561" t="s">
        <v>784</v>
      </c>
      <c r="H29" s="561"/>
      <c r="I29" s="561"/>
      <c r="J29" s="561"/>
      <c r="K29" s="561"/>
      <c r="L29" s="561"/>
      <c r="M29" s="559" t="s">
        <v>785</v>
      </c>
      <c r="N29" s="559" t="s">
        <v>782</v>
      </c>
      <c r="O29" s="559" t="s">
        <v>783</v>
      </c>
      <c r="P29" s="561" t="s">
        <v>784</v>
      </c>
      <c r="Q29" s="561"/>
      <c r="R29" s="561"/>
      <c r="S29" s="561"/>
      <c r="T29" s="561"/>
      <c r="U29" s="561"/>
      <c r="V29" s="559" t="s">
        <v>785</v>
      </c>
      <c r="W29" s="11" t="s">
        <v>15</v>
      </c>
      <c r="X29" s="11" t="s">
        <v>17</v>
      </c>
      <c r="Y29" s="561" t="s">
        <v>19</v>
      </c>
      <c r="Z29" s="561"/>
      <c r="AA29" s="561"/>
      <c r="AB29" s="561"/>
      <c r="AC29" s="559" t="s">
        <v>24</v>
      </c>
      <c r="AD29" s="559" t="s">
        <v>25</v>
      </c>
      <c r="AE29" s="559" t="s">
        <v>26</v>
      </c>
      <c r="AF29" s="559" t="s">
        <v>2</v>
      </c>
    </row>
    <row r="30" spans="1:39" s="5" customFormat="1" ht="57" customHeight="1">
      <c r="A30" s="560"/>
      <c r="B30" s="560"/>
      <c r="C30" s="560"/>
      <c r="D30" s="560"/>
      <c r="E30" s="560"/>
      <c r="F30" s="560"/>
      <c r="G30" s="9" t="s">
        <v>786</v>
      </c>
      <c r="H30" s="9" t="s">
        <v>787</v>
      </c>
      <c r="I30" s="9" t="s">
        <v>788</v>
      </c>
      <c r="J30" s="9" t="s">
        <v>789</v>
      </c>
      <c r="K30" s="9" t="s">
        <v>790</v>
      </c>
      <c r="L30" s="9" t="s">
        <v>1</v>
      </c>
      <c r="M30" s="560"/>
      <c r="N30" s="560"/>
      <c r="O30" s="560"/>
      <c r="P30" s="9" t="s">
        <v>786</v>
      </c>
      <c r="Q30" s="9" t="s">
        <v>787</v>
      </c>
      <c r="R30" s="9" t="s">
        <v>788</v>
      </c>
      <c r="S30" s="9" t="s">
        <v>789</v>
      </c>
      <c r="T30" s="9" t="s">
        <v>790</v>
      </c>
      <c r="U30" s="9" t="s">
        <v>1</v>
      </c>
      <c r="V30" s="560"/>
      <c r="W30" s="14" t="s">
        <v>791</v>
      </c>
      <c r="X30" s="12" t="s">
        <v>18</v>
      </c>
      <c r="Y30" s="9" t="s">
        <v>20</v>
      </c>
      <c r="Z30" s="9" t="s">
        <v>21</v>
      </c>
      <c r="AA30" s="9" t="s">
        <v>22</v>
      </c>
      <c r="AB30" s="9" t="s">
        <v>23</v>
      </c>
      <c r="AC30" s="560"/>
      <c r="AD30" s="560"/>
      <c r="AE30" s="560"/>
      <c r="AF30" s="560"/>
      <c r="AG30" s="225"/>
    </row>
    <row r="31" spans="1:39" s="232" customFormat="1" ht="237" customHeight="1">
      <c r="A31" s="226" t="s">
        <v>70</v>
      </c>
      <c r="B31" s="226" t="s">
        <v>792</v>
      </c>
      <c r="C31" s="226" t="s">
        <v>70</v>
      </c>
      <c r="D31" s="226" t="s">
        <v>793</v>
      </c>
      <c r="E31" s="226" t="s">
        <v>794</v>
      </c>
      <c r="F31" s="226" t="s">
        <v>795</v>
      </c>
      <c r="G31" s="227" t="s">
        <v>796</v>
      </c>
      <c r="H31" s="227" t="s">
        <v>797</v>
      </c>
      <c r="I31" s="227" t="s">
        <v>798</v>
      </c>
      <c r="J31" s="227" t="s">
        <v>799</v>
      </c>
      <c r="K31" s="227" t="s">
        <v>800</v>
      </c>
      <c r="L31" s="228">
        <v>1</v>
      </c>
      <c r="M31" s="226" t="s">
        <v>801</v>
      </c>
      <c r="N31" s="226" t="s">
        <v>794</v>
      </c>
      <c r="O31" s="226" t="s">
        <v>802</v>
      </c>
      <c r="P31" s="226" t="s">
        <v>803</v>
      </c>
      <c r="Q31" s="226" t="s">
        <v>804</v>
      </c>
      <c r="R31" s="226" t="s">
        <v>805</v>
      </c>
      <c r="S31" s="226" t="s">
        <v>805</v>
      </c>
      <c r="T31" s="226" t="s">
        <v>804</v>
      </c>
      <c r="U31" s="228">
        <v>1</v>
      </c>
      <c r="V31" s="226" t="s">
        <v>806</v>
      </c>
      <c r="W31" s="226" t="s">
        <v>807</v>
      </c>
      <c r="X31" s="229">
        <v>44561784</v>
      </c>
      <c r="Y31" s="229">
        <v>14196000</v>
      </c>
      <c r="Z31" s="229">
        <v>0</v>
      </c>
      <c r="AA31" s="229">
        <v>30365784</v>
      </c>
      <c r="AB31" s="229">
        <v>0</v>
      </c>
      <c r="AC31" s="230">
        <v>39903</v>
      </c>
      <c r="AD31" s="231" t="s">
        <v>808</v>
      </c>
      <c r="AE31" s="226" t="s">
        <v>809</v>
      </c>
      <c r="AF31" s="226"/>
    </row>
    <row r="32" spans="1:39" s="5" customFormat="1" ht="13.5" customHeight="1">
      <c r="A32" s="233"/>
      <c r="G32" s="6"/>
      <c r="H32" s="6"/>
      <c r="I32" s="6"/>
      <c r="J32" s="6"/>
      <c r="K32" s="6"/>
      <c r="L32" s="6"/>
    </row>
    <row r="33" spans="1:32" s="234" customFormat="1" ht="34.5" customHeight="1">
      <c r="A33" s="552" t="s">
        <v>27</v>
      </c>
      <c r="B33" s="552"/>
      <c r="C33" s="552"/>
      <c r="D33" s="552"/>
      <c r="E33" s="553">
        <v>1</v>
      </c>
      <c r="F33" s="552"/>
      <c r="G33" s="554" t="s">
        <v>0</v>
      </c>
      <c r="H33" s="555"/>
      <c r="I33" s="556" t="s">
        <v>810</v>
      </c>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8"/>
    </row>
    <row r="34" spans="1:32" s="5" customFormat="1" ht="13.5" customHeight="1">
      <c r="A34" s="13"/>
      <c r="G34" s="6"/>
      <c r="H34" s="6"/>
      <c r="I34" s="6"/>
      <c r="J34" s="6"/>
      <c r="K34" s="6"/>
      <c r="L34" s="6"/>
    </row>
    <row r="35" spans="1:32" s="5" customFormat="1" ht="13.5" customHeight="1">
      <c r="A35" s="5" t="s">
        <v>3</v>
      </c>
      <c r="B35" s="6">
        <v>1</v>
      </c>
      <c r="C35" s="5" t="s">
        <v>811</v>
      </c>
      <c r="G35" s="6"/>
      <c r="H35" s="6"/>
      <c r="I35" s="6"/>
      <c r="J35" s="6"/>
      <c r="K35" s="6"/>
      <c r="L35" s="6"/>
    </row>
    <row r="36" spans="1:32" s="5" customFormat="1" ht="13.5" customHeight="1">
      <c r="B36" s="6">
        <v>2</v>
      </c>
      <c r="C36" s="5" t="s">
        <v>30</v>
      </c>
      <c r="G36" s="6"/>
      <c r="H36" s="6"/>
      <c r="I36" s="6"/>
      <c r="J36" s="6"/>
      <c r="K36" s="6"/>
      <c r="L36" s="6"/>
    </row>
    <row r="37" spans="1:32" s="5" customFormat="1" ht="13.5" customHeight="1">
      <c r="B37" s="6">
        <v>3</v>
      </c>
      <c r="C37" s="5" t="s">
        <v>31</v>
      </c>
      <c r="G37" s="6"/>
      <c r="H37" s="6"/>
      <c r="I37" s="6"/>
      <c r="J37" s="6"/>
      <c r="K37" s="6"/>
      <c r="L37" s="6"/>
    </row>
    <row r="38" spans="1:32" s="5" customFormat="1" ht="13.5" customHeight="1">
      <c r="B38" s="6">
        <v>4</v>
      </c>
      <c r="C38" s="5" t="s">
        <v>32</v>
      </c>
      <c r="G38" s="6"/>
      <c r="H38" s="6"/>
      <c r="I38" s="6"/>
      <c r="J38" s="6"/>
      <c r="K38" s="6"/>
      <c r="L38" s="6"/>
    </row>
    <row r="39" spans="1:32" s="5" customFormat="1" ht="13.5" customHeight="1">
      <c r="B39" s="6">
        <v>5</v>
      </c>
      <c r="C39" s="5" t="s">
        <v>33</v>
      </c>
      <c r="G39" s="6"/>
      <c r="H39" s="6"/>
      <c r="I39" s="6"/>
      <c r="J39" s="6"/>
      <c r="K39" s="6"/>
      <c r="L39" s="6"/>
    </row>
  </sheetData>
  <protectedRanges>
    <protectedRange sqref="G23" name="範囲6_1"/>
    <protectedRange sqref="E23" name="範囲4_1"/>
    <protectedRange sqref="D23" name="範囲3_1"/>
  </protectedRanges>
  <mergeCells count="62">
    <mergeCell ref="A2:AH2"/>
    <mergeCell ref="AF5:AH5"/>
    <mergeCell ref="A6:A7"/>
    <mergeCell ref="B6:B7"/>
    <mergeCell ref="C6:C7"/>
    <mergeCell ref="D6:D7"/>
    <mergeCell ref="F6:F7"/>
    <mergeCell ref="G6:G7"/>
    <mergeCell ref="H6:M6"/>
    <mergeCell ref="N6:N7"/>
    <mergeCell ref="P6:P7"/>
    <mergeCell ref="Q6:Q7"/>
    <mergeCell ref="R6:W6"/>
    <mergeCell ref="X6:X7"/>
    <mergeCell ref="AA6:AD6"/>
    <mergeCell ref="AE6:AE7"/>
    <mergeCell ref="AH6:AH7"/>
    <mergeCell ref="A16:A17"/>
    <mergeCell ref="B16:B17"/>
    <mergeCell ref="C16:C17"/>
    <mergeCell ref="D16:D17"/>
    <mergeCell ref="F16:F17"/>
    <mergeCell ref="G16:G17"/>
    <mergeCell ref="H16:M16"/>
    <mergeCell ref="AH16:AH17"/>
    <mergeCell ref="AA16:AD16"/>
    <mergeCell ref="AE16:AE17"/>
    <mergeCell ref="AF16:AF17"/>
    <mergeCell ref="AG16:AG17"/>
    <mergeCell ref="AF6:AF7"/>
    <mergeCell ref="AG6:AG7"/>
    <mergeCell ref="N16:N17"/>
    <mergeCell ref="P16:P17"/>
    <mergeCell ref="Q16:Q17"/>
    <mergeCell ref="R16:W16"/>
    <mergeCell ref="X16:X17"/>
    <mergeCell ref="N28:V28"/>
    <mergeCell ref="E28:M28"/>
    <mergeCell ref="B23:E23"/>
    <mergeCell ref="G23:H23"/>
    <mergeCell ref="I23:AH23"/>
    <mergeCell ref="E29:E30"/>
    <mergeCell ref="F29:F30"/>
    <mergeCell ref="V29:V30"/>
    <mergeCell ref="Y29:AB29"/>
    <mergeCell ref="AC29:AC30"/>
    <mergeCell ref="A33:D33"/>
    <mergeCell ref="E33:F33"/>
    <mergeCell ref="G33:H33"/>
    <mergeCell ref="I33:AF33"/>
    <mergeCell ref="N29:N30"/>
    <mergeCell ref="O29:O30"/>
    <mergeCell ref="P29:U29"/>
    <mergeCell ref="G29:L29"/>
    <mergeCell ref="M29:M30"/>
    <mergeCell ref="AD29:AD30"/>
    <mergeCell ref="AE29:AE30"/>
    <mergeCell ref="AF29:AF30"/>
    <mergeCell ref="A29:A30"/>
    <mergeCell ref="B29:B30"/>
    <mergeCell ref="C29:C30"/>
    <mergeCell ref="D29:D30"/>
  </mergeCells>
  <phoneticPr fontId="3"/>
  <pageMargins left="0.78740157480314965" right="0.19685039370078741" top="0.78740157480314965" bottom="0.19685039370078741" header="0" footer="0"/>
  <pageSetup paperSize="9" scale="37" fitToHeight="0" orientation="landscape" r:id="rId1"/>
  <headerFooter alignWithMargins="0">
    <oddFooter>&amp;C&amp;22&amp;P&amp;R&amp;"ＤＦ特太ゴシック体,標準"&amp;24滋賀県</oddFooter>
  </headerFooter>
  <rowBreaks count="2" manualBreakCount="2">
    <brk id="15" max="33" man="1"/>
    <brk id="25" max="33" man="1"/>
  </rowBreaks>
  <colBreaks count="1" manualBreakCount="1">
    <brk id="12"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0"/>
  <sheetViews>
    <sheetView zoomScaleNormal="100" zoomScaleSheetLayoutView="100" workbookViewId="0">
      <selection activeCell="AF5" sqref="AF5:AF6"/>
    </sheetView>
  </sheetViews>
  <sheetFormatPr defaultRowHeight="13.5" customHeight="1"/>
  <cols>
    <col min="1" max="3" width="3.1640625" style="4" customWidth="1"/>
    <col min="4" max="4" width="7.6640625" style="4" customWidth="1"/>
    <col min="5" max="5" width="3.1640625" style="4" customWidth="1"/>
    <col min="6" max="6" width="11.83203125" style="4" customWidth="1"/>
    <col min="7" max="7" width="9.33203125" style="7" customWidth="1"/>
    <col min="8" max="9" width="14.83203125" style="7" customWidth="1"/>
    <col min="10" max="10" width="14.5" style="7" customWidth="1"/>
    <col min="11" max="11" width="7.33203125" style="7" customWidth="1"/>
    <col min="12" max="12" width="6" style="7" bestFit="1" customWidth="1"/>
    <col min="13" max="13" width="8.33203125" style="4" customWidth="1"/>
    <col min="14" max="14" width="3.33203125" style="4" customWidth="1"/>
    <col min="15" max="15" width="9.83203125" style="4" customWidth="1"/>
    <col min="16" max="20" width="8.83203125" style="4" customWidth="1"/>
    <col min="21" max="21" width="5.83203125" style="4" customWidth="1"/>
    <col min="22" max="22" width="8.83203125" style="4" customWidth="1"/>
    <col min="23" max="23" width="12.83203125" style="4" customWidth="1"/>
    <col min="24" max="25" width="11" style="4" bestFit="1" customWidth="1"/>
    <col min="26" max="26" width="5.83203125" style="4" customWidth="1"/>
    <col min="27" max="27" width="11" style="4" bestFit="1" customWidth="1"/>
    <col min="28" max="28" width="5.83203125" style="4" customWidth="1"/>
    <col min="29" max="29" width="3" style="4" customWidth="1"/>
    <col min="30" max="31" width="9.33203125" style="4" customWidth="1"/>
    <col min="32" max="32" width="3.1640625" style="4" customWidth="1"/>
    <col min="33" max="16384" width="9.33203125" style="4"/>
  </cols>
  <sheetData>
    <row r="1" spans="1:33" ht="13.5" customHeight="1">
      <c r="A1" s="8"/>
    </row>
    <row r="2" spans="1:33" s="1" customFormat="1" ht="13.5" customHeight="1">
      <c r="A2" s="2" t="s">
        <v>4</v>
      </c>
      <c r="G2" s="3"/>
      <c r="H2" s="3"/>
      <c r="I2" s="3"/>
      <c r="J2" s="3"/>
      <c r="K2" s="3"/>
      <c r="L2" s="3"/>
    </row>
    <row r="3" spans="1:33" s="1" customFormat="1" ht="13.5" customHeight="1">
      <c r="A3" s="224" t="s">
        <v>778</v>
      </c>
      <c r="G3" s="3"/>
      <c r="H3" s="3"/>
      <c r="I3" s="3"/>
      <c r="J3" s="3"/>
      <c r="K3" s="3"/>
      <c r="L3" s="3"/>
    </row>
    <row r="4" spans="1:33" s="5" customFormat="1" ht="13.5" customHeight="1">
      <c r="E4" s="562" t="s">
        <v>779</v>
      </c>
      <c r="F4" s="563"/>
      <c r="G4" s="563"/>
      <c r="H4" s="563"/>
      <c r="I4" s="563"/>
      <c r="J4" s="563"/>
      <c r="K4" s="563"/>
      <c r="L4" s="563"/>
      <c r="M4" s="564"/>
      <c r="N4" s="562" t="s">
        <v>780</v>
      </c>
      <c r="O4" s="563"/>
      <c r="P4" s="563"/>
      <c r="Q4" s="563"/>
      <c r="R4" s="563"/>
      <c r="S4" s="563"/>
      <c r="T4" s="563"/>
      <c r="U4" s="563"/>
      <c r="V4" s="564"/>
      <c r="AF4" s="10" t="s">
        <v>1350</v>
      </c>
    </row>
    <row r="5" spans="1:33" s="5" customFormat="1" ht="35.25" customHeight="1">
      <c r="A5" s="559" t="s">
        <v>5</v>
      </c>
      <c r="B5" s="559" t="s">
        <v>781</v>
      </c>
      <c r="C5" s="559" t="s">
        <v>6</v>
      </c>
      <c r="D5" s="559" t="s">
        <v>8</v>
      </c>
      <c r="E5" s="559" t="s">
        <v>782</v>
      </c>
      <c r="F5" s="559" t="s">
        <v>783</v>
      </c>
      <c r="G5" s="561" t="s">
        <v>784</v>
      </c>
      <c r="H5" s="561"/>
      <c r="I5" s="561"/>
      <c r="J5" s="561"/>
      <c r="K5" s="561"/>
      <c r="L5" s="561"/>
      <c r="M5" s="559" t="s">
        <v>785</v>
      </c>
      <c r="N5" s="559" t="s">
        <v>782</v>
      </c>
      <c r="O5" s="559" t="s">
        <v>783</v>
      </c>
      <c r="P5" s="561" t="s">
        <v>784</v>
      </c>
      <c r="Q5" s="561"/>
      <c r="R5" s="561"/>
      <c r="S5" s="561"/>
      <c r="T5" s="561"/>
      <c r="U5" s="561"/>
      <c r="V5" s="559" t="s">
        <v>785</v>
      </c>
      <c r="W5" s="11" t="s">
        <v>15</v>
      </c>
      <c r="X5" s="11" t="s">
        <v>17</v>
      </c>
      <c r="Y5" s="561" t="s">
        <v>19</v>
      </c>
      <c r="Z5" s="561"/>
      <c r="AA5" s="561"/>
      <c r="AB5" s="561"/>
      <c r="AC5" s="559" t="s">
        <v>24</v>
      </c>
      <c r="AD5" s="559" t="s">
        <v>25</v>
      </c>
      <c r="AE5" s="559" t="s">
        <v>26</v>
      </c>
      <c r="AF5" s="559" t="s">
        <v>2</v>
      </c>
    </row>
    <row r="6" spans="1:33" s="5" customFormat="1" ht="57" customHeight="1">
      <c r="A6" s="560"/>
      <c r="B6" s="560"/>
      <c r="C6" s="560"/>
      <c r="D6" s="560"/>
      <c r="E6" s="560"/>
      <c r="F6" s="560"/>
      <c r="G6" s="9" t="s">
        <v>786</v>
      </c>
      <c r="H6" s="9" t="s">
        <v>787</v>
      </c>
      <c r="I6" s="9" t="s">
        <v>788</v>
      </c>
      <c r="J6" s="9" t="s">
        <v>789</v>
      </c>
      <c r="K6" s="9" t="s">
        <v>790</v>
      </c>
      <c r="L6" s="9" t="s">
        <v>1</v>
      </c>
      <c r="M6" s="560"/>
      <c r="N6" s="560"/>
      <c r="O6" s="560"/>
      <c r="P6" s="9" t="s">
        <v>786</v>
      </c>
      <c r="Q6" s="9" t="s">
        <v>787</v>
      </c>
      <c r="R6" s="9" t="s">
        <v>788</v>
      </c>
      <c r="S6" s="9" t="s">
        <v>789</v>
      </c>
      <c r="T6" s="9" t="s">
        <v>790</v>
      </c>
      <c r="U6" s="9" t="s">
        <v>1</v>
      </c>
      <c r="V6" s="560"/>
      <c r="W6" s="14" t="s">
        <v>791</v>
      </c>
      <c r="X6" s="12" t="s">
        <v>18</v>
      </c>
      <c r="Y6" s="9" t="s">
        <v>20</v>
      </c>
      <c r="Z6" s="9" t="s">
        <v>21</v>
      </c>
      <c r="AA6" s="9" t="s">
        <v>22</v>
      </c>
      <c r="AB6" s="9" t="s">
        <v>23</v>
      </c>
      <c r="AC6" s="560"/>
      <c r="AD6" s="560"/>
      <c r="AE6" s="560"/>
      <c r="AF6" s="560"/>
      <c r="AG6" s="225"/>
    </row>
    <row r="7" spans="1:33" s="232" customFormat="1" ht="237" customHeight="1">
      <c r="A7" s="226" t="s">
        <v>70</v>
      </c>
      <c r="B7" s="226" t="s">
        <v>792</v>
      </c>
      <c r="C7" s="226" t="s">
        <v>70</v>
      </c>
      <c r="D7" s="226" t="s">
        <v>793</v>
      </c>
      <c r="E7" s="226" t="s">
        <v>794</v>
      </c>
      <c r="F7" s="226" t="s">
        <v>795</v>
      </c>
      <c r="G7" s="227" t="s">
        <v>796</v>
      </c>
      <c r="H7" s="227" t="s">
        <v>797</v>
      </c>
      <c r="I7" s="227" t="s">
        <v>798</v>
      </c>
      <c r="J7" s="227" t="s">
        <v>799</v>
      </c>
      <c r="K7" s="227" t="s">
        <v>800</v>
      </c>
      <c r="L7" s="228">
        <v>1</v>
      </c>
      <c r="M7" s="226" t="s">
        <v>801</v>
      </c>
      <c r="N7" s="226" t="s">
        <v>794</v>
      </c>
      <c r="O7" s="226" t="s">
        <v>802</v>
      </c>
      <c r="P7" s="226" t="s">
        <v>803</v>
      </c>
      <c r="Q7" s="226" t="s">
        <v>804</v>
      </c>
      <c r="R7" s="226" t="s">
        <v>805</v>
      </c>
      <c r="S7" s="226" t="s">
        <v>805</v>
      </c>
      <c r="T7" s="226" t="s">
        <v>804</v>
      </c>
      <c r="U7" s="228">
        <v>1</v>
      </c>
      <c r="V7" s="226" t="s">
        <v>806</v>
      </c>
      <c r="W7" s="226" t="s">
        <v>807</v>
      </c>
      <c r="X7" s="229">
        <v>44561784</v>
      </c>
      <c r="Y7" s="229">
        <v>14196000</v>
      </c>
      <c r="Z7" s="229">
        <v>0</v>
      </c>
      <c r="AA7" s="229">
        <v>30365784</v>
      </c>
      <c r="AB7" s="229">
        <v>0</v>
      </c>
      <c r="AC7" s="230">
        <v>39903</v>
      </c>
      <c r="AD7" s="231" t="s">
        <v>808</v>
      </c>
      <c r="AE7" s="226" t="s">
        <v>809</v>
      </c>
      <c r="AF7" s="226"/>
    </row>
    <row r="8" spans="1:33" s="5" customFormat="1" ht="13.5" customHeight="1">
      <c r="A8" s="233"/>
      <c r="G8" s="6"/>
      <c r="H8" s="6"/>
      <c r="I8" s="6"/>
      <c r="J8" s="6"/>
      <c r="K8" s="6"/>
      <c r="L8" s="6"/>
    </row>
    <row r="9" spans="1:33" s="234" customFormat="1" ht="34.5" customHeight="1">
      <c r="A9" s="552" t="s">
        <v>27</v>
      </c>
      <c r="B9" s="552"/>
      <c r="C9" s="552"/>
      <c r="D9" s="552"/>
      <c r="E9" s="553">
        <v>1</v>
      </c>
      <c r="F9" s="552"/>
      <c r="G9" s="554" t="s">
        <v>0</v>
      </c>
      <c r="H9" s="555"/>
      <c r="I9" s="556" t="s">
        <v>810</v>
      </c>
      <c r="J9" s="557"/>
      <c r="K9" s="557"/>
      <c r="L9" s="557"/>
      <c r="M9" s="557"/>
      <c r="N9" s="557"/>
      <c r="O9" s="557"/>
      <c r="P9" s="557"/>
      <c r="Q9" s="557"/>
      <c r="R9" s="557"/>
      <c r="S9" s="557"/>
      <c r="T9" s="557"/>
      <c r="U9" s="557"/>
      <c r="V9" s="557"/>
      <c r="W9" s="557"/>
      <c r="X9" s="557"/>
      <c r="Y9" s="557"/>
      <c r="Z9" s="557"/>
      <c r="AA9" s="557"/>
      <c r="AB9" s="557"/>
      <c r="AC9" s="557"/>
      <c r="AD9" s="557"/>
      <c r="AE9" s="557"/>
      <c r="AF9" s="558"/>
    </row>
    <row r="10" spans="1:33" s="5" customFormat="1" ht="13.5" customHeight="1">
      <c r="A10" s="13"/>
      <c r="G10" s="6"/>
      <c r="H10" s="6"/>
      <c r="I10" s="6"/>
      <c r="J10" s="6"/>
      <c r="K10" s="6"/>
      <c r="L10" s="6"/>
    </row>
    <row r="11" spans="1:33" s="5" customFormat="1" ht="13.5" customHeight="1">
      <c r="A11" s="5" t="s">
        <v>3</v>
      </c>
      <c r="B11" s="6">
        <v>1</v>
      </c>
      <c r="C11" s="5" t="s">
        <v>811</v>
      </c>
      <c r="G11" s="6"/>
      <c r="H11" s="6"/>
      <c r="I11" s="6"/>
      <c r="J11" s="6"/>
      <c r="K11" s="6"/>
      <c r="L11" s="6"/>
    </row>
    <row r="12" spans="1:33" s="5" customFormat="1" ht="13.5" customHeight="1">
      <c r="B12" s="6">
        <v>2</v>
      </c>
      <c r="C12" s="5" t="s">
        <v>30</v>
      </c>
      <c r="G12" s="6"/>
      <c r="H12" s="6"/>
      <c r="I12" s="6"/>
      <c r="J12" s="6"/>
      <c r="K12" s="6"/>
      <c r="L12" s="6"/>
    </row>
    <row r="13" spans="1:33" s="5" customFormat="1" ht="13.5" customHeight="1">
      <c r="B13" s="6">
        <v>3</v>
      </c>
      <c r="C13" s="5" t="s">
        <v>31</v>
      </c>
      <c r="G13" s="6"/>
      <c r="H13" s="6"/>
      <c r="I13" s="6"/>
      <c r="J13" s="6"/>
      <c r="K13" s="6"/>
      <c r="L13" s="6"/>
    </row>
    <row r="14" spans="1:33" s="5" customFormat="1" ht="13.5" customHeight="1">
      <c r="B14" s="6">
        <v>4</v>
      </c>
      <c r="C14" s="5" t="s">
        <v>32</v>
      </c>
      <c r="G14" s="6"/>
      <c r="H14" s="6"/>
      <c r="I14" s="6"/>
      <c r="J14" s="6"/>
      <c r="K14" s="6"/>
      <c r="L14" s="6"/>
    </row>
    <row r="15" spans="1:33" s="5" customFormat="1" ht="13.5" customHeight="1">
      <c r="B15" s="6">
        <v>5</v>
      </c>
      <c r="C15" s="5" t="s">
        <v>33</v>
      </c>
      <c r="G15" s="6"/>
      <c r="H15" s="6"/>
      <c r="I15" s="6"/>
      <c r="J15" s="6"/>
      <c r="K15" s="6"/>
      <c r="L15" s="6"/>
    </row>
    <row r="16" spans="1:33" s="5" customFormat="1" ht="13.5" customHeight="1">
      <c r="G16" s="6"/>
      <c r="H16" s="6"/>
      <c r="I16" s="6"/>
      <c r="J16" s="6"/>
      <c r="K16" s="6"/>
      <c r="L16" s="6"/>
    </row>
    <row r="17" spans="7:12" s="5" customFormat="1" ht="13.5" customHeight="1">
      <c r="G17" s="6"/>
      <c r="H17" s="6"/>
      <c r="I17" s="6"/>
      <c r="J17" s="6"/>
      <c r="K17" s="6"/>
      <c r="L17" s="6"/>
    </row>
    <row r="18" spans="7:12" s="5" customFormat="1" ht="13.5" customHeight="1">
      <c r="G18" s="6"/>
      <c r="H18" s="6"/>
      <c r="I18" s="6"/>
      <c r="J18" s="6"/>
      <c r="K18" s="6"/>
      <c r="L18" s="6"/>
    </row>
    <row r="19" spans="7:12" s="5" customFormat="1" ht="13.5" customHeight="1">
      <c r="G19" s="6"/>
      <c r="H19" s="6"/>
      <c r="I19" s="6"/>
      <c r="J19" s="6"/>
      <c r="K19" s="6"/>
      <c r="L19" s="6"/>
    </row>
    <row r="20" spans="7:12" s="5" customFormat="1" ht="13.5" customHeight="1">
      <c r="G20" s="6"/>
      <c r="H20" s="6"/>
      <c r="I20" s="6"/>
      <c r="J20" s="6"/>
      <c r="K20" s="6"/>
      <c r="L20" s="6"/>
    </row>
  </sheetData>
  <mergeCells count="23">
    <mergeCell ref="E4:M4"/>
    <mergeCell ref="N4:V4"/>
    <mergeCell ref="A5:A6"/>
    <mergeCell ref="B5:B6"/>
    <mergeCell ref="C5:C6"/>
    <mergeCell ref="D5:D6"/>
    <mergeCell ref="E5:E6"/>
    <mergeCell ref="A9:D9"/>
    <mergeCell ref="E9:F9"/>
    <mergeCell ref="G9:H9"/>
    <mergeCell ref="I9:AF9"/>
    <mergeCell ref="N5:N6"/>
    <mergeCell ref="O5:O6"/>
    <mergeCell ref="P5:U5"/>
    <mergeCell ref="F5:F6"/>
    <mergeCell ref="G5:L5"/>
    <mergeCell ref="M5:M6"/>
    <mergeCell ref="AD5:AD6"/>
    <mergeCell ref="AE5:AE6"/>
    <mergeCell ref="AF5:AF6"/>
    <mergeCell ref="V5:V6"/>
    <mergeCell ref="Y5:AB5"/>
    <mergeCell ref="AC5:AC6"/>
  </mergeCells>
  <phoneticPr fontId="3"/>
  <pageMargins left="0.78740157480314965" right="0.19685039370078741" top="0.78740157480314965" bottom="0.19685039370078741" header="0" footer="0"/>
  <pageSetup paperSize="8" scale="93" fitToHeight="2" orientation="landscape" r:id="rId1"/>
  <headerFooter alignWithMargins="0">
    <oddFooter>&amp;R&amp;"ＤＦ特太ゴシック体,標準"&amp;24滋賀県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3"/>
  <sheetViews>
    <sheetView view="pageBreakPreview" zoomScale="80" zoomScaleNormal="75" zoomScaleSheetLayoutView="80" workbookViewId="0">
      <pane xSplit="4" ySplit="4" topLeftCell="H5" activePane="bottomRight" state="frozen"/>
      <selection pane="topRight" activeCell="E1" sqref="E1"/>
      <selection pane="bottomLeft" activeCell="A8" sqref="A8"/>
      <selection pane="bottomRight" activeCell="Z6" sqref="Z6:AO7"/>
    </sheetView>
  </sheetViews>
  <sheetFormatPr defaultRowHeight="13.5" customHeight="1"/>
  <cols>
    <col min="1" max="1" width="13.33203125" style="4" customWidth="1"/>
    <col min="2" max="3" width="15.83203125" style="4" customWidth="1"/>
    <col min="4" max="4" width="14.5" style="4" customWidth="1"/>
    <col min="5" max="5" width="11.1640625" style="4" customWidth="1"/>
    <col min="6" max="6" width="11.83203125" style="4" customWidth="1"/>
    <col min="7" max="7" width="15.1640625" style="4" customWidth="1"/>
    <col min="8" max="10" width="9.1640625" style="7" customWidth="1"/>
    <col min="11" max="11" width="18.83203125" style="7" customWidth="1"/>
    <col min="12" max="12" width="9.1640625" style="7" customWidth="1"/>
    <col min="13" max="13" width="10" style="7" customWidth="1"/>
    <col min="14" max="14" width="10" style="4" customWidth="1"/>
    <col min="15" max="15" width="11.1640625" style="4" hidden="1" customWidth="1"/>
    <col min="16" max="16" width="10.6640625" style="4" hidden="1" customWidth="1"/>
    <col min="17" max="17" width="18.5" style="4" hidden="1" customWidth="1"/>
    <col min="18" max="22" width="10.33203125" style="4" hidden="1" customWidth="1"/>
    <col min="23" max="23" width="9" style="4" hidden="1" customWidth="1"/>
    <col min="24" max="24" width="17.83203125" style="4" hidden="1" customWidth="1"/>
    <col min="25" max="25" width="17.83203125" style="4" customWidth="1"/>
    <col min="26" max="26" width="14.1640625" style="4" bestFit="1" customWidth="1"/>
    <col min="27" max="27" width="14.83203125" style="4" bestFit="1" customWidth="1"/>
    <col min="28" max="28" width="14.33203125" style="4" bestFit="1" customWidth="1"/>
    <col min="29" max="29" width="13.33203125" style="4" bestFit="1" customWidth="1"/>
    <col min="30" max="30" width="14.1640625" style="4" bestFit="1" customWidth="1"/>
    <col min="31" max="31" width="14.33203125" style="4" bestFit="1" customWidth="1"/>
    <col min="32" max="33" width="28.6640625" style="4" customWidth="1"/>
    <col min="34" max="34" width="5" style="4" customWidth="1"/>
    <col min="35" max="35" width="9.83203125" style="4" customWidth="1"/>
    <col min="36" max="38" width="9.33203125" style="4"/>
    <col min="39" max="39" width="12.83203125" style="4" customWidth="1"/>
    <col min="40" max="42" width="9.33203125" style="4"/>
    <col min="43" max="43" width="13.1640625" style="4" customWidth="1"/>
    <col min="44" max="16384" width="9.33203125" style="4"/>
  </cols>
  <sheetData>
    <row r="1" spans="1:39" ht="25.5">
      <c r="A1" s="133" t="s">
        <v>39</v>
      </c>
    </row>
    <row r="2" spans="1:39" ht="24.75" customHeight="1">
      <c r="A2" s="548" t="s">
        <v>812</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row>
    <row r="3" spans="1:39" s="1" customFormat="1" ht="18.75">
      <c r="A3" s="237" t="s">
        <v>813</v>
      </c>
      <c r="H3" s="3"/>
      <c r="I3" s="3"/>
      <c r="J3" s="3"/>
      <c r="K3" s="3"/>
      <c r="L3" s="3"/>
      <c r="M3" s="3"/>
    </row>
    <row r="4" spans="1:39" s="239" customFormat="1" ht="18.75">
      <c r="A4" s="238" t="s">
        <v>814</v>
      </c>
      <c r="H4" s="240"/>
      <c r="I4" s="240"/>
      <c r="J4" s="240"/>
      <c r="K4" s="240"/>
      <c r="L4" s="240"/>
      <c r="M4" s="240"/>
    </row>
    <row r="5" spans="1:39" s="1" customFormat="1" ht="18.75">
      <c r="A5" s="237"/>
      <c r="H5" s="3"/>
      <c r="I5" s="3"/>
      <c r="J5" s="3"/>
      <c r="K5" s="3"/>
      <c r="L5" s="3"/>
      <c r="M5" s="3"/>
    </row>
    <row r="6" spans="1:39" s="140" customFormat="1" ht="60.75" customHeight="1">
      <c r="A6" s="550" t="s">
        <v>5</v>
      </c>
      <c r="B6" s="550" t="s">
        <v>6</v>
      </c>
      <c r="C6" s="550" t="s">
        <v>7</v>
      </c>
      <c r="D6" s="550" t="s">
        <v>8</v>
      </c>
      <c r="E6" s="135" t="s">
        <v>9</v>
      </c>
      <c r="F6" s="545" t="s">
        <v>11</v>
      </c>
      <c r="G6" s="547" t="s">
        <v>12</v>
      </c>
      <c r="H6" s="543" t="s">
        <v>13</v>
      </c>
      <c r="I6" s="543"/>
      <c r="J6" s="543"/>
      <c r="K6" s="543"/>
      <c r="L6" s="543"/>
      <c r="M6" s="543"/>
      <c r="N6" s="542" t="s">
        <v>14</v>
      </c>
      <c r="O6" s="139" t="s">
        <v>453</v>
      </c>
      <c r="P6" s="542" t="s">
        <v>454</v>
      </c>
      <c r="Q6" s="542" t="s">
        <v>455</v>
      </c>
      <c r="R6" s="543" t="s">
        <v>456</v>
      </c>
      <c r="S6" s="543"/>
      <c r="T6" s="543"/>
      <c r="U6" s="543"/>
      <c r="V6" s="543"/>
      <c r="W6" s="543"/>
      <c r="X6" s="547" t="s">
        <v>457</v>
      </c>
      <c r="Y6" s="137" t="s">
        <v>15</v>
      </c>
      <c r="Z6" s="136" t="s">
        <v>17</v>
      </c>
      <c r="AA6" s="544" t="s">
        <v>19</v>
      </c>
      <c r="AB6" s="544"/>
      <c r="AC6" s="544"/>
      <c r="AD6" s="544"/>
      <c r="AE6" s="547" t="s">
        <v>24</v>
      </c>
      <c r="AF6" s="547" t="s">
        <v>25</v>
      </c>
      <c r="AG6" s="547" t="s">
        <v>26</v>
      </c>
      <c r="AH6" s="547" t="s">
        <v>2</v>
      </c>
    </row>
    <row r="7" spans="1:39" s="140" customFormat="1" ht="75" customHeight="1">
      <c r="A7" s="551"/>
      <c r="B7" s="551"/>
      <c r="C7" s="551"/>
      <c r="D7" s="551"/>
      <c r="E7" s="141" t="s">
        <v>458</v>
      </c>
      <c r="F7" s="546"/>
      <c r="G7" s="547"/>
      <c r="H7" s="138" t="s">
        <v>815</v>
      </c>
      <c r="I7" s="138" t="s">
        <v>816</v>
      </c>
      <c r="J7" s="138" t="s">
        <v>817</v>
      </c>
      <c r="K7" s="143" t="s">
        <v>818</v>
      </c>
      <c r="L7" s="138" t="s">
        <v>819</v>
      </c>
      <c r="M7" s="143" t="s">
        <v>1</v>
      </c>
      <c r="N7" s="542"/>
      <c r="O7" s="144" t="s">
        <v>464</v>
      </c>
      <c r="P7" s="542"/>
      <c r="Q7" s="542"/>
      <c r="R7" s="138" t="s">
        <v>628</v>
      </c>
      <c r="S7" s="138" t="s">
        <v>629</v>
      </c>
      <c r="T7" s="138" t="s">
        <v>630</v>
      </c>
      <c r="U7" s="143" t="s">
        <v>631</v>
      </c>
      <c r="V7" s="138" t="s">
        <v>632</v>
      </c>
      <c r="W7" s="143" t="s">
        <v>1</v>
      </c>
      <c r="X7" s="547"/>
      <c r="Y7" s="141" t="s">
        <v>16</v>
      </c>
      <c r="Z7" s="145" t="s">
        <v>18</v>
      </c>
      <c r="AA7" s="137" t="s">
        <v>20</v>
      </c>
      <c r="AB7" s="137" t="s">
        <v>21</v>
      </c>
      <c r="AC7" s="137" t="s">
        <v>22</v>
      </c>
      <c r="AD7" s="137" t="s">
        <v>23</v>
      </c>
      <c r="AE7" s="547"/>
      <c r="AF7" s="547"/>
      <c r="AG7" s="547"/>
      <c r="AH7" s="547"/>
    </row>
    <row r="8" spans="1:39" s="140" customFormat="1" ht="220.5" customHeight="1">
      <c r="A8" s="139" t="s">
        <v>71</v>
      </c>
      <c r="B8" s="241" t="s">
        <v>652</v>
      </c>
      <c r="C8" s="242" t="s">
        <v>635</v>
      </c>
      <c r="D8" s="243" t="s">
        <v>653</v>
      </c>
      <c r="E8" s="138" t="s">
        <v>654</v>
      </c>
      <c r="F8" s="244" t="s">
        <v>655</v>
      </c>
      <c r="G8" s="139" t="s">
        <v>656</v>
      </c>
      <c r="H8" s="245" t="s">
        <v>657</v>
      </c>
      <c r="I8" s="245" t="s">
        <v>658</v>
      </c>
      <c r="J8" s="245" t="s">
        <v>659</v>
      </c>
      <c r="K8" s="246" t="s">
        <v>820</v>
      </c>
      <c r="L8" s="245" t="s">
        <v>661</v>
      </c>
      <c r="M8" s="247">
        <v>1</v>
      </c>
      <c r="N8" s="248" t="s">
        <v>821</v>
      </c>
      <c r="O8" s="153"/>
      <c r="P8" s="153"/>
      <c r="Q8" s="153"/>
      <c r="R8" s="249"/>
      <c r="S8" s="249"/>
      <c r="T8" s="249"/>
      <c r="U8" s="249"/>
      <c r="V8" s="249"/>
      <c r="W8" s="250"/>
      <c r="X8" s="153"/>
      <c r="Y8" s="251" t="s">
        <v>822</v>
      </c>
      <c r="Z8" s="252">
        <f>SUM( AA8:AD8)</f>
        <v>22601586</v>
      </c>
      <c r="AA8" s="253">
        <v>11240000</v>
      </c>
      <c r="AB8" s="254">
        <v>2248000</v>
      </c>
      <c r="AC8" s="254">
        <v>1124000</v>
      </c>
      <c r="AD8" s="254">
        <v>7989586</v>
      </c>
      <c r="AE8" s="255">
        <v>39171</v>
      </c>
      <c r="AF8" s="139" t="s">
        <v>664</v>
      </c>
      <c r="AG8" s="139" t="s">
        <v>665</v>
      </c>
      <c r="AH8" s="139"/>
    </row>
    <row r="9" spans="1:39" s="173" customFormat="1" ht="13.5" customHeight="1">
      <c r="H9" s="175"/>
      <c r="I9" s="175"/>
      <c r="J9" s="175"/>
      <c r="K9" s="175"/>
      <c r="L9" s="175"/>
      <c r="M9" s="175"/>
      <c r="AL9" s="176">
        <f>AI9*1.1</f>
        <v>0</v>
      </c>
      <c r="AM9" s="176" t="e">
        <f>(AJ9-AL9)/(AK9-AL9)*100</f>
        <v>#DIV/0!</v>
      </c>
    </row>
    <row r="10" spans="1:39" s="173" customFormat="1" ht="5.25" customHeight="1">
      <c r="H10" s="175"/>
      <c r="I10" s="175"/>
      <c r="J10" s="175"/>
      <c r="K10" s="175"/>
      <c r="L10" s="175"/>
      <c r="M10" s="175"/>
      <c r="AL10" s="176">
        <f>AI10*1.1</f>
        <v>0</v>
      </c>
      <c r="AM10" s="176" t="e">
        <f>(AJ10-AL10)/(AK10-AL10)*100</f>
        <v>#DIV/0!</v>
      </c>
    </row>
    <row r="11" spans="1:39" s="177" customFormat="1" ht="78.75" customHeight="1">
      <c r="A11" s="256"/>
      <c r="B11" s="578" t="s">
        <v>441</v>
      </c>
      <c r="C11" s="578"/>
      <c r="D11" s="578"/>
      <c r="E11" s="578"/>
      <c r="F11" s="257">
        <v>1</v>
      </c>
      <c r="G11" s="579" t="s">
        <v>442</v>
      </c>
      <c r="H11" s="579"/>
      <c r="I11" s="580" t="s">
        <v>823</v>
      </c>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2"/>
    </row>
    <row r="12" spans="1:39" ht="13.5" customHeight="1">
      <c r="G12" s="258"/>
      <c r="H12" s="259"/>
      <c r="I12" s="259"/>
      <c r="J12" s="260"/>
    </row>
    <row r="13" spans="1:39" ht="28.5" customHeight="1">
      <c r="G13" s="261"/>
      <c r="H13" s="262"/>
      <c r="I13" s="263"/>
      <c r="J13" s="264"/>
      <c r="K13" s="264"/>
      <c r="L13" s="265"/>
    </row>
  </sheetData>
  <protectedRanges>
    <protectedRange sqref="G11" name="範囲6_1"/>
    <protectedRange sqref="E11" name="範囲4_1"/>
    <protectedRange sqref="D11" name="範囲3_1"/>
  </protectedRanges>
  <mergeCells count="21">
    <mergeCell ref="B11:E11"/>
    <mergeCell ref="G11:H11"/>
    <mergeCell ref="I11:AH11"/>
    <mergeCell ref="Q6:Q7"/>
    <mergeCell ref="R6:W6"/>
    <mergeCell ref="X6:X7"/>
    <mergeCell ref="AA6:AD6"/>
    <mergeCell ref="G6:G7"/>
    <mergeCell ref="AF6:AF7"/>
    <mergeCell ref="N6:N7"/>
    <mergeCell ref="A2:AH2"/>
    <mergeCell ref="A6:A7"/>
    <mergeCell ref="B6:B7"/>
    <mergeCell ref="C6:C7"/>
    <mergeCell ref="D6:D7"/>
    <mergeCell ref="F6:F7"/>
    <mergeCell ref="H6:M6"/>
    <mergeCell ref="AE6:AE7"/>
    <mergeCell ref="P6:P7"/>
    <mergeCell ref="AG6:AG7"/>
    <mergeCell ref="AH6:AH7"/>
  </mergeCells>
  <phoneticPr fontId="3"/>
  <pageMargins left="0.47" right="0.19685039370078741" top="1" bottom="0.19685039370078741" header="0" footer="0"/>
  <pageSetup paperSize="9" scale="51" orientation="landscape" r:id="rId1"/>
  <headerFooter alignWithMargins="0">
    <oddFooter>&amp;C&amp;22&amp;P&amp;R&amp;"ＤＦ特太ゴシック体,標準"&amp;24滋賀県</oddFooter>
  </headerFooter>
  <colBreaks count="1" manualBreakCount="1">
    <brk id="12" max="1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22"/>
  <sheetViews>
    <sheetView showGridLines="0" topLeftCell="L1" zoomScale="110" zoomScaleNormal="110" zoomScaleSheetLayoutView="130" workbookViewId="0">
      <selection activeCell="X7" sqref="X7:AA8"/>
    </sheetView>
  </sheetViews>
  <sheetFormatPr defaultRowHeight="9"/>
  <cols>
    <col min="1" max="1" width="2.1640625" style="267" customWidth="1"/>
    <col min="2" max="2" width="5.1640625" style="267" customWidth="1"/>
    <col min="3" max="3" width="7.33203125" style="267" customWidth="1"/>
    <col min="4" max="4" width="5.83203125" style="267" customWidth="1"/>
    <col min="5" max="5" width="13.33203125" style="267" customWidth="1"/>
    <col min="6" max="10" width="6.1640625" style="267" customWidth="1"/>
    <col min="11" max="11" width="6" style="267" customWidth="1"/>
    <col min="12" max="12" width="13.33203125" style="267" customWidth="1"/>
    <col min="13" max="13" width="5.83203125" style="267" customWidth="1"/>
    <col min="14" max="14" width="13.33203125" style="267" customWidth="1"/>
    <col min="15" max="19" width="6.1640625" style="267" customWidth="1"/>
    <col min="20" max="20" width="6.6640625" style="267" customWidth="1"/>
    <col min="21" max="21" width="13.33203125" style="267" customWidth="1"/>
    <col min="22" max="22" width="16.6640625" style="267" customWidth="1"/>
    <col min="23" max="27" width="9.1640625" style="267" customWidth="1"/>
    <col min="28" max="28" width="10" style="267" customWidth="1"/>
    <col min="29" max="30" width="18.83203125" style="267" customWidth="1"/>
    <col min="31" max="31" width="3.5" style="267" customWidth="1"/>
    <col min="32" max="32" width="2" style="267" customWidth="1"/>
    <col min="33" max="16384" width="9.33203125" style="267"/>
  </cols>
  <sheetData>
    <row r="1" spans="1:31" s="266" customFormat="1">
      <c r="A1" s="266" t="s">
        <v>824</v>
      </c>
    </row>
    <row r="2" spans="1:31" s="266" customFormat="1" ht="17.25" customHeight="1">
      <c r="A2" s="583" t="s">
        <v>825</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row>
    <row r="4" spans="1:31">
      <c r="B4" s="267" t="s">
        <v>826</v>
      </c>
    </row>
    <row r="5" spans="1:31">
      <c r="B5" s="267" t="s">
        <v>827</v>
      </c>
    </row>
    <row r="6" spans="1:31">
      <c r="X6" s="267" t="s">
        <v>1349</v>
      </c>
    </row>
    <row r="7" spans="1:31" s="268" customFormat="1" ht="36.75" customHeight="1">
      <c r="B7" s="584" t="s">
        <v>828</v>
      </c>
      <c r="C7" s="584" t="s">
        <v>829</v>
      </c>
      <c r="D7" s="269" t="s">
        <v>830</v>
      </c>
      <c r="E7" s="584" t="s">
        <v>831</v>
      </c>
      <c r="F7" s="587" t="s">
        <v>832</v>
      </c>
      <c r="G7" s="588"/>
      <c r="H7" s="588"/>
      <c r="I7" s="588"/>
      <c r="J7" s="588"/>
      <c r="K7" s="588"/>
      <c r="L7" s="584" t="s">
        <v>833</v>
      </c>
      <c r="M7" s="269" t="s">
        <v>834</v>
      </c>
      <c r="N7" s="584" t="s">
        <v>835</v>
      </c>
      <c r="O7" s="587" t="s">
        <v>836</v>
      </c>
      <c r="P7" s="588"/>
      <c r="Q7" s="588"/>
      <c r="R7" s="588"/>
      <c r="S7" s="588"/>
      <c r="T7" s="588"/>
      <c r="U7" s="584" t="s">
        <v>837</v>
      </c>
      <c r="V7" s="269" t="s">
        <v>838</v>
      </c>
      <c r="W7" s="584" t="s">
        <v>839</v>
      </c>
      <c r="X7" s="593" t="s">
        <v>840</v>
      </c>
      <c r="Y7" s="594"/>
      <c r="Z7" s="594"/>
      <c r="AA7" s="595"/>
      <c r="AB7" s="584" t="s">
        <v>841</v>
      </c>
      <c r="AC7" s="584" t="s">
        <v>842</v>
      </c>
      <c r="AD7" s="584" t="s">
        <v>843</v>
      </c>
      <c r="AE7" s="584" t="s">
        <v>844</v>
      </c>
    </row>
    <row r="8" spans="1:31" s="268" customFormat="1" ht="21.75" customHeight="1">
      <c r="B8" s="585"/>
      <c r="C8" s="585"/>
      <c r="D8" s="589" t="s">
        <v>845</v>
      </c>
      <c r="E8" s="585"/>
      <c r="F8" s="590" t="s">
        <v>846</v>
      </c>
      <c r="G8" s="590" t="s">
        <v>847</v>
      </c>
      <c r="H8" s="590" t="s">
        <v>848</v>
      </c>
      <c r="I8" s="590" t="s">
        <v>849</v>
      </c>
      <c r="J8" s="590" t="s">
        <v>850</v>
      </c>
      <c r="K8" s="590" t="s">
        <v>851</v>
      </c>
      <c r="L8" s="585"/>
      <c r="M8" s="589" t="s">
        <v>852</v>
      </c>
      <c r="N8" s="585"/>
      <c r="O8" s="590" t="s">
        <v>846</v>
      </c>
      <c r="P8" s="590" t="s">
        <v>847</v>
      </c>
      <c r="Q8" s="590" t="s">
        <v>848</v>
      </c>
      <c r="R8" s="590" t="s">
        <v>849</v>
      </c>
      <c r="S8" s="590" t="s">
        <v>850</v>
      </c>
      <c r="T8" s="590" t="s">
        <v>851</v>
      </c>
      <c r="U8" s="585"/>
      <c r="V8" s="601" t="s">
        <v>853</v>
      </c>
      <c r="W8" s="585"/>
      <c r="X8" s="592"/>
      <c r="Y8" s="596"/>
      <c r="Z8" s="596"/>
      <c r="AA8" s="597"/>
      <c r="AB8" s="598"/>
      <c r="AC8" s="589"/>
      <c r="AD8" s="589"/>
      <c r="AE8" s="585"/>
    </row>
    <row r="9" spans="1:31" s="268" customFormat="1" ht="41.25" customHeight="1">
      <c r="B9" s="585"/>
      <c r="C9" s="585"/>
      <c r="D9" s="589"/>
      <c r="E9" s="585"/>
      <c r="F9" s="591"/>
      <c r="G9" s="591"/>
      <c r="H9" s="591"/>
      <c r="I9" s="591"/>
      <c r="J9" s="591"/>
      <c r="K9" s="591"/>
      <c r="L9" s="585"/>
      <c r="M9" s="589"/>
      <c r="N9" s="585"/>
      <c r="O9" s="591"/>
      <c r="P9" s="591"/>
      <c r="Q9" s="591"/>
      <c r="R9" s="591"/>
      <c r="S9" s="591"/>
      <c r="T9" s="591"/>
      <c r="U9" s="585"/>
      <c r="V9" s="585"/>
      <c r="W9" s="585"/>
      <c r="X9" s="270" t="s">
        <v>854</v>
      </c>
      <c r="Y9" s="270" t="s">
        <v>855</v>
      </c>
      <c r="Z9" s="270" t="s">
        <v>856</v>
      </c>
      <c r="AA9" s="270" t="s">
        <v>857</v>
      </c>
      <c r="AB9" s="598"/>
      <c r="AC9" s="589"/>
      <c r="AD9" s="589"/>
      <c r="AE9" s="585"/>
    </row>
    <row r="10" spans="1:31" s="268" customFormat="1" ht="3.75" customHeight="1">
      <c r="B10" s="586"/>
      <c r="C10" s="586"/>
      <c r="D10" s="586"/>
      <c r="E10" s="586"/>
      <c r="F10" s="592"/>
      <c r="G10" s="592"/>
      <c r="H10" s="592"/>
      <c r="I10" s="592"/>
      <c r="J10" s="592"/>
      <c r="K10" s="592"/>
      <c r="L10" s="586"/>
      <c r="M10" s="586"/>
      <c r="N10" s="586"/>
      <c r="O10" s="592"/>
      <c r="P10" s="592"/>
      <c r="Q10" s="592"/>
      <c r="R10" s="592"/>
      <c r="S10" s="592"/>
      <c r="T10" s="592"/>
      <c r="U10" s="586"/>
      <c r="V10" s="271"/>
      <c r="W10" s="271"/>
      <c r="X10" s="271"/>
      <c r="Y10" s="271"/>
      <c r="Z10" s="271"/>
      <c r="AA10" s="271"/>
      <c r="AB10" s="599"/>
      <c r="AC10" s="600"/>
      <c r="AD10" s="600"/>
      <c r="AE10" s="586"/>
    </row>
    <row r="11" spans="1:31" s="272" customFormat="1" ht="97.5" customHeight="1">
      <c r="B11" s="273" t="s">
        <v>858</v>
      </c>
      <c r="C11" s="273" t="s">
        <v>859</v>
      </c>
      <c r="D11" s="273" t="s">
        <v>860</v>
      </c>
      <c r="E11" s="274" t="s">
        <v>861</v>
      </c>
      <c r="F11" s="275" t="s">
        <v>862</v>
      </c>
      <c r="G11" s="275" t="s">
        <v>863</v>
      </c>
      <c r="H11" s="275" t="s">
        <v>864</v>
      </c>
      <c r="I11" s="275" t="s">
        <v>865</v>
      </c>
      <c r="J11" s="276"/>
      <c r="K11" s="276"/>
      <c r="L11" s="276"/>
      <c r="M11" s="277"/>
      <c r="N11" s="277"/>
      <c r="O11" s="275" t="s">
        <v>866</v>
      </c>
      <c r="P11" s="275" t="s">
        <v>867</v>
      </c>
      <c r="Q11" s="275" t="s">
        <v>868</v>
      </c>
      <c r="R11" s="275" t="s">
        <v>869</v>
      </c>
      <c r="S11" s="275" t="s">
        <v>870</v>
      </c>
      <c r="T11" s="278">
        <v>1</v>
      </c>
      <c r="U11" s="279" t="s">
        <v>871</v>
      </c>
      <c r="V11" s="274" t="s">
        <v>872</v>
      </c>
      <c r="W11" s="280">
        <v>18216496</v>
      </c>
      <c r="X11" s="280">
        <v>9106000</v>
      </c>
      <c r="Y11" s="281">
        <v>1821000</v>
      </c>
      <c r="Z11" s="281">
        <v>910000</v>
      </c>
      <c r="AA11" s="281">
        <v>6379496</v>
      </c>
      <c r="AB11" s="282">
        <v>39537</v>
      </c>
      <c r="AC11" s="274" t="s">
        <v>873</v>
      </c>
      <c r="AD11" s="274" t="s">
        <v>874</v>
      </c>
      <c r="AE11" s="275"/>
    </row>
    <row r="12" spans="1:31" s="272" customFormat="1" ht="95.25" customHeight="1">
      <c r="B12" s="274" t="s">
        <v>875</v>
      </c>
      <c r="C12" s="274" t="s">
        <v>742</v>
      </c>
      <c r="D12" s="273" t="s">
        <v>876</v>
      </c>
      <c r="E12" s="274" t="s">
        <v>877</v>
      </c>
      <c r="F12" s="275" t="s">
        <v>878</v>
      </c>
      <c r="G12" s="275" t="s">
        <v>879</v>
      </c>
      <c r="H12" s="275" t="s">
        <v>880</v>
      </c>
      <c r="I12" s="275" t="s">
        <v>881</v>
      </c>
      <c r="J12" s="275" t="s">
        <v>882</v>
      </c>
      <c r="K12" s="283">
        <v>0.52100000000000002</v>
      </c>
      <c r="L12" s="274" t="s">
        <v>883</v>
      </c>
      <c r="M12" s="274" t="s">
        <v>876</v>
      </c>
      <c r="N12" s="274" t="s">
        <v>884</v>
      </c>
      <c r="O12" s="283">
        <v>0.61209999999999998</v>
      </c>
      <c r="P12" s="283">
        <v>0.80049999999999999</v>
      </c>
      <c r="Q12" s="283">
        <v>0.48799999999999999</v>
      </c>
      <c r="R12" s="283">
        <v>0.45800000000000002</v>
      </c>
      <c r="S12" s="283">
        <v>0.8</v>
      </c>
      <c r="T12" s="283">
        <v>-0.81899999999999995</v>
      </c>
      <c r="U12" s="274" t="s">
        <v>885</v>
      </c>
      <c r="V12" s="274" t="s">
        <v>886</v>
      </c>
      <c r="W12" s="280">
        <v>10710000</v>
      </c>
      <c r="X12" s="280">
        <v>5100000</v>
      </c>
      <c r="Y12" s="281">
        <v>0</v>
      </c>
      <c r="Z12" s="281">
        <v>0</v>
      </c>
      <c r="AA12" s="280">
        <v>5610000</v>
      </c>
      <c r="AB12" s="284" t="s">
        <v>887</v>
      </c>
      <c r="AC12" s="274" t="s">
        <v>888</v>
      </c>
      <c r="AD12" s="274" t="s">
        <v>928</v>
      </c>
      <c r="AE12" s="275"/>
    </row>
    <row r="13" spans="1:31" s="272" customFormat="1" ht="124.5" customHeight="1">
      <c r="B13" s="273" t="s">
        <v>889</v>
      </c>
      <c r="C13" s="273" t="s">
        <v>890</v>
      </c>
      <c r="D13" s="273" t="s">
        <v>891</v>
      </c>
      <c r="E13" s="274" t="s">
        <v>892</v>
      </c>
      <c r="F13" s="273" t="s">
        <v>893</v>
      </c>
      <c r="G13" s="273" t="s">
        <v>894</v>
      </c>
      <c r="H13" s="273" t="s">
        <v>895</v>
      </c>
      <c r="I13" s="273" t="s">
        <v>896</v>
      </c>
      <c r="J13" s="273" t="s">
        <v>897</v>
      </c>
      <c r="K13" s="285">
        <v>-1.96</v>
      </c>
      <c r="L13" s="274" t="s">
        <v>898</v>
      </c>
      <c r="M13" s="274" t="s">
        <v>891</v>
      </c>
      <c r="N13" s="274" t="s">
        <v>899</v>
      </c>
      <c r="O13" s="286">
        <v>0.62</v>
      </c>
      <c r="P13" s="286">
        <v>0.62</v>
      </c>
      <c r="Q13" s="286">
        <v>0.62</v>
      </c>
      <c r="R13" s="286">
        <v>0.69</v>
      </c>
      <c r="S13" s="286">
        <v>0.67</v>
      </c>
      <c r="T13" s="285">
        <v>1.4</v>
      </c>
      <c r="U13" s="274" t="s">
        <v>900</v>
      </c>
      <c r="V13" s="274" t="s">
        <v>901</v>
      </c>
      <c r="W13" s="287">
        <v>23901113</v>
      </c>
      <c r="X13" s="287">
        <v>11381000</v>
      </c>
      <c r="Y13" s="288">
        <v>0</v>
      </c>
      <c r="Z13" s="287">
        <v>0</v>
      </c>
      <c r="AA13" s="287">
        <v>12520113</v>
      </c>
      <c r="AB13" s="282">
        <v>41586</v>
      </c>
      <c r="AC13" s="274" t="s">
        <v>902</v>
      </c>
      <c r="AD13" s="289" t="s">
        <v>927</v>
      </c>
      <c r="AE13" s="290"/>
    </row>
    <row r="14" spans="1:31" s="272" customFormat="1" ht="89.25" customHeight="1">
      <c r="B14" s="273" t="s">
        <v>903</v>
      </c>
      <c r="C14" s="273" t="s">
        <v>904</v>
      </c>
      <c r="D14" s="273" t="s">
        <v>876</v>
      </c>
      <c r="E14" s="291" t="s">
        <v>905</v>
      </c>
      <c r="F14" s="292" t="s">
        <v>906</v>
      </c>
      <c r="G14" s="291" t="s">
        <v>907</v>
      </c>
      <c r="H14" s="291" t="s">
        <v>908</v>
      </c>
      <c r="I14" s="292">
        <v>0.84</v>
      </c>
      <c r="J14" s="292">
        <v>0.84</v>
      </c>
      <c r="K14" s="293">
        <v>1</v>
      </c>
      <c r="L14" s="274" t="s">
        <v>909</v>
      </c>
      <c r="M14" s="274" t="s">
        <v>876</v>
      </c>
      <c r="N14" s="291" t="s">
        <v>910</v>
      </c>
      <c r="O14" s="291" t="s">
        <v>911</v>
      </c>
      <c r="P14" s="291" t="s">
        <v>907</v>
      </c>
      <c r="Q14" s="291" t="s">
        <v>908</v>
      </c>
      <c r="R14" s="291" t="s">
        <v>912</v>
      </c>
      <c r="S14" s="291" t="s">
        <v>913</v>
      </c>
      <c r="T14" s="293">
        <v>1</v>
      </c>
      <c r="U14" s="291" t="s">
        <v>914</v>
      </c>
      <c r="V14" s="274" t="s">
        <v>915</v>
      </c>
      <c r="W14" s="281">
        <v>283500000</v>
      </c>
      <c r="X14" s="281">
        <v>111833000</v>
      </c>
      <c r="Y14" s="281">
        <v>0</v>
      </c>
      <c r="Z14" s="281">
        <v>0</v>
      </c>
      <c r="AA14" s="281">
        <v>171667000</v>
      </c>
      <c r="AB14" s="294" t="s">
        <v>916</v>
      </c>
      <c r="AC14" s="274" t="s">
        <v>917</v>
      </c>
      <c r="AD14" s="274" t="s">
        <v>926</v>
      </c>
      <c r="AE14" s="273"/>
    </row>
    <row r="15" spans="1:31" s="272" customFormat="1" ht="15" customHeight="1">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row>
    <row r="16" spans="1:31" s="272" customFormat="1" ht="27.75" customHeight="1">
      <c r="B16" s="602" t="s">
        <v>441</v>
      </c>
      <c r="C16" s="602"/>
      <c r="D16" s="283">
        <v>0.30599999999999999</v>
      </c>
      <c r="E16" s="296" t="s">
        <v>918</v>
      </c>
      <c r="F16" s="603" t="s">
        <v>925</v>
      </c>
      <c r="G16" s="604"/>
      <c r="H16" s="604"/>
      <c r="I16" s="604"/>
      <c r="J16" s="604"/>
      <c r="K16" s="604"/>
      <c r="L16" s="604"/>
      <c r="M16" s="604"/>
      <c r="N16" s="604"/>
      <c r="O16" s="604"/>
      <c r="P16" s="604"/>
      <c r="Q16" s="604"/>
      <c r="R16" s="604"/>
      <c r="S16" s="604"/>
      <c r="T16" s="604"/>
      <c r="U16" s="604"/>
      <c r="V16" s="604"/>
      <c r="W16" s="604"/>
      <c r="X16" s="604"/>
      <c r="Y16" s="604"/>
      <c r="Z16" s="604"/>
      <c r="AA16" s="605"/>
      <c r="AB16" s="295"/>
      <c r="AC16" s="295"/>
      <c r="AD16" s="295"/>
      <c r="AE16" s="295"/>
    </row>
    <row r="17" spans="1:31" s="272" customFormat="1" ht="12" customHeight="1">
      <c r="A17" s="268"/>
      <c r="B17" s="268" t="s">
        <v>919</v>
      </c>
      <c r="C17" s="297"/>
      <c r="D17" s="295"/>
      <c r="E17" s="298"/>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row>
    <row r="18" spans="1:31" s="272" customFormat="1" ht="12" customHeight="1">
      <c r="B18" s="268" t="s">
        <v>920</v>
      </c>
      <c r="C18" s="267"/>
      <c r="D18" s="295"/>
      <c r="E18" s="299"/>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row>
    <row r="19" spans="1:31" s="272" customFormat="1" ht="12" customHeight="1">
      <c r="B19" s="268" t="s">
        <v>921</v>
      </c>
      <c r="C19" s="300"/>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row>
    <row r="20" spans="1:31" ht="12" customHeight="1">
      <c r="B20" s="267" t="s">
        <v>922</v>
      </c>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row>
    <row r="21" spans="1:31" ht="12" customHeight="1">
      <c r="B21" s="267" t="s">
        <v>923</v>
      </c>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row>
    <row r="22" spans="1:31">
      <c r="B22" s="267" t="s">
        <v>924</v>
      </c>
    </row>
  </sheetData>
  <sheetProtection formatCells="0" formatColumns="0" formatRows="0" insertColumns="0" insertRows="0" autoFilter="0"/>
  <mergeCells count="32">
    <mergeCell ref="B16:C16"/>
    <mergeCell ref="F16:AA16"/>
    <mergeCell ref="J8:J10"/>
    <mergeCell ref="K8:K10"/>
    <mergeCell ref="M8:M10"/>
    <mergeCell ref="O8:O10"/>
    <mergeCell ref="AD7:AD10"/>
    <mergeCell ref="R8:R10"/>
    <mergeCell ref="S8:S10"/>
    <mergeCell ref="T8:T10"/>
    <mergeCell ref="V8:V9"/>
    <mergeCell ref="P8:P10"/>
    <mergeCell ref="Q8:Q10"/>
    <mergeCell ref="X7:AA8"/>
    <mergeCell ref="AB7:AB10"/>
    <mergeCell ref="AC7:AC10"/>
    <mergeCell ref="A2:AE2"/>
    <mergeCell ref="B7:B10"/>
    <mergeCell ref="C7:C10"/>
    <mergeCell ref="E7:E10"/>
    <mergeCell ref="F7:K7"/>
    <mergeCell ref="L7:L10"/>
    <mergeCell ref="N7:N10"/>
    <mergeCell ref="O7:T7"/>
    <mergeCell ref="U7:U10"/>
    <mergeCell ref="W7:W9"/>
    <mergeCell ref="AE7:AE10"/>
    <mergeCell ref="D8:D10"/>
    <mergeCell ref="F8:F10"/>
    <mergeCell ref="G8:G10"/>
    <mergeCell ref="H8:H10"/>
    <mergeCell ref="I8:I10"/>
  </mergeCells>
  <phoneticPr fontId="3"/>
  <dataValidations count="1">
    <dataValidation type="whole" allowBlank="1" showInputMessage="1" showErrorMessage="1" error="数字以外は入力できません。" prompt="数字以外は入力しないでください。" sqref="W19:AA19 W11:AA12 W13:X13 Z13:AA13 W14:AA15" xr:uid="{00000000-0002-0000-0600-000000000000}">
      <formula1>0</formula1>
      <formula2>99999999999</formula2>
    </dataValidation>
  </dataValidations>
  <pageMargins left="0.33" right="0.2" top="0.73" bottom="0.53" header="0.51181102362204722" footer="0.28000000000000003"/>
  <pageSetup paperSize="8"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20"/>
  <sheetViews>
    <sheetView view="pageBreakPreview" zoomScale="130" zoomScaleNormal="150" zoomScaleSheetLayoutView="130" workbookViewId="0">
      <selection activeCell="X6" sqref="X6:AA6"/>
    </sheetView>
  </sheetViews>
  <sheetFormatPr defaultRowHeight="9"/>
  <cols>
    <col min="1" max="1" width="2.1640625" style="267" customWidth="1"/>
    <col min="2" max="2" width="4.33203125" style="267" customWidth="1"/>
    <col min="3" max="3" width="5.5" style="267" customWidth="1"/>
    <col min="4" max="4" width="5.1640625" style="267" customWidth="1"/>
    <col min="5" max="5" width="12.5" style="267" customWidth="1"/>
    <col min="6" max="10" width="5.83203125" style="267" customWidth="1"/>
    <col min="11" max="11" width="5.6640625" style="267" customWidth="1"/>
    <col min="12" max="12" width="10" style="267" customWidth="1"/>
    <col min="13" max="13" width="5.1640625" style="267" customWidth="1"/>
    <col min="14" max="14" width="12.5" style="267" customWidth="1"/>
    <col min="15" max="19" width="5.83203125" style="267" customWidth="1"/>
    <col min="20" max="20" width="5.6640625" style="267" customWidth="1"/>
    <col min="21" max="21" width="10" style="267" customWidth="1"/>
    <col min="22" max="22" width="9.1640625" style="267" customWidth="1"/>
    <col min="23" max="23" width="7.1640625" style="267" customWidth="1"/>
    <col min="24" max="27" width="9.1640625" style="267" customWidth="1"/>
    <col min="28" max="28" width="12.83203125" style="267" customWidth="1"/>
    <col min="29" max="29" width="11.1640625" style="267" customWidth="1"/>
    <col min="30" max="30" width="23.6640625" style="267" customWidth="1"/>
    <col min="31" max="31" width="3.5" style="267" customWidth="1"/>
    <col min="32" max="32" width="2" style="267" customWidth="1"/>
    <col min="33" max="16384" width="9.33203125" style="267"/>
  </cols>
  <sheetData>
    <row r="1" spans="2:31">
      <c r="B1" s="267" t="s">
        <v>929</v>
      </c>
    </row>
    <row r="2" spans="2:31" ht="10.5">
      <c r="B2" s="606" t="s">
        <v>930</v>
      </c>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row>
    <row r="3" spans="2:31">
      <c r="B3" s="267" t="s">
        <v>931</v>
      </c>
    </row>
    <row r="4" spans="2:31">
      <c r="B4" s="267" t="s">
        <v>827</v>
      </c>
    </row>
    <row r="5" spans="2:31">
      <c r="X5" s="267" t="s">
        <v>1348</v>
      </c>
    </row>
    <row r="6" spans="2:31" s="268" customFormat="1" ht="28.5" customHeight="1">
      <c r="B6" s="584" t="s">
        <v>828</v>
      </c>
      <c r="C6" s="584" t="s">
        <v>829</v>
      </c>
      <c r="D6" s="269" t="s">
        <v>932</v>
      </c>
      <c r="E6" s="584" t="s">
        <v>831</v>
      </c>
      <c r="F6" s="587" t="s">
        <v>832</v>
      </c>
      <c r="G6" s="588"/>
      <c r="H6" s="588"/>
      <c r="I6" s="588"/>
      <c r="J6" s="588"/>
      <c r="K6" s="588"/>
      <c r="L6" s="584" t="s">
        <v>833</v>
      </c>
      <c r="M6" s="269" t="s">
        <v>933</v>
      </c>
      <c r="N6" s="584" t="s">
        <v>835</v>
      </c>
      <c r="O6" s="587" t="s">
        <v>836</v>
      </c>
      <c r="P6" s="588"/>
      <c r="Q6" s="588"/>
      <c r="R6" s="588"/>
      <c r="S6" s="588"/>
      <c r="T6" s="588"/>
      <c r="U6" s="584" t="s">
        <v>837</v>
      </c>
      <c r="V6" s="269" t="s">
        <v>838</v>
      </c>
      <c r="W6" s="304" t="s">
        <v>934</v>
      </c>
      <c r="X6" s="593" t="s">
        <v>840</v>
      </c>
      <c r="Y6" s="594"/>
      <c r="Z6" s="594"/>
      <c r="AA6" s="595"/>
      <c r="AB6" s="584" t="s">
        <v>841</v>
      </c>
      <c r="AC6" s="584" t="s">
        <v>842</v>
      </c>
      <c r="AD6" s="584" t="s">
        <v>843</v>
      </c>
      <c r="AE6" s="584" t="s">
        <v>844</v>
      </c>
    </row>
    <row r="7" spans="2:31" s="268" customFormat="1" ht="45" customHeight="1">
      <c r="B7" s="585"/>
      <c r="C7" s="585"/>
      <c r="D7" s="270" t="s">
        <v>845</v>
      </c>
      <c r="E7" s="585"/>
      <c r="F7" s="303" t="s">
        <v>935</v>
      </c>
      <c r="G7" s="303" t="s">
        <v>936</v>
      </c>
      <c r="H7" s="303" t="s">
        <v>937</v>
      </c>
      <c r="I7" s="303" t="s">
        <v>938</v>
      </c>
      <c r="J7" s="303" t="s">
        <v>939</v>
      </c>
      <c r="K7" s="303" t="s">
        <v>851</v>
      </c>
      <c r="L7" s="585"/>
      <c r="M7" s="270" t="s">
        <v>852</v>
      </c>
      <c r="N7" s="585"/>
      <c r="O7" s="303" t="s">
        <v>935</v>
      </c>
      <c r="P7" s="303" t="s">
        <v>936</v>
      </c>
      <c r="Q7" s="303" t="s">
        <v>937</v>
      </c>
      <c r="R7" s="303" t="s">
        <v>938</v>
      </c>
      <c r="S7" s="303" t="s">
        <v>939</v>
      </c>
      <c r="T7" s="303" t="s">
        <v>851</v>
      </c>
      <c r="U7" s="585"/>
      <c r="V7" s="305" t="s">
        <v>853</v>
      </c>
      <c r="W7" s="306" t="s">
        <v>940</v>
      </c>
      <c r="X7" s="269" t="s">
        <v>854</v>
      </c>
      <c r="Y7" s="269" t="s">
        <v>855</v>
      </c>
      <c r="Z7" s="269" t="s">
        <v>856</v>
      </c>
      <c r="AA7" s="269" t="s">
        <v>857</v>
      </c>
      <c r="AB7" s="598"/>
      <c r="AC7" s="589"/>
      <c r="AD7" s="589"/>
      <c r="AE7" s="608"/>
    </row>
    <row r="8" spans="2:31" s="272" customFormat="1" ht="83.25" customHeight="1">
      <c r="B8" s="307" t="s">
        <v>941</v>
      </c>
      <c r="C8" s="308" t="s">
        <v>942</v>
      </c>
      <c r="D8" s="307" t="s">
        <v>943</v>
      </c>
      <c r="E8" s="309" t="s">
        <v>944</v>
      </c>
      <c r="F8" s="307" t="s">
        <v>945</v>
      </c>
      <c r="G8" s="307">
        <v>241.9</v>
      </c>
      <c r="H8" s="307">
        <v>193.7</v>
      </c>
      <c r="I8" s="310" t="s">
        <v>946</v>
      </c>
      <c r="J8" s="307" t="s">
        <v>947</v>
      </c>
      <c r="K8" s="311" t="s">
        <v>948</v>
      </c>
      <c r="L8" s="312" t="s">
        <v>949</v>
      </c>
      <c r="M8" s="308" t="s">
        <v>943</v>
      </c>
      <c r="N8" s="308" t="s">
        <v>950</v>
      </c>
      <c r="O8" s="307" t="s">
        <v>951</v>
      </c>
      <c r="P8" s="307">
        <v>9.5</v>
      </c>
      <c r="Q8" s="307">
        <v>10.8</v>
      </c>
      <c r="R8" s="307" t="s">
        <v>952</v>
      </c>
      <c r="S8" s="307" t="s">
        <v>953</v>
      </c>
      <c r="T8" s="313" t="s">
        <v>954</v>
      </c>
      <c r="U8" s="308" t="s">
        <v>955</v>
      </c>
      <c r="V8" s="314" t="s">
        <v>956</v>
      </c>
      <c r="W8" s="315">
        <v>5250000</v>
      </c>
      <c r="X8" s="316">
        <v>2500000</v>
      </c>
      <c r="Y8" s="316">
        <v>0</v>
      </c>
      <c r="Z8" s="316">
        <v>0</v>
      </c>
      <c r="AA8" s="316">
        <v>2750000</v>
      </c>
      <c r="AB8" s="317">
        <v>41724</v>
      </c>
      <c r="AC8" s="308" t="s">
        <v>957</v>
      </c>
      <c r="AD8" s="308" t="s">
        <v>958</v>
      </c>
      <c r="AE8" s="307"/>
    </row>
    <row r="9" spans="2:31" s="272" customFormat="1" ht="141.75" customHeight="1">
      <c r="B9" s="275" t="s">
        <v>959</v>
      </c>
      <c r="C9" s="274" t="s">
        <v>960</v>
      </c>
      <c r="D9" s="274" t="s">
        <v>961</v>
      </c>
      <c r="E9" s="273" t="s">
        <v>962</v>
      </c>
      <c r="F9" s="318" t="s">
        <v>963</v>
      </c>
      <c r="G9" s="318" t="s">
        <v>964</v>
      </c>
      <c r="H9" s="318" t="s">
        <v>954</v>
      </c>
      <c r="I9" s="319" t="s">
        <v>965</v>
      </c>
      <c r="J9" s="318" t="s">
        <v>966</v>
      </c>
      <c r="K9" s="318" t="s">
        <v>967</v>
      </c>
      <c r="L9" s="320" t="s">
        <v>968</v>
      </c>
      <c r="M9" s="320" t="s">
        <v>961</v>
      </c>
      <c r="N9" s="320" t="s">
        <v>969</v>
      </c>
      <c r="O9" s="318" t="s">
        <v>970</v>
      </c>
      <c r="P9" s="318" t="s">
        <v>971</v>
      </c>
      <c r="Q9" s="318" t="s">
        <v>972</v>
      </c>
      <c r="R9" s="318" t="s">
        <v>973</v>
      </c>
      <c r="S9" s="318" t="s">
        <v>974</v>
      </c>
      <c r="T9" s="318" t="s">
        <v>975</v>
      </c>
      <c r="U9" s="320" t="s">
        <v>976</v>
      </c>
      <c r="V9" s="320" t="s">
        <v>977</v>
      </c>
      <c r="W9" s="321">
        <v>106266300</v>
      </c>
      <c r="X9" s="321">
        <v>45275000</v>
      </c>
      <c r="Y9" s="321">
        <v>0</v>
      </c>
      <c r="Z9" s="321">
        <v>0</v>
      </c>
      <c r="AA9" s="321">
        <v>60991300</v>
      </c>
      <c r="AB9" s="317">
        <v>41789</v>
      </c>
      <c r="AC9" s="320" t="s">
        <v>978</v>
      </c>
      <c r="AD9" s="320" t="s">
        <v>979</v>
      </c>
      <c r="AE9" s="302"/>
    </row>
    <row r="10" spans="2:31" s="272" customFormat="1" ht="72" customHeight="1">
      <c r="B10" s="275" t="s">
        <v>980</v>
      </c>
      <c r="C10" s="274" t="s">
        <v>981</v>
      </c>
      <c r="D10" s="275" t="s">
        <v>982</v>
      </c>
      <c r="E10" s="273" t="s">
        <v>983</v>
      </c>
      <c r="F10" s="275" t="s">
        <v>984</v>
      </c>
      <c r="G10" s="322">
        <v>0.81499999999999995</v>
      </c>
      <c r="H10" s="322">
        <v>0.503</v>
      </c>
      <c r="I10" s="275" t="s">
        <v>985</v>
      </c>
      <c r="J10" s="283" t="s">
        <v>986</v>
      </c>
      <c r="K10" s="278" t="s">
        <v>987</v>
      </c>
      <c r="L10" s="274" t="s">
        <v>988</v>
      </c>
      <c r="M10" s="274" t="s">
        <v>982</v>
      </c>
      <c r="N10" s="275" t="s">
        <v>989</v>
      </c>
      <c r="O10" s="322" t="s">
        <v>990</v>
      </c>
      <c r="P10" s="322" t="s">
        <v>991</v>
      </c>
      <c r="Q10" s="322" t="s">
        <v>992</v>
      </c>
      <c r="R10" s="322" t="s">
        <v>993</v>
      </c>
      <c r="S10" s="322" t="s">
        <v>994</v>
      </c>
      <c r="T10" s="278" t="s">
        <v>995</v>
      </c>
      <c r="U10" s="274" t="s">
        <v>996</v>
      </c>
      <c r="V10" s="274" t="s">
        <v>997</v>
      </c>
      <c r="W10" s="323">
        <v>34650000</v>
      </c>
      <c r="X10" s="324">
        <v>16311000</v>
      </c>
      <c r="Y10" s="275">
        <v>0</v>
      </c>
      <c r="Z10" s="324">
        <v>6524000</v>
      </c>
      <c r="AA10" s="324">
        <v>11815000</v>
      </c>
      <c r="AB10" s="317">
        <v>41726</v>
      </c>
      <c r="AC10" s="274" t="s">
        <v>998</v>
      </c>
      <c r="AD10" s="274" t="s">
        <v>999</v>
      </c>
      <c r="AE10" s="275"/>
    </row>
    <row r="11" spans="2:31" s="272" customFormat="1" ht="81.75" customHeight="1">
      <c r="B11" s="275"/>
      <c r="C11" s="274" t="s">
        <v>1000</v>
      </c>
      <c r="D11" s="275" t="s">
        <v>1001</v>
      </c>
      <c r="E11" s="273" t="s">
        <v>1002</v>
      </c>
      <c r="F11" s="275" t="s">
        <v>1003</v>
      </c>
      <c r="G11" s="275" t="s">
        <v>1003</v>
      </c>
      <c r="H11" s="275" t="s">
        <v>1003</v>
      </c>
      <c r="I11" s="275" t="s">
        <v>1004</v>
      </c>
      <c r="J11" s="275" t="s">
        <v>1005</v>
      </c>
      <c r="K11" s="278" t="s">
        <v>1006</v>
      </c>
      <c r="L11" s="274" t="s">
        <v>1007</v>
      </c>
      <c r="M11" s="274" t="s">
        <v>1001</v>
      </c>
      <c r="N11" s="274" t="s">
        <v>1008</v>
      </c>
      <c r="O11" s="275" t="s">
        <v>1009</v>
      </c>
      <c r="P11" s="283" t="s">
        <v>1010</v>
      </c>
      <c r="Q11" s="283" t="s">
        <v>1011</v>
      </c>
      <c r="R11" s="283" t="s">
        <v>1012</v>
      </c>
      <c r="S11" s="283" t="s">
        <v>1013</v>
      </c>
      <c r="T11" s="325" t="s">
        <v>1014</v>
      </c>
      <c r="U11" s="314" t="s">
        <v>1015</v>
      </c>
      <c r="V11" s="314" t="s">
        <v>1016</v>
      </c>
      <c r="W11" s="326">
        <v>372276000</v>
      </c>
      <c r="X11" s="326">
        <v>172350000</v>
      </c>
      <c r="Y11" s="326">
        <v>24985000</v>
      </c>
      <c r="Z11" s="326">
        <v>0</v>
      </c>
      <c r="AA11" s="326">
        <v>174941000</v>
      </c>
      <c r="AB11" s="317">
        <v>41698</v>
      </c>
      <c r="AC11" s="274" t="s">
        <v>1017</v>
      </c>
      <c r="AD11" s="274" t="s">
        <v>1018</v>
      </c>
      <c r="AE11" s="275"/>
    </row>
    <row r="12" spans="2:31" s="272" customFormat="1" ht="106.5" customHeight="1">
      <c r="B12" s="275" t="s">
        <v>941</v>
      </c>
      <c r="C12" s="274" t="s">
        <v>1019</v>
      </c>
      <c r="D12" s="275" t="s">
        <v>1020</v>
      </c>
      <c r="E12" s="273" t="s">
        <v>1021</v>
      </c>
      <c r="F12" s="327" t="s">
        <v>1022</v>
      </c>
      <c r="G12" s="328">
        <v>0.79500000000000004</v>
      </c>
      <c r="H12" s="328">
        <v>0.83099999999999996</v>
      </c>
      <c r="I12" s="329" t="s">
        <v>1023</v>
      </c>
      <c r="J12" s="327" t="s">
        <v>1024</v>
      </c>
      <c r="K12" s="283">
        <v>3.4569999999999999</v>
      </c>
      <c r="L12" s="274" t="s">
        <v>1025</v>
      </c>
      <c r="M12" s="274" t="s">
        <v>1020</v>
      </c>
      <c r="N12" s="274" t="s">
        <v>1026</v>
      </c>
      <c r="O12" s="330">
        <v>0</v>
      </c>
      <c r="P12" s="331">
        <v>6.7356907265335936E-3</v>
      </c>
      <c r="Q12" s="331">
        <v>4.7298388537829875E-2</v>
      </c>
      <c r="R12" s="283" t="s">
        <v>1027</v>
      </c>
      <c r="S12" s="327" t="s">
        <v>1028</v>
      </c>
      <c r="T12" s="278" t="s">
        <v>1029</v>
      </c>
      <c r="U12" s="274" t="s">
        <v>1030</v>
      </c>
      <c r="V12" s="332" t="s">
        <v>1031</v>
      </c>
      <c r="W12" s="280">
        <v>29700000</v>
      </c>
      <c r="X12" s="281">
        <v>10560000</v>
      </c>
      <c r="Y12" s="281">
        <v>0</v>
      </c>
      <c r="Z12" s="281">
        <v>0</v>
      </c>
      <c r="AA12" s="281">
        <v>19140000</v>
      </c>
      <c r="AB12" s="317">
        <v>41892</v>
      </c>
      <c r="AC12" s="274" t="s">
        <v>1032</v>
      </c>
      <c r="AD12" s="274" t="s">
        <v>1033</v>
      </c>
      <c r="AE12" s="275"/>
    </row>
    <row r="13" spans="2:31" s="272" customFormat="1" ht="15" customHeight="1">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row>
    <row r="14" spans="2:31" s="272" customFormat="1" ht="20.100000000000001" customHeight="1">
      <c r="B14" s="602" t="s">
        <v>441</v>
      </c>
      <c r="C14" s="602"/>
      <c r="D14" s="322" t="s">
        <v>1034</v>
      </c>
      <c r="E14" s="296" t="s">
        <v>1035</v>
      </c>
      <c r="F14" s="603" t="s">
        <v>1036</v>
      </c>
      <c r="G14" s="604"/>
      <c r="H14" s="604"/>
      <c r="I14" s="604"/>
      <c r="J14" s="604"/>
      <c r="K14" s="604"/>
      <c r="L14" s="604"/>
      <c r="M14" s="604"/>
      <c r="N14" s="604"/>
      <c r="O14" s="604"/>
      <c r="P14" s="604"/>
      <c r="Q14" s="604"/>
      <c r="R14" s="604"/>
      <c r="S14" s="604"/>
      <c r="T14" s="604"/>
      <c r="U14" s="604"/>
      <c r="V14" s="604"/>
      <c r="W14" s="604"/>
      <c r="X14" s="604"/>
      <c r="Y14" s="604"/>
      <c r="Z14" s="604"/>
      <c r="AA14" s="605"/>
      <c r="AB14" s="295"/>
      <c r="AC14" s="295"/>
      <c r="AD14" s="295"/>
      <c r="AE14" s="295"/>
    </row>
    <row r="15" spans="2:31" s="337" customFormat="1" ht="9" customHeight="1">
      <c r="B15" s="333" t="s">
        <v>1037</v>
      </c>
      <c r="C15" s="334"/>
      <c r="D15" s="335"/>
      <c r="E15" s="336"/>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row>
    <row r="16" spans="2:31" s="337" customFormat="1" ht="9" customHeight="1">
      <c r="B16" s="333" t="s">
        <v>1038</v>
      </c>
      <c r="C16" s="338"/>
      <c r="D16" s="335"/>
      <c r="E16" s="339"/>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row>
    <row r="17" spans="2:31" s="337" customFormat="1" ht="9" customHeight="1">
      <c r="B17" s="333" t="s">
        <v>446</v>
      </c>
      <c r="C17" s="340"/>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row>
    <row r="18" spans="2:31" s="341" customFormat="1" ht="9" customHeight="1">
      <c r="B18" s="341" t="s">
        <v>447</v>
      </c>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row>
    <row r="19" spans="2:31" s="341" customFormat="1" ht="9" customHeight="1">
      <c r="B19" s="341" t="s">
        <v>448</v>
      </c>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row>
    <row r="20" spans="2:31" s="341" customFormat="1" ht="9" customHeight="1">
      <c r="B20" s="341" t="s">
        <v>449</v>
      </c>
    </row>
  </sheetData>
  <sheetProtection formatCells="0" formatColumns="0" formatRows="0" insertColumns="0" insertRows="0" autoFilter="0"/>
  <mergeCells count="16">
    <mergeCell ref="B14:C14"/>
    <mergeCell ref="F14:AA14"/>
    <mergeCell ref="B2:AE2"/>
    <mergeCell ref="B6:B7"/>
    <mergeCell ref="C6:C7"/>
    <mergeCell ref="E6:E7"/>
    <mergeCell ref="F6:K6"/>
    <mergeCell ref="L6:L7"/>
    <mergeCell ref="N6:N7"/>
    <mergeCell ref="O6:T6"/>
    <mergeCell ref="U6:U7"/>
    <mergeCell ref="X6:AA6"/>
    <mergeCell ref="AB6:AB7"/>
    <mergeCell ref="AC6:AC7"/>
    <mergeCell ref="AD6:AD7"/>
    <mergeCell ref="AE6:AE7"/>
  </mergeCells>
  <phoneticPr fontId="3"/>
  <conditionalFormatting sqref="F8:I8">
    <cfRule type="expression" dxfId="3" priority="4">
      <formula>ERROR.TYPE(F8)&gt;0</formula>
    </cfRule>
  </conditionalFormatting>
  <conditionalFormatting sqref="O8:R8">
    <cfRule type="expression" dxfId="2" priority="3">
      <formula>ERROR.TYPE(O8)&gt;0</formula>
    </cfRule>
  </conditionalFormatting>
  <conditionalFormatting sqref="F12:I12">
    <cfRule type="expression" dxfId="1" priority="2">
      <formula>ERROR.TYPE(F12)&gt;0</formula>
    </cfRule>
  </conditionalFormatting>
  <conditionalFormatting sqref="O12:R12">
    <cfRule type="expression" dxfId="0" priority="1">
      <formula>ERROR.TYPE(O12)&gt;0</formula>
    </cfRule>
  </conditionalFormatting>
  <dataValidations count="1">
    <dataValidation type="whole" allowBlank="1" showInputMessage="1" showErrorMessage="1" error="数字以外は入力できません。" prompt="数字以外は入力しないでください。" sqref="W17:AA17 W8:AA13" xr:uid="{00000000-0002-0000-0700-000000000000}">
      <formula1>0</formula1>
      <formula2>99999999999</formula2>
    </dataValidation>
  </dataValidations>
  <pageMargins left="0.19685039370078741" right="0.19685039370078741" top="0.62992125984251968" bottom="0.23622047244094491" header="0.51181102362204722" footer="0.39370078740157483"/>
  <pageSetup paperSize="8" scale="11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1"/>
  <sheetViews>
    <sheetView view="pageBreakPreview" topLeftCell="G1" zoomScale="120" zoomScaleNormal="150" zoomScaleSheetLayoutView="120" workbookViewId="0">
      <selection activeCell="AA3" sqref="AA3"/>
    </sheetView>
  </sheetViews>
  <sheetFormatPr defaultRowHeight="9"/>
  <cols>
    <col min="1" max="1" width="1.33203125" style="267" customWidth="1"/>
    <col min="2" max="2" width="3" style="267" customWidth="1"/>
    <col min="3" max="3" width="4.6640625" style="267" customWidth="1"/>
    <col min="4" max="4" width="5.1640625" style="267" customWidth="1"/>
    <col min="5" max="5" width="6.6640625" style="267" customWidth="1"/>
    <col min="6" max="9" width="5.33203125" style="267" customWidth="1"/>
    <col min="10" max="10" width="5" style="267" customWidth="1"/>
    <col min="11" max="11" width="5.6640625" style="267" customWidth="1"/>
    <col min="12" max="12" width="10.1640625" style="267" customWidth="1"/>
    <col min="13" max="13" width="5.1640625" style="267" customWidth="1"/>
    <col min="14" max="14" width="6.6640625" style="267" customWidth="1"/>
    <col min="15" max="18" width="5.33203125" style="267" customWidth="1"/>
    <col min="19" max="19" width="5" style="267" customWidth="1"/>
    <col min="20" max="20" width="5.6640625" style="267" customWidth="1"/>
    <col min="21" max="21" width="10.1640625" style="267" customWidth="1"/>
    <col min="22" max="22" width="6.6640625" style="267" customWidth="1"/>
    <col min="23" max="23" width="15.1640625" style="267" customWidth="1"/>
    <col min="24" max="24" width="6.5" style="267" customWidth="1"/>
    <col min="25" max="25" width="4.5" style="267" customWidth="1"/>
    <col min="26" max="26" width="4.33203125" style="267" customWidth="1"/>
    <col min="27" max="27" width="3.6640625" style="267" customWidth="1"/>
    <col min="28" max="28" width="4.1640625" style="267" customWidth="1"/>
    <col min="29" max="29" width="4.33203125" style="267" customWidth="1"/>
    <col min="30" max="31" width="13.33203125" style="267" customWidth="1"/>
    <col min="32" max="32" width="3.5" style="267" customWidth="1"/>
    <col min="33" max="16384" width="9.33203125" style="267"/>
  </cols>
  <sheetData>
    <row r="1" spans="1:32" s="368" customFormat="1" ht="10.5">
      <c r="B1" s="267" t="s">
        <v>1139</v>
      </c>
      <c r="C1" s="267"/>
      <c r="D1" s="267"/>
      <c r="E1" s="615" t="s">
        <v>1138</v>
      </c>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267"/>
      <c r="AF1" s="267"/>
    </row>
    <row r="2" spans="1:32" s="368" customFormat="1" ht="5.25" customHeight="1">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row>
    <row r="3" spans="1:32" s="368" customFormat="1" ht="10.5">
      <c r="B3" s="267" t="s">
        <v>931</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row>
    <row r="4" spans="1:32" s="368" customFormat="1" ht="10.5">
      <c r="B4" s="267" t="s">
        <v>1137</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row>
    <row r="5" spans="1:32" ht="9" customHeight="1">
      <c r="Y5" s="267" t="s">
        <v>1136</v>
      </c>
    </row>
    <row r="6" spans="1:32" s="268" customFormat="1" ht="34.5" customHeight="1">
      <c r="B6" s="584" t="s">
        <v>828</v>
      </c>
      <c r="C6" s="584" t="s">
        <v>829</v>
      </c>
      <c r="D6" s="269" t="s">
        <v>1135</v>
      </c>
      <c r="E6" s="584" t="s">
        <v>831</v>
      </c>
      <c r="F6" s="587" t="s">
        <v>832</v>
      </c>
      <c r="G6" s="588"/>
      <c r="H6" s="588"/>
      <c r="I6" s="588"/>
      <c r="J6" s="588"/>
      <c r="K6" s="588"/>
      <c r="L6" s="584" t="s">
        <v>833</v>
      </c>
      <c r="M6" s="269" t="s">
        <v>1134</v>
      </c>
      <c r="N6" s="584" t="s">
        <v>835</v>
      </c>
      <c r="O6" s="587" t="s">
        <v>836</v>
      </c>
      <c r="P6" s="588"/>
      <c r="Q6" s="588"/>
      <c r="R6" s="588"/>
      <c r="S6" s="588"/>
      <c r="T6" s="588"/>
      <c r="U6" s="584" t="s">
        <v>837</v>
      </c>
      <c r="V6" s="584" t="s">
        <v>1133</v>
      </c>
      <c r="W6" s="269" t="s">
        <v>838</v>
      </c>
      <c r="X6" s="304" t="s">
        <v>934</v>
      </c>
      <c r="Y6" s="593" t="s">
        <v>840</v>
      </c>
      <c r="Z6" s="594"/>
      <c r="AA6" s="594"/>
      <c r="AB6" s="595"/>
      <c r="AC6" s="611" t="s">
        <v>841</v>
      </c>
      <c r="AD6" s="611" t="s">
        <v>842</v>
      </c>
      <c r="AE6" s="611" t="s">
        <v>843</v>
      </c>
      <c r="AF6" s="611" t="s">
        <v>844</v>
      </c>
    </row>
    <row r="7" spans="1:32" s="268" customFormat="1" ht="21.75" customHeight="1">
      <c r="B7" s="585"/>
      <c r="C7" s="585"/>
      <c r="D7" s="589" t="s">
        <v>845</v>
      </c>
      <c r="E7" s="585"/>
      <c r="F7" s="590" t="s">
        <v>1132</v>
      </c>
      <c r="G7" s="590" t="s">
        <v>1131</v>
      </c>
      <c r="H7" s="590" t="s">
        <v>1130</v>
      </c>
      <c r="I7" s="590" t="s">
        <v>1129</v>
      </c>
      <c r="J7" s="590" t="s">
        <v>1128</v>
      </c>
      <c r="K7" s="590" t="s">
        <v>851</v>
      </c>
      <c r="L7" s="585"/>
      <c r="M7" s="589" t="s">
        <v>852</v>
      </c>
      <c r="N7" s="585"/>
      <c r="O7" s="590" t="s">
        <v>1132</v>
      </c>
      <c r="P7" s="590" t="s">
        <v>1131</v>
      </c>
      <c r="Q7" s="590" t="s">
        <v>1130</v>
      </c>
      <c r="R7" s="590" t="s">
        <v>1129</v>
      </c>
      <c r="S7" s="590" t="s">
        <v>1128</v>
      </c>
      <c r="T7" s="590" t="s">
        <v>851</v>
      </c>
      <c r="U7" s="585"/>
      <c r="V7" s="585"/>
      <c r="W7" s="601" t="s">
        <v>853</v>
      </c>
      <c r="X7" s="306" t="s">
        <v>1127</v>
      </c>
      <c r="Y7" s="619"/>
      <c r="Z7" s="620"/>
      <c r="AA7" s="620"/>
      <c r="AB7" s="621"/>
      <c r="AC7" s="617"/>
      <c r="AD7" s="601"/>
      <c r="AE7" s="601"/>
      <c r="AF7" s="612"/>
    </row>
    <row r="8" spans="1:32" s="268" customFormat="1" ht="33" customHeight="1">
      <c r="B8" s="585"/>
      <c r="C8" s="585"/>
      <c r="D8" s="589"/>
      <c r="E8" s="585"/>
      <c r="F8" s="591"/>
      <c r="G8" s="591"/>
      <c r="H8" s="591"/>
      <c r="I8" s="591"/>
      <c r="J8" s="591"/>
      <c r="K8" s="591"/>
      <c r="L8" s="585"/>
      <c r="M8" s="589"/>
      <c r="N8" s="585"/>
      <c r="O8" s="591"/>
      <c r="P8" s="591"/>
      <c r="Q8" s="591"/>
      <c r="R8" s="591"/>
      <c r="S8" s="591"/>
      <c r="T8" s="591"/>
      <c r="U8" s="585"/>
      <c r="V8" s="585"/>
      <c r="W8" s="598"/>
      <c r="X8" s="306"/>
      <c r="Y8" s="270" t="s">
        <v>1126</v>
      </c>
      <c r="Z8" s="270" t="s">
        <v>855</v>
      </c>
      <c r="AA8" s="270" t="s">
        <v>1125</v>
      </c>
      <c r="AB8" s="270" t="s">
        <v>1124</v>
      </c>
      <c r="AC8" s="617"/>
      <c r="AD8" s="601"/>
      <c r="AE8" s="601"/>
      <c r="AF8" s="612"/>
    </row>
    <row r="9" spans="1:32" s="268" customFormat="1" ht="6.75" customHeight="1">
      <c r="B9" s="586"/>
      <c r="C9" s="586"/>
      <c r="D9" s="586"/>
      <c r="E9" s="586"/>
      <c r="F9" s="592"/>
      <c r="G9" s="592"/>
      <c r="H9" s="592"/>
      <c r="I9" s="592"/>
      <c r="J9" s="592"/>
      <c r="K9" s="592"/>
      <c r="L9" s="586"/>
      <c r="M9" s="586"/>
      <c r="N9" s="586"/>
      <c r="O9" s="592"/>
      <c r="P9" s="592"/>
      <c r="Q9" s="592"/>
      <c r="R9" s="592"/>
      <c r="S9" s="592"/>
      <c r="T9" s="592"/>
      <c r="U9" s="586"/>
      <c r="V9" s="586"/>
      <c r="W9" s="599"/>
      <c r="X9" s="271"/>
      <c r="Y9" s="271"/>
      <c r="Z9" s="271"/>
      <c r="AA9" s="271"/>
      <c r="AB9" s="271"/>
      <c r="AC9" s="618"/>
      <c r="AD9" s="614"/>
      <c r="AE9" s="614"/>
      <c r="AF9" s="613"/>
    </row>
    <row r="10" spans="1:32" s="272" customFormat="1" ht="106.5" customHeight="1">
      <c r="B10" s="307" t="s">
        <v>1123</v>
      </c>
      <c r="C10" s="307" t="s">
        <v>1122</v>
      </c>
      <c r="D10" s="308" t="s">
        <v>1114</v>
      </c>
      <c r="E10" s="309" t="s">
        <v>1121</v>
      </c>
      <c r="F10" s="307" t="s">
        <v>1120</v>
      </c>
      <c r="G10" s="307" t="s">
        <v>1119</v>
      </c>
      <c r="H10" s="307" t="s">
        <v>1118</v>
      </c>
      <c r="I10" s="307" t="s">
        <v>1117</v>
      </c>
      <c r="J10" s="307" t="s">
        <v>1116</v>
      </c>
      <c r="K10" s="362">
        <v>1.43</v>
      </c>
      <c r="L10" s="308" t="s">
        <v>1115</v>
      </c>
      <c r="M10" s="308" t="s">
        <v>1114</v>
      </c>
      <c r="N10" s="308" t="s">
        <v>1113</v>
      </c>
      <c r="O10" s="307" t="s">
        <v>1112</v>
      </c>
      <c r="P10" s="307" t="s">
        <v>1111</v>
      </c>
      <c r="Q10" s="307" t="s">
        <v>1110</v>
      </c>
      <c r="R10" s="367" t="s">
        <v>1109</v>
      </c>
      <c r="S10" s="362" t="s">
        <v>1108</v>
      </c>
      <c r="T10" s="362">
        <v>1.5</v>
      </c>
      <c r="U10" s="308" t="s">
        <v>1107</v>
      </c>
      <c r="V10" s="307"/>
      <c r="W10" s="309" t="s">
        <v>1106</v>
      </c>
      <c r="X10" s="365">
        <v>54486000</v>
      </c>
      <c r="Y10" s="365">
        <v>25225000</v>
      </c>
      <c r="Z10" s="366">
        <v>0</v>
      </c>
      <c r="AA10" s="365">
        <v>2522500</v>
      </c>
      <c r="AB10" s="365">
        <v>26738500</v>
      </c>
      <c r="AC10" s="364" t="s">
        <v>1105</v>
      </c>
      <c r="AD10" s="308" t="s">
        <v>1104</v>
      </c>
      <c r="AE10" s="308" t="s">
        <v>1103</v>
      </c>
      <c r="AF10" s="314"/>
    </row>
    <row r="11" spans="1:32" s="272" customFormat="1" ht="106.5" customHeight="1">
      <c r="B11" s="307" t="s">
        <v>1082</v>
      </c>
      <c r="C11" s="307" t="s">
        <v>1102</v>
      </c>
      <c r="D11" s="309" t="s">
        <v>1101</v>
      </c>
      <c r="E11" s="308" t="s">
        <v>1100</v>
      </c>
      <c r="F11" s="362" t="s">
        <v>1099</v>
      </c>
      <c r="G11" s="362" t="s">
        <v>1098</v>
      </c>
      <c r="H11" s="362" t="s">
        <v>1097</v>
      </c>
      <c r="I11" s="363" t="s">
        <v>1096</v>
      </c>
      <c r="J11" s="362" t="s">
        <v>1095</v>
      </c>
      <c r="K11" s="361">
        <v>1.036</v>
      </c>
      <c r="L11" s="308" t="s">
        <v>1094</v>
      </c>
      <c r="M11" s="307" t="s">
        <v>1093</v>
      </c>
      <c r="N11" s="360" t="s">
        <v>1092</v>
      </c>
      <c r="O11" s="359" t="s">
        <v>1091</v>
      </c>
      <c r="P11" s="359" t="s">
        <v>1090</v>
      </c>
      <c r="Q11" s="359" t="s">
        <v>1089</v>
      </c>
      <c r="R11" s="359" t="s">
        <v>1088</v>
      </c>
      <c r="S11" s="358" t="s">
        <v>1087</v>
      </c>
      <c r="T11" s="285">
        <v>4.68</v>
      </c>
      <c r="U11" s="308" t="s">
        <v>1086</v>
      </c>
      <c r="V11" s="357"/>
      <c r="W11" s="357" t="s">
        <v>1085</v>
      </c>
      <c r="X11" s="356">
        <v>24613200</v>
      </c>
      <c r="Y11" s="356">
        <v>11395000</v>
      </c>
      <c r="Z11" s="355">
        <v>0</v>
      </c>
      <c r="AA11" s="354">
        <v>0</v>
      </c>
      <c r="AB11" s="353">
        <v>13218200</v>
      </c>
      <c r="AC11" s="352" t="s">
        <v>1063</v>
      </c>
      <c r="AD11" s="290" t="s">
        <v>1084</v>
      </c>
      <c r="AE11" s="290" t="s">
        <v>1083</v>
      </c>
      <c r="AF11" s="290"/>
    </row>
    <row r="12" spans="1:32" s="272" customFormat="1" ht="138.75" customHeight="1">
      <c r="B12" s="275" t="s">
        <v>1082</v>
      </c>
      <c r="C12" s="275" t="s">
        <v>1081</v>
      </c>
      <c r="D12" s="273" t="s">
        <v>1080</v>
      </c>
      <c r="E12" s="274" t="s">
        <v>1079</v>
      </c>
      <c r="F12" s="283" t="s">
        <v>1078</v>
      </c>
      <c r="G12" s="275" t="s">
        <v>1077</v>
      </c>
      <c r="H12" s="283" t="s">
        <v>1076</v>
      </c>
      <c r="I12" s="275" t="s">
        <v>1075</v>
      </c>
      <c r="J12" s="275" t="s">
        <v>1074</v>
      </c>
      <c r="K12" s="285">
        <v>0.68300000000000005</v>
      </c>
      <c r="L12" s="274" t="s">
        <v>1073</v>
      </c>
      <c r="M12" s="274" t="s">
        <v>1072</v>
      </c>
      <c r="N12" s="350" t="s">
        <v>1071</v>
      </c>
      <c r="O12" s="283" t="s">
        <v>1070</v>
      </c>
      <c r="P12" s="283" t="s">
        <v>1069</v>
      </c>
      <c r="Q12" s="283" t="s">
        <v>1068</v>
      </c>
      <c r="R12" s="283" t="s">
        <v>1067</v>
      </c>
      <c r="S12" s="285" t="s">
        <v>1066</v>
      </c>
      <c r="T12" s="285">
        <v>1.2150000000000001</v>
      </c>
      <c r="U12" s="274" t="s">
        <v>1065</v>
      </c>
      <c r="V12" s="290"/>
      <c r="W12" s="290" t="s">
        <v>1064</v>
      </c>
      <c r="X12" s="347">
        <v>34946640</v>
      </c>
      <c r="Y12" s="347">
        <v>14820000</v>
      </c>
      <c r="Z12" s="346">
        <v>0</v>
      </c>
      <c r="AA12" s="345">
        <v>0</v>
      </c>
      <c r="AB12" s="345">
        <v>20126640</v>
      </c>
      <c r="AC12" s="344" t="s">
        <v>1063</v>
      </c>
      <c r="AD12" s="290" t="s">
        <v>1062</v>
      </c>
      <c r="AE12" s="290" t="s">
        <v>1061</v>
      </c>
      <c r="AF12" s="290"/>
    </row>
    <row r="13" spans="1:32" s="272" customFormat="1" ht="106.5" customHeight="1">
      <c r="B13" s="275" t="s">
        <v>1060</v>
      </c>
      <c r="C13" s="275" t="s">
        <v>1059</v>
      </c>
      <c r="D13" s="273" t="s">
        <v>1051</v>
      </c>
      <c r="E13" s="274" t="s">
        <v>1058</v>
      </c>
      <c r="F13" s="351" t="s">
        <v>1057</v>
      </c>
      <c r="G13" s="351" t="s">
        <v>1056</v>
      </c>
      <c r="H13" s="351" t="s">
        <v>1055</v>
      </c>
      <c r="I13" s="351" t="s">
        <v>1054</v>
      </c>
      <c r="J13" s="351" t="s">
        <v>1053</v>
      </c>
      <c r="K13" s="285">
        <v>1.484</v>
      </c>
      <c r="L13" s="274" t="s">
        <v>1052</v>
      </c>
      <c r="M13" s="275" t="s">
        <v>1051</v>
      </c>
      <c r="N13" s="350" t="s">
        <v>1050</v>
      </c>
      <c r="O13" s="349" t="s">
        <v>1049</v>
      </c>
      <c r="P13" s="349" t="s">
        <v>1048</v>
      </c>
      <c r="Q13" s="349" t="s">
        <v>1047</v>
      </c>
      <c r="R13" s="349" t="s">
        <v>1046</v>
      </c>
      <c r="S13" s="348" t="s">
        <v>1045</v>
      </c>
      <c r="T13" s="285">
        <v>1.5</v>
      </c>
      <c r="U13" s="274" t="s">
        <v>1044</v>
      </c>
      <c r="V13" s="290"/>
      <c r="W13" s="290" t="s">
        <v>1043</v>
      </c>
      <c r="X13" s="347">
        <v>24800000</v>
      </c>
      <c r="Y13" s="347">
        <v>12400000</v>
      </c>
      <c r="Z13" s="346">
        <v>0</v>
      </c>
      <c r="AA13" s="345">
        <v>0</v>
      </c>
      <c r="AB13" s="345">
        <v>12400000</v>
      </c>
      <c r="AC13" s="344" t="s">
        <v>1042</v>
      </c>
      <c r="AD13" s="290" t="s">
        <v>1041</v>
      </c>
      <c r="AE13" s="274" t="s">
        <v>1040</v>
      </c>
      <c r="AF13" s="290"/>
    </row>
    <row r="14" spans="1:32" s="272" customFormat="1" ht="10.5" customHeight="1">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row>
    <row r="15" spans="1:32" s="272" customFormat="1" ht="20.100000000000001" customHeight="1">
      <c r="B15" s="602" t="s">
        <v>441</v>
      </c>
      <c r="C15" s="602"/>
      <c r="D15" s="609">
        <v>1.6910000000000001</v>
      </c>
      <c r="E15" s="610"/>
      <c r="F15" s="603" t="s">
        <v>1039</v>
      </c>
      <c r="G15" s="604"/>
      <c r="H15" s="604"/>
      <c r="I15" s="604"/>
      <c r="J15" s="604"/>
      <c r="K15" s="604"/>
      <c r="L15" s="604"/>
      <c r="M15" s="604"/>
      <c r="N15" s="604"/>
      <c r="O15" s="604"/>
      <c r="P15" s="604"/>
      <c r="Q15" s="604"/>
      <c r="R15" s="604"/>
      <c r="S15" s="604"/>
      <c r="T15" s="604"/>
      <c r="U15" s="604"/>
      <c r="V15" s="604"/>
      <c r="W15" s="604"/>
      <c r="X15" s="604"/>
      <c r="Y15" s="604"/>
      <c r="Z15" s="604"/>
      <c r="AA15" s="604"/>
      <c r="AB15" s="605"/>
      <c r="AC15" s="295"/>
      <c r="AD15" s="295"/>
      <c r="AE15" s="295"/>
      <c r="AF15" s="295"/>
    </row>
    <row r="16" spans="1:32" s="272" customFormat="1" ht="7.5" customHeight="1">
      <c r="A16" s="268" t="s">
        <v>444</v>
      </c>
      <c r="B16" s="268"/>
      <c r="C16" s="297"/>
      <c r="D16" s="295"/>
      <c r="E16" s="298"/>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row>
    <row r="17" spans="2:32" s="272" customFormat="1" ht="7.5" customHeight="1">
      <c r="B17" s="268" t="s">
        <v>445</v>
      </c>
      <c r="C17" s="343"/>
      <c r="D17" s="295"/>
      <c r="E17" s="299"/>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row>
    <row r="18" spans="2:32" s="272" customFormat="1" ht="7.5" customHeight="1">
      <c r="B18" s="268" t="s">
        <v>446</v>
      </c>
      <c r="C18" s="300"/>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row>
    <row r="19" spans="2:32" ht="7.5" customHeight="1">
      <c r="B19" s="267" t="s">
        <v>447</v>
      </c>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row>
    <row r="20" spans="2:32" ht="7.5" customHeight="1">
      <c r="B20" s="267" t="s">
        <v>448</v>
      </c>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row>
    <row r="21" spans="2:32" ht="7.5" customHeight="1">
      <c r="B21" s="267" t="s">
        <v>449</v>
      </c>
    </row>
  </sheetData>
  <sheetProtection formatCells="0" formatColumns="0" formatRows="0" insertColumns="0" insertRows="0" autoFilter="0"/>
  <mergeCells count="34">
    <mergeCell ref="E1:AD1"/>
    <mergeCell ref="Q7:Q9"/>
    <mergeCell ref="R7:R9"/>
    <mergeCell ref="S7:S9"/>
    <mergeCell ref="T7:T9"/>
    <mergeCell ref="V6:V9"/>
    <mergeCell ref="F7:F9"/>
    <mergeCell ref="J7:J9"/>
    <mergeCell ref="Y6:AB6"/>
    <mergeCell ref="O7:O9"/>
    <mergeCell ref="U6:U9"/>
    <mergeCell ref="G7:G9"/>
    <mergeCell ref="AD6:AD9"/>
    <mergeCell ref="AC6:AC9"/>
    <mergeCell ref="H7:H9"/>
    <mergeCell ref="W7:W9"/>
    <mergeCell ref="AF6:AF9"/>
    <mergeCell ref="AE6:AE9"/>
    <mergeCell ref="L6:L9"/>
    <mergeCell ref="N6:N9"/>
    <mergeCell ref="O6:T6"/>
    <mergeCell ref="P7:P9"/>
    <mergeCell ref="Y7:AB7"/>
    <mergeCell ref="D15:E15"/>
    <mergeCell ref="C6:C9"/>
    <mergeCell ref="E6:E9"/>
    <mergeCell ref="F6:K6"/>
    <mergeCell ref="B15:C15"/>
    <mergeCell ref="F15:AB15"/>
    <mergeCell ref="I7:I9"/>
    <mergeCell ref="D7:D9"/>
    <mergeCell ref="M7:M9"/>
    <mergeCell ref="B6:B9"/>
    <mergeCell ref="K7:K9"/>
  </mergeCells>
  <phoneticPr fontId="3"/>
  <dataValidations count="1">
    <dataValidation type="whole" allowBlank="1" showInputMessage="1" showErrorMessage="1" error="数字以外は入力できません。" prompt="数字以外は入力しないでください。" sqref="X18:AB18 X14:AB14 X12:Y13 X10:AB10 V11:Y11" xr:uid="{00000000-0002-0000-0800-000000000000}">
      <formula1>0</formula1>
      <formula2>99999999999</formula2>
    </dataValidation>
  </dataValidations>
  <pageMargins left="0.70866141732283472" right="0.70866141732283472" top="0.74803149606299213" bottom="0.35" header="0.31496062992125984" footer="0.31496062992125984"/>
  <pageSetup paperSize="8" scale="11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H21産地競争力の強化</vt:lpstr>
      <vt:lpstr>H22産地競争力の強化</vt:lpstr>
      <vt:lpstr>H23産地競争力の強化</vt:lpstr>
      <vt:lpstr>H24産地競争力の強化</vt:lpstr>
      <vt:lpstr>H24食品流通</vt:lpstr>
      <vt:lpstr>H26産地競争力の強化</vt:lpstr>
      <vt:lpstr>H27産地競争力の強化</vt:lpstr>
      <vt:lpstr>H28産地競争力の強化</vt:lpstr>
      <vt:lpstr>H29産地競争力の強化</vt:lpstr>
      <vt:lpstr>H30産地競争力の強化</vt:lpstr>
      <vt:lpstr>R1産地競争力の強化</vt:lpstr>
      <vt:lpstr>R2産地競争力の強化</vt:lpstr>
      <vt:lpstr>R3産地競争力の強化</vt:lpstr>
      <vt:lpstr>H23産地競争力の強化!Print_Area</vt:lpstr>
      <vt:lpstr>H24産地競争力の強化!Print_Area</vt:lpstr>
      <vt:lpstr>H24食品流通!Print_Area</vt:lpstr>
      <vt:lpstr>H26産地競争力の強化!Print_Area</vt:lpstr>
      <vt:lpstr>H27産地競争力の強化!Print_Area</vt:lpstr>
      <vt:lpstr>H28産地競争力の強化!Print_Area</vt:lpstr>
      <vt:lpstr>H29産地競争力の強化!Print_Area</vt:lpstr>
      <vt:lpstr>H30産地競争力の強化!Print_Area</vt:lpstr>
      <vt:lpstr>'R1産地競争力の強化'!Print_Area</vt:lpstr>
      <vt:lpstr>'R2産地競争力の強化'!Print_Area</vt:lpstr>
      <vt:lpstr>'R3産地競争力の強化'!Print_Area</vt:lpstr>
      <vt:lpstr>H21産地競争力の強化!Print_Titles</vt:lpstr>
      <vt:lpstr>H22産地競争力の強化!Print_Titles</vt:lpstr>
      <vt:lpstr>H23産地競争力の強化!Print_Titles</vt:lpstr>
      <vt:lpstr>H26産地競争力の強化!Print_Titles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太田　智章</cp:lastModifiedBy>
  <cp:lastPrinted>2023-03-20T08:52:39Z</cp:lastPrinted>
  <dcterms:created xsi:type="dcterms:W3CDTF">2009-09-01T01:46:06Z</dcterms:created>
  <dcterms:modified xsi:type="dcterms:W3CDTF">2024-02-26T04:59:32Z</dcterms:modified>
</cp:coreProperties>
</file>