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kensui\Desktop\【27〆】公営企業に係る経営比較分析表（令和４年度決算）の分析等について\254428_甲良町\254428_甲良町\"/>
    </mc:Choice>
  </mc:AlternateContent>
  <xr:revisionPtr revIDLastSave="0" documentId="13_ncr:1_{8A925478-9CE7-444E-8DE2-3AC9F11207D0}" xr6:coauthVersionLast="47" xr6:coauthVersionMax="47" xr10:uidLastSave="{00000000-0000-0000-0000-000000000000}"/>
  <workbookProtection workbookAlgorithmName="SHA-512" workbookHashValue="aYfYDImlbJ4hXlFAFlb2RvSiRjq40xcW6FxHCBIeRNgIsFmBVJd6bkbShndHAY+h19XyT0Err0vtAJPvnGp3Nw==" workbookSaltValue="J/cLJ5vJKwCfTLOO6o7YA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W8" i="4"/>
  <c r="P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<sst xmlns="http://schemas.openxmlformats.org/spreadsheetml/2006/main" count="278" uniqueCount="116">
  <si>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</si>
  <si>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</si>
  <si>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</si>
  <si>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</si>
  <si>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</si>
  <si>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</si>
  <si>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</si>
  <si>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</si>
  <si>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</si>
  <si>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</si>
  <si>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</si>
  <si>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</si>
  <si>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</si>
  <si>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</si>
  <si>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</si>
  <si>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</si>
  <si>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</si>
  <si>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</si>
  <si>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</si>
  <si>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</si>
  <si>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</si>
  <si>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</si>
  <si>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</si>
  <si>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</si>
  <si>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</si>
  <si>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</si>
  <si>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</si>
  <si>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</si>
  <si>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</si>
  <si>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</si>
  <si>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</si>
  <si>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</si>
  <si>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</si>
  <si>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</si>
  <si>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</si>
  <si>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</si>
  <si>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</si>
  <si>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</si>
  <si>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</si>
  <si>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</si>
  <si>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</si>
  <si>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</si>
  <si>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</si>
  <si>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</si>
  <si>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</si>
  <si>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</si>
  <si>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</si>
  <si>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</si>
  <si>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</si>
  <si>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</si>
  <si>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</si>
  <si>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</si>
  <si>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</si>
  <si>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</si>
  <si>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</si>
  <si>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</si>
  <si>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</si>
  <si>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</si>
  <si>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</si>
  <si>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</si>
  <si>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</si>
  <si>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</si>
  <si>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</si>
  <si>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</si>
  <si>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</si>
  <si>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</si>
  <si>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</si>
  <si>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</si>
  <si>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</si>
  <si>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</si>
  <si>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</si>
  <si>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</si>
  <si>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</si>
  <si>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</si>
  <si>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</si>
  <si>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</si>
  <si>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</si>
  <si>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</si>
  <si>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</si>
  <si>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</si>
  <si>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</si>
  <si>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</si>
  <si>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</si>
  <si>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</si>
  <si>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</si>
  <si>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</si>
  <si>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</si>
  <si>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</si>
  <si>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</si>
  <si>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</si>
  <si>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</si>
  <si>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</si>
  <si>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</si>
  <si>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</si>
  <si>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</si>
  <si>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甲良町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</si>
  <si>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</si>
  <si>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</si>
  <si>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</si>
  <si>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</si>
  <si>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</si>
  <si>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</si>
  <si>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</si>
  <si>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</si>
  <si>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</si>
  <si>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</si>
  <si>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</si>
  <si>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</si>
  <si>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</si>
  <si>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</si>
  <si>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</si>
  <si>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</si>
  <si>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</si>
  <si>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①経常収支比率は100％を上回っているが収益の不足分を一般会計からの補助金等で賄っている状況であり、経常収益確保が今後の課題となっている。
③流動比率は100％を大きく下回っており、企業債の償還が大きく影響している。今後は支払能力を高めるための経営改善が必要。
④企業債残高対事業規模比率は類似団体平均値と比較すると非常に高くなっており、今後も引き続き経営の健全化が必要。
⑤経費回収率は100％を下回っており、汚水処理費の削減とともに、将来的に使用料の増額改定を視野に入れた適切な料金収入の確保が必要である。
⑥汚水処理原価は類似団体平均値と比較しても低くなっているが、今後も投資の効率化等の経営改善に努める。
⑧水洗化率については、普及率向上のために引き続き未接続宅へ接続の促進を行う。
</t>
    <rPh sb="1" eb="3">
      <t>ケイジョウ</t>
    </rPh>
    <rPh sb="3" eb="5">
      <t>シュウシ</t>
    </rPh>
    <rPh sb="13" eb="15">
      <t>ウワマワ</t>
    </rPh>
    <rPh sb="20" eb="22">
      <t>シュウエキ</t>
    </rPh>
    <rPh sb="23" eb="25">
      <t>フソク</t>
    </rPh>
    <rPh sb="25" eb="26">
      <t>ブン</t>
    </rPh>
    <rPh sb="27" eb="29">
      <t>イッパン</t>
    </rPh>
    <rPh sb="29" eb="31">
      <t>カイケイ</t>
    </rPh>
    <rPh sb="34" eb="37">
      <t>ホジョキン</t>
    </rPh>
    <rPh sb="37" eb="38">
      <t>トウ</t>
    </rPh>
    <rPh sb="39" eb="40">
      <t>マカナ</t>
    </rPh>
    <rPh sb="44" eb="46">
      <t>ジョウキョウ</t>
    </rPh>
    <rPh sb="50" eb="52">
      <t>ケイジョウ</t>
    </rPh>
    <rPh sb="52" eb="54">
      <t>シュウエキ</t>
    </rPh>
    <rPh sb="54" eb="56">
      <t>カクホ</t>
    </rPh>
    <rPh sb="57" eb="59">
      <t>コンゴ</t>
    </rPh>
    <rPh sb="60" eb="62">
      <t>カダイ</t>
    </rPh>
    <rPh sb="71" eb="73">
      <t>リュウドウ</t>
    </rPh>
    <rPh sb="73" eb="75">
      <t>ヒリツ</t>
    </rPh>
    <rPh sb="81" eb="82">
      <t>オオ</t>
    </rPh>
    <rPh sb="84" eb="86">
      <t>シタマワ</t>
    </rPh>
    <rPh sb="91" eb="93">
      <t>キギョウ</t>
    </rPh>
    <rPh sb="93" eb="94">
      <t>サイ</t>
    </rPh>
    <rPh sb="95" eb="97">
      <t>ショウカン</t>
    </rPh>
    <rPh sb="98" eb="99">
      <t>オオ</t>
    </rPh>
    <rPh sb="101" eb="103">
      <t>エイキョウ</t>
    </rPh>
    <rPh sb="108" eb="110">
      <t>コンゴ</t>
    </rPh>
    <rPh sb="111" eb="113">
      <t>シハライ</t>
    </rPh>
    <rPh sb="113" eb="115">
      <t>ノウリョク</t>
    </rPh>
    <rPh sb="116" eb="117">
      <t>タカ</t>
    </rPh>
    <rPh sb="122" eb="126">
      <t>ケイエイカイゼン</t>
    </rPh>
    <rPh sb="127" eb="129">
      <t>ヒツヨウ</t>
    </rPh>
    <rPh sb="145" eb="147">
      <t>ルイジ</t>
    </rPh>
    <rPh sb="147" eb="149">
      <t>ダンタイ</t>
    </rPh>
    <rPh sb="149" eb="152">
      <t>ヘイキンチ</t>
    </rPh>
    <rPh sb="153" eb="155">
      <t>ヒカク</t>
    </rPh>
    <rPh sb="158" eb="160">
      <t>ヒジョウ</t>
    </rPh>
    <rPh sb="161" eb="162">
      <t>タカ</t>
    </rPh>
    <rPh sb="172" eb="173">
      <t>ヒ</t>
    </rPh>
    <rPh sb="174" eb="175">
      <t>ツヅ</t>
    </rPh>
    <rPh sb="206" eb="211">
      <t>オスイショリヒ</t>
    </rPh>
    <rPh sb="212" eb="214">
      <t>サクゲン</t>
    </rPh>
    <rPh sb="238" eb="240">
      <t>テキセツ</t>
    </rPh>
    <rPh sb="241" eb="243">
      <t>リョウキン</t>
    </rPh>
    <rPh sb="243" eb="245">
      <t>シュウニュウ</t>
    </rPh>
    <rPh sb="246" eb="248">
      <t>カクホ</t>
    </rPh>
    <rPh sb="277" eb="278">
      <t>ヒク</t>
    </rPh>
    <rPh sb="286" eb="288">
      <t>コンゴ</t>
    </rPh>
    <rPh sb="321" eb="323">
      <t>コウジョウ</t>
    </rPh>
    <rPh sb="327" eb="328">
      <t>ヒ</t>
    </rPh>
    <rPh sb="329" eb="330">
      <t>ツヅ</t>
    </rPh>
    <phoneticPr fontId="4"/>
  </si>
  <si>
    <t>　耐用年数を超え早急に更新が必要な管路はなく、将来的には集中した管路の更新や修繕の負担増が考えられ、計画的な更新と財源確保が必要である。</t>
    <phoneticPr fontId="4"/>
  </si>
  <si>
    <t xml:space="preserve">　経費回収率が100％を下回っている状況にあることから、将来の事業継続のための経営改善を実施していく必要がある。
　下水道事業の運営については料金収入だけでは賄えず一般会計からの繰入に頼っているのが実情であり、経営戦略に基づいた持続可能な下水道事業の運営に努め、継続的に経営改善を進めていく。また、適切な維持管理・改築修繕を実施するとともに使用料の増額改定と時期の検討を行うなど、健全な経営努力を必要とする。
</t>
    <rPh sb="44" eb="46">
      <t>ジッシ</t>
    </rPh>
    <rPh sb="58" eb="61">
      <t>ゲスイドウ</t>
    </rPh>
    <rPh sb="61" eb="63">
      <t>ジギョウ</t>
    </rPh>
    <rPh sb="110" eb="111">
      <t>モト</t>
    </rPh>
    <rPh sb="114" eb="116">
      <t>ジゾク</t>
    </rPh>
    <rPh sb="116" eb="118">
      <t>カノウ</t>
    </rPh>
    <rPh sb="119" eb="122">
      <t>ゲスイドウ</t>
    </rPh>
    <rPh sb="122" eb="124">
      <t>ジギョウ</t>
    </rPh>
    <rPh sb="125" eb="127">
      <t>ウンエイ</t>
    </rPh>
    <rPh sb="128" eb="129">
      <t>ツト</t>
    </rPh>
    <rPh sb="179" eb="181">
      <t>ジキ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</si>
</sst>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BA2-47C3-9B27-EA59A05A691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EBA2-47C3-9B27-EA59A05A691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EA-4BBC-931A-A2FFDCADC2B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C5EA-4BBC-931A-A2FFDCADC2B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81.58</c:v>
                </c:pt>
                <c:pt idx="3">
                  <c:v>81.62</c:v>
                </c:pt>
                <c:pt idx="4">
                  <c:v>82.27</c:v>
                </c:pt>
              </c:numCache>
            </c:numRef>
          </c:val>
          <c:extLst>
            <c:ext xmlns:c16="http://schemas.microsoft.com/office/drawing/2014/chart" uri="{C3380CC4-5D6E-409C-BE32-E72D297353CC}">
              <c16:uniqueId val="{00000000-1471-412F-8AC4-B8B9E28C982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1471-412F-8AC4-B8B9E28C982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101.26</c:v>
                </c:pt>
                <c:pt idx="3">
                  <c:v>106.15</c:v>
                </c:pt>
                <c:pt idx="4">
                  <c:v>104.54</c:v>
                </c:pt>
              </c:numCache>
            </c:numRef>
          </c:val>
          <c:extLst>
            <c:ext xmlns:c16="http://schemas.microsoft.com/office/drawing/2014/chart" uri="{C3380CC4-5D6E-409C-BE32-E72D297353CC}">
              <c16:uniqueId val="{00000000-0F93-459F-B5ED-535838B1609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0F93-459F-B5ED-535838B1609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2.92</c:v>
                </c:pt>
                <c:pt idx="3">
                  <c:v>5.85</c:v>
                </c:pt>
                <c:pt idx="4">
                  <c:v>8.73</c:v>
                </c:pt>
              </c:numCache>
            </c:numRef>
          </c:val>
          <c:extLst>
            <c:ext xmlns:c16="http://schemas.microsoft.com/office/drawing/2014/chart" uri="{C3380CC4-5D6E-409C-BE32-E72D297353CC}">
              <c16:uniqueId val="{00000000-B527-4C65-B75D-5C8E00FD358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B527-4C65-B75D-5C8E00FD358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7B9-4F8F-9837-3FD6ED11193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C7B9-4F8F-9837-3FD6ED11193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A97-4E9A-BD97-D3EA15BF8DC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4A97-4E9A-BD97-D3EA15BF8DC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16.86</c:v>
                </c:pt>
                <c:pt idx="3">
                  <c:v>31.89</c:v>
                </c:pt>
                <c:pt idx="4">
                  <c:v>30.26</c:v>
                </c:pt>
              </c:numCache>
            </c:numRef>
          </c:val>
          <c:extLst>
            <c:ext xmlns:c16="http://schemas.microsoft.com/office/drawing/2014/chart" uri="{C3380CC4-5D6E-409C-BE32-E72D297353CC}">
              <c16:uniqueId val="{00000000-BC0B-46BB-9CEE-64907CB94BA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BC0B-46BB-9CEE-64907CB94BA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3995.69</c:v>
                </c:pt>
                <c:pt idx="3">
                  <c:v>3927.5</c:v>
                </c:pt>
                <c:pt idx="4">
                  <c:v>3798.21</c:v>
                </c:pt>
              </c:numCache>
            </c:numRef>
          </c:val>
          <c:extLst>
            <c:ext xmlns:c16="http://schemas.microsoft.com/office/drawing/2014/chart" uri="{C3380CC4-5D6E-409C-BE32-E72D297353CC}">
              <c16:uniqueId val="{00000000-83AD-4100-A427-B15DC8756B7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83AD-4100-A427-B15DC8756B7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38.409999999999997</c:v>
                </c:pt>
                <c:pt idx="3">
                  <c:v>88.12</c:v>
                </c:pt>
                <c:pt idx="4">
                  <c:v>85.16</c:v>
                </c:pt>
              </c:numCache>
            </c:numRef>
          </c:val>
          <c:extLst>
            <c:ext xmlns:c16="http://schemas.microsoft.com/office/drawing/2014/chart" uri="{C3380CC4-5D6E-409C-BE32-E72D297353CC}">
              <c16:uniqueId val="{00000000-A668-4AA0-8170-4E080B835FB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A668-4AA0-8170-4E080B835FB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356.83</c:v>
                </c:pt>
                <c:pt idx="3">
                  <c:v>155.05000000000001</c:v>
                </c:pt>
                <c:pt idx="4">
                  <c:v>162.55000000000001</c:v>
                </c:pt>
              </c:numCache>
            </c:numRef>
          </c:val>
          <c:extLst>
            <c:ext xmlns:c16="http://schemas.microsoft.com/office/drawing/2014/chart" uri="{C3380CC4-5D6E-409C-BE32-E72D297353CC}">
              <c16:uniqueId val="{00000000-7C0D-4E26-9CBF-A50F0F7F192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7C0D-4E26-9CBF-A50F0F7F192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5"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滋賀県　甲良町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6595</v>
      </c>
      <c r="AM8" s="46"/>
      <c r="AN8" s="46"/>
      <c r="AO8" s="46"/>
      <c r="AP8" s="46"/>
      <c r="AQ8" s="46"/>
      <c r="AR8" s="46"/>
      <c r="AS8" s="46"/>
      <c r="AT8" s="45">
        <f>データ!T6</f>
        <v>13.63</v>
      </c>
      <c r="AU8" s="45"/>
      <c r="AV8" s="45"/>
      <c r="AW8" s="45"/>
      <c r="AX8" s="45"/>
      <c r="AY8" s="45"/>
      <c r="AZ8" s="45"/>
      <c r="BA8" s="45"/>
      <c r="BB8" s="45">
        <f>データ!U6</f>
        <v>483.86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45.5</v>
      </c>
      <c r="J10" s="45"/>
      <c r="K10" s="45"/>
      <c r="L10" s="45"/>
      <c r="M10" s="45"/>
      <c r="N10" s="45"/>
      <c r="O10" s="45"/>
      <c r="P10" s="45">
        <f>データ!P6</f>
        <v>99.88</v>
      </c>
      <c r="Q10" s="45"/>
      <c r="R10" s="45"/>
      <c r="S10" s="45"/>
      <c r="T10" s="45"/>
      <c r="U10" s="45"/>
      <c r="V10" s="45"/>
      <c r="W10" s="45">
        <f>データ!Q6</f>
        <v>83</v>
      </c>
      <c r="X10" s="45"/>
      <c r="Y10" s="45"/>
      <c r="Z10" s="45"/>
      <c r="AA10" s="45"/>
      <c r="AB10" s="45"/>
      <c r="AC10" s="45"/>
      <c r="AD10" s="46">
        <f>データ!R6</f>
        <v>2750</v>
      </c>
      <c r="AE10" s="46"/>
      <c r="AF10" s="46"/>
      <c r="AG10" s="46"/>
      <c r="AH10" s="46"/>
      <c r="AI10" s="46"/>
      <c r="AJ10" s="46"/>
      <c r="AK10" s="2"/>
      <c r="AL10" s="46">
        <f>データ!V6</f>
        <v>6560</v>
      </c>
      <c r="AM10" s="46"/>
      <c r="AN10" s="46"/>
      <c r="AO10" s="46"/>
      <c r="AP10" s="46"/>
      <c r="AQ10" s="46"/>
      <c r="AR10" s="46"/>
      <c r="AS10" s="46"/>
      <c r="AT10" s="45">
        <f>データ!W6</f>
        <v>4.03</v>
      </c>
      <c r="AU10" s="45"/>
      <c r="AV10" s="45"/>
      <c r="AW10" s="45"/>
      <c r="AX10" s="45"/>
      <c r="AY10" s="45"/>
      <c r="AZ10" s="45"/>
      <c r="BA10" s="45"/>
      <c r="BB10" s="45">
        <f>データ!X6</f>
        <v>1627.79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oYfXM8iT201DVAhlBG13KS63xRINdb5nKRRxRDSod/Big/Dk68aFNIMAdg0TSO6CJqDrWq0u88ZJOBybJKv1pQ==" saltValue="9zsKYJgXvKjGAxdJquUtw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254428</v>
      </c>
      <c r="D6" s="19">
        <f t="shared" si="3"/>
        <v>46</v>
      </c>
      <c r="E6" s="19">
        <f t="shared" si="3"/>
        <v>17</v>
      </c>
      <c r="F6" s="19">
        <f t="shared" si="3"/>
        <v>4</v>
      </c>
      <c r="G6" s="19">
        <f t="shared" si="3"/>
        <v>0</v>
      </c>
      <c r="H6" s="19" t="str">
        <f t="shared" si="3"/>
        <v>滋賀県　甲良町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45.5</v>
      </c>
      <c r="P6" s="20">
        <f t="shared" si="3"/>
        <v>99.88</v>
      </c>
      <c r="Q6" s="20">
        <f t="shared" si="3"/>
        <v>83</v>
      </c>
      <c r="R6" s="20">
        <f t="shared" si="3"/>
        <v>2750</v>
      </c>
      <c r="S6" s="20">
        <f t="shared" si="3"/>
        <v>6595</v>
      </c>
      <c r="T6" s="20">
        <f t="shared" si="3"/>
        <v>13.63</v>
      </c>
      <c r="U6" s="20">
        <f t="shared" si="3"/>
        <v>483.86</v>
      </c>
      <c r="V6" s="20">
        <f t="shared" si="3"/>
        <v>6560</v>
      </c>
      <c r="W6" s="20">
        <f t="shared" si="3"/>
        <v>4.03</v>
      </c>
      <c r="X6" s="20">
        <f t="shared" si="3"/>
        <v>1627.79</v>
      </c>
      <c r="Y6" s="21" t="str">
        <f>IF(Y7="",NA(),Y7)</f>
        <v>-</v>
      </c>
      <c r="Z6" s="21" t="str">
        <f t="shared" ref="Z6:AH6" si="4">IF(Z7="",NA(),Z7)</f>
        <v>-</v>
      </c>
      <c r="AA6" s="21">
        <f t="shared" si="4"/>
        <v>101.26</v>
      </c>
      <c r="AB6" s="21">
        <f t="shared" si="4"/>
        <v>106.15</v>
      </c>
      <c r="AC6" s="21">
        <f t="shared" si="4"/>
        <v>104.54</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16.86</v>
      </c>
      <c r="AX6" s="21">
        <f t="shared" si="6"/>
        <v>31.89</v>
      </c>
      <c r="AY6" s="21">
        <f t="shared" si="6"/>
        <v>30.26</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3995.69</v>
      </c>
      <c r="BI6" s="21">
        <f t="shared" si="7"/>
        <v>3927.5</v>
      </c>
      <c r="BJ6" s="21">
        <f t="shared" si="7"/>
        <v>3798.21</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38.409999999999997</v>
      </c>
      <c r="BT6" s="21">
        <f t="shared" si="8"/>
        <v>88.12</v>
      </c>
      <c r="BU6" s="21">
        <f t="shared" si="8"/>
        <v>85.16</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356.83</v>
      </c>
      <c r="CE6" s="21">
        <f t="shared" si="9"/>
        <v>155.05000000000001</v>
      </c>
      <c r="CF6" s="21">
        <f t="shared" si="9"/>
        <v>162.55000000000001</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81.58</v>
      </c>
      <c r="DA6" s="21">
        <f t="shared" si="11"/>
        <v>81.62</v>
      </c>
      <c r="DB6" s="21">
        <f t="shared" si="11"/>
        <v>82.27</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2.92</v>
      </c>
      <c r="DL6" s="21">
        <f t="shared" si="12"/>
        <v>5.85</v>
      </c>
      <c r="DM6" s="21">
        <f t="shared" si="12"/>
        <v>8.73</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254428</v>
      </c>
      <c r="D7" s="23">
        <v>46</v>
      </c>
      <c r="E7" s="23">
        <v>17</v>
      </c>
      <c r="F7" s="23">
        <v>4</v>
      </c>
      <c r="G7" s="23">
        <v>0</v>
      </c>
      <c r="H7" s="23" t="s">
        <v>95</v>
      </c>
      <c r="I7" s="23" t="s">
        <v>96</v>
      </c>
      <c r="J7" s="23" t="s">
        <v>97</v>
      </c>
      <c r="K7" s="23" t="s">
        <v>98</v>
      </c>
      <c r="L7" s="23" t="s">
        <v>99</v>
      </c>
      <c r="M7" s="23" t="s">
        <v>100</v>
      </c>
      <c r="N7" s="24" t="s">
        <v>101</v>
      </c>
      <c r="O7" s="24">
        <v>45.5</v>
      </c>
      <c r="P7" s="24">
        <v>99.88</v>
      </c>
      <c r="Q7" s="24">
        <v>83</v>
      </c>
      <c r="R7" s="24">
        <v>2750</v>
      </c>
      <c r="S7" s="24">
        <v>6595</v>
      </c>
      <c r="T7" s="24">
        <v>13.63</v>
      </c>
      <c r="U7" s="24">
        <v>483.86</v>
      </c>
      <c r="V7" s="24">
        <v>6560</v>
      </c>
      <c r="W7" s="24">
        <v>4.03</v>
      </c>
      <c r="X7" s="24">
        <v>1627.79</v>
      </c>
      <c r="Y7" s="24" t="s">
        <v>101</v>
      </c>
      <c r="Z7" s="24" t="s">
        <v>101</v>
      </c>
      <c r="AA7" s="24">
        <v>101.26</v>
      </c>
      <c r="AB7" s="24">
        <v>106.15</v>
      </c>
      <c r="AC7" s="24">
        <v>104.54</v>
      </c>
      <c r="AD7" s="24" t="s">
        <v>101</v>
      </c>
      <c r="AE7" s="24" t="s">
        <v>101</v>
      </c>
      <c r="AF7" s="24">
        <v>105.78</v>
      </c>
      <c r="AG7" s="24">
        <v>106.09</v>
      </c>
      <c r="AH7" s="24">
        <v>106.44</v>
      </c>
      <c r="AI7" s="24">
        <v>104.54</v>
      </c>
      <c r="AJ7" s="24" t="s">
        <v>101</v>
      </c>
      <c r="AK7" s="24" t="s">
        <v>101</v>
      </c>
      <c r="AL7" s="24">
        <v>0</v>
      </c>
      <c r="AM7" s="24">
        <v>0</v>
      </c>
      <c r="AN7" s="24">
        <v>0</v>
      </c>
      <c r="AO7" s="24" t="s">
        <v>101</v>
      </c>
      <c r="AP7" s="24" t="s">
        <v>101</v>
      </c>
      <c r="AQ7" s="24">
        <v>63.96</v>
      </c>
      <c r="AR7" s="24">
        <v>69.42</v>
      </c>
      <c r="AS7" s="24">
        <v>72.86</v>
      </c>
      <c r="AT7" s="24">
        <v>65.930000000000007</v>
      </c>
      <c r="AU7" s="24" t="s">
        <v>101</v>
      </c>
      <c r="AV7" s="24" t="s">
        <v>101</v>
      </c>
      <c r="AW7" s="24">
        <v>16.86</v>
      </c>
      <c r="AX7" s="24">
        <v>31.89</v>
      </c>
      <c r="AY7" s="24">
        <v>30.26</v>
      </c>
      <c r="AZ7" s="24" t="s">
        <v>101</v>
      </c>
      <c r="BA7" s="24" t="s">
        <v>101</v>
      </c>
      <c r="BB7" s="24">
        <v>44.24</v>
      </c>
      <c r="BC7" s="24">
        <v>43.07</v>
      </c>
      <c r="BD7" s="24">
        <v>45.42</v>
      </c>
      <c r="BE7" s="24">
        <v>44.25</v>
      </c>
      <c r="BF7" s="24" t="s">
        <v>101</v>
      </c>
      <c r="BG7" s="24" t="s">
        <v>101</v>
      </c>
      <c r="BH7" s="24">
        <v>3995.69</v>
      </c>
      <c r="BI7" s="24">
        <v>3927.5</v>
      </c>
      <c r="BJ7" s="24">
        <v>3798.21</v>
      </c>
      <c r="BK7" s="24" t="s">
        <v>101</v>
      </c>
      <c r="BL7" s="24" t="s">
        <v>101</v>
      </c>
      <c r="BM7" s="24">
        <v>1258.43</v>
      </c>
      <c r="BN7" s="24">
        <v>1163.75</v>
      </c>
      <c r="BO7" s="24">
        <v>1195.47</v>
      </c>
      <c r="BP7" s="24">
        <v>1182.1099999999999</v>
      </c>
      <c r="BQ7" s="24" t="s">
        <v>101</v>
      </c>
      <c r="BR7" s="24" t="s">
        <v>101</v>
      </c>
      <c r="BS7" s="24">
        <v>38.409999999999997</v>
      </c>
      <c r="BT7" s="24">
        <v>88.12</v>
      </c>
      <c r="BU7" s="24">
        <v>85.16</v>
      </c>
      <c r="BV7" s="24" t="s">
        <v>101</v>
      </c>
      <c r="BW7" s="24" t="s">
        <v>101</v>
      </c>
      <c r="BX7" s="24">
        <v>73.36</v>
      </c>
      <c r="BY7" s="24">
        <v>72.599999999999994</v>
      </c>
      <c r="BZ7" s="24">
        <v>69.430000000000007</v>
      </c>
      <c r="CA7" s="24">
        <v>73.78</v>
      </c>
      <c r="CB7" s="24" t="s">
        <v>101</v>
      </c>
      <c r="CC7" s="24" t="s">
        <v>101</v>
      </c>
      <c r="CD7" s="24">
        <v>356.83</v>
      </c>
      <c r="CE7" s="24">
        <v>155.05000000000001</v>
      </c>
      <c r="CF7" s="24">
        <v>162.55000000000001</v>
      </c>
      <c r="CG7" s="24" t="s">
        <v>101</v>
      </c>
      <c r="CH7" s="24" t="s">
        <v>101</v>
      </c>
      <c r="CI7" s="24">
        <v>224.88</v>
      </c>
      <c r="CJ7" s="24">
        <v>228.64</v>
      </c>
      <c r="CK7" s="24">
        <v>239.46</v>
      </c>
      <c r="CL7" s="24">
        <v>220.62</v>
      </c>
      <c r="CM7" s="24" t="s">
        <v>101</v>
      </c>
      <c r="CN7" s="24" t="s">
        <v>101</v>
      </c>
      <c r="CO7" s="24" t="s">
        <v>101</v>
      </c>
      <c r="CP7" s="24" t="s">
        <v>101</v>
      </c>
      <c r="CQ7" s="24" t="s">
        <v>101</v>
      </c>
      <c r="CR7" s="24" t="s">
        <v>101</v>
      </c>
      <c r="CS7" s="24" t="s">
        <v>101</v>
      </c>
      <c r="CT7" s="24">
        <v>42.4</v>
      </c>
      <c r="CU7" s="24">
        <v>42.28</v>
      </c>
      <c r="CV7" s="24">
        <v>41.06</v>
      </c>
      <c r="CW7" s="24">
        <v>42.22</v>
      </c>
      <c r="CX7" s="24" t="s">
        <v>101</v>
      </c>
      <c r="CY7" s="24" t="s">
        <v>101</v>
      </c>
      <c r="CZ7" s="24">
        <v>81.58</v>
      </c>
      <c r="DA7" s="24">
        <v>81.62</v>
      </c>
      <c r="DB7" s="24">
        <v>82.27</v>
      </c>
      <c r="DC7" s="24" t="s">
        <v>101</v>
      </c>
      <c r="DD7" s="24" t="s">
        <v>101</v>
      </c>
      <c r="DE7" s="24">
        <v>84.19</v>
      </c>
      <c r="DF7" s="24">
        <v>84.34</v>
      </c>
      <c r="DG7" s="24">
        <v>84.34</v>
      </c>
      <c r="DH7" s="24">
        <v>85.67</v>
      </c>
      <c r="DI7" s="24" t="s">
        <v>101</v>
      </c>
      <c r="DJ7" s="24" t="s">
        <v>101</v>
      </c>
      <c r="DK7" s="24">
        <v>2.92</v>
      </c>
      <c r="DL7" s="24">
        <v>5.85</v>
      </c>
      <c r="DM7" s="24">
        <v>8.73</v>
      </c>
      <c r="DN7" s="24" t="s">
        <v>101</v>
      </c>
      <c r="DO7" s="24" t="s">
        <v>101</v>
      </c>
      <c r="DP7" s="24">
        <v>21.36</v>
      </c>
      <c r="DQ7" s="24">
        <v>22.79</v>
      </c>
      <c r="DR7" s="24">
        <v>24.8</v>
      </c>
      <c r="DS7" s="24">
        <v>28</v>
      </c>
      <c r="DT7" s="24" t="s">
        <v>101</v>
      </c>
      <c r="DU7" s="24" t="s">
        <v>101</v>
      </c>
      <c r="DV7" s="24">
        <v>0</v>
      </c>
      <c r="DW7" s="24">
        <v>0</v>
      </c>
      <c r="DX7" s="24">
        <v>0</v>
      </c>
      <c r="DY7" s="24" t="s">
        <v>101</v>
      </c>
      <c r="DZ7" s="24" t="s">
        <v>101</v>
      </c>
      <c r="EA7" s="24">
        <v>0.01</v>
      </c>
      <c r="EB7" s="24">
        <v>0.01</v>
      </c>
      <c r="EC7" s="24">
        <v>0.02</v>
      </c>
      <c r="ED7" s="24">
        <v>0.03</v>
      </c>
      <c r="EE7" s="24" t="s">
        <v>101</v>
      </c>
      <c r="EF7" s="24" t="s">
        <v>101</v>
      </c>
      <c r="EG7" s="24">
        <v>0</v>
      </c>
      <c r="EH7" s="24">
        <v>0</v>
      </c>
      <c r="EI7" s="24">
        <v>0</v>
      </c>
      <c r="EJ7" s="24" t="s">
        <v>101</v>
      </c>
      <c r="EK7" s="24" t="s">
        <v>101</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2024-01-24T19:56:59Z</cp:lastPrinted>
  <dcterms:created xsi:type="dcterms:W3CDTF">2023-12-12T00:56:55Z</dcterms:created>
  <dcterms:modified xsi:type="dcterms:W3CDTF">2024-01-26T09:45:08Z</dcterms:modified>
  <cp:category/>
</cp:coreProperties>
</file>