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1218\Desktop\"/>
    </mc:Choice>
  </mc:AlternateContent>
  <xr:revisionPtr revIDLastSave="0" documentId="13_ncr:1_{84E62F53-6271-45CD-81DB-6674C5C59423}" xr6:coauthVersionLast="36" xr6:coauthVersionMax="36" xr10:uidLastSave="{00000000-0000-0000-0000-000000000000}"/>
  <workbookProtection workbookAlgorithmName="SHA-512" workbookHashValue="A36lftE5bC8mqsG+Kp4Mu47LQ7oL0iDxZmZCozPOawxrr2NCxRXWeZQUTUuibyhB80R5eqv0FO1HGLj7xv+mPg==" workbookSaltValue="bmOCJBOZWlk7RjhX8LhLE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<sst xmlns="http://schemas.openxmlformats.org/spreadsheetml/2006/main" count="236" uniqueCount="117">
  <si>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</si>
  <si>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</si>
  <si>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</si>
  <si>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</si>
  <si>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</si>
  <si>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</si>
  <si>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</si>
  <si>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</si>
  <si>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</si>
  <si>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</si>
  <si>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</si>
  <si>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</si>
  <si>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</si>
  <si>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</si>
  <si>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</si>
  <si>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</si>
  <si>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</si>
  <si>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</si>
  <si>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</si>
  <si>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</si>
  <si>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</si>
  <si>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</si>
  <si>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</si>
  <si>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</si>
  <si>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</si>
  <si>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</si>
  <si>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</si>
  <si>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</si>
  <si>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</si>
  <si>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</si>
  <si>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</si>
  <si>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</si>
  <si>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</si>
  <si>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</si>
  <si>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</si>
  <si>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</si>
  <si>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</si>
  <si>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</si>
  <si>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</si>
  <si>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</si>
  <si>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</si>
  <si>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</si>
  <si>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</si>
  <si>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</si>
  <si>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</si>
  <si>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</si>
  <si>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</si>
  <si>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</si>
  <si>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</si>
  <si>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</si>
  <si>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</si>
  <si>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</si>
  <si>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</si>
  <si>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</si>
  <si>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</si>
  <si>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</si>
  <si>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</si>
  <si>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</si>
  <si>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</si>
  <si>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</si>
  <si>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</si>
  <si>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</si>
  <si>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</si>
  <si>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</si>
  <si>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</si>
  <si>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</si>
  <si>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</si>
  <si>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</si>
  <si>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</si>
  <si>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</si>
  <si>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</si>
  <si>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</si>
  <si>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</si>
  <si>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</si>
  <si>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</si>
  <si>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</si>
  <si>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</si>
  <si>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</si>
  <si>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</si>
  <si>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</si>
  <si>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</si>
  <si>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</si>
  <si>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</si>
  <si>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</si>
  <si>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</si>
  <si>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</si>
  <si>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</si>
  <si>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</si>
  <si>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</si>
  <si>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</si>
  <si>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</si>
  <si>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</si>
  <si>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</si>
  <si>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</si>
  <si>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</si>
  <si>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</si>
  <si>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</si>
  <si>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</si>
  <si>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</si>
  <si>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</si>
  <si>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</si>
  <si>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</si>
  <si>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</si>
  <si>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</si>
  <si>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</si>
  <si>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</si>
  <si>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</si>
  <si>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</si>
  <si>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</si>
  <si>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</si>
  <si>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</si>
  <si>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</si>
  <si>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</si>
  <si>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</si>
  <si>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平成６年の供用開始から27年が経過していますが、耐用年数（50年）を経過した管渠はありません。
　①有形固定資産減価償却率は、類似団体平均を大きく下回っており、それほど老朽化が進んでいないことが分かります。
　②管渠老朽化率及び③管渠改善率は、耐用年数を経過した管渠がないことから、ゼロとなっています。
　管渠更新は、現時点では発生しておりませんが、今後、急速に整備した施設の老朽化が懸念されることから、施設の機能維持に関する中長期的な方針であるストックマネジメント計画に沿って、適切な修繕や改築を通じて、施設の管理を行います。</t>
    <phoneticPr fontId="4"/>
  </si>
  <si>
    <t>　人口減少にある中、より一層の水洗化促進により使用料収入を確保していく必要があります。
　一方、これまで整備のために借入れをした企業債の元利償還金は、いまだ経営上の大きな負担となっており、今後は更に、施設の維持管理や老朽化による更新費用、また防災・減災対策などの費用増加が見込まれ、引き続き厳しい経営状況を強いられると考えています。　
　今後も経営戦略やストックマネジメント計画に基づき、持続的・安定的な下水道サービスの提供に努める必要があります。</t>
    <rPh sb="1" eb="2">
      <t>ヒト</t>
    </rPh>
    <phoneticPr fontId="4"/>
  </si>
  <si>
    <r>
      <t>　①経常収支比率は、汚水処理経費を下水道使用料収入及び一般会計からの繰入金で賄い、100％を超え、②</t>
    </r>
    <r>
      <rPr>
        <sz val="10.5"/>
        <color rgb="FFFF0000"/>
        <rFont val="ＭＳ ゴシック"/>
        <family val="3"/>
        <charset val="128"/>
      </rPr>
      <t>累積欠損については公共下水道を合算した下水道事業全体では発生しておりません。</t>
    </r>
    <r>
      <rPr>
        <sz val="10.5"/>
        <color theme="1"/>
        <rFont val="ＭＳ ゴシック"/>
        <family val="3"/>
        <charset val="128"/>
      </rPr>
      <t xml:space="preserve">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農業集落排水事業からの接続工事に伴う企業債の継承により残高が増加し、令和元年度から類似団体平均を上回り、指標が悪化しています。今後も接続工事は続くため、悪化傾向を短期的に改善することは難しいですが、引き続き計画的な借入れに努めながら、指標の改善も図っていきます。
　⑤経費回収率は、100％を上回り、良好な状況にありますが、今後もより一層の経費削減と水洗化促進による使用料収入の増加に努めます。
　⑥汚水処理原価は、有収水量１立方メートル当たりの汚水処理に要するコストを表します。類似団体平均を下回っていますが、今後は施設の老朽化に伴い、維持管理費用の増加が見込まれます。そのため、あらゆるコストの削減と、水洗化促進による有収水量の増加に努めながら、指標のさらなる向上を目指します。
　⑦施設利用率は、平成30年度から流域下水道の処理水量となったため、記載はありません。
　⑧水洗化率は、農業集落排水事業からの接続等により、令和３年度で類似団体平均を上回りましたが、100％を目指して、より一層の水洗化を促進し、経営の安定に努めていきます。</t>
    </r>
    <rPh sb="59" eb="61">
      <t>コウキョウ</t>
    </rPh>
    <rPh sb="61" eb="64">
      <t>ゲスイドウ</t>
    </rPh>
    <rPh sb="65" eb="67">
      <t>ガッサン</t>
    </rPh>
    <rPh sb="69" eb="72">
      <t>ゲスイドウ</t>
    </rPh>
    <rPh sb="72" eb="74">
      <t>ジギョウ</t>
    </rPh>
    <rPh sb="74" eb="76">
      <t>ゼンタイ</t>
    </rPh>
    <rPh sb="78" eb="80">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</si>
</sst>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91-43B2-8F19-6D77D065F1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A91-43B2-8F19-6D77D065F1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10-4129-B894-0E96B83E4D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E510-4129-B894-0E96B83E4D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79.42</c:v>
                </c:pt>
                <c:pt idx="1">
                  <c:v>82.11</c:v>
                </c:pt>
                <c:pt idx="2">
                  <c:v>83.44</c:v>
                </c:pt>
                <c:pt idx="3">
                  <c:v>84.54</c:v>
                </c:pt>
                <c:pt idx="4">
                  <c:v>85.81</c:v>
                </c:pt>
              </c:numCache>
            </c:numRef>
          </c:val>
          <c:extLst>
            <c:ext xmlns:c16="http://schemas.microsoft.com/office/drawing/2014/chart" uri="{C3380CC4-5D6E-409C-BE32-E72D297353CC}">
              <c16:uniqueId val="{00000000-F3DA-4AEE-9CB9-11FA7B6B3D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F3DA-4AEE-9CB9-11FA7B6B3D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102.26</c:v>
                </c:pt>
                <c:pt idx="1">
                  <c:v>98.84</c:v>
                </c:pt>
                <c:pt idx="2">
                  <c:v>100.52</c:v>
                </c:pt>
                <c:pt idx="3">
                  <c:v>100.94</c:v>
                </c:pt>
                <c:pt idx="4">
                  <c:v>100.49</c:v>
                </c:pt>
              </c:numCache>
            </c:numRef>
          </c:val>
          <c:extLst>
            <c:ext xmlns:c16="http://schemas.microsoft.com/office/drawing/2014/chart" uri="{C3380CC4-5D6E-409C-BE32-E72D297353CC}">
              <c16:uniqueId val="{00000000-F878-45F2-9D82-FF348BE452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F878-45F2-9D82-FF348BE452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5.72</c:v>
                </c:pt>
                <c:pt idx="1">
                  <c:v>8.41</c:v>
                </c:pt>
                <c:pt idx="2">
                  <c:v>13.29</c:v>
                </c:pt>
                <c:pt idx="3">
                  <c:v>16.5</c:v>
                </c:pt>
                <c:pt idx="4">
                  <c:v>19.52</c:v>
                </c:pt>
              </c:numCache>
            </c:numRef>
          </c:val>
          <c:extLst>
            <c:ext xmlns:c16="http://schemas.microsoft.com/office/drawing/2014/chart" uri="{C3380CC4-5D6E-409C-BE32-E72D297353CC}">
              <c16:uniqueId val="{00000000-5D07-4751-BB4B-A7CC780428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5D07-4751-BB4B-A7CC780428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13-49F0-A913-1B0158B06C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E513-49F0-A913-1B0158B06C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quot;-&quot;">
                  <c:v>11.67</c:v>
                </c:pt>
              </c:numCache>
            </c:numRef>
          </c:val>
          <c:extLst>
            <c:ext xmlns:c16="http://schemas.microsoft.com/office/drawing/2014/chart" uri="{C3380CC4-5D6E-409C-BE32-E72D297353CC}">
              <c16:uniqueId val="{00000000-DB99-47BE-98E2-26870A4D2D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DB99-47BE-98E2-26870A4D2D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21.15</c:v>
                </c:pt>
                <c:pt idx="1">
                  <c:v>15.35</c:v>
                </c:pt>
                <c:pt idx="2">
                  <c:v>18.170000000000002</c:v>
                </c:pt>
                <c:pt idx="3">
                  <c:v>39.869999999999997</c:v>
                </c:pt>
                <c:pt idx="4">
                  <c:v>32.19</c:v>
                </c:pt>
              </c:numCache>
            </c:numRef>
          </c:val>
          <c:extLst>
            <c:ext xmlns:c16="http://schemas.microsoft.com/office/drawing/2014/chart" uri="{C3380CC4-5D6E-409C-BE32-E72D297353CC}">
              <c16:uniqueId val="{00000000-02D1-4D7A-902B-EAE84E3E67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02D1-4D7A-902B-EAE84E3E67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1154.48</c:v>
                </c:pt>
                <c:pt idx="1">
                  <c:v>1573.86</c:v>
                </c:pt>
                <c:pt idx="2">
                  <c:v>1886.73</c:v>
                </c:pt>
                <c:pt idx="3">
                  <c:v>1795.62</c:v>
                </c:pt>
                <c:pt idx="4">
                  <c:v>1640.48</c:v>
                </c:pt>
              </c:numCache>
            </c:numRef>
          </c:val>
          <c:extLst>
            <c:ext xmlns:c16="http://schemas.microsoft.com/office/drawing/2014/chart" uri="{C3380CC4-5D6E-409C-BE32-E72D297353CC}">
              <c16:uniqueId val="{00000000-D153-411C-AA90-FA92C8C6A7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D153-411C-AA90-FA92C8C6A7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99.77</c:v>
                </c:pt>
                <c:pt idx="1">
                  <c:v>97.09</c:v>
                </c:pt>
                <c:pt idx="2">
                  <c:v>110.69</c:v>
                </c:pt>
                <c:pt idx="3">
                  <c:v>102.12</c:v>
                </c:pt>
                <c:pt idx="4">
                  <c:v>121.2</c:v>
                </c:pt>
              </c:numCache>
            </c:numRef>
          </c:val>
          <c:extLst>
            <c:ext xmlns:c16="http://schemas.microsoft.com/office/drawing/2014/chart" uri="{C3380CC4-5D6E-409C-BE32-E72D297353CC}">
              <c16:uniqueId val="{00000000-6337-4FC1-8AE5-D64B6277EF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337-4FC1-8AE5-D64B6277EF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153.68</c:v>
                </c:pt>
                <c:pt idx="1">
                  <c:v>157.94</c:v>
                </c:pt>
                <c:pt idx="2">
                  <c:v>138.91999999999999</c:v>
                </c:pt>
                <c:pt idx="3">
                  <c:v>151.12</c:v>
                </c:pt>
                <c:pt idx="4">
                  <c:v>127.27</c:v>
                </c:pt>
              </c:numCache>
            </c:numRef>
          </c:val>
          <c:extLst>
            <c:ext xmlns:c16="http://schemas.microsoft.com/office/drawing/2014/chart" uri="{C3380CC4-5D6E-409C-BE32-E72D297353CC}">
              <c16:uniqueId val="{00000000-5E0B-41CD-A837-4ECC7070CC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E0B-41CD-A837-4ECC7070CC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B10" sqref="BB10:BI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東近江市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112586</v>
      </c>
      <c r="AM8" s="45"/>
      <c r="AN8" s="45"/>
      <c r="AO8" s="45"/>
      <c r="AP8" s="45"/>
      <c r="AQ8" s="45"/>
      <c r="AR8" s="45"/>
      <c r="AS8" s="45"/>
      <c r="AT8" s="46">
        <f>データ!T6</f>
        <v>388.37</v>
      </c>
      <c r="AU8" s="46"/>
      <c r="AV8" s="46"/>
      <c r="AW8" s="46"/>
      <c r="AX8" s="46"/>
      <c r="AY8" s="46"/>
      <c r="AZ8" s="46"/>
      <c r="BA8" s="46"/>
      <c r="BB8" s="46">
        <f>データ!U6</f>
        <v>289.89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43.22</v>
      </c>
      <c r="J10" s="46"/>
      <c r="K10" s="46"/>
      <c r="L10" s="46"/>
      <c r="M10" s="46"/>
      <c r="N10" s="46"/>
      <c r="O10" s="46"/>
      <c r="P10" s="46">
        <f>データ!P6</f>
        <v>29.21</v>
      </c>
      <c r="Q10" s="46"/>
      <c r="R10" s="46"/>
      <c r="S10" s="46"/>
      <c r="T10" s="46"/>
      <c r="U10" s="46"/>
      <c r="V10" s="46"/>
      <c r="W10" s="46">
        <f>データ!Q6</f>
        <v>88.93</v>
      </c>
      <c r="X10" s="46"/>
      <c r="Y10" s="46"/>
      <c r="Z10" s="46"/>
      <c r="AA10" s="46"/>
      <c r="AB10" s="46"/>
      <c r="AC10" s="46"/>
      <c r="AD10" s="45">
        <f>データ!R6</f>
        <v>2910</v>
      </c>
      <c r="AE10" s="45"/>
      <c r="AF10" s="45"/>
      <c r="AG10" s="45"/>
      <c r="AH10" s="45"/>
      <c r="AI10" s="45"/>
      <c r="AJ10" s="45"/>
      <c r="AK10" s="2"/>
      <c r="AL10" s="45">
        <f>データ!V6</f>
        <v>32789</v>
      </c>
      <c r="AM10" s="45"/>
      <c r="AN10" s="45"/>
      <c r="AO10" s="45"/>
      <c r="AP10" s="45"/>
      <c r="AQ10" s="45"/>
      <c r="AR10" s="45"/>
      <c r="AS10" s="45"/>
      <c r="AT10" s="46">
        <f>データ!W6</f>
        <v>12.61</v>
      </c>
      <c r="AU10" s="46"/>
      <c r="AV10" s="46"/>
      <c r="AW10" s="46"/>
      <c r="AX10" s="46"/>
      <c r="AY10" s="46"/>
      <c r="AZ10" s="46"/>
      <c r="BA10" s="46"/>
      <c r="BB10" s="46">
        <f>データ!X6</f>
        <v>2600.2399999999998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x9uXAz2Xo+t8hlNl24nEFxL+tZKEcsuOcF7a3WtBR4BiECCUQbrRfE6e4kndC5eQlR9/EQiQAP5pTC5xCdFhrg==" saltValue="YyvAA1etPK2XRQyXkfKm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252131</v>
      </c>
      <c r="D6" s="19">
        <f t="shared" si="3"/>
        <v>46</v>
      </c>
      <c r="E6" s="19">
        <f t="shared" si="3"/>
        <v>17</v>
      </c>
      <c r="F6" s="19">
        <f t="shared" si="3"/>
        <v>4</v>
      </c>
      <c r="G6" s="19">
        <f t="shared" si="3"/>
        <v>0</v>
      </c>
      <c r="H6" s="19" t="str">
        <f t="shared" si="3"/>
        <v>滋賀県　東近江市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43.22</v>
      </c>
      <c r="P6" s="20">
        <f t="shared" si="3"/>
        <v>29.21</v>
      </c>
      <c r="Q6" s="20">
        <f t="shared" si="3"/>
        <v>88.93</v>
      </c>
      <c r="R6" s="20">
        <f t="shared" si="3"/>
        <v>2910</v>
      </c>
      <c r="S6" s="20">
        <f t="shared" si="3"/>
        <v>112586</v>
      </c>
      <c r="T6" s="20">
        <f t="shared" si="3"/>
        <v>388.37</v>
      </c>
      <c r="U6" s="20">
        <f t="shared" si="3"/>
        <v>289.89</v>
      </c>
      <c r="V6" s="20">
        <f t="shared" si="3"/>
        <v>32789</v>
      </c>
      <c r="W6" s="20">
        <f t="shared" si="3"/>
        <v>12.61</v>
      </c>
      <c r="X6" s="20">
        <f t="shared" si="3"/>
        <v>2600.2399999999998</v>
      </c>
      <c r="Y6" s="21">
        <f>IF(Y7="",NA(),Y7)</f>
        <v>102.26</v>
      </c>
      <c r="Z6" s="21">
        <f t="shared" ref="Z6:AH6" si="4">IF(Z7="",NA(),Z7)</f>
        <v>98.84</v>
      </c>
      <c r="AA6" s="21">
        <f t="shared" si="4"/>
        <v>100.52</v>
      </c>
      <c r="AB6" s="21">
        <f t="shared" si="4"/>
        <v>100.94</v>
      </c>
      <c r="AC6" s="21">
        <f t="shared" si="4"/>
        <v>100.49</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1">
        <f t="shared" si="5"/>
        <v>11.67</v>
      </c>
      <c r="AO6" s="21">
        <f t="shared" si="5"/>
        <v>112.88</v>
      </c>
      <c r="AP6" s="21">
        <f t="shared" si="5"/>
        <v>94.97</v>
      </c>
      <c r="AQ6" s="21">
        <f t="shared" si="5"/>
        <v>63.96</v>
      </c>
      <c r="AR6" s="21">
        <f t="shared" si="5"/>
        <v>69.42</v>
      </c>
      <c r="AS6" s="21">
        <f t="shared" si="5"/>
        <v>72.86</v>
      </c>
      <c r="AT6" s="20" t="str">
        <f>IF(AT7="","",IF(AT7="-","【-】","【"&amp;SUBSTITUTE(TEXT(AT7,"#,##0.00"),"-","△")&amp;"】"))</f>
        <v>【65.93】</v>
      </c>
      <c r="AU6" s="21">
        <f>IF(AU7="",NA(),AU7)</f>
        <v>21.15</v>
      </c>
      <c r="AV6" s="21">
        <f t="shared" ref="AV6:BD6" si="6">IF(AV7="",NA(),AV7)</f>
        <v>15.35</v>
      </c>
      <c r="AW6" s="21">
        <f t="shared" si="6"/>
        <v>18.170000000000002</v>
      </c>
      <c r="AX6" s="21">
        <f t="shared" si="6"/>
        <v>39.869999999999997</v>
      </c>
      <c r="AY6" s="21">
        <f t="shared" si="6"/>
        <v>32.19</v>
      </c>
      <c r="AZ6" s="21">
        <f t="shared" si="6"/>
        <v>49.18</v>
      </c>
      <c r="BA6" s="21">
        <f t="shared" si="6"/>
        <v>47.72</v>
      </c>
      <c r="BB6" s="21">
        <f t="shared" si="6"/>
        <v>44.24</v>
      </c>
      <c r="BC6" s="21">
        <f t="shared" si="6"/>
        <v>43.07</v>
      </c>
      <c r="BD6" s="21">
        <f t="shared" si="6"/>
        <v>45.42</v>
      </c>
      <c r="BE6" s="20" t="str">
        <f>IF(BE7="","",IF(BE7="-","【-】","【"&amp;SUBSTITUTE(TEXT(BE7,"#,##0.00"),"-","△")&amp;"】"))</f>
        <v>【44.25】</v>
      </c>
      <c r="BF6" s="21">
        <f>IF(BF7="",NA(),BF7)</f>
        <v>1154.48</v>
      </c>
      <c r="BG6" s="21">
        <f t="shared" ref="BG6:BO6" si="7">IF(BG7="",NA(),BG7)</f>
        <v>1573.86</v>
      </c>
      <c r="BH6" s="21">
        <f t="shared" si="7"/>
        <v>1886.73</v>
      </c>
      <c r="BI6" s="21">
        <f t="shared" si="7"/>
        <v>1795.62</v>
      </c>
      <c r="BJ6" s="21">
        <f t="shared" si="7"/>
        <v>1640.48</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99.77</v>
      </c>
      <c r="BR6" s="21">
        <f t="shared" ref="BR6:BZ6" si="8">IF(BR7="",NA(),BR7)</f>
        <v>97.09</v>
      </c>
      <c r="BS6" s="21">
        <f t="shared" si="8"/>
        <v>110.69</v>
      </c>
      <c r="BT6" s="21">
        <f t="shared" si="8"/>
        <v>102.12</v>
      </c>
      <c r="BU6" s="21">
        <f t="shared" si="8"/>
        <v>121.2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153.68</v>
      </c>
      <c r="CC6" s="21">
        <f t="shared" ref="CC6:CK6" si="9">IF(CC7="",NA(),CC7)</f>
        <v>157.94</v>
      </c>
      <c r="CD6" s="21">
        <f t="shared" si="9"/>
        <v>138.91999999999999</v>
      </c>
      <c r="CE6" s="21">
        <f t="shared" si="9"/>
        <v>151.12</v>
      </c>
      <c r="CF6" s="21">
        <f t="shared" si="9"/>
        <v>127.27</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79.42</v>
      </c>
      <c r="CY6" s="21">
        <f t="shared" ref="CY6:DG6" si="11">IF(CY7="",NA(),CY7)</f>
        <v>82.11</v>
      </c>
      <c r="CZ6" s="21">
        <f t="shared" si="11"/>
        <v>83.44</v>
      </c>
      <c r="DA6" s="21">
        <f t="shared" si="11"/>
        <v>84.54</v>
      </c>
      <c r="DB6" s="21">
        <f t="shared" si="11"/>
        <v>85.81</v>
      </c>
      <c r="DC6" s="21">
        <f t="shared" si="11"/>
        <v>83.32</v>
      </c>
      <c r="DD6" s="21">
        <f t="shared" si="11"/>
        <v>83.75</v>
      </c>
      <c r="DE6" s="21">
        <f t="shared" si="11"/>
        <v>84.19</v>
      </c>
      <c r="DF6" s="21">
        <f t="shared" si="11"/>
        <v>84.34</v>
      </c>
      <c r="DG6" s="21">
        <f t="shared" si="11"/>
        <v>84.34</v>
      </c>
      <c r="DH6" s="20" t="str">
        <f>IF(DH7="","",IF(DH7="-","【-】","【"&amp;SUBSTITUTE(TEXT(DH7,"#,##0.00"),"-","△")&amp;"】"))</f>
        <v>【85.67】</v>
      </c>
      <c r="DI6" s="21">
        <f>IF(DI7="",NA(),DI7)</f>
        <v>5.72</v>
      </c>
      <c r="DJ6" s="21">
        <f t="shared" ref="DJ6:DR6" si="12">IF(DJ7="",NA(),DJ7)</f>
        <v>8.41</v>
      </c>
      <c r="DK6" s="21">
        <f t="shared" si="12"/>
        <v>13.29</v>
      </c>
      <c r="DL6" s="21">
        <f t="shared" si="12"/>
        <v>16.5</v>
      </c>
      <c r="DM6" s="21">
        <f t="shared" si="12"/>
        <v>19.52</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252131</v>
      </c>
      <c r="D7" s="23">
        <v>46</v>
      </c>
      <c r="E7" s="23">
        <v>17</v>
      </c>
      <c r="F7" s="23">
        <v>4</v>
      </c>
      <c r="G7" s="23">
        <v>0</v>
      </c>
      <c r="H7" s="23" t="s">
        <v>96</v>
      </c>
      <c r="I7" s="23" t="s">
        <v>97</v>
      </c>
      <c r="J7" s="23" t="s">
        <v>98</v>
      </c>
      <c r="K7" s="23" t="s">
        <v>99</v>
      </c>
      <c r="L7" s="23" t="s">
        <v>100</v>
      </c>
      <c r="M7" s="23" t="s">
        <v>101</v>
      </c>
      <c r="N7" s="24" t="s">
        <v>102</v>
      </c>
      <c r="O7" s="24">
        <v>43.22</v>
      </c>
      <c r="P7" s="24">
        <v>29.21</v>
      </c>
      <c r="Q7" s="24">
        <v>88.93</v>
      </c>
      <c r="R7" s="24">
        <v>2910</v>
      </c>
      <c r="S7" s="24">
        <v>112586</v>
      </c>
      <c r="T7" s="24">
        <v>388.37</v>
      </c>
      <c r="U7" s="24">
        <v>289.89</v>
      </c>
      <c r="V7" s="24">
        <v>32789</v>
      </c>
      <c r="W7" s="24">
        <v>12.61</v>
      </c>
      <c r="X7" s="24">
        <v>2600.2399999999998</v>
      </c>
      <c r="Y7" s="24">
        <v>102.26</v>
      </c>
      <c r="Z7" s="24">
        <v>98.84</v>
      </c>
      <c r="AA7" s="24">
        <v>100.52</v>
      </c>
      <c r="AB7" s="24">
        <v>100.94</v>
      </c>
      <c r="AC7" s="24">
        <v>100.49</v>
      </c>
      <c r="AD7" s="24">
        <v>101.72</v>
      </c>
      <c r="AE7" s="24">
        <v>102.73</v>
      </c>
      <c r="AF7" s="24">
        <v>105.78</v>
      </c>
      <c r="AG7" s="24">
        <v>106.09</v>
      </c>
      <c r="AH7" s="24">
        <v>106.44</v>
      </c>
      <c r="AI7" s="24">
        <v>104.54</v>
      </c>
      <c r="AJ7" s="24">
        <v>0</v>
      </c>
      <c r="AK7" s="24">
        <v>0</v>
      </c>
      <c r="AL7" s="24">
        <v>0</v>
      </c>
      <c r="AM7" s="24">
        <v>0</v>
      </c>
      <c r="AN7" s="24">
        <v>11.67</v>
      </c>
      <c r="AO7" s="24">
        <v>112.88</v>
      </c>
      <c r="AP7" s="24">
        <v>94.97</v>
      </c>
      <c r="AQ7" s="24">
        <v>63.96</v>
      </c>
      <c r="AR7" s="24">
        <v>69.42</v>
      </c>
      <c r="AS7" s="24">
        <v>72.86</v>
      </c>
      <c r="AT7" s="24">
        <v>65.930000000000007</v>
      </c>
      <c r="AU7" s="24">
        <v>21.15</v>
      </c>
      <c r="AV7" s="24">
        <v>15.35</v>
      </c>
      <c r="AW7" s="24">
        <v>18.170000000000002</v>
      </c>
      <c r="AX7" s="24">
        <v>39.869999999999997</v>
      </c>
      <c r="AY7" s="24">
        <v>32.19</v>
      </c>
      <c r="AZ7" s="24">
        <v>49.18</v>
      </c>
      <c r="BA7" s="24">
        <v>47.72</v>
      </c>
      <c r="BB7" s="24">
        <v>44.24</v>
      </c>
      <c r="BC7" s="24">
        <v>43.07</v>
      </c>
      <c r="BD7" s="24">
        <v>45.42</v>
      </c>
      <c r="BE7" s="24">
        <v>44.25</v>
      </c>
      <c r="BF7" s="24">
        <v>1154.48</v>
      </c>
      <c r="BG7" s="24">
        <v>1573.86</v>
      </c>
      <c r="BH7" s="24">
        <v>1886.73</v>
      </c>
      <c r="BI7" s="24">
        <v>1795.62</v>
      </c>
      <c r="BJ7" s="24">
        <v>1640.48</v>
      </c>
      <c r="BK7" s="24">
        <v>1194.1500000000001</v>
      </c>
      <c r="BL7" s="24">
        <v>1206.79</v>
      </c>
      <c r="BM7" s="24">
        <v>1258.43</v>
      </c>
      <c r="BN7" s="24">
        <v>1163.75</v>
      </c>
      <c r="BO7" s="24">
        <v>1195.47</v>
      </c>
      <c r="BP7" s="24">
        <v>1182.1099999999999</v>
      </c>
      <c r="BQ7" s="24">
        <v>99.77</v>
      </c>
      <c r="BR7" s="24">
        <v>97.09</v>
      </c>
      <c r="BS7" s="24">
        <v>110.69</v>
      </c>
      <c r="BT7" s="24">
        <v>102.12</v>
      </c>
      <c r="BU7" s="24">
        <v>121.2</v>
      </c>
      <c r="BV7" s="24">
        <v>72.260000000000005</v>
      </c>
      <c r="BW7" s="24">
        <v>71.84</v>
      </c>
      <c r="BX7" s="24">
        <v>73.36</v>
      </c>
      <c r="BY7" s="24">
        <v>72.599999999999994</v>
      </c>
      <c r="BZ7" s="24">
        <v>69.430000000000007</v>
      </c>
      <c r="CA7" s="24">
        <v>73.78</v>
      </c>
      <c r="CB7" s="24">
        <v>153.68</v>
      </c>
      <c r="CC7" s="24">
        <v>157.94</v>
      </c>
      <c r="CD7" s="24">
        <v>138.91999999999999</v>
      </c>
      <c r="CE7" s="24">
        <v>151.12</v>
      </c>
      <c r="CF7" s="24">
        <v>127.27</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79.42</v>
      </c>
      <c r="CY7" s="24">
        <v>82.11</v>
      </c>
      <c r="CZ7" s="24">
        <v>83.44</v>
      </c>
      <c r="DA7" s="24">
        <v>84.54</v>
      </c>
      <c r="DB7" s="24">
        <v>85.81</v>
      </c>
      <c r="DC7" s="24">
        <v>83.32</v>
      </c>
      <c r="DD7" s="24">
        <v>83.75</v>
      </c>
      <c r="DE7" s="24">
        <v>84.19</v>
      </c>
      <c r="DF7" s="24">
        <v>84.34</v>
      </c>
      <c r="DG7" s="24">
        <v>84.34</v>
      </c>
      <c r="DH7" s="24">
        <v>85.67</v>
      </c>
      <c r="DI7" s="24">
        <v>5.72</v>
      </c>
      <c r="DJ7" s="24">
        <v>8.41</v>
      </c>
      <c r="DK7" s="24">
        <v>13.29</v>
      </c>
      <c r="DL7" s="24">
        <v>16.5</v>
      </c>
      <c r="DM7" s="24">
        <v>19.52</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ﾀｲﾅｶ ｼｹﾞﾓﾄ</cp:lastModifiedBy>
  <cp:lastPrinted>2024-01-30T09:11:28Z</cp:lastPrinted>
  <dcterms:created xsi:type="dcterms:W3CDTF">2023-12-12T00:56:50Z</dcterms:created>
  <dcterms:modified xsi:type="dcterms:W3CDTF">2024-02-07T09:55:47Z</dcterms:modified>
  <cp:category/>
</cp:coreProperties>
</file>