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T:\03_地域医療政策課\11_地域医療総務\20_各種調査\770295_病院事業関係調査\令和５年度\経営比較分析表R6.1.19\"/>
    </mc:Choice>
  </mc:AlternateContent>
  <xr:revisionPtr revIDLastSave="0" documentId="13_ncr:1_{74F304B1-A2EA-41A8-8EBA-D63268C46B7D}" xr6:coauthVersionLast="36" xr6:coauthVersionMax="36" xr10:uidLastSave="{00000000-0000-0000-0000-000000000000}"/>
  <workbookProtection workbookAlgorithmName="SHA-512" workbookHashValue="FLe0uB47E4DTQJ+Lw4xRSJOTdFWm/k5Ovj81ew4fws7imRSnbkAXsUMqqDARQBo5ErSVnJWGpCbaSaJw8a+org==" workbookSaltValue="o7SnBZ5j/8NAHTl1J6fOw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P78" i="4"/>
  <c r="P54" i="4"/>
  <c r="P32" i="4"/>
  <c r="KG78" i="4"/>
  <c r="KF54" i="4"/>
  <c r="KF32" i="4"/>
  <c r="GR32" i="4"/>
  <c r="LZ78" i="4"/>
  <c r="LY54" i="4"/>
  <c r="IM78" i="4"/>
  <c r="IK54" i="4"/>
  <c r="IK32" i="4"/>
  <c r="EW32" i="4"/>
  <c r="EZ78" i="4"/>
  <c r="EW54" i="4"/>
  <c r="LY32" i="4"/>
  <c r="BI78" i="4"/>
  <c r="BI54" i="4"/>
  <c r="BI32" i="4"/>
  <c r="AT78" i="4"/>
  <c r="AT54" i="4"/>
  <c r="LK78" i="4"/>
  <c r="LJ54" i="4"/>
  <c r="LJ32" i="4"/>
  <c r="AT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<sst xmlns="http://schemas.openxmlformats.org/spreadsheetml/2006/main" count="343" uniqueCount="203">
  <si>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</si>
  <si>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</si>
  <si>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</si>
  <si>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</si>
  <si>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</si>
  <si>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</si>
  <si>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</si>
  <si>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</si>
  <si>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</si>
  <si>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</si>
  <si>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</si>
  <si>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</si>
  <si>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</si>
  <si>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</si>
  <si>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</si>
  <si>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</si>
  <si>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</si>
  <si>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</si>
  <si>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</si>
  <si>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</si>
  <si>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</si>
  <si>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</si>
  <si>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</si>
  <si>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</si>
  <si>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</si>
  <si>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</si>
  <si>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</si>
  <si>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</si>
  <si>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</si>
  <si>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</si>
  <si>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</si>
  <si>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</si>
  <si>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</si>
  <si>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</si>
  <si>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</si>
  <si>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</si>
  <si>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</si>
  <si>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</si>
  <si>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</si>
  <si>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</si>
  <si>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</si>
  <si>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</si>
  <si>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</si>
  <si>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</si>
  <si>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</si>
  <si>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</si>
  <si>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</si>
  <si>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</si>
  <si>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</si>
  <si>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</si>
  <si>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</si>
  <si>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</si>
  <si>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</si>
  <si>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</si>
  <si>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</si>
  <si>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</si>
  <si>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</si>
  <si>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</si>
  <si>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</si>
  <si>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</si>
  <si>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</si>
  <si>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</si>
  <si>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</si>
  <si>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</si>
  <si>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</si>
  <si>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</si>
  <si>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</si>
  <si>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</si>
  <si>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</si>
  <si>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</si>
  <si>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</si>
  <si>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</si>
  <si>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</si>
  <si>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</si>
  <si>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</si>
  <si>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</si>
  <si>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</si>
  <si>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</si>
  <si>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</si>
  <si>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</si>
  <si>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</si>
  <si>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</si>
  <si>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</si>
  <si>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</si>
  <si>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</si>
  <si>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</si>
  <si>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</si>
  <si>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</si>
  <si>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</si>
  <si>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</si>
  <si>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</si>
  <si>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</si>
  <si>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</si>
  <si>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</si>
  <si>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</si>
  <si>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</si>
  <si>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</si>
  <si>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</si>
  <si>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</si>
  <si>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</si>
  <si>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</si>
  <si>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</si>
  <si>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</si>
  <si>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</si>
  <si>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</si>
  <si>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</si>
  <si>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</si>
  <si>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</si>
  <si>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</si>
  <si>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</si>
  <si>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</si>
  <si>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</si>
  <si>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</si>
  <si>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</si>
  <si>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</si>
  <si>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</si>
  <si>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</si>
  <si>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</si>
  <si>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</si>
  <si>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</si>
  <si>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</si>
  <si>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</si>
  <si>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</si>
  <si>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</si>
  <si>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</si>
  <si>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</si>
  <si>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</si>
  <si>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</si>
  <si>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</si>
  <si>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</si>
  <si>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</si>
  <si>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</si>
  <si>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</si>
  <si>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</si>
  <si>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</si>
  <si>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</si>
  <si>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</si>
  <si>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</si>
  <si>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</si>
  <si>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</si>
  <si>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</si>
  <si>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</si>
  <si>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</si>
  <si>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</si>
  <si>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</si>
  <si>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</si>
  <si>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</si>
  <si>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</si>
  <si>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</si>
  <si>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</si>
  <si>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</si>
  <si>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</si>
  <si>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</si>
  <si>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</si>
  <si>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</si>
  <si>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</si>
  <si>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</si>
  <si>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</si>
  <si>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</si>
  <si>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</si>
  <si>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</si>
  <si>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</si>
  <si>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</si>
  <si>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</si>
  <si>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</si>
  <si>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</si>
  <si>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</si>
  <si>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</si>
  <si>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</si>
  <si>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</si>
  <si>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当該値(N-3)</t>
    <phoneticPr fontId="5"/>
  </si>
  <si>
    <t>当該値(N-1)</t>
    <phoneticPr fontId="5"/>
  </si>
  <si>
    <t>当該値(N-2)</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</si>
  <si>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</si>
  <si>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</si>
  <si>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</si>
  <si>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</si>
  <si>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</si>
  <si>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</si>
  <si>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</si>
  <si>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</si>
  <si>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</si>
  <si>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</si>
  <si>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</si>
  <si>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</si>
  <si>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</si>
  <si>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</si>
  <si>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</si>
  <si>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</si>
  <si>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</si>
  <si>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</si>
  <si>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</si>
  <si>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</si>
  <si>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</si>
  <si>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</si>
  <si>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</si>
  <si>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</si>
  <si>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</si>
  <si>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</si>
  <si>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能登川病院は、平成27年度に指定管理者制度を導入し、公設民営の医療機関として再スタートしました。
　指定管理者の努力により、医師数、患者数とも増加傾向にあり、同時に診療科目や入院体制ともに充実し、市民の期待に十分に応えています。
　令和２年に発生した新型コロナウィルス感染症の拡大による影響等、今後も医療を取り巻く環境は大きく変化していくものと予想されますが、指定管理者制度を継続し、良質な医療や特化した医療を提供し、圏域内の他医療機関や診療所等と連携しながら市民の期待に応えられる経営を目指していきます。</t>
    <rPh sb="1" eb="4">
      <t>ノトガワ</t>
    </rPh>
    <rPh sb="4" eb="6">
      <t>ビョウイン</t>
    </rPh>
    <rPh sb="8" eb="10">
      <t>ヘイセイ</t>
    </rPh>
    <rPh sb="12" eb="14">
      <t>ネンド</t>
    </rPh>
    <rPh sb="15" eb="17">
      <t>シテイ</t>
    </rPh>
    <rPh sb="17" eb="20">
      <t>カンリシャ</t>
    </rPh>
    <rPh sb="20" eb="22">
      <t>セイド</t>
    </rPh>
    <rPh sb="23" eb="25">
      <t>ドウニュウ</t>
    </rPh>
    <rPh sb="27" eb="29">
      <t>コウセツ</t>
    </rPh>
    <rPh sb="29" eb="31">
      <t>ミンエイ</t>
    </rPh>
    <rPh sb="32" eb="34">
      <t>イリョウ</t>
    </rPh>
    <rPh sb="34" eb="36">
      <t>キカン</t>
    </rPh>
    <rPh sb="39" eb="40">
      <t>サイ</t>
    </rPh>
    <rPh sb="51" eb="53">
      <t>シテイ</t>
    </rPh>
    <rPh sb="53" eb="56">
      <t>カンリシャ</t>
    </rPh>
    <rPh sb="57" eb="59">
      <t>ドリョク</t>
    </rPh>
    <rPh sb="63" eb="66">
      <t>イシスウ</t>
    </rPh>
    <rPh sb="67" eb="69">
      <t>カンジャ</t>
    </rPh>
    <rPh sb="69" eb="70">
      <t>スウ</t>
    </rPh>
    <rPh sb="72" eb="74">
      <t>ゾウカ</t>
    </rPh>
    <rPh sb="74" eb="76">
      <t>ケイコウ</t>
    </rPh>
    <rPh sb="80" eb="82">
      <t>ドウジ</t>
    </rPh>
    <rPh sb="83" eb="85">
      <t>シンリョウ</t>
    </rPh>
    <rPh sb="85" eb="87">
      <t>カモク</t>
    </rPh>
    <rPh sb="88" eb="90">
      <t>ニュウイン</t>
    </rPh>
    <rPh sb="90" eb="92">
      <t>タイセイ</t>
    </rPh>
    <rPh sb="95" eb="97">
      <t>ジュウジツ</t>
    </rPh>
    <rPh sb="99" eb="101">
      <t>シミン</t>
    </rPh>
    <rPh sb="102" eb="104">
      <t>キタイ</t>
    </rPh>
    <rPh sb="105" eb="107">
      <t>ジュウブン</t>
    </rPh>
    <rPh sb="108" eb="109">
      <t>コタ</t>
    </rPh>
    <rPh sb="117" eb="119">
      <t>レイワ</t>
    </rPh>
    <rPh sb="120" eb="121">
      <t>ネン</t>
    </rPh>
    <rPh sb="122" eb="124">
      <t>ハッセイ</t>
    </rPh>
    <rPh sb="126" eb="128">
      <t>シンガタ</t>
    </rPh>
    <rPh sb="135" eb="138">
      <t>カンセンショウ</t>
    </rPh>
    <rPh sb="139" eb="141">
      <t>カクダイ</t>
    </rPh>
    <rPh sb="144" eb="146">
      <t>エイキョウ</t>
    </rPh>
    <rPh sb="146" eb="147">
      <t>トウ</t>
    </rPh>
    <rPh sb="148" eb="150">
      <t>コンゴ</t>
    </rPh>
    <rPh sb="151" eb="153">
      <t>イリョウ</t>
    </rPh>
    <rPh sb="154" eb="155">
      <t>ト</t>
    </rPh>
    <rPh sb="156" eb="157">
      <t>マ</t>
    </rPh>
    <rPh sb="158" eb="160">
      <t>カンキョウ</t>
    </rPh>
    <rPh sb="161" eb="162">
      <t>オオ</t>
    </rPh>
    <rPh sb="164" eb="166">
      <t>ヘンカ</t>
    </rPh>
    <rPh sb="173" eb="175">
      <t>ヨソウ</t>
    </rPh>
    <rPh sb="181" eb="183">
      <t>シテイ</t>
    </rPh>
    <rPh sb="183" eb="186">
      <t>カンリシャ</t>
    </rPh>
    <rPh sb="186" eb="188">
      <t>セイド</t>
    </rPh>
    <rPh sb="189" eb="191">
      <t>ケイゾク</t>
    </rPh>
    <rPh sb="193" eb="195">
      <t>リョウシツ</t>
    </rPh>
    <rPh sb="196" eb="198">
      <t>イリョウ</t>
    </rPh>
    <rPh sb="199" eb="201">
      <t>トッカ</t>
    </rPh>
    <rPh sb="203" eb="205">
      <t>イリョウ</t>
    </rPh>
    <rPh sb="206" eb="208">
      <t>テイキョウ</t>
    </rPh>
    <rPh sb="210" eb="212">
      <t>ケンイキ</t>
    </rPh>
    <rPh sb="212" eb="213">
      <t>ナイ</t>
    </rPh>
    <rPh sb="214" eb="215">
      <t>ホカ</t>
    </rPh>
    <rPh sb="215" eb="217">
      <t>イリョウ</t>
    </rPh>
    <rPh sb="217" eb="219">
      <t>キカン</t>
    </rPh>
    <rPh sb="220" eb="223">
      <t>シンリョウショ</t>
    </rPh>
    <rPh sb="223" eb="224">
      <t>トウ</t>
    </rPh>
    <rPh sb="225" eb="227">
      <t>レンケイ</t>
    </rPh>
    <rPh sb="231" eb="233">
      <t>シミン</t>
    </rPh>
    <rPh sb="234" eb="236">
      <t>キタイ</t>
    </rPh>
    <rPh sb="237" eb="238">
      <t>コタ</t>
    </rPh>
    <rPh sb="242" eb="244">
      <t>ケイエイ</t>
    </rPh>
    <rPh sb="245" eb="247">
      <t>メザ</t>
    </rPh>
    <phoneticPr fontId="5"/>
  </si>
  <si>
    <t>　指定管理者制度導入以前は、医師不足から経営状況が悪化したことで、一般会計に大きな負担が出ていました。指定管理者制度導入以降は、医師数及び患者数の増加に伴い経常収支、医業収支とも安定していましたが、新型コロナウイルス感染症の影響により病床利用率が低下するなど、医業収益に大きな影響を与えました。
　一方、令和元年度から眼科アイセンターが開設したことや、令和３年度から整形外科が常勤医師となり、人工関節センター及び脊椎センターを開設し、患者数や手術件数等が大幅に増加したことから、医業収支比率等は安定しています。</t>
    <rPh sb="1" eb="3">
      <t>シテイ</t>
    </rPh>
    <rPh sb="3" eb="6">
      <t>カンリシャ</t>
    </rPh>
    <rPh sb="6" eb="8">
      <t>セイド</t>
    </rPh>
    <rPh sb="8" eb="10">
      <t>ドウニュウ</t>
    </rPh>
    <rPh sb="10" eb="12">
      <t>イゼン</t>
    </rPh>
    <rPh sb="14" eb="16">
      <t>イシ</t>
    </rPh>
    <rPh sb="16" eb="18">
      <t>ブソク</t>
    </rPh>
    <rPh sb="20" eb="22">
      <t>ケイエイ</t>
    </rPh>
    <rPh sb="22" eb="24">
      <t>ジョウキョウ</t>
    </rPh>
    <rPh sb="25" eb="27">
      <t>アッカ</t>
    </rPh>
    <rPh sb="33" eb="35">
      <t>イッパン</t>
    </rPh>
    <rPh sb="35" eb="37">
      <t>カイケイ</t>
    </rPh>
    <rPh sb="38" eb="39">
      <t>オオ</t>
    </rPh>
    <rPh sb="41" eb="43">
      <t>フタン</t>
    </rPh>
    <rPh sb="44" eb="45">
      <t>デ</t>
    </rPh>
    <rPh sb="51" eb="53">
      <t>シテイ</t>
    </rPh>
    <rPh sb="53" eb="56">
      <t>カンリシャ</t>
    </rPh>
    <rPh sb="56" eb="58">
      <t>セイド</t>
    </rPh>
    <rPh sb="58" eb="60">
      <t>ドウニュウ</t>
    </rPh>
    <rPh sb="60" eb="62">
      <t>イコウ</t>
    </rPh>
    <rPh sb="64" eb="67">
      <t>イシスウ</t>
    </rPh>
    <rPh sb="67" eb="68">
      <t>オヨ</t>
    </rPh>
    <rPh sb="78" eb="80">
      <t>ケイジョウ</t>
    </rPh>
    <rPh sb="80" eb="82">
      <t>シュウシ</t>
    </rPh>
    <rPh sb="83" eb="85">
      <t>イギョウ</t>
    </rPh>
    <rPh sb="85" eb="87">
      <t>シュウシ</t>
    </rPh>
    <rPh sb="89" eb="91">
      <t>アンテイ</t>
    </rPh>
    <rPh sb="99" eb="101">
      <t>シンガタ</t>
    </rPh>
    <rPh sb="108" eb="111">
      <t>カンセンショウ</t>
    </rPh>
    <rPh sb="112" eb="114">
      <t>エイキョウ</t>
    </rPh>
    <rPh sb="117" eb="119">
      <t>ビョウショウ</t>
    </rPh>
    <rPh sb="119" eb="122">
      <t>リヨウリツ</t>
    </rPh>
    <rPh sb="123" eb="125">
      <t>テイカ</t>
    </rPh>
    <rPh sb="130" eb="132">
      <t>イギョウ</t>
    </rPh>
    <rPh sb="132" eb="134">
      <t>シュウエキ</t>
    </rPh>
    <rPh sb="135" eb="136">
      <t>オオ</t>
    </rPh>
    <rPh sb="138" eb="140">
      <t>エイキョウ</t>
    </rPh>
    <rPh sb="141" eb="142">
      <t>アタ</t>
    </rPh>
    <rPh sb="149" eb="151">
      <t>イッポウ</t>
    </rPh>
    <rPh sb="152" eb="154">
      <t>レイワ</t>
    </rPh>
    <rPh sb="154" eb="156">
      <t>ガンネン</t>
    </rPh>
    <rPh sb="156" eb="157">
      <t>ド</t>
    </rPh>
    <rPh sb="159" eb="161">
      <t>ガンカ</t>
    </rPh>
    <rPh sb="168" eb="170">
      <t>カイセツ</t>
    </rPh>
    <rPh sb="176" eb="178">
      <t>レイワ</t>
    </rPh>
    <rPh sb="179" eb="181">
      <t>ネンド</t>
    </rPh>
    <rPh sb="183" eb="185">
      <t>セイケイ</t>
    </rPh>
    <rPh sb="185" eb="187">
      <t>ゲカ</t>
    </rPh>
    <rPh sb="188" eb="190">
      <t>ジョウキン</t>
    </rPh>
    <rPh sb="190" eb="192">
      <t>イシ</t>
    </rPh>
    <rPh sb="196" eb="198">
      <t>ジンコウ</t>
    </rPh>
    <rPh sb="198" eb="200">
      <t>カンセツ</t>
    </rPh>
    <rPh sb="204" eb="205">
      <t>オヨ</t>
    </rPh>
    <rPh sb="206" eb="208">
      <t>セキツイ</t>
    </rPh>
    <rPh sb="213" eb="215">
      <t>カイセツ</t>
    </rPh>
    <rPh sb="217" eb="220">
      <t>カンジャスウ</t>
    </rPh>
    <rPh sb="221" eb="223">
      <t>シュジュツ</t>
    </rPh>
    <rPh sb="223" eb="225">
      <t>ケンスウ</t>
    </rPh>
    <rPh sb="225" eb="226">
      <t>トウ</t>
    </rPh>
    <rPh sb="227" eb="229">
      <t>オオハバ</t>
    </rPh>
    <rPh sb="230" eb="232">
      <t>ゾウカ</t>
    </rPh>
    <rPh sb="239" eb="241">
      <t>イギョウ</t>
    </rPh>
    <rPh sb="241" eb="243">
      <t>シュウシ</t>
    </rPh>
    <rPh sb="243" eb="245">
      <t>ヒリツ</t>
    </rPh>
    <rPh sb="245" eb="246">
      <t>トウ</t>
    </rPh>
    <rPh sb="247" eb="249">
      <t>アンテイ</t>
    </rPh>
    <phoneticPr fontId="5"/>
  </si>
  <si>
    <t>　能登川病院の建物は平成７年の建築から27年が経過しました。
　指定管理者制度導入以降は、建物の外壁改修、空調設備改良工事、昇降機改良工事及び給水設備等改良工事などの大規模改良工事を実施してきました。
　令和５年度は大規模改良工事はありませんが、今後も大規模改良工事については指定管理者と協議の上で、必要に応じて開設者が計画的に実施していきます。</t>
    <rPh sb="1" eb="4">
      <t>ノトガワ</t>
    </rPh>
    <rPh sb="4" eb="6">
      <t>ビョウイン</t>
    </rPh>
    <rPh sb="7" eb="9">
      <t>タテモノ</t>
    </rPh>
    <rPh sb="10" eb="12">
      <t>ヘイセイ</t>
    </rPh>
    <rPh sb="13" eb="14">
      <t>ネン</t>
    </rPh>
    <rPh sb="15" eb="17">
      <t>ケンチク</t>
    </rPh>
    <rPh sb="21" eb="22">
      <t>ネン</t>
    </rPh>
    <rPh sb="23" eb="25">
      <t>ケイカ</t>
    </rPh>
    <rPh sb="32" eb="34">
      <t>シテイ</t>
    </rPh>
    <rPh sb="34" eb="37">
      <t>カンリシャ</t>
    </rPh>
    <rPh sb="37" eb="39">
      <t>セイド</t>
    </rPh>
    <rPh sb="39" eb="41">
      <t>ドウニュウ</t>
    </rPh>
    <rPh sb="41" eb="43">
      <t>イコウ</t>
    </rPh>
    <rPh sb="45" eb="47">
      <t>タテモノ</t>
    </rPh>
    <rPh sb="48" eb="50">
      <t>ガイヘキ</t>
    </rPh>
    <rPh sb="50" eb="52">
      <t>カイシュウ</t>
    </rPh>
    <rPh sb="53" eb="55">
      <t>クウチョウ</t>
    </rPh>
    <rPh sb="55" eb="57">
      <t>セツビ</t>
    </rPh>
    <rPh sb="57" eb="59">
      <t>カイリョウ</t>
    </rPh>
    <rPh sb="59" eb="61">
      <t>コウジ</t>
    </rPh>
    <rPh sb="62" eb="65">
      <t>ショウコウキ</t>
    </rPh>
    <rPh sb="65" eb="67">
      <t>カイリョウ</t>
    </rPh>
    <rPh sb="67" eb="69">
      <t>コウジ</t>
    </rPh>
    <rPh sb="69" eb="70">
      <t>オヨ</t>
    </rPh>
    <rPh sb="71" eb="73">
      <t>キュウスイ</t>
    </rPh>
    <rPh sb="73" eb="75">
      <t>セツビ</t>
    </rPh>
    <rPh sb="75" eb="76">
      <t>トウ</t>
    </rPh>
    <rPh sb="76" eb="78">
      <t>カイリョウ</t>
    </rPh>
    <rPh sb="78" eb="80">
      <t>コウジ</t>
    </rPh>
    <rPh sb="83" eb="86">
      <t>ダイキボ</t>
    </rPh>
    <rPh sb="86" eb="88">
      <t>カイリョウ</t>
    </rPh>
    <rPh sb="88" eb="90">
      <t>コウジ</t>
    </rPh>
    <rPh sb="91" eb="93">
      <t>ジッシ</t>
    </rPh>
    <rPh sb="102" eb="104">
      <t>レイワ</t>
    </rPh>
    <rPh sb="105" eb="107">
      <t>ネンド</t>
    </rPh>
    <rPh sb="108" eb="111">
      <t>ダイキボ</t>
    </rPh>
    <rPh sb="111" eb="113">
      <t>カイリョウ</t>
    </rPh>
    <rPh sb="113" eb="115">
      <t>コウジ</t>
    </rPh>
    <rPh sb="123" eb="125">
      <t>コンゴ</t>
    </rPh>
    <rPh sb="126" eb="129">
      <t>ダイキボ</t>
    </rPh>
    <rPh sb="129" eb="131">
      <t>カイリョウ</t>
    </rPh>
    <rPh sb="131" eb="133">
      <t>コウジ</t>
    </rPh>
    <rPh sb="138" eb="140">
      <t>シテイ</t>
    </rPh>
    <rPh sb="140" eb="143">
      <t>カンリシャ</t>
    </rPh>
    <rPh sb="144" eb="146">
      <t>キョウギ</t>
    </rPh>
    <rPh sb="147" eb="148">
      <t>ウエ</t>
    </rPh>
    <rPh sb="150" eb="152">
      <t>ヒツヨウ</t>
    </rPh>
    <rPh sb="153" eb="154">
      <t>オウ</t>
    </rPh>
    <rPh sb="156" eb="159">
      <t>カイセツシャ</t>
    </rPh>
    <rPh sb="160" eb="163">
      <t>ケイカクテキ</t>
    </rPh>
    <rPh sb="164" eb="166">
      <t>ジッシ</t>
    </rPh>
    <phoneticPr fontId="5"/>
  </si>
  <si>
    <t>　能登川病院は、東近江市北西部において救急医療をはじめとした地域医療を担ってきた医療機関です。
　平成22年１月に策定された滋賀県地域医療再生計画及び同年６月に策定した東近江市病院等整備計画に基づき、病床数の再編を行い、その後平成27年４月に指定管理者制度を導入し、経営形態の見直しを行いました。その運営に当たっては、「救急医療」及び「小児医療」を政策的医療として位置付け、引き続き東近江医療圏域の地域医療を担っています。
　また、令和元年度に眼科アイセンターを開設したことや令和３年度に整形外科人工関節センター及び脊椎センターを設置したことにより、高齢者層の患者が多い疾患に対する治療（手術を含む）を積極的に担っています。</t>
    <rPh sb="49" eb="51">
      <t>ヘイセイ</t>
    </rPh>
    <rPh sb="53" eb="54">
      <t>ネン</t>
    </rPh>
    <rPh sb="55" eb="56">
      <t>ガツ</t>
    </rPh>
    <rPh sb="57" eb="59">
      <t>サクテイ</t>
    </rPh>
    <rPh sb="62" eb="65">
      <t>シガケン</t>
    </rPh>
    <rPh sb="65" eb="67">
      <t>チイキ</t>
    </rPh>
    <rPh sb="67" eb="69">
      <t>イリョウ</t>
    </rPh>
    <rPh sb="69" eb="71">
      <t>サイセイ</t>
    </rPh>
    <rPh sb="71" eb="73">
      <t>ケイカク</t>
    </rPh>
    <rPh sb="73" eb="74">
      <t>オヨ</t>
    </rPh>
    <rPh sb="75" eb="77">
      <t>ドウネン</t>
    </rPh>
    <rPh sb="78" eb="79">
      <t>ガツ</t>
    </rPh>
    <rPh sb="80" eb="82">
      <t>サクテイ</t>
    </rPh>
    <rPh sb="100" eb="103">
      <t>ビョウショウスウ</t>
    </rPh>
    <rPh sb="104" eb="106">
      <t>サイヘン</t>
    </rPh>
    <rPh sb="107" eb="108">
      <t>オコナ</t>
    </rPh>
    <rPh sb="112" eb="113">
      <t>ゴ</t>
    </rPh>
    <rPh sb="153" eb="154">
      <t>ア</t>
    </rPh>
    <rPh sb="165" eb="166">
      <t>オヨ</t>
    </rPh>
    <rPh sb="216" eb="218">
      <t>レイワ</t>
    </rPh>
    <rPh sb="218" eb="220">
      <t>ガンネン</t>
    </rPh>
    <rPh sb="220" eb="221">
      <t>ド</t>
    </rPh>
    <rPh sb="222" eb="224">
      <t>ガンカ</t>
    </rPh>
    <rPh sb="231" eb="233">
      <t>カイセツ</t>
    </rPh>
    <rPh sb="238" eb="240">
      <t>レイワ</t>
    </rPh>
    <rPh sb="241" eb="243">
      <t>ネンド</t>
    </rPh>
    <rPh sb="244" eb="246">
      <t>セイケイ</t>
    </rPh>
    <rPh sb="246" eb="248">
      <t>ゲカ</t>
    </rPh>
    <rPh sb="248" eb="250">
      <t>ジンコウ</t>
    </rPh>
    <rPh sb="250" eb="252">
      <t>カンセツ</t>
    </rPh>
    <rPh sb="256" eb="257">
      <t>オヨ</t>
    </rPh>
    <rPh sb="258" eb="260">
      <t>セキツイ</t>
    </rPh>
    <rPh sb="265" eb="267">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</si>
</sst>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65.599999999999994</c:v>
                </c:pt>
                <c:pt idx="1">
                  <c:v>66.2</c:v>
                </c:pt>
                <c:pt idx="2">
                  <c:v>55.1</c:v>
                </c:pt>
                <c:pt idx="3">
                  <c:v>63.5</c:v>
                </c:pt>
                <c:pt idx="4">
                  <c:v>67.2</c:v>
                </c:pt>
              </c:numCache>
            </c:numRef>
          </c:val>
          <c:extLst>
            <c:ext xmlns:c16="http://schemas.microsoft.com/office/drawing/2014/chart" uri="{C3380CC4-5D6E-409C-BE32-E72D297353CC}">
              <c16:uniqueId val="{00000000-05A1-4FA8-981C-92A3A2CF005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05A1-4FA8-981C-92A3A2CF005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81.2</c:v>
                </c:pt>
                <c:pt idx="1">
                  <c:v>86.1</c:v>
                </c:pt>
                <c:pt idx="2">
                  <c:v>85.9</c:v>
                </c:pt>
                <c:pt idx="3">
                  <c:v>94.5</c:v>
                </c:pt>
                <c:pt idx="4">
                  <c:v>95.7</c:v>
                </c:pt>
              </c:numCache>
            </c:numRef>
          </c:val>
          <c:extLst>
            <c:ext xmlns:c16="http://schemas.microsoft.com/office/drawing/2014/chart" uri="{C3380CC4-5D6E-409C-BE32-E72D297353CC}">
              <c16:uniqueId val="{00000000-0614-477B-A264-851581479A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0614-477B-A264-851581479A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81.2</c:v>
                </c:pt>
                <c:pt idx="1">
                  <c:v>86.1</c:v>
                </c:pt>
                <c:pt idx="2">
                  <c:v>85.9</c:v>
                </c:pt>
                <c:pt idx="3">
                  <c:v>94.5</c:v>
                </c:pt>
                <c:pt idx="4">
                  <c:v>95.7</c:v>
                </c:pt>
              </c:numCache>
            </c:numRef>
          </c:val>
          <c:extLst>
            <c:ext xmlns:c16="http://schemas.microsoft.com/office/drawing/2014/chart" uri="{C3380CC4-5D6E-409C-BE32-E72D297353CC}">
              <c16:uniqueId val="{00000000-3F2A-485A-AB12-A5F87420374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3F2A-485A-AB12-A5F87420374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89.4</c:v>
                </c:pt>
                <c:pt idx="1">
                  <c:v>91.3</c:v>
                </c:pt>
                <c:pt idx="2">
                  <c:v>101.7</c:v>
                </c:pt>
                <c:pt idx="3">
                  <c:v>105.6</c:v>
                </c:pt>
                <c:pt idx="4">
                  <c:v>106.2</c:v>
                </c:pt>
              </c:numCache>
            </c:numRef>
          </c:val>
          <c:extLst>
            <c:ext xmlns:c16="http://schemas.microsoft.com/office/drawing/2014/chart" uri="{C3380CC4-5D6E-409C-BE32-E72D297353CC}">
              <c16:uniqueId val="{00000000-7614-4AAF-A441-2B5ED95B6B8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7614-4AAF-A441-2B5ED95B6B8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50.5</c:v>
                </c:pt>
                <c:pt idx="1">
                  <c:v>52.4</c:v>
                </c:pt>
                <c:pt idx="2">
                  <c:v>53.4</c:v>
                </c:pt>
                <c:pt idx="3">
                  <c:v>47.8</c:v>
                </c:pt>
                <c:pt idx="4">
                  <c:v>47.7</c:v>
                </c:pt>
              </c:numCache>
            </c:numRef>
          </c:val>
          <c:extLst>
            <c:ext xmlns:c16="http://schemas.microsoft.com/office/drawing/2014/chart" uri="{C3380CC4-5D6E-409C-BE32-E72D297353CC}">
              <c16:uniqueId val="{00000000-567B-4852-9770-6AE833693AA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567B-4852-9770-6AE833693AA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83.6</c:v>
                </c:pt>
                <c:pt idx="1">
                  <c:v>85.6</c:v>
                </c:pt>
                <c:pt idx="2">
                  <c:v>86.8</c:v>
                </c:pt>
                <c:pt idx="3">
                  <c:v>88.2</c:v>
                </c:pt>
                <c:pt idx="4">
                  <c:v>88.7</c:v>
                </c:pt>
              </c:numCache>
            </c:numRef>
          </c:val>
          <c:extLst>
            <c:ext xmlns:c16="http://schemas.microsoft.com/office/drawing/2014/chart" uri="{C3380CC4-5D6E-409C-BE32-E72D297353CC}">
              <c16:uniqueId val="{00000000-0A32-416D-AAB3-83731DF6407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0A32-416D-AAB3-83731DF6407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37379216</c:v>
                </c:pt>
                <c:pt idx="1">
                  <c:v>37238745</c:v>
                </c:pt>
                <c:pt idx="2">
                  <c:v>36156480</c:v>
                </c:pt>
                <c:pt idx="3">
                  <c:v>41766275</c:v>
                </c:pt>
                <c:pt idx="4">
                  <c:v>43038843</c:v>
                </c:pt>
              </c:numCache>
            </c:numRef>
          </c:val>
          <c:extLst>
            <c:ext xmlns:c16="http://schemas.microsoft.com/office/drawing/2014/chart" uri="{C3380CC4-5D6E-409C-BE32-E72D297353CC}">
              <c16:uniqueId val="{00000000-2A8E-4426-8869-59FC08612AC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2A8E-4426-8869-59FC08612AC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19.8</c:v>
                </c:pt>
                <c:pt idx="1">
                  <c:v>20.8</c:v>
                </c:pt>
                <c:pt idx="2">
                  <c:v>22.5</c:v>
                </c:pt>
                <c:pt idx="3">
                  <c:v>25.8</c:v>
                </c:pt>
                <c:pt idx="4">
                  <c:v>28.2</c:v>
                </c:pt>
              </c:numCache>
            </c:numRef>
          </c:val>
          <c:extLst>
            <c:ext xmlns:c16="http://schemas.microsoft.com/office/drawing/2014/chart" uri="{C3380CC4-5D6E-409C-BE32-E72D297353CC}">
              <c16:uniqueId val="{00000000-FF71-4CDB-AF98-0DC123FC0C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FF71-4CDB-AF98-0DC123FC0C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69.8</c:v>
                </c:pt>
                <c:pt idx="1">
                  <c:v>66</c:v>
                </c:pt>
                <c:pt idx="2">
                  <c:v>64.400000000000006</c:v>
                </c:pt>
                <c:pt idx="3">
                  <c:v>53.8</c:v>
                </c:pt>
                <c:pt idx="4">
                  <c:v>50.2</c:v>
                </c:pt>
              </c:numCache>
            </c:numRef>
          </c:val>
          <c:extLst>
            <c:ext xmlns:c16="http://schemas.microsoft.com/office/drawing/2014/chart" uri="{C3380CC4-5D6E-409C-BE32-E72D297353CC}">
              <c16:uniqueId val="{00000000-96B5-46F2-9F1E-E7B5F92AA70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96B5-46F2-9F1E-E7B5F92AA70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11631</c:v>
                </c:pt>
                <c:pt idx="1">
                  <c:v>11834</c:v>
                </c:pt>
                <c:pt idx="2">
                  <c:v>12759</c:v>
                </c:pt>
                <c:pt idx="3">
                  <c:v>12892</c:v>
                </c:pt>
                <c:pt idx="4">
                  <c:v>14500</c:v>
                </c:pt>
              </c:numCache>
            </c:numRef>
          </c:val>
          <c:extLst>
            <c:ext xmlns:c16="http://schemas.microsoft.com/office/drawing/2014/chart" uri="{C3380CC4-5D6E-409C-BE32-E72D297353CC}">
              <c16:uniqueId val="{00000000-A8DD-4AC8-9D40-709398D8518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A8DD-4AC8-9D40-709398D8518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32956</c:v>
                </c:pt>
                <c:pt idx="1">
                  <c:v>41789</c:v>
                </c:pt>
                <c:pt idx="2">
                  <c:v>47944</c:v>
                </c:pt>
                <c:pt idx="3">
                  <c:v>56351</c:v>
                </c:pt>
                <c:pt idx="4">
                  <c:v>62925</c:v>
                </c:pt>
              </c:numCache>
            </c:numRef>
          </c:val>
          <c:extLst>
            <c:ext xmlns:c16="http://schemas.microsoft.com/office/drawing/2014/chart" uri="{C3380CC4-5D6E-409C-BE32-E72D297353CC}">
              <c16:uniqueId val="{00000000-AF9E-4B5F-A9D7-AFAB586195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AF9E-4B5F-A9D7-AFAB586195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28.5</c:v>
                </c:pt>
                <c:pt idx="1">
                  <c:v>20.3</c:v>
                </c:pt>
                <c:pt idx="2">
                  <c:v>12.3</c:v>
                </c:pt>
                <c:pt idx="3">
                  <c:v>1.6</c:v>
                </c:pt>
                <c:pt idx="4">
                  <c:v>0</c:v>
                </c:pt>
              </c:numCache>
            </c:numRef>
          </c:val>
          <c:extLst>
            <c:ext xmlns:c16="http://schemas.microsoft.com/office/drawing/2014/chart" uri="{C3380CC4-5D6E-409C-BE32-E72D297353CC}">
              <c16:uniqueId val="{00000000-E2EC-4D3D-B987-99FFE414329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E2EC-4D3D-B987-99FFE414329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6" zoomScaleNormal="10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9" t="s">
        <v>0</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row>
    <row r="3" spans="1:388" ht="9.75" customHeight="1">
      <c r="A3" s="2"/>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c r="IW3" s="149"/>
      <c r="IX3" s="149"/>
      <c r="IY3" s="149"/>
      <c r="IZ3" s="149"/>
      <c r="JA3" s="149"/>
      <c r="JB3" s="149"/>
      <c r="JC3" s="149"/>
      <c r="JD3" s="149"/>
      <c r="JE3" s="149"/>
      <c r="JF3" s="149"/>
      <c r="JG3" s="149"/>
      <c r="JH3" s="149"/>
      <c r="JI3" s="149"/>
      <c r="JJ3" s="149"/>
      <c r="JK3" s="149"/>
      <c r="JL3" s="149"/>
      <c r="JM3" s="149"/>
      <c r="JN3" s="149"/>
      <c r="JO3" s="149"/>
      <c r="JP3" s="149"/>
      <c r="JQ3" s="149"/>
      <c r="JR3" s="149"/>
      <c r="JS3" s="149"/>
      <c r="JT3" s="149"/>
      <c r="JU3" s="149"/>
      <c r="JV3" s="149"/>
      <c r="JW3" s="149"/>
      <c r="JX3" s="149"/>
      <c r="JY3" s="149"/>
      <c r="JZ3" s="149"/>
      <c r="KA3" s="149"/>
      <c r="KB3" s="149"/>
      <c r="KC3" s="149"/>
      <c r="KD3" s="149"/>
      <c r="KE3" s="149"/>
      <c r="KF3" s="149"/>
      <c r="KG3" s="149"/>
      <c r="KH3" s="149"/>
      <c r="KI3" s="149"/>
      <c r="KJ3" s="149"/>
      <c r="KK3" s="149"/>
      <c r="KL3" s="149"/>
      <c r="KM3" s="149"/>
      <c r="KN3" s="149"/>
      <c r="KO3" s="149"/>
      <c r="KP3" s="149"/>
      <c r="KQ3" s="149"/>
      <c r="KR3" s="149"/>
      <c r="KS3" s="149"/>
      <c r="KT3" s="149"/>
      <c r="KU3" s="149"/>
      <c r="KV3" s="149"/>
      <c r="KW3" s="149"/>
      <c r="KX3" s="149"/>
      <c r="KY3" s="149"/>
      <c r="KZ3" s="149"/>
      <c r="LA3" s="149"/>
      <c r="LB3" s="149"/>
      <c r="LC3" s="149"/>
      <c r="LD3" s="149"/>
      <c r="LE3" s="149"/>
      <c r="LF3" s="149"/>
      <c r="LG3" s="149"/>
      <c r="LH3" s="149"/>
      <c r="LI3" s="149"/>
      <c r="LJ3" s="149"/>
      <c r="LK3" s="149"/>
      <c r="LL3" s="149"/>
      <c r="LM3" s="149"/>
      <c r="LN3" s="149"/>
      <c r="LO3" s="149"/>
      <c r="LP3" s="149"/>
      <c r="LQ3" s="149"/>
      <c r="LR3" s="149"/>
      <c r="LS3" s="149"/>
      <c r="LT3" s="149"/>
      <c r="LU3" s="149"/>
      <c r="LV3" s="149"/>
      <c r="LW3" s="149"/>
      <c r="LX3" s="149"/>
      <c r="LY3" s="149"/>
      <c r="LZ3" s="149"/>
      <c r="MA3" s="149"/>
      <c r="MB3" s="149"/>
      <c r="MC3" s="149"/>
      <c r="MD3" s="149"/>
      <c r="ME3" s="149"/>
      <c r="MF3" s="149"/>
      <c r="MG3" s="149"/>
      <c r="MH3" s="149"/>
      <c r="MI3" s="149"/>
      <c r="MJ3" s="149"/>
      <c r="MK3" s="149"/>
      <c r="ML3" s="149"/>
      <c r="MM3" s="149"/>
      <c r="MN3" s="149"/>
      <c r="MO3" s="149"/>
      <c r="MP3" s="149"/>
      <c r="MQ3" s="149"/>
      <c r="MR3" s="149"/>
      <c r="MS3" s="149"/>
      <c r="MT3" s="149"/>
      <c r="MU3" s="149"/>
      <c r="MV3" s="149"/>
      <c r="MW3" s="149"/>
      <c r="MX3" s="149"/>
      <c r="MY3" s="149"/>
      <c r="MZ3" s="149"/>
      <c r="NA3" s="149"/>
      <c r="NB3" s="149"/>
      <c r="NC3" s="149"/>
      <c r="ND3" s="149"/>
      <c r="NE3" s="149"/>
      <c r="NF3" s="149"/>
      <c r="NG3" s="149"/>
      <c r="NH3" s="149"/>
      <c r="NI3" s="149"/>
      <c r="NJ3" s="149"/>
      <c r="NK3" s="149"/>
      <c r="NL3" s="149"/>
      <c r="NM3" s="149"/>
      <c r="NN3" s="149"/>
      <c r="NO3" s="149"/>
      <c r="NP3" s="149"/>
      <c r="NQ3" s="149"/>
      <c r="NR3" s="149"/>
      <c r="NS3" s="149"/>
      <c r="NT3" s="149"/>
      <c r="NU3" s="149"/>
      <c r="NV3" s="149"/>
      <c r="NW3" s="149"/>
      <c r="NX3" s="149"/>
    </row>
    <row r="4" spans="1:388" ht="9.75" customHeight="1">
      <c r="A4" s="2"/>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c r="BH4" s="149"/>
      <c r="BI4" s="149"/>
      <c r="BJ4" s="149"/>
      <c r="BK4" s="149"/>
      <c r="BL4" s="149"/>
      <c r="BM4" s="149"/>
      <c r="BN4" s="149"/>
      <c r="BO4" s="149"/>
      <c r="BP4" s="149"/>
      <c r="BQ4" s="149"/>
      <c r="BR4" s="149"/>
      <c r="BS4" s="149"/>
      <c r="BT4" s="149"/>
      <c r="BU4" s="149"/>
      <c r="BV4" s="149"/>
      <c r="BW4" s="149"/>
      <c r="BX4" s="149"/>
      <c r="BY4" s="149"/>
      <c r="BZ4" s="149"/>
      <c r="CA4" s="149"/>
      <c r="CB4" s="149"/>
      <c r="CC4" s="149"/>
      <c r="CD4" s="149"/>
      <c r="CE4" s="149"/>
      <c r="CF4" s="149"/>
      <c r="CG4" s="149"/>
      <c r="CH4" s="149"/>
      <c r="CI4" s="149"/>
      <c r="CJ4" s="149"/>
      <c r="CK4" s="149"/>
      <c r="CL4" s="149"/>
      <c r="CM4" s="149"/>
      <c r="CN4" s="149"/>
      <c r="CO4" s="149"/>
      <c r="CP4" s="149"/>
      <c r="CQ4" s="149"/>
      <c r="CR4" s="149"/>
      <c r="CS4" s="149"/>
      <c r="CT4" s="149"/>
      <c r="CU4" s="149"/>
      <c r="CV4" s="149"/>
      <c r="CW4" s="149"/>
      <c r="CX4" s="149"/>
      <c r="CY4" s="149"/>
      <c r="CZ4" s="149"/>
      <c r="DA4" s="149"/>
      <c r="DB4" s="149"/>
      <c r="DC4" s="149"/>
      <c r="DD4" s="149"/>
      <c r="DE4" s="149"/>
      <c r="DF4" s="149"/>
      <c r="DG4" s="149"/>
      <c r="DH4" s="149"/>
      <c r="DI4" s="149"/>
      <c r="DJ4" s="149"/>
      <c r="DK4" s="149"/>
      <c r="DL4" s="149"/>
      <c r="DM4" s="149"/>
      <c r="DN4" s="149"/>
      <c r="DO4" s="149"/>
      <c r="DP4" s="149"/>
      <c r="DQ4" s="149"/>
      <c r="DR4" s="149"/>
      <c r="DS4" s="149"/>
      <c r="DT4" s="149"/>
      <c r="DU4" s="149"/>
      <c r="DV4" s="149"/>
      <c r="DW4" s="149"/>
      <c r="DX4" s="149"/>
      <c r="DY4" s="149"/>
      <c r="DZ4" s="149"/>
      <c r="EA4" s="149"/>
      <c r="EB4" s="149"/>
      <c r="EC4" s="149"/>
      <c r="ED4" s="149"/>
      <c r="EE4" s="149"/>
      <c r="EF4" s="149"/>
      <c r="EG4" s="149"/>
      <c r="EH4" s="149"/>
      <c r="EI4" s="149"/>
      <c r="EJ4" s="149"/>
      <c r="EK4" s="149"/>
      <c r="EL4" s="149"/>
      <c r="EM4" s="149"/>
      <c r="EN4" s="149"/>
      <c r="EO4" s="149"/>
      <c r="EP4" s="149"/>
      <c r="EQ4" s="149"/>
      <c r="ER4" s="149"/>
      <c r="ES4" s="149"/>
      <c r="ET4" s="149"/>
      <c r="EU4" s="149"/>
      <c r="EV4" s="149"/>
      <c r="EW4" s="149"/>
      <c r="EX4" s="149"/>
      <c r="EY4" s="149"/>
      <c r="EZ4" s="149"/>
      <c r="FA4" s="149"/>
      <c r="FB4" s="149"/>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c r="IQ4" s="149"/>
      <c r="IR4" s="149"/>
      <c r="IS4" s="149"/>
      <c r="IT4" s="149"/>
      <c r="IU4" s="149"/>
      <c r="IV4" s="149"/>
      <c r="IW4" s="149"/>
      <c r="IX4" s="149"/>
      <c r="IY4" s="149"/>
      <c r="IZ4" s="149"/>
      <c r="JA4" s="149"/>
      <c r="JB4" s="149"/>
      <c r="JC4" s="149"/>
      <c r="JD4" s="149"/>
      <c r="JE4" s="149"/>
      <c r="JF4" s="149"/>
      <c r="JG4" s="149"/>
      <c r="JH4" s="149"/>
      <c r="JI4" s="149"/>
      <c r="JJ4" s="149"/>
      <c r="JK4" s="149"/>
      <c r="JL4" s="149"/>
      <c r="JM4" s="149"/>
      <c r="JN4" s="149"/>
      <c r="JO4" s="149"/>
      <c r="JP4" s="149"/>
      <c r="JQ4" s="149"/>
      <c r="JR4" s="149"/>
      <c r="JS4" s="149"/>
      <c r="JT4" s="149"/>
      <c r="JU4" s="149"/>
      <c r="JV4" s="149"/>
      <c r="JW4" s="149"/>
      <c r="JX4" s="149"/>
      <c r="JY4" s="149"/>
      <c r="JZ4" s="149"/>
      <c r="KA4" s="149"/>
      <c r="KB4" s="149"/>
      <c r="KC4" s="149"/>
      <c r="KD4" s="149"/>
      <c r="KE4" s="149"/>
      <c r="KF4" s="149"/>
      <c r="KG4" s="149"/>
      <c r="KH4" s="149"/>
      <c r="KI4" s="149"/>
      <c r="KJ4" s="149"/>
      <c r="KK4" s="149"/>
      <c r="KL4" s="149"/>
      <c r="KM4" s="149"/>
      <c r="KN4" s="149"/>
      <c r="KO4" s="149"/>
      <c r="KP4" s="149"/>
      <c r="KQ4" s="149"/>
      <c r="KR4" s="149"/>
      <c r="KS4" s="149"/>
      <c r="KT4" s="149"/>
      <c r="KU4" s="149"/>
      <c r="KV4" s="149"/>
      <c r="KW4" s="149"/>
      <c r="KX4" s="149"/>
      <c r="KY4" s="149"/>
      <c r="KZ4" s="149"/>
      <c r="LA4" s="149"/>
      <c r="LB4" s="149"/>
      <c r="LC4" s="149"/>
      <c r="LD4" s="149"/>
      <c r="LE4" s="149"/>
      <c r="LF4" s="149"/>
      <c r="LG4" s="149"/>
      <c r="LH4" s="149"/>
      <c r="LI4" s="149"/>
      <c r="LJ4" s="149"/>
      <c r="LK4" s="149"/>
      <c r="LL4" s="149"/>
      <c r="LM4" s="149"/>
      <c r="LN4" s="149"/>
      <c r="LO4" s="149"/>
      <c r="LP4" s="149"/>
      <c r="LQ4" s="149"/>
      <c r="LR4" s="149"/>
      <c r="LS4" s="149"/>
      <c r="LT4" s="149"/>
      <c r="LU4" s="149"/>
      <c r="LV4" s="149"/>
      <c r="LW4" s="149"/>
      <c r="LX4" s="149"/>
      <c r="LY4" s="149"/>
      <c r="LZ4" s="149"/>
      <c r="MA4" s="149"/>
      <c r="MB4" s="149"/>
      <c r="MC4" s="149"/>
      <c r="MD4" s="149"/>
      <c r="ME4" s="149"/>
      <c r="MF4" s="149"/>
      <c r="MG4" s="149"/>
      <c r="MH4" s="149"/>
      <c r="MI4" s="149"/>
      <c r="MJ4" s="149"/>
      <c r="MK4" s="149"/>
      <c r="ML4" s="149"/>
      <c r="MM4" s="149"/>
      <c r="MN4" s="149"/>
      <c r="MO4" s="149"/>
      <c r="MP4" s="149"/>
      <c r="MQ4" s="149"/>
      <c r="MR4" s="149"/>
      <c r="MS4" s="149"/>
      <c r="MT4" s="149"/>
      <c r="MU4" s="149"/>
      <c r="MV4" s="149"/>
      <c r="MW4" s="149"/>
      <c r="MX4" s="149"/>
      <c r="MY4" s="149"/>
      <c r="MZ4" s="149"/>
      <c r="NA4" s="149"/>
      <c r="NB4" s="149"/>
      <c r="NC4" s="149"/>
      <c r="ND4" s="149"/>
      <c r="NE4" s="149"/>
      <c r="NF4" s="149"/>
      <c r="NG4" s="149"/>
      <c r="NH4" s="149"/>
      <c r="NI4" s="149"/>
      <c r="NJ4" s="149"/>
      <c r="NK4" s="149"/>
      <c r="NL4" s="149"/>
      <c r="NM4" s="149"/>
      <c r="NN4" s="149"/>
      <c r="NO4" s="149"/>
      <c r="NP4" s="149"/>
      <c r="NQ4" s="149"/>
      <c r="NR4" s="149"/>
      <c r="NS4" s="149"/>
      <c r="NT4" s="149"/>
      <c r="NU4" s="149"/>
      <c r="NV4" s="149"/>
      <c r="NW4" s="149"/>
      <c r="NX4" s="14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0" t="str">
        <f>データ!H6</f>
        <v>滋賀県東近江市　東近江市立能登川病院</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151" t="s">
        <v>9</v>
      </c>
      <c r="NK7" s="152"/>
      <c r="NL7" s="152"/>
      <c r="NM7" s="152"/>
      <c r="NN7" s="152"/>
      <c r="NO7" s="152"/>
      <c r="NP7" s="152"/>
      <c r="NQ7" s="152"/>
      <c r="NR7" s="152"/>
      <c r="NS7" s="152"/>
      <c r="NT7" s="152"/>
      <c r="NU7" s="152"/>
      <c r="NV7" s="152"/>
      <c r="NW7" s="153"/>
      <c r="NX7" s="3"/>
    </row>
    <row r="8" spans="1:388" ht="18.75" customHeight="1">
      <c r="A8" s="2"/>
      <c r="B8" s="131" t="str">
        <f>データ!K6</f>
        <v>当然財務</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100床以上～200床未満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5">
        <f>データ!Z6</f>
        <v>102</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t="str">
        <f>データ!AA6</f>
        <v>-</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t="str">
        <f>データ!AB6</f>
        <v>-</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47" t="s">
        <v>10</v>
      </c>
      <c r="NK8" s="148"/>
      <c r="NL8" s="141" t="s">
        <v>11</v>
      </c>
      <c r="NM8" s="141"/>
      <c r="NN8" s="141"/>
      <c r="NO8" s="141"/>
      <c r="NP8" s="141"/>
      <c r="NQ8" s="141"/>
      <c r="NR8" s="141"/>
      <c r="NS8" s="141"/>
      <c r="NT8" s="141"/>
      <c r="NU8" s="141"/>
      <c r="NV8" s="141"/>
      <c r="NW8" s="142"/>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43" t="s">
        <v>20</v>
      </c>
      <c r="NK9" s="144"/>
      <c r="NL9" s="145" t="s">
        <v>21</v>
      </c>
      <c r="NM9" s="145"/>
      <c r="NN9" s="145"/>
      <c r="NO9" s="145"/>
      <c r="NP9" s="145"/>
      <c r="NQ9" s="145"/>
      <c r="NR9" s="145"/>
      <c r="NS9" s="145"/>
      <c r="NT9" s="145"/>
      <c r="NU9" s="145"/>
      <c r="NV9" s="145"/>
      <c r="NW9" s="146"/>
      <c r="NX9" s="3"/>
    </row>
    <row r="10" spans="1:388" ht="18.75" customHeight="1">
      <c r="A10" s="2"/>
      <c r="B10" s="131" t="str">
        <f>データ!P6</f>
        <v>指定管理者(利用料金制)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5">
        <f>データ!Q6</f>
        <v>17</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5" t="str">
        <f>データ!AC6</f>
        <v>-</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t="str">
        <f>データ!AD6</f>
        <v>-</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データ!AE6</f>
        <v>102</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39" t="s">
        <v>22</v>
      </c>
      <c r="NK10" s="140"/>
      <c r="NL10" s="134" t="s">
        <v>23</v>
      </c>
      <c r="NM10" s="134"/>
      <c r="NN10" s="134"/>
      <c r="NO10" s="134"/>
      <c r="NP10" s="134"/>
      <c r="NQ10" s="134"/>
      <c r="NR10" s="134"/>
      <c r="NS10" s="134"/>
      <c r="NT10" s="134"/>
      <c r="NU10" s="134"/>
      <c r="NV10" s="134"/>
      <c r="NW10" s="135"/>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FZ11" s="136" t="s">
        <v>28</v>
      </c>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8"/>
      <c r="ID11" s="136" t="s">
        <v>29</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30</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31</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5"/>
      <c r="NJ11" s="3"/>
      <c r="NK11" s="3"/>
      <c r="NL11" s="3"/>
      <c r="NM11" s="3"/>
      <c r="NN11" s="3"/>
      <c r="NO11" s="3"/>
      <c r="NP11" s="3"/>
      <c r="NQ11" s="3"/>
      <c r="NR11" s="3"/>
      <c r="NS11" s="3"/>
      <c r="NT11" s="3"/>
      <c r="NU11" s="3"/>
      <c r="NV11" s="3"/>
      <c r="NW11" s="3"/>
      <c r="NX11" s="3"/>
    </row>
    <row r="12" spans="1:388" ht="18.75" customHeight="1">
      <c r="A12" s="2"/>
      <c r="B12" s="115">
        <f>データ!U6</f>
        <v>112586</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9022</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31" t="str">
        <f>データ!W6</f>
        <v>第２種該当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FZ12" s="131" t="str">
        <f>データ!Y6</f>
        <v>１０：１</v>
      </c>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3"/>
      <c r="ID12" s="115">
        <f>データ!AF6</f>
        <v>94</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t="str">
        <f>データ!AG6</f>
        <v>-</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データ!AH6</f>
        <v>94</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5"/>
      <c r="NJ12" s="3"/>
      <c r="NK12" s="3"/>
      <c r="NL12" s="3"/>
      <c r="NM12" s="3"/>
      <c r="NN12" s="3"/>
      <c r="NO12" s="3"/>
      <c r="NP12" s="3"/>
      <c r="NQ12" s="3"/>
      <c r="NR12" s="3"/>
      <c r="NS12" s="3"/>
      <c r="NT12" s="3"/>
      <c r="NU12" s="3"/>
      <c r="NV12" s="3"/>
      <c r="NW12" s="3"/>
      <c r="NX12" s="3"/>
    </row>
    <row r="13" spans="1:388" ht="17.25" customHeight="1">
      <c r="A13" s="2"/>
      <c r="B13" s="118" t="s">
        <v>32</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5"/>
      <c r="NJ13" s="6"/>
      <c r="NK13" s="6"/>
      <c r="NL13" s="6"/>
      <c r="NM13" s="6"/>
      <c r="NN13" s="6"/>
      <c r="NO13" s="6"/>
      <c r="NP13" s="6"/>
      <c r="NQ13" s="6"/>
      <c r="NR13" s="6"/>
      <c r="NS13" s="6"/>
      <c r="NT13" s="6"/>
      <c r="NU13" s="6"/>
      <c r="NV13" s="6"/>
      <c r="NW13" s="6"/>
      <c r="NX13" s="6"/>
    </row>
    <row r="14" spans="1:388" ht="17.25" customHeight="1">
      <c r="A14" s="2"/>
      <c r="B14" s="118" t="s">
        <v>33</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9" t="s">
        <v>36</v>
      </c>
      <c r="NK16" s="120"/>
      <c r="NL16" s="120"/>
      <c r="NM16" s="120"/>
      <c r="NN16" s="121"/>
      <c r="NO16" s="122" t="s">
        <v>37</v>
      </c>
      <c r="NP16" s="123"/>
      <c r="NQ16" s="123"/>
      <c r="NR16" s="123"/>
      <c r="NS16" s="124"/>
      <c r="NT16" s="122" t="s">
        <v>38</v>
      </c>
      <c r="NU16" s="123"/>
      <c r="NV16" s="123"/>
      <c r="NW16" s="123"/>
      <c r="NX16" s="124"/>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8" t="s">
        <v>39</v>
      </c>
      <c r="NK17" s="129"/>
      <c r="NL17" s="129"/>
      <c r="NM17" s="129"/>
      <c r="NN17" s="130"/>
      <c r="NO17" s="125"/>
      <c r="NP17" s="126"/>
      <c r="NQ17" s="126"/>
      <c r="NR17" s="126"/>
      <c r="NS17" s="127"/>
      <c r="NT17" s="125"/>
      <c r="NU17" s="126"/>
      <c r="NV17" s="126"/>
      <c r="NW17" s="126"/>
      <c r="NX17" s="127"/>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72</v>
      </c>
      <c r="NK18" s="108"/>
      <c r="NL18" s="108"/>
      <c r="NM18" s="111" t="s">
        <v>41</v>
      </c>
      <c r="NN18" s="112"/>
      <c r="NO18" s="107" t="s">
        <v>40</v>
      </c>
      <c r="NP18" s="108"/>
      <c r="NQ18" s="108"/>
      <c r="NR18" s="111" t="s">
        <v>41</v>
      </c>
      <c r="NS18" s="112"/>
      <c r="NT18" s="107" t="s">
        <v>74</v>
      </c>
      <c r="NU18" s="108"/>
      <c r="NV18" s="108"/>
      <c r="NW18" s="111" t="s">
        <v>41</v>
      </c>
      <c r="NX18" s="11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09"/>
      <c r="NU19" s="110"/>
      <c r="NV19" s="110"/>
      <c r="NW19" s="113"/>
      <c r="NX19" s="11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202</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106"/>
      <c r="NL23" s="106"/>
      <c r="NM23" s="106"/>
      <c r="NN23" s="106"/>
      <c r="NO23" s="106"/>
      <c r="NP23" s="106"/>
      <c r="NQ23" s="106"/>
      <c r="NR23" s="106"/>
      <c r="NS23" s="106"/>
      <c r="NT23" s="106"/>
      <c r="NU23" s="106"/>
      <c r="NV23" s="106"/>
      <c r="NW23" s="106"/>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106"/>
      <c r="NL24" s="106"/>
      <c r="NM24" s="106"/>
      <c r="NN24" s="106"/>
      <c r="NO24" s="106"/>
      <c r="NP24" s="106"/>
      <c r="NQ24" s="106"/>
      <c r="NR24" s="106"/>
      <c r="NS24" s="106"/>
      <c r="NT24" s="106"/>
      <c r="NU24" s="106"/>
      <c r="NV24" s="106"/>
      <c r="NW24" s="106"/>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106"/>
      <c r="NL25" s="106"/>
      <c r="NM25" s="106"/>
      <c r="NN25" s="106"/>
      <c r="NO25" s="106"/>
      <c r="NP25" s="106"/>
      <c r="NQ25" s="106"/>
      <c r="NR25" s="106"/>
      <c r="NS25" s="106"/>
      <c r="NT25" s="106"/>
      <c r="NU25" s="106"/>
      <c r="NV25" s="106"/>
      <c r="NW25" s="106"/>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106"/>
      <c r="NL26" s="106"/>
      <c r="NM26" s="106"/>
      <c r="NN26" s="106"/>
      <c r="NO26" s="106"/>
      <c r="NP26" s="106"/>
      <c r="NQ26" s="106"/>
      <c r="NR26" s="106"/>
      <c r="NS26" s="106"/>
      <c r="NT26" s="106"/>
      <c r="NU26" s="106"/>
      <c r="NV26" s="106"/>
      <c r="NW26" s="106"/>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106"/>
      <c r="NL27" s="106"/>
      <c r="NM27" s="106"/>
      <c r="NN27" s="106"/>
      <c r="NO27" s="106"/>
      <c r="NP27" s="106"/>
      <c r="NQ27" s="106"/>
      <c r="NR27" s="106"/>
      <c r="NS27" s="106"/>
      <c r="NT27" s="106"/>
      <c r="NU27" s="106"/>
      <c r="NV27" s="106"/>
      <c r="NW27" s="106"/>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106"/>
      <c r="NL28" s="106"/>
      <c r="NM28" s="106"/>
      <c r="NN28" s="106"/>
      <c r="NO28" s="106"/>
      <c r="NP28" s="106"/>
      <c r="NQ28" s="106"/>
      <c r="NR28" s="106"/>
      <c r="NS28" s="106"/>
      <c r="NT28" s="106"/>
      <c r="NU28" s="106"/>
      <c r="NV28" s="106"/>
      <c r="NW28" s="106"/>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106"/>
      <c r="NL29" s="106"/>
      <c r="NM29" s="106"/>
      <c r="NN29" s="106"/>
      <c r="NO29" s="106"/>
      <c r="NP29" s="106"/>
      <c r="NQ29" s="106"/>
      <c r="NR29" s="106"/>
      <c r="NS29" s="106"/>
      <c r="NT29" s="106"/>
      <c r="NU29" s="106"/>
      <c r="NV29" s="106"/>
      <c r="NW29" s="106"/>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106"/>
      <c r="NL30" s="106"/>
      <c r="NM30" s="106"/>
      <c r="NN30" s="106"/>
      <c r="NO30" s="106"/>
      <c r="NP30" s="106"/>
      <c r="NQ30" s="106"/>
      <c r="NR30" s="106"/>
      <c r="NS30" s="106"/>
      <c r="NT30" s="106"/>
      <c r="NU30" s="106"/>
      <c r="NV30" s="106"/>
      <c r="NW30" s="106"/>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106"/>
      <c r="NL31" s="106"/>
      <c r="NM31" s="106"/>
      <c r="NN31" s="106"/>
      <c r="NO31" s="106"/>
      <c r="NP31" s="106"/>
      <c r="NQ31" s="106"/>
      <c r="NR31" s="106"/>
      <c r="NS31" s="106"/>
      <c r="NT31" s="106"/>
      <c r="NU31" s="106"/>
      <c r="NV31" s="106"/>
      <c r="NW31" s="106"/>
      <c r="NX31" s="99"/>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106"/>
      <c r="NL32" s="106"/>
      <c r="NM32" s="106"/>
      <c r="NN32" s="106"/>
      <c r="NO32" s="106"/>
      <c r="NP32" s="106"/>
      <c r="NQ32" s="106"/>
      <c r="NR32" s="106"/>
      <c r="NS32" s="106"/>
      <c r="NT32" s="106"/>
      <c r="NU32" s="106"/>
      <c r="NV32" s="106"/>
      <c r="NW32" s="106"/>
      <c r="NX32" s="99"/>
      <c r="OC32" s="16" t="s">
        <v>57</v>
      </c>
    </row>
    <row r="33" spans="1:393" ht="13.5" customHeight="1">
      <c r="A33" s="2"/>
      <c r="B33" s="14"/>
      <c r="D33" s="2"/>
      <c r="E33" s="2"/>
      <c r="F33" s="2"/>
      <c r="G33" s="65" t="s">
        <v>58</v>
      </c>
      <c r="H33" s="65"/>
      <c r="I33" s="65"/>
      <c r="J33" s="65"/>
      <c r="K33" s="65"/>
      <c r="L33" s="65"/>
      <c r="M33" s="65"/>
      <c r="N33" s="65"/>
      <c r="O33" s="65"/>
      <c r="P33" s="69">
        <f>データ!AI7</f>
        <v>89.4</v>
      </c>
      <c r="Q33" s="70"/>
      <c r="R33" s="70"/>
      <c r="S33" s="70"/>
      <c r="T33" s="70"/>
      <c r="U33" s="70"/>
      <c r="V33" s="70"/>
      <c r="W33" s="70"/>
      <c r="X33" s="70"/>
      <c r="Y33" s="70"/>
      <c r="Z33" s="70"/>
      <c r="AA33" s="70"/>
      <c r="AB33" s="70"/>
      <c r="AC33" s="70"/>
      <c r="AD33" s="71"/>
      <c r="AE33" s="69">
        <f>データ!AJ7</f>
        <v>91.3</v>
      </c>
      <c r="AF33" s="70"/>
      <c r="AG33" s="70"/>
      <c r="AH33" s="70"/>
      <c r="AI33" s="70"/>
      <c r="AJ33" s="70"/>
      <c r="AK33" s="70"/>
      <c r="AL33" s="70"/>
      <c r="AM33" s="70"/>
      <c r="AN33" s="70"/>
      <c r="AO33" s="70"/>
      <c r="AP33" s="70"/>
      <c r="AQ33" s="70"/>
      <c r="AR33" s="70"/>
      <c r="AS33" s="71"/>
      <c r="AT33" s="69">
        <f>データ!AK7</f>
        <v>101.7</v>
      </c>
      <c r="AU33" s="70"/>
      <c r="AV33" s="70"/>
      <c r="AW33" s="70"/>
      <c r="AX33" s="70"/>
      <c r="AY33" s="70"/>
      <c r="AZ33" s="70"/>
      <c r="BA33" s="70"/>
      <c r="BB33" s="70"/>
      <c r="BC33" s="70"/>
      <c r="BD33" s="70"/>
      <c r="BE33" s="70"/>
      <c r="BF33" s="70"/>
      <c r="BG33" s="70"/>
      <c r="BH33" s="71"/>
      <c r="BI33" s="69">
        <f>データ!AL7</f>
        <v>105.6</v>
      </c>
      <c r="BJ33" s="70"/>
      <c r="BK33" s="70"/>
      <c r="BL33" s="70"/>
      <c r="BM33" s="70"/>
      <c r="BN33" s="70"/>
      <c r="BO33" s="70"/>
      <c r="BP33" s="70"/>
      <c r="BQ33" s="70"/>
      <c r="BR33" s="70"/>
      <c r="BS33" s="70"/>
      <c r="BT33" s="70"/>
      <c r="BU33" s="70"/>
      <c r="BV33" s="70"/>
      <c r="BW33" s="71"/>
      <c r="BX33" s="69">
        <f>データ!AM7</f>
        <v>106.2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81.2</v>
      </c>
      <c r="DE33" s="70"/>
      <c r="DF33" s="70"/>
      <c r="DG33" s="70"/>
      <c r="DH33" s="70"/>
      <c r="DI33" s="70"/>
      <c r="DJ33" s="70"/>
      <c r="DK33" s="70"/>
      <c r="DL33" s="70"/>
      <c r="DM33" s="70"/>
      <c r="DN33" s="70"/>
      <c r="DO33" s="70"/>
      <c r="DP33" s="70"/>
      <c r="DQ33" s="70"/>
      <c r="DR33" s="71"/>
      <c r="DS33" s="69">
        <f>データ!AU7</f>
        <v>86.1</v>
      </c>
      <c r="DT33" s="70"/>
      <c r="DU33" s="70"/>
      <c r="DV33" s="70"/>
      <c r="DW33" s="70"/>
      <c r="DX33" s="70"/>
      <c r="DY33" s="70"/>
      <c r="DZ33" s="70"/>
      <c r="EA33" s="70"/>
      <c r="EB33" s="70"/>
      <c r="EC33" s="70"/>
      <c r="ED33" s="70"/>
      <c r="EE33" s="70"/>
      <c r="EF33" s="70"/>
      <c r="EG33" s="71"/>
      <c r="EH33" s="69">
        <f>データ!AV7</f>
        <v>85.9</v>
      </c>
      <c r="EI33" s="70"/>
      <c r="EJ33" s="70"/>
      <c r="EK33" s="70"/>
      <c r="EL33" s="70"/>
      <c r="EM33" s="70"/>
      <c r="EN33" s="70"/>
      <c r="EO33" s="70"/>
      <c r="EP33" s="70"/>
      <c r="EQ33" s="70"/>
      <c r="ER33" s="70"/>
      <c r="ES33" s="70"/>
      <c r="ET33" s="70"/>
      <c r="EU33" s="70"/>
      <c r="EV33" s="71"/>
      <c r="EW33" s="69">
        <f>データ!AW7</f>
        <v>94.5</v>
      </c>
      <c r="EX33" s="70"/>
      <c r="EY33" s="70"/>
      <c r="EZ33" s="70"/>
      <c r="FA33" s="70"/>
      <c r="FB33" s="70"/>
      <c r="FC33" s="70"/>
      <c r="FD33" s="70"/>
      <c r="FE33" s="70"/>
      <c r="FF33" s="70"/>
      <c r="FG33" s="70"/>
      <c r="FH33" s="70"/>
      <c r="FI33" s="70"/>
      <c r="FJ33" s="70"/>
      <c r="FK33" s="71"/>
      <c r="FL33" s="69">
        <f>データ!AX7</f>
        <v>95.7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81.2</v>
      </c>
      <c r="GS33" s="70"/>
      <c r="GT33" s="70"/>
      <c r="GU33" s="70"/>
      <c r="GV33" s="70"/>
      <c r="GW33" s="70"/>
      <c r="GX33" s="70"/>
      <c r="GY33" s="70"/>
      <c r="GZ33" s="70"/>
      <c r="HA33" s="70"/>
      <c r="HB33" s="70"/>
      <c r="HC33" s="70"/>
      <c r="HD33" s="70"/>
      <c r="HE33" s="70"/>
      <c r="HF33" s="71"/>
      <c r="HG33" s="69">
        <f>データ!BF7</f>
        <v>86.1</v>
      </c>
      <c r="HH33" s="70"/>
      <c r="HI33" s="70"/>
      <c r="HJ33" s="70"/>
      <c r="HK33" s="70"/>
      <c r="HL33" s="70"/>
      <c r="HM33" s="70"/>
      <c r="HN33" s="70"/>
      <c r="HO33" s="70"/>
      <c r="HP33" s="70"/>
      <c r="HQ33" s="70"/>
      <c r="HR33" s="70"/>
      <c r="HS33" s="70"/>
      <c r="HT33" s="70"/>
      <c r="HU33" s="71"/>
      <c r="HV33" s="69">
        <f>データ!BG7</f>
        <v>85.9</v>
      </c>
      <c r="HW33" s="70"/>
      <c r="HX33" s="70"/>
      <c r="HY33" s="70"/>
      <c r="HZ33" s="70"/>
      <c r="IA33" s="70"/>
      <c r="IB33" s="70"/>
      <c r="IC33" s="70"/>
      <c r="ID33" s="70"/>
      <c r="IE33" s="70"/>
      <c r="IF33" s="70"/>
      <c r="IG33" s="70"/>
      <c r="IH33" s="70"/>
      <c r="II33" s="70"/>
      <c r="IJ33" s="71"/>
      <c r="IK33" s="69">
        <f>データ!BH7</f>
        <v>94.5</v>
      </c>
      <c r="IL33" s="70"/>
      <c r="IM33" s="70"/>
      <c r="IN33" s="70"/>
      <c r="IO33" s="70"/>
      <c r="IP33" s="70"/>
      <c r="IQ33" s="70"/>
      <c r="IR33" s="70"/>
      <c r="IS33" s="70"/>
      <c r="IT33" s="70"/>
      <c r="IU33" s="70"/>
      <c r="IV33" s="70"/>
      <c r="IW33" s="70"/>
      <c r="IX33" s="70"/>
      <c r="IY33" s="71"/>
      <c r="IZ33" s="69">
        <f>データ!BI7</f>
        <v>95.7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65.599999999999994</v>
      </c>
      <c r="KG33" s="70"/>
      <c r="KH33" s="70"/>
      <c r="KI33" s="70"/>
      <c r="KJ33" s="70"/>
      <c r="KK33" s="70"/>
      <c r="KL33" s="70"/>
      <c r="KM33" s="70"/>
      <c r="KN33" s="70"/>
      <c r="KO33" s="70"/>
      <c r="KP33" s="70"/>
      <c r="KQ33" s="70"/>
      <c r="KR33" s="70"/>
      <c r="KS33" s="70"/>
      <c r="KT33" s="71"/>
      <c r="KU33" s="69">
        <f>データ!BQ7</f>
        <v>66.2</v>
      </c>
      <c r="KV33" s="70"/>
      <c r="KW33" s="70"/>
      <c r="KX33" s="70"/>
      <c r="KY33" s="70"/>
      <c r="KZ33" s="70"/>
      <c r="LA33" s="70"/>
      <c r="LB33" s="70"/>
      <c r="LC33" s="70"/>
      <c r="LD33" s="70"/>
      <c r="LE33" s="70"/>
      <c r="LF33" s="70"/>
      <c r="LG33" s="70"/>
      <c r="LH33" s="70"/>
      <c r="LI33" s="71"/>
      <c r="LJ33" s="69">
        <f>データ!BR7</f>
        <v>55.1</v>
      </c>
      <c r="LK33" s="70"/>
      <c r="LL33" s="70"/>
      <c r="LM33" s="70"/>
      <c r="LN33" s="70"/>
      <c r="LO33" s="70"/>
      <c r="LP33" s="70"/>
      <c r="LQ33" s="70"/>
      <c r="LR33" s="70"/>
      <c r="LS33" s="70"/>
      <c r="LT33" s="70"/>
      <c r="LU33" s="70"/>
      <c r="LV33" s="70"/>
      <c r="LW33" s="70"/>
      <c r="LX33" s="71"/>
      <c r="LY33" s="69">
        <f>データ!BS7</f>
        <v>63.5</v>
      </c>
      <c r="LZ33" s="70"/>
      <c r="MA33" s="70"/>
      <c r="MB33" s="70"/>
      <c r="MC33" s="70"/>
      <c r="MD33" s="70"/>
      <c r="ME33" s="70"/>
      <c r="MF33" s="70"/>
      <c r="MG33" s="70"/>
      <c r="MH33" s="70"/>
      <c r="MI33" s="70"/>
      <c r="MJ33" s="70"/>
      <c r="MK33" s="70"/>
      <c r="ML33" s="70"/>
      <c r="MM33" s="71"/>
      <c r="MN33" s="69">
        <f>データ!BT7</f>
        <v>67.2</v>
      </c>
      <c r="MO33" s="70"/>
      <c r="MP33" s="70"/>
      <c r="MQ33" s="70"/>
      <c r="MR33" s="70"/>
      <c r="MS33" s="70"/>
      <c r="MT33" s="70"/>
      <c r="MU33" s="70"/>
      <c r="MV33" s="70"/>
      <c r="MW33" s="70"/>
      <c r="MX33" s="70"/>
      <c r="MY33" s="70"/>
      <c r="MZ33" s="70"/>
      <c r="NA33" s="70"/>
      <c r="NB33" s="71"/>
      <c r="ND33" s="2"/>
      <c r="NE33" s="2"/>
      <c r="NF33" s="2"/>
      <c r="NG33" s="2"/>
      <c r="NH33" s="15"/>
      <c r="NI33" s="2"/>
      <c r="NJ33" s="97"/>
      <c r="NK33" s="106"/>
      <c r="NL33" s="106"/>
      <c r="NM33" s="106"/>
      <c r="NN33" s="106"/>
      <c r="NO33" s="106"/>
      <c r="NP33" s="106"/>
      <c r="NQ33" s="106"/>
      <c r="NR33" s="106"/>
      <c r="NS33" s="106"/>
      <c r="NT33" s="106"/>
      <c r="NU33" s="106"/>
      <c r="NV33" s="106"/>
      <c r="NW33" s="106"/>
      <c r="NX33" s="99"/>
      <c r="OC33" s="16" t="s">
        <v>59</v>
      </c>
    </row>
    <row r="34" spans="1:393" ht="13.5" customHeight="1">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200</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201</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32956</v>
      </c>
      <c r="Q55" s="67"/>
      <c r="R55" s="67"/>
      <c r="S55" s="67"/>
      <c r="T55" s="67"/>
      <c r="U55" s="67"/>
      <c r="V55" s="67"/>
      <c r="W55" s="67"/>
      <c r="X55" s="67"/>
      <c r="Y55" s="67"/>
      <c r="Z55" s="67"/>
      <c r="AA55" s="67"/>
      <c r="AB55" s="67"/>
      <c r="AC55" s="67"/>
      <c r="AD55" s="68"/>
      <c r="AE55" s="66">
        <f>データ!CB7</f>
        <v>41789</v>
      </c>
      <c r="AF55" s="67"/>
      <c r="AG55" s="67"/>
      <c r="AH55" s="67"/>
      <c r="AI55" s="67"/>
      <c r="AJ55" s="67"/>
      <c r="AK55" s="67"/>
      <c r="AL55" s="67"/>
      <c r="AM55" s="67"/>
      <c r="AN55" s="67"/>
      <c r="AO55" s="67"/>
      <c r="AP55" s="67"/>
      <c r="AQ55" s="67"/>
      <c r="AR55" s="67"/>
      <c r="AS55" s="68"/>
      <c r="AT55" s="66">
        <f>データ!CC7</f>
        <v>47944</v>
      </c>
      <c r="AU55" s="67"/>
      <c r="AV55" s="67"/>
      <c r="AW55" s="67"/>
      <c r="AX55" s="67"/>
      <c r="AY55" s="67"/>
      <c r="AZ55" s="67"/>
      <c r="BA55" s="67"/>
      <c r="BB55" s="67"/>
      <c r="BC55" s="67"/>
      <c r="BD55" s="67"/>
      <c r="BE55" s="67"/>
      <c r="BF55" s="67"/>
      <c r="BG55" s="67"/>
      <c r="BH55" s="68"/>
      <c r="BI55" s="66">
        <f>データ!CD7</f>
        <v>56351</v>
      </c>
      <c r="BJ55" s="67"/>
      <c r="BK55" s="67"/>
      <c r="BL55" s="67"/>
      <c r="BM55" s="67"/>
      <c r="BN55" s="67"/>
      <c r="BO55" s="67"/>
      <c r="BP55" s="67"/>
      <c r="BQ55" s="67"/>
      <c r="BR55" s="67"/>
      <c r="BS55" s="67"/>
      <c r="BT55" s="67"/>
      <c r="BU55" s="67"/>
      <c r="BV55" s="67"/>
      <c r="BW55" s="68"/>
      <c r="BX55" s="66">
        <f>データ!CE7</f>
        <v>62925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11631</v>
      </c>
      <c r="DE55" s="67"/>
      <c r="DF55" s="67"/>
      <c r="DG55" s="67"/>
      <c r="DH55" s="67"/>
      <c r="DI55" s="67"/>
      <c r="DJ55" s="67"/>
      <c r="DK55" s="67"/>
      <c r="DL55" s="67"/>
      <c r="DM55" s="67"/>
      <c r="DN55" s="67"/>
      <c r="DO55" s="67"/>
      <c r="DP55" s="67"/>
      <c r="DQ55" s="67"/>
      <c r="DR55" s="68"/>
      <c r="DS55" s="66">
        <f>データ!CM7</f>
        <v>11834</v>
      </c>
      <c r="DT55" s="67"/>
      <c r="DU55" s="67"/>
      <c r="DV55" s="67"/>
      <c r="DW55" s="67"/>
      <c r="DX55" s="67"/>
      <c r="DY55" s="67"/>
      <c r="DZ55" s="67"/>
      <c r="EA55" s="67"/>
      <c r="EB55" s="67"/>
      <c r="EC55" s="67"/>
      <c r="ED55" s="67"/>
      <c r="EE55" s="67"/>
      <c r="EF55" s="67"/>
      <c r="EG55" s="68"/>
      <c r="EH55" s="66">
        <f>データ!CN7</f>
        <v>12759</v>
      </c>
      <c r="EI55" s="67"/>
      <c r="EJ55" s="67"/>
      <c r="EK55" s="67"/>
      <c r="EL55" s="67"/>
      <c r="EM55" s="67"/>
      <c r="EN55" s="67"/>
      <c r="EO55" s="67"/>
      <c r="EP55" s="67"/>
      <c r="EQ55" s="67"/>
      <c r="ER55" s="67"/>
      <c r="ES55" s="67"/>
      <c r="ET55" s="67"/>
      <c r="EU55" s="67"/>
      <c r="EV55" s="68"/>
      <c r="EW55" s="66">
        <f>データ!CO7</f>
        <v>12892</v>
      </c>
      <c r="EX55" s="67"/>
      <c r="EY55" s="67"/>
      <c r="EZ55" s="67"/>
      <c r="FA55" s="67"/>
      <c r="FB55" s="67"/>
      <c r="FC55" s="67"/>
      <c r="FD55" s="67"/>
      <c r="FE55" s="67"/>
      <c r="FF55" s="67"/>
      <c r="FG55" s="67"/>
      <c r="FH55" s="67"/>
      <c r="FI55" s="67"/>
      <c r="FJ55" s="67"/>
      <c r="FK55" s="68"/>
      <c r="FL55" s="66">
        <f>データ!CP7</f>
        <v>14500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69.8</v>
      </c>
      <c r="GS55" s="70"/>
      <c r="GT55" s="70"/>
      <c r="GU55" s="70"/>
      <c r="GV55" s="70"/>
      <c r="GW55" s="70"/>
      <c r="GX55" s="70"/>
      <c r="GY55" s="70"/>
      <c r="GZ55" s="70"/>
      <c r="HA55" s="70"/>
      <c r="HB55" s="70"/>
      <c r="HC55" s="70"/>
      <c r="HD55" s="70"/>
      <c r="HE55" s="70"/>
      <c r="HF55" s="71"/>
      <c r="HG55" s="69">
        <f>データ!CX7</f>
        <v>66</v>
      </c>
      <c r="HH55" s="70"/>
      <c r="HI55" s="70"/>
      <c r="HJ55" s="70"/>
      <c r="HK55" s="70"/>
      <c r="HL55" s="70"/>
      <c r="HM55" s="70"/>
      <c r="HN55" s="70"/>
      <c r="HO55" s="70"/>
      <c r="HP55" s="70"/>
      <c r="HQ55" s="70"/>
      <c r="HR55" s="70"/>
      <c r="HS55" s="70"/>
      <c r="HT55" s="70"/>
      <c r="HU55" s="71"/>
      <c r="HV55" s="69">
        <f>データ!CY7</f>
        <v>64.400000000000006</v>
      </c>
      <c r="HW55" s="70"/>
      <c r="HX55" s="70"/>
      <c r="HY55" s="70"/>
      <c r="HZ55" s="70"/>
      <c r="IA55" s="70"/>
      <c r="IB55" s="70"/>
      <c r="IC55" s="70"/>
      <c r="ID55" s="70"/>
      <c r="IE55" s="70"/>
      <c r="IF55" s="70"/>
      <c r="IG55" s="70"/>
      <c r="IH55" s="70"/>
      <c r="II55" s="70"/>
      <c r="IJ55" s="71"/>
      <c r="IK55" s="69">
        <f>データ!CZ7</f>
        <v>53.8</v>
      </c>
      <c r="IL55" s="70"/>
      <c r="IM55" s="70"/>
      <c r="IN55" s="70"/>
      <c r="IO55" s="70"/>
      <c r="IP55" s="70"/>
      <c r="IQ55" s="70"/>
      <c r="IR55" s="70"/>
      <c r="IS55" s="70"/>
      <c r="IT55" s="70"/>
      <c r="IU55" s="70"/>
      <c r="IV55" s="70"/>
      <c r="IW55" s="70"/>
      <c r="IX55" s="70"/>
      <c r="IY55" s="71"/>
      <c r="IZ55" s="69">
        <f>データ!DA7</f>
        <v>50.2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19.8</v>
      </c>
      <c r="KG55" s="70"/>
      <c r="KH55" s="70"/>
      <c r="KI55" s="70"/>
      <c r="KJ55" s="70"/>
      <c r="KK55" s="70"/>
      <c r="KL55" s="70"/>
      <c r="KM55" s="70"/>
      <c r="KN55" s="70"/>
      <c r="KO55" s="70"/>
      <c r="KP55" s="70"/>
      <c r="KQ55" s="70"/>
      <c r="KR55" s="70"/>
      <c r="KS55" s="70"/>
      <c r="KT55" s="71"/>
      <c r="KU55" s="69">
        <f>データ!DI7</f>
        <v>20.8</v>
      </c>
      <c r="KV55" s="70"/>
      <c r="KW55" s="70"/>
      <c r="KX55" s="70"/>
      <c r="KY55" s="70"/>
      <c r="KZ55" s="70"/>
      <c r="LA55" s="70"/>
      <c r="LB55" s="70"/>
      <c r="LC55" s="70"/>
      <c r="LD55" s="70"/>
      <c r="LE55" s="70"/>
      <c r="LF55" s="70"/>
      <c r="LG55" s="70"/>
      <c r="LH55" s="70"/>
      <c r="LI55" s="71"/>
      <c r="LJ55" s="69">
        <f>データ!DJ7</f>
        <v>22.5</v>
      </c>
      <c r="LK55" s="70"/>
      <c r="LL55" s="70"/>
      <c r="LM55" s="70"/>
      <c r="LN55" s="70"/>
      <c r="LO55" s="70"/>
      <c r="LP55" s="70"/>
      <c r="LQ55" s="70"/>
      <c r="LR55" s="70"/>
      <c r="LS55" s="70"/>
      <c r="LT55" s="70"/>
      <c r="LU55" s="70"/>
      <c r="LV55" s="70"/>
      <c r="LW55" s="70"/>
      <c r="LX55" s="71"/>
      <c r="LY55" s="69">
        <f>データ!DK7</f>
        <v>25.8</v>
      </c>
      <c r="LZ55" s="70"/>
      <c r="MA55" s="70"/>
      <c r="MB55" s="70"/>
      <c r="MC55" s="70"/>
      <c r="MD55" s="70"/>
      <c r="ME55" s="70"/>
      <c r="MF55" s="70"/>
      <c r="MG55" s="70"/>
      <c r="MH55" s="70"/>
      <c r="MI55" s="70"/>
      <c r="MJ55" s="70"/>
      <c r="MK55" s="70"/>
      <c r="ML55" s="70"/>
      <c r="MM55" s="71"/>
      <c r="MN55" s="69">
        <f>データ!DL7</f>
        <v>28.2</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199</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28.5</v>
      </c>
      <c r="Q79" s="70"/>
      <c r="R79" s="70"/>
      <c r="S79" s="70"/>
      <c r="T79" s="70"/>
      <c r="U79" s="70"/>
      <c r="V79" s="70"/>
      <c r="W79" s="70"/>
      <c r="X79" s="70"/>
      <c r="Y79" s="70"/>
      <c r="Z79" s="70"/>
      <c r="AA79" s="70"/>
      <c r="AB79" s="70"/>
      <c r="AC79" s="70"/>
      <c r="AD79" s="71"/>
      <c r="AE79" s="69">
        <f>データ!DT7</f>
        <v>20.3</v>
      </c>
      <c r="AF79" s="70"/>
      <c r="AG79" s="70"/>
      <c r="AH79" s="70"/>
      <c r="AI79" s="70"/>
      <c r="AJ79" s="70"/>
      <c r="AK79" s="70"/>
      <c r="AL79" s="70"/>
      <c r="AM79" s="70"/>
      <c r="AN79" s="70"/>
      <c r="AO79" s="70"/>
      <c r="AP79" s="70"/>
      <c r="AQ79" s="70"/>
      <c r="AR79" s="70"/>
      <c r="AS79" s="71"/>
      <c r="AT79" s="69">
        <f>データ!DU7</f>
        <v>12.3</v>
      </c>
      <c r="AU79" s="70"/>
      <c r="AV79" s="70"/>
      <c r="AW79" s="70"/>
      <c r="AX79" s="70"/>
      <c r="AY79" s="70"/>
      <c r="AZ79" s="70"/>
      <c r="BA79" s="70"/>
      <c r="BB79" s="70"/>
      <c r="BC79" s="70"/>
      <c r="BD79" s="70"/>
      <c r="BE79" s="70"/>
      <c r="BF79" s="70"/>
      <c r="BG79" s="70"/>
      <c r="BH79" s="71"/>
      <c r="BI79" s="69">
        <f>データ!DV7</f>
        <v>1.6</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50.5</v>
      </c>
      <c r="DH79" s="70"/>
      <c r="DI79" s="70"/>
      <c r="DJ79" s="70"/>
      <c r="DK79" s="70"/>
      <c r="DL79" s="70"/>
      <c r="DM79" s="70"/>
      <c r="DN79" s="70"/>
      <c r="DO79" s="70"/>
      <c r="DP79" s="70"/>
      <c r="DQ79" s="70"/>
      <c r="DR79" s="70"/>
      <c r="DS79" s="70"/>
      <c r="DT79" s="70"/>
      <c r="DU79" s="71"/>
      <c r="DV79" s="69">
        <f>データ!EE7</f>
        <v>52.4</v>
      </c>
      <c r="DW79" s="70"/>
      <c r="DX79" s="70"/>
      <c r="DY79" s="70"/>
      <c r="DZ79" s="70"/>
      <c r="EA79" s="70"/>
      <c r="EB79" s="70"/>
      <c r="EC79" s="70"/>
      <c r="ED79" s="70"/>
      <c r="EE79" s="70"/>
      <c r="EF79" s="70"/>
      <c r="EG79" s="70"/>
      <c r="EH79" s="70"/>
      <c r="EI79" s="70"/>
      <c r="EJ79" s="71"/>
      <c r="EK79" s="69">
        <f>データ!EF7</f>
        <v>53.4</v>
      </c>
      <c r="EL79" s="70"/>
      <c r="EM79" s="70"/>
      <c r="EN79" s="70"/>
      <c r="EO79" s="70"/>
      <c r="EP79" s="70"/>
      <c r="EQ79" s="70"/>
      <c r="ER79" s="70"/>
      <c r="ES79" s="70"/>
      <c r="ET79" s="70"/>
      <c r="EU79" s="70"/>
      <c r="EV79" s="70"/>
      <c r="EW79" s="70"/>
      <c r="EX79" s="70"/>
      <c r="EY79" s="71"/>
      <c r="EZ79" s="69">
        <f>データ!EG7</f>
        <v>47.8</v>
      </c>
      <c r="FA79" s="70"/>
      <c r="FB79" s="70"/>
      <c r="FC79" s="70"/>
      <c r="FD79" s="70"/>
      <c r="FE79" s="70"/>
      <c r="FF79" s="70"/>
      <c r="FG79" s="70"/>
      <c r="FH79" s="70"/>
      <c r="FI79" s="70"/>
      <c r="FJ79" s="70"/>
      <c r="FK79" s="70"/>
      <c r="FL79" s="70"/>
      <c r="FM79" s="70"/>
      <c r="FN79" s="71"/>
      <c r="FO79" s="69">
        <f>データ!EH7</f>
        <v>47.7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83.6</v>
      </c>
      <c r="GU79" s="70"/>
      <c r="GV79" s="70"/>
      <c r="GW79" s="70"/>
      <c r="GX79" s="70"/>
      <c r="GY79" s="70"/>
      <c r="GZ79" s="70"/>
      <c r="HA79" s="70"/>
      <c r="HB79" s="70"/>
      <c r="HC79" s="70"/>
      <c r="HD79" s="70"/>
      <c r="HE79" s="70"/>
      <c r="HF79" s="70"/>
      <c r="HG79" s="70"/>
      <c r="HH79" s="71"/>
      <c r="HI79" s="69">
        <f>データ!EP7</f>
        <v>85.6</v>
      </c>
      <c r="HJ79" s="70"/>
      <c r="HK79" s="70"/>
      <c r="HL79" s="70"/>
      <c r="HM79" s="70"/>
      <c r="HN79" s="70"/>
      <c r="HO79" s="70"/>
      <c r="HP79" s="70"/>
      <c r="HQ79" s="70"/>
      <c r="HR79" s="70"/>
      <c r="HS79" s="70"/>
      <c r="HT79" s="70"/>
      <c r="HU79" s="70"/>
      <c r="HV79" s="70"/>
      <c r="HW79" s="71"/>
      <c r="HX79" s="69">
        <f>データ!EQ7</f>
        <v>86.8</v>
      </c>
      <c r="HY79" s="70"/>
      <c r="HZ79" s="70"/>
      <c r="IA79" s="70"/>
      <c r="IB79" s="70"/>
      <c r="IC79" s="70"/>
      <c r="ID79" s="70"/>
      <c r="IE79" s="70"/>
      <c r="IF79" s="70"/>
      <c r="IG79" s="70"/>
      <c r="IH79" s="70"/>
      <c r="II79" s="70"/>
      <c r="IJ79" s="70"/>
      <c r="IK79" s="70"/>
      <c r="IL79" s="71"/>
      <c r="IM79" s="69">
        <f>データ!ER7</f>
        <v>88.2</v>
      </c>
      <c r="IN79" s="70"/>
      <c r="IO79" s="70"/>
      <c r="IP79" s="70"/>
      <c r="IQ79" s="70"/>
      <c r="IR79" s="70"/>
      <c r="IS79" s="70"/>
      <c r="IT79" s="70"/>
      <c r="IU79" s="70"/>
      <c r="IV79" s="70"/>
      <c r="IW79" s="70"/>
      <c r="IX79" s="70"/>
      <c r="IY79" s="70"/>
      <c r="IZ79" s="70"/>
      <c r="JA79" s="71"/>
      <c r="JB79" s="69">
        <f>データ!ES7</f>
        <v>88.7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37379216</v>
      </c>
      <c r="KH79" s="67"/>
      <c r="KI79" s="67"/>
      <c r="KJ79" s="67"/>
      <c r="KK79" s="67"/>
      <c r="KL79" s="67"/>
      <c r="KM79" s="67"/>
      <c r="KN79" s="67"/>
      <c r="KO79" s="67"/>
      <c r="KP79" s="67"/>
      <c r="KQ79" s="67"/>
      <c r="KR79" s="67"/>
      <c r="KS79" s="67"/>
      <c r="KT79" s="67"/>
      <c r="KU79" s="68"/>
      <c r="KV79" s="66">
        <f>データ!FA7</f>
        <v>37238745</v>
      </c>
      <c r="KW79" s="67"/>
      <c r="KX79" s="67"/>
      <c r="KY79" s="67"/>
      <c r="KZ79" s="67"/>
      <c r="LA79" s="67"/>
      <c r="LB79" s="67"/>
      <c r="LC79" s="67"/>
      <c r="LD79" s="67"/>
      <c r="LE79" s="67"/>
      <c r="LF79" s="67"/>
      <c r="LG79" s="67"/>
      <c r="LH79" s="67"/>
      <c r="LI79" s="67"/>
      <c r="LJ79" s="68"/>
      <c r="LK79" s="66">
        <f>データ!FB7</f>
        <v>36156480</v>
      </c>
      <c r="LL79" s="67"/>
      <c r="LM79" s="67"/>
      <c r="LN79" s="67"/>
      <c r="LO79" s="67"/>
      <c r="LP79" s="67"/>
      <c r="LQ79" s="67"/>
      <c r="LR79" s="67"/>
      <c r="LS79" s="67"/>
      <c r="LT79" s="67"/>
      <c r="LU79" s="67"/>
      <c r="LV79" s="67"/>
      <c r="LW79" s="67"/>
      <c r="LX79" s="67"/>
      <c r="LY79" s="68"/>
      <c r="LZ79" s="66">
        <f>データ!FC7</f>
        <v>41766275</v>
      </c>
      <c r="MA79" s="67"/>
      <c r="MB79" s="67"/>
      <c r="MC79" s="67"/>
      <c r="MD79" s="67"/>
      <c r="ME79" s="67"/>
      <c r="MF79" s="67"/>
      <c r="MG79" s="67"/>
      <c r="MH79" s="67"/>
      <c r="MI79" s="67"/>
      <c r="MJ79" s="67"/>
      <c r="MK79" s="67"/>
      <c r="ML79" s="67"/>
      <c r="MM79" s="67"/>
      <c r="MN79" s="68"/>
      <c r="MO79" s="66">
        <f>データ!FD7</f>
        <v>43038843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nvD+/A0cmjCMVl6zhffu88PrxPbHYeW8SAvB776Id/rqXMXowTq8gsrxBWOq5z3DTc8FCgSCvdsS3nbpSI5LQ==" saltValue="wTsJTTUVpML0kB7vofjaT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9" t="s">
        <v>112</v>
      </c>
      <c r="AJ4" s="160"/>
      <c r="AK4" s="160"/>
      <c r="AL4" s="160"/>
      <c r="AM4" s="160"/>
      <c r="AN4" s="160"/>
      <c r="AO4" s="160"/>
      <c r="AP4" s="160"/>
      <c r="AQ4" s="160"/>
      <c r="AR4" s="160"/>
      <c r="AS4" s="161"/>
      <c r="AT4" s="158" t="s">
        <v>113</v>
      </c>
      <c r="AU4" s="157"/>
      <c r="AV4" s="157"/>
      <c r="AW4" s="157"/>
      <c r="AX4" s="157"/>
      <c r="AY4" s="157"/>
      <c r="AZ4" s="157"/>
      <c r="BA4" s="157"/>
      <c r="BB4" s="157"/>
      <c r="BC4" s="157"/>
      <c r="BD4" s="157"/>
      <c r="BE4" s="158" t="s">
        <v>114</v>
      </c>
      <c r="BF4" s="157"/>
      <c r="BG4" s="157"/>
      <c r="BH4" s="157"/>
      <c r="BI4" s="157"/>
      <c r="BJ4" s="157"/>
      <c r="BK4" s="157"/>
      <c r="BL4" s="157"/>
      <c r="BM4" s="157"/>
      <c r="BN4" s="157"/>
      <c r="BO4" s="157"/>
      <c r="BP4" s="159" t="s">
        <v>115</v>
      </c>
      <c r="BQ4" s="160"/>
      <c r="BR4" s="160"/>
      <c r="BS4" s="160"/>
      <c r="BT4" s="160"/>
      <c r="BU4" s="160"/>
      <c r="BV4" s="160"/>
      <c r="BW4" s="160"/>
      <c r="BX4" s="160"/>
      <c r="BY4" s="160"/>
      <c r="BZ4" s="161"/>
      <c r="CA4" s="157" t="s">
        <v>116</v>
      </c>
      <c r="CB4" s="157"/>
      <c r="CC4" s="157"/>
      <c r="CD4" s="157"/>
      <c r="CE4" s="157"/>
      <c r="CF4" s="157"/>
      <c r="CG4" s="157"/>
      <c r="CH4" s="157"/>
      <c r="CI4" s="157"/>
      <c r="CJ4" s="157"/>
      <c r="CK4" s="157"/>
      <c r="CL4" s="158" t="s">
        <v>117</v>
      </c>
      <c r="CM4" s="157"/>
      <c r="CN4" s="157"/>
      <c r="CO4" s="157"/>
      <c r="CP4" s="157"/>
      <c r="CQ4" s="157"/>
      <c r="CR4" s="157"/>
      <c r="CS4" s="157"/>
      <c r="CT4" s="157"/>
      <c r="CU4" s="157"/>
      <c r="CV4" s="157"/>
      <c r="CW4" s="157" t="s">
        <v>118</v>
      </c>
      <c r="CX4" s="157"/>
      <c r="CY4" s="157"/>
      <c r="CZ4" s="157"/>
      <c r="DA4" s="157"/>
      <c r="DB4" s="157"/>
      <c r="DC4" s="157"/>
      <c r="DD4" s="157"/>
      <c r="DE4" s="157"/>
      <c r="DF4" s="157"/>
      <c r="DG4" s="157"/>
      <c r="DH4" s="157" t="s">
        <v>119</v>
      </c>
      <c r="DI4" s="157"/>
      <c r="DJ4" s="157"/>
      <c r="DK4" s="157"/>
      <c r="DL4" s="157"/>
      <c r="DM4" s="157"/>
      <c r="DN4" s="157"/>
      <c r="DO4" s="157"/>
      <c r="DP4" s="157"/>
      <c r="DQ4" s="157"/>
      <c r="DR4" s="157"/>
      <c r="DS4" s="158" t="s">
        <v>120</v>
      </c>
      <c r="DT4" s="157"/>
      <c r="DU4" s="157"/>
      <c r="DV4" s="157"/>
      <c r="DW4" s="157"/>
      <c r="DX4" s="157"/>
      <c r="DY4" s="157"/>
      <c r="DZ4" s="157"/>
      <c r="EA4" s="157"/>
      <c r="EB4" s="157"/>
      <c r="EC4" s="157"/>
      <c r="ED4" s="159" t="s">
        <v>121</v>
      </c>
      <c r="EE4" s="160"/>
      <c r="EF4" s="160"/>
      <c r="EG4" s="160"/>
      <c r="EH4" s="160"/>
      <c r="EI4" s="160"/>
      <c r="EJ4" s="160"/>
      <c r="EK4" s="160"/>
      <c r="EL4" s="160"/>
      <c r="EM4" s="160"/>
      <c r="EN4" s="161"/>
      <c r="EO4" s="157" t="s">
        <v>122</v>
      </c>
      <c r="EP4" s="157"/>
      <c r="EQ4" s="157"/>
      <c r="ER4" s="157"/>
      <c r="ES4" s="157"/>
      <c r="ET4" s="157"/>
      <c r="EU4" s="157"/>
      <c r="EV4" s="157"/>
      <c r="EW4" s="157"/>
      <c r="EX4" s="157"/>
      <c r="EY4" s="157"/>
      <c r="EZ4" s="157" t="s">
        <v>123</v>
      </c>
      <c r="FA4" s="157"/>
      <c r="FB4" s="157"/>
      <c r="FC4" s="157"/>
      <c r="FD4" s="157"/>
      <c r="FE4" s="157"/>
      <c r="FF4" s="157"/>
      <c r="FG4" s="157"/>
      <c r="FH4" s="157"/>
      <c r="FI4" s="157"/>
      <c r="FJ4" s="157"/>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161</v>
      </c>
      <c r="AX5" s="49" t="s">
        <v>162</v>
      </c>
      <c r="AY5" s="49" t="s">
        <v>153</v>
      </c>
      <c r="AZ5" s="49" t="s">
        <v>154</v>
      </c>
      <c r="BA5" s="49" t="s">
        <v>155</v>
      </c>
      <c r="BB5" s="49" t="s">
        <v>156</v>
      </c>
      <c r="BC5" s="49" t="s">
        <v>157</v>
      </c>
      <c r="BD5" s="49" t="s">
        <v>158</v>
      </c>
      <c r="BE5" s="49" t="s">
        <v>148</v>
      </c>
      <c r="BF5" s="49" t="s">
        <v>163</v>
      </c>
      <c r="BG5" s="49" t="s">
        <v>164</v>
      </c>
      <c r="BH5" s="49" t="s">
        <v>165</v>
      </c>
      <c r="BI5" s="49" t="s">
        <v>166</v>
      </c>
      <c r="BJ5" s="49" t="s">
        <v>153</v>
      </c>
      <c r="BK5" s="49" t="s">
        <v>154</v>
      </c>
      <c r="BL5" s="49" t="s">
        <v>155</v>
      </c>
      <c r="BM5" s="49" t="s">
        <v>156</v>
      </c>
      <c r="BN5" s="49" t="s">
        <v>157</v>
      </c>
      <c r="BO5" s="49" t="s">
        <v>158</v>
      </c>
      <c r="BP5" s="49" t="s">
        <v>148</v>
      </c>
      <c r="BQ5" s="49" t="s">
        <v>167</v>
      </c>
      <c r="BR5" s="49" t="s">
        <v>160</v>
      </c>
      <c r="BS5" s="49" t="s">
        <v>165</v>
      </c>
      <c r="BT5" s="49" t="s">
        <v>168</v>
      </c>
      <c r="BU5" s="49" t="s">
        <v>153</v>
      </c>
      <c r="BV5" s="49" t="s">
        <v>154</v>
      </c>
      <c r="BW5" s="49" t="s">
        <v>155</v>
      </c>
      <c r="BX5" s="49" t="s">
        <v>156</v>
      </c>
      <c r="BY5" s="49" t="s">
        <v>157</v>
      </c>
      <c r="BZ5" s="49" t="s">
        <v>158</v>
      </c>
      <c r="CA5" s="49" t="s">
        <v>169</v>
      </c>
      <c r="CB5" s="49" t="s">
        <v>170</v>
      </c>
      <c r="CC5" s="49" t="s">
        <v>150</v>
      </c>
      <c r="CD5" s="49" t="s">
        <v>165</v>
      </c>
      <c r="CE5" s="49" t="s">
        <v>152</v>
      </c>
      <c r="CF5" s="49" t="s">
        <v>153</v>
      </c>
      <c r="CG5" s="49" t="s">
        <v>154</v>
      </c>
      <c r="CH5" s="49" t="s">
        <v>155</v>
      </c>
      <c r="CI5" s="49" t="s">
        <v>156</v>
      </c>
      <c r="CJ5" s="49" t="s">
        <v>157</v>
      </c>
      <c r="CK5" s="49" t="s">
        <v>158</v>
      </c>
      <c r="CL5" s="49" t="s">
        <v>148</v>
      </c>
      <c r="CM5" s="49" t="s">
        <v>170</v>
      </c>
      <c r="CN5" s="49" t="s">
        <v>164</v>
      </c>
      <c r="CO5" s="49" t="s">
        <v>171</v>
      </c>
      <c r="CP5" s="49" t="s">
        <v>168</v>
      </c>
      <c r="CQ5" s="49" t="s">
        <v>153</v>
      </c>
      <c r="CR5" s="49" t="s">
        <v>154</v>
      </c>
      <c r="CS5" s="49" t="s">
        <v>155</v>
      </c>
      <c r="CT5" s="49" t="s">
        <v>156</v>
      </c>
      <c r="CU5" s="49" t="s">
        <v>157</v>
      </c>
      <c r="CV5" s="49" t="s">
        <v>158</v>
      </c>
      <c r="CW5" s="49" t="s">
        <v>159</v>
      </c>
      <c r="CX5" s="49" t="s">
        <v>149</v>
      </c>
      <c r="CY5" s="49" t="s">
        <v>172</v>
      </c>
      <c r="CZ5" s="49" t="s">
        <v>173</v>
      </c>
      <c r="DA5" s="49" t="s">
        <v>166</v>
      </c>
      <c r="DB5" s="49" t="s">
        <v>153</v>
      </c>
      <c r="DC5" s="49" t="s">
        <v>154</v>
      </c>
      <c r="DD5" s="49" t="s">
        <v>155</v>
      </c>
      <c r="DE5" s="49" t="s">
        <v>156</v>
      </c>
      <c r="DF5" s="49" t="s">
        <v>157</v>
      </c>
      <c r="DG5" s="49" t="s">
        <v>158</v>
      </c>
      <c r="DH5" s="49" t="s">
        <v>174</v>
      </c>
      <c r="DI5" s="49" t="s">
        <v>167</v>
      </c>
      <c r="DJ5" s="49" t="s">
        <v>164</v>
      </c>
      <c r="DK5" s="49" t="s">
        <v>151</v>
      </c>
      <c r="DL5" s="49" t="s">
        <v>175</v>
      </c>
      <c r="DM5" s="49" t="s">
        <v>153</v>
      </c>
      <c r="DN5" s="49" t="s">
        <v>154</v>
      </c>
      <c r="DO5" s="49" t="s">
        <v>155</v>
      </c>
      <c r="DP5" s="49" t="s">
        <v>156</v>
      </c>
      <c r="DQ5" s="49" t="s">
        <v>157</v>
      </c>
      <c r="DR5" s="49" t="s">
        <v>158</v>
      </c>
      <c r="DS5" s="49" t="s">
        <v>159</v>
      </c>
      <c r="DT5" s="49" t="s">
        <v>149</v>
      </c>
      <c r="DU5" s="49" t="s">
        <v>150</v>
      </c>
      <c r="DV5" s="49" t="s">
        <v>173</v>
      </c>
      <c r="DW5" s="49" t="s">
        <v>162</v>
      </c>
      <c r="DX5" s="49" t="s">
        <v>153</v>
      </c>
      <c r="DY5" s="49" t="s">
        <v>154</v>
      </c>
      <c r="DZ5" s="49" t="s">
        <v>155</v>
      </c>
      <c r="EA5" s="49" t="s">
        <v>156</v>
      </c>
      <c r="EB5" s="49" t="s">
        <v>157</v>
      </c>
      <c r="EC5" s="49" t="s">
        <v>158</v>
      </c>
      <c r="ED5" s="49" t="s">
        <v>174</v>
      </c>
      <c r="EE5" s="49" t="s">
        <v>167</v>
      </c>
      <c r="EF5" s="49" t="s">
        <v>176</v>
      </c>
      <c r="EG5" s="49" t="s">
        <v>173</v>
      </c>
      <c r="EH5" s="49" t="s">
        <v>175</v>
      </c>
      <c r="EI5" s="49" t="s">
        <v>153</v>
      </c>
      <c r="EJ5" s="49" t="s">
        <v>154</v>
      </c>
      <c r="EK5" s="49" t="s">
        <v>155</v>
      </c>
      <c r="EL5" s="49" t="s">
        <v>156</v>
      </c>
      <c r="EM5" s="49" t="s">
        <v>157</v>
      </c>
      <c r="EN5" s="49" t="s">
        <v>158</v>
      </c>
      <c r="EO5" s="49" t="s">
        <v>174</v>
      </c>
      <c r="EP5" s="49" t="s">
        <v>170</v>
      </c>
      <c r="EQ5" s="49" t="s">
        <v>164</v>
      </c>
      <c r="ER5" s="49" t="s">
        <v>151</v>
      </c>
      <c r="ES5" s="49" t="s">
        <v>162</v>
      </c>
      <c r="ET5" s="49" t="s">
        <v>153</v>
      </c>
      <c r="EU5" s="49" t="s">
        <v>154</v>
      </c>
      <c r="EV5" s="49" t="s">
        <v>155</v>
      </c>
      <c r="EW5" s="49" t="s">
        <v>156</v>
      </c>
      <c r="EX5" s="49" t="s">
        <v>157</v>
      </c>
      <c r="EY5" s="49" t="s">
        <v>177</v>
      </c>
      <c r="EZ5" s="49" t="s">
        <v>174</v>
      </c>
      <c r="FA5" s="49" t="s">
        <v>178</v>
      </c>
      <c r="FB5" s="49" t="s">
        <v>150</v>
      </c>
      <c r="FC5" s="49" t="s">
        <v>173</v>
      </c>
      <c r="FD5" s="49" t="s">
        <v>152</v>
      </c>
      <c r="FE5" s="49" t="s">
        <v>153</v>
      </c>
      <c r="FF5" s="49" t="s">
        <v>154</v>
      </c>
      <c r="FG5" s="49" t="s">
        <v>155</v>
      </c>
      <c r="FH5" s="49" t="s">
        <v>156</v>
      </c>
      <c r="FI5" s="49" t="s">
        <v>157</v>
      </c>
      <c r="FJ5" s="49" t="s">
        <v>158</v>
      </c>
    </row>
    <row r="6" spans="1:166" s="54" customFormat="1">
      <c r="A6" s="35" t="s">
        <v>179</v>
      </c>
      <c r="B6" s="50">
        <f>B8</f>
        <v>2022</v>
      </c>
      <c r="C6" s="50">
        <f t="shared" ref="C6:M6" si="2">C8</f>
        <v>252131</v>
      </c>
      <c r="D6" s="50">
        <f t="shared" si="2"/>
        <v>46</v>
      </c>
      <c r="E6" s="50">
        <f t="shared" si="2"/>
        <v>6</v>
      </c>
      <c r="F6" s="50">
        <f t="shared" si="2"/>
        <v>0</v>
      </c>
      <c r="G6" s="50">
        <f t="shared" si="2"/>
        <v>2</v>
      </c>
      <c r="H6" s="154" t="str">
        <f>IF(H8&lt;&gt;I8,H8,"")&amp;IF(I8&lt;&gt;J8,I8,"")&amp;"　"&amp;J8</f>
        <v>滋賀県東近江市　東近江市立能登川病院</v>
      </c>
      <c r="I6" s="155"/>
      <c r="J6" s="156"/>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17</v>
      </c>
      <c r="R6" s="50" t="str">
        <f t="shared" si="3"/>
        <v>-</v>
      </c>
      <c r="S6" s="50" t="str">
        <f t="shared" si="3"/>
        <v>ド 訓</v>
      </c>
      <c r="T6" s="50" t="str">
        <f t="shared" si="3"/>
        <v>救 輪</v>
      </c>
      <c r="U6" s="51">
        <f>U8</f>
        <v>112586</v>
      </c>
      <c r="V6" s="51">
        <f>V8</f>
        <v>9022</v>
      </c>
      <c r="W6" s="50" t="str">
        <f>W8</f>
        <v>第２種該当</v>
      </c>
      <c r="X6" s="50" t="str">
        <f t="shared" ref="X6" si="4">X8</f>
        <v>-</v>
      </c>
      <c r="Y6" s="50" t="str">
        <f t="shared" si="3"/>
        <v>１０：１</v>
      </c>
      <c r="Z6" s="51">
        <f t="shared" si="3"/>
        <v>102</v>
      </c>
      <c r="AA6" s="51" t="str">
        <f t="shared" si="3"/>
        <v>-</v>
      </c>
      <c r="AB6" s="51" t="str">
        <f t="shared" si="3"/>
        <v>-</v>
      </c>
      <c r="AC6" s="51" t="str">
        <f t="shared" si="3"/>
        <v>-</v>
      </c>
      <c r="AD6" s="51" t="str">
        <f t="shared" si="3"/>
        <v>-</v>
      </c>
      <c r="AE6" s="51">
        <f t="shared" si="3"/>
        <v>102</v>
      </c>
      <c r="AF6" s="51">
        <f t="shared" si="3"/>
        <v>94</v>
      </c>
      <c r="AG6" s="51" t="str">
        <f t="shared" si="3"/>
        <v>-</v>
      </c>
      <c r="AH6" s="51">
        <f t="shared" si="3"/>
        <v>94</v>
      </c>
      <c r="AI6" s="52">
        <f>IF(AI8="-",NA(),AI8)</f>
        <v>89.4</v>
      </c>
      <c r="AJ6" s="52">
        <f t="shared" ref="AJ6:AR6" si="5">IF(AJ8="-",NA(),AJ8)</f>
        <v>91.3</v>
      </c>
      <c r="AK6" s="52">
        <f t="shared" si="5"/>
        <v>101.7</v>
      </c>
      <c r="AL6" s="52">
        <f t="shared" si="5"/>
        <v>105.6</v>
      </c>
      <c r="AM6" s="52">
        <f t="shared" si="5"/>
        <v>106.2</v>
      </c>
      <c r="AN6" s="52">
        <f t="shared" si="5"/>
        <v>97.2</v>
      </c>
      <c r="AO6" s="52">
        <f t="shared" si="5"/>
        <v>96.9</v>
      </c>
      <c r="AP6" s="52">
        <f t="shared" si="5"/>
        <v>100.6</v>
      </c>
      <c r="AQ6" s="52">
        <f t="shared" si="5"/>
        <v>105.9</v>
      </c>
      <c r="AR6" s="52">
        <f t="shared" si="5"/>
        <v>104.3</v>
      </c>
      <c r="AS6" s="52" t="str">
        <f>IF(AS8="-","【-】","【"&amp;SUBSTITUTE(TEXT(AS8,"#,##0.0"),"-","△")&amp;"】")</f>
        <v>【103.5】</v>
      </c>
      <c r="AT6" s="52">
        <f>IF(AT8="-",NA(),AT8)</f>
        <v>81.2</v>
      </c>
      <c r="AU6" s="52">
        <f t="shared" ref="AU6:BC6" si="6">IF(AU8="-",NA(),AU8)</f>
        <v>86.1</v>
      </c>
      <c r="AV6" s="52">
        <f t="shared" si="6"/>
        <v>85.9</v>
      </c>
      <c r="AW6" s="52">
        <f t="shared" si="6"/>
        <v>94.5</v>
      </c>
      <c r="AX6" s="52">
        <f t="shared" si="6"/>
        <v>95.7</v>
      </c>
      <c r="AY6" s="52">
        <f t="shared" si="6"/>
        <v>84</v>
      </c>
      <c r="AZ6" s="52">
        <f t="shared" si="6"/>
        <v>84.3</v>
      </c>
      <c r="BA6" s="52">
        <f t="shared" si="6"/>
        <v>80.7</v>
      </c>
      <c r="BB6" s="52">
        <f t="shared" si="6"/>
        <v>82.2</v>
      </c>
      <c r="BC6" s="52">
        <f t="shared" si="6"/>
        <v>81.7</v>
      </c>
      <c r="BD6" s="52" t="str">
        <f>IF(BD8="-","【-】","【"&amp;SUBSTITUTE(TEXT(BD8,"#,##0.0"),"-","△")&amp;"】")</f>
        <v>【86.4】</v>
      </c>
      <c r="BE6" s="52">
        <f>IF(BE8="-",NA(),BE8)</f>
        <v>81.2</v>
      </c>
      <c r="BF6" s="52">
        <f t="shared" ref="BF6:BN6" si="7">IF(BF8="-",NA(),BF8)</f>
        <v>86.1</v>
      </c>
      <c r="BG6" s="52">
        <f t="shared" si="7"/>
        <v>85.9</v>
      </c>
      <c r="BH6" s="52">
        <f t="shared" si="7"/>
        <v>94.5</v>
      </c>
      <c r="BI6" s="52">
        <f t="shared" si="7"/>
        <v>95.7</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65.599999999999994</v>
      </c>
      <c r="BQ6" s="52">
        <f t="shared" ref="BQ6:BY6" si="8">IF(BQ8="-",NA(),BQ8)</f>
        <v>66.2</v>
      </c>
      <c r="BR6" s="52">
        <f t="shared" si="8"/>
        <v>55.1</v>
      </c>
      <c r="BS6" s="52">
        <f t="shared" si="8"/>
        <v>63.5</v>
      </c>
      <c r="BT6" s="52">
        <f t="shared" si="8"/>
        <v>67.2</v>
      </c>
      <c r="BU6" s="52">
        <f t="shared" si="8"/>
        <v>70.099999999999994</v>
      </c>
      <c r="BV6" s="52">
        <f t="shared" si="8"/>
        <v>70.400000000000006</v>
      </c>
      <c r="BW6" s="52">
        <f t="shared" si="8"/>
        <v>65.8</v>
      </c>
      <c r="BX6" s="52">
        <f t="shared" si="8"/>
        <v>65</v>
      </c>
      <c r="BY6" s="52">
        <f t="shared" si="8"/>
        <v>63.3</v>
      </c>
      <c r="BZ6" s="52" t="str">
        <f>IF(BZ8="-","【-】","【"&amp;SUBSTITUTE(TEXT(BZ8,"#,##0.0"),"-","△")&amp;"】")</f>
        <v>【66.8】</v>
      </c>
      <c r="CA6" s="53">
        <f>IF(CA8="-",NA(),CA8)</f>
        <v>32956</v>
      </c>
      <c r="CB6" s="53">
        <f t="shared" ref="CB6:CJ6" si="9">IF(CB8="-",NA(),CB8)</f>
        <v>41789</v>
      </c>
      <c r="CC6" s="53">
        <f t="shared" si="9"/>
        <v>47944</v>
      </c>
      <c r="CD6" s="53">
        <f t="shared" si="9"/>
        <v>56351</v>
      </c>
      <c r="CE6" s="53">
        <f t="shared" si="9"/>
        <v>62925</v>
      </c>
      <c r="CF6" s="53">
        <f t="shared" si="9"/>
        <v>34924</v>
      </c>
      <c r="CG6" s="53">
        <f t="shared" si="9"/>
        <v>35788</v>
      </c>
      <c r="CH6" s="53">
        <f t="shared" si="9"/>
        <v>37855</v>
      </c>
      <c r="CI6" s="53">
        <f t="shared" si="9"/>
        <v>39289</v>
      </c>
      <c r="CJ6" s="53">
        <f t="shared" si="9"/>
        <v>40846</v>
      </c>
      <c r="CK6" s="52" t="str">
        <f>IF(CK8="-","【-】","【"&amp;SUBSTITUTE(TEXT(CK8,"#,##0"),"-","△")&amp;"】")</f>
        <v>【61,837】</v>
      </c>
      <c r="CL6" s="53">
        <f>IF(CL8="-",NA(),CL8)</f>
        <v>11631</v>
      </c>
      <c r="CM6" s="53">
        <f t="shared" ref="CM6:CU6" si="10">IF(CM8="-",NA(),CM8)</f>
        <v>11834</v>
      </c>
      <c r="CN6" s="53">
        <f t="shared" si="10"/>
        <v>12759</v>
      </c>
      <c r="CO6" s="53">
        <f t="shared" si="10"/>
        <v>12892</v>
      </c>
      <c r="CP6" s="53">
        <f t="shared" si="10"/>
        <v>14500</v>
      </c>
      <c r="CQ6" s="53">
        <f t="shared" si="10"/>
        <v>10244</v>
      </c>
      <c r="CR6" s="53">
        <f t="shared" si="10"/>
        <v>10602</v>
      </c>
      <c r="CS6" s="53">
        <f t="shared" si="10"/>
        <v>11234</v>
      </c>
      <c r="CT6" s="53">
        <f t="shared" si="10"/>
        <v>11512</v>
      </c>
      <c r="CU6" s="53">
        <f t="shared" si="10"/>
        <v>11831</v>
      </c>
      <c r="CV6" s="52" t="str">
        <f>IF(CV8="-","【-】","【"&amp;SUBSTITUTE(TEXT(CV8,"#,##0"),"-","△")&amp;"】")</f>
        <v>【17,600】</v>
      </c>
      <c r="CW6" s="52">
        <f>IF(CW8="-",NA(),CW8)</f>
        <v>69.8</v>
      </c>
      <c r="CX6" s="52">
        <f t="shared" ref="CX6:DF6" si="11">IF(CX8="-",NA(),CX8)</f>
        <v>66</v>
      </c>
      <c r="CY6" s="52">
        <f t="shared" si="11"/>
        <v>64.400000000000006</v>
      </c>
      <c r="CZ6" s="52">
        <f t="shared" si="11"/>
        <v>53.8</v>
      </c>
      <c r="DA6" s="52">
        <f t="shared" si="11"/>
        <v>50.2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19.8</v>
      </c>
      <c r="DI6" s="52">
        <f t="shared" ref="DI6:DQ6" si="12">IF(DI8="-",NA(),DI8)</f>
        <v>20.8</v>
      </c>
      <c r="DJ6" s="52">
        <f t="shared" si="12"/>
        <v>22.5</v>
      </c>
      <c r="DK6" s="52">
        <f t="shared" si="12"/>
        <v>25.8</v>
      </c>
      <c r="DL6" s="52">
        <f t="shared" si="12"/>
        <v>28.2</v>
      </c>
      <c r="DM6" s="52">
        <f t="shared" si="12"/>
        <v>17.7</v>
      </c>
      <c r="DN6" s="52">
        <f t="shared" si="12"/>
        <v>17.5</v>
      </c>
      <c r="DO6" s="52">
        <f t="shared" si="12"/>
        <v>17.5</v>
      </c>
      <c r="DP6" s="52">
        <f t="shared" si="12"/>
        <v>17.3</v>
      </c>
      <c r="DQ6" s="52">
        <f t="shared" si="12"/>
        <v>17.899999999999999</v>
      </c>
      <c r="DR6" s="52" t="str">
        <f>IF(DR8="-","【-】","【"&amp;SUBSTITUTE(TEXT(DR8,"#,##0.0"),"-","△")&amp;"】")</f>
        <v>【25.1】</v>
      </c>
      <c r="DS6" s="52">
        <f>IF(DS8="-",NA(),DS8)</f>
        <v>28.5</v>
      </c>
      <c r="DT6" s="52">
        <f t="shared" ref="DT6:EB6" si="13">IF(DT8="-",NA(),DT8)</f>
        <v>20.3</v>
      </c>
      <c r="DU6" s="52">
        <f t="shared" si="13"/>
        <v>12.3</v>
      </c>
      <c r="DV6" s="52">
        <f t="shared" si="13"/>
        <v>1.6</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50.5</v>
      </c>
      <c r="EE6" s="52">
        <f t="shared" ref="EE6:EM6" si="14">IF(EE8="-",NA(),EE8)</f>
        <v>52.4</v>
      </c>
      <c r="EF6" s="52">
        <f t="shared" si="14"/>
        <v>53.4</v>
      </c>
      <c r="EG6" s="52">
        <f t="shared" si="14"/>
        <v>47.8</v>
      </c>
      <c r="EH6" s="52">
        <f t="shared" si="14"/>
        <v>47.7</v>
      </c>
      <c r="EI6" s="52">
        <f t="shared" si="14"/>
        <v>54.1</v>
      </c>
      <c r="EJ6" s="52">
        <f t="shared" si="14"/>
        <v>54.6</v>
      </c>
      <c r="EK6" s="52">
        <f t="shared" si="14"/>
        <v>56.9</v>
      </c>
      <c r="EL6" s="52">
        <f t="shared" si="14"/>
        <v>58.1</v>
      </c>
      <c r="EM6" s="52">
        <f t="shared" si="14"/>
        <v>59.4</v>
      </c>
      <c r="EN6" s="52" t="str">
        <f>IF(EN8="-","【-】","【"&amp;SUBSTITUTE(TEXT(EN8,"#,##0.0"),"-","△")&amp;"】")</f>
        <v>【56.4】</v>
      </c>
      <c r="EO6" s="52">
        <f>IF(EO8="-",NA(),EO8)</f>
        <v>83.6</v>
      </c>
      <c r="EP6" s="52">
        <f t="shared" ref="EP6:EX6" si="15">IF(EP8="-",NA(),EP8)</f>
        <v>85.6</v>
      </c>
      <c r="EQ6" s="52">
        <f t="shared" si="15"/>
        <v>86.8</v>
      </c>
      <c r="ER6" s="52">
        <f t="shared" si="15"/>
        <v>88.2</v>
      </c>
      <c r="ES6" s="52">
        <f t="shared" si="15"/>
        <v>88.7</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37379216</v>
      </c>
      <c r="FA6" s="53">
        <f t="shared" ref="FA6:FI6" si="16">IF(FA8="-",NA(),FA8)</f>
        <v>37238745</v>
      </c>
      <c r="FB6" s="53">
        <f t="shared" si="16"/>
        <v>36156480</v>
      </c>
      <c r="FC6" s="53">
        <f t="shared" si="16"/>
        <v>41766275</v>
      </c>
      <c r="FD6" s="53">
        <f t="shared" si="16"/>
        <v>43038843</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180</v>
      </c>
      <c r="B7" s="50">
        <f t="shared" ref="B7:AH7" si="17">B8</f>
        <v>2022</v>
      </c>
      <c r="C7" s="50">
        <f t="shared" si="17"/>
        <v>252131</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17</v>
      </c>
      <c r="R7" s="50" t="str">
        <f t="shared" si="17"/>
        <v>-</v>
      </c>
      <c r="S7" s="50" t="str">
        <f t="shared" si="17"/>
        <v>ド 訓</v>
      </c>
      <c r="T7" s="50" t="str">
        <f t="shared" si="17"/>
        <v>救 輪</v>
      </c>
      <c r="U7" s="51">
        <f>U8</f>
        <v>112586</v>
      </c>
      <c r="V7" s="51">
        <f>V8</f>
        <v>9022</v>
      </c>
      <c r="W7" s="50" t="str">
        <f>W8</f>
        <v>第２種該当</v>
      </c>
      <c r="X7" s="50" t="str">
        <f t="shared" si="17"/>
        <v>-</v>
      </c>
      <c r="Y7" s="50" t="str">
        <f t="shared" si="17"/>
        <v>１０：１</v>
      </c>
      <c r="Z7" s="51">
        <f t="shared" si="17"/>
        <v>102</v>
      </c>
      <c r="AA7" s="51" t="str">
        <f t="shared" si="17"/>
        <v>-</v>
      </c>
      <c r="AB7" s="51" t="str">
        <f t="shared" si="17"/>
        <v>-</v>
      </c>
      <c r="AC7" s="51" t="str">
        <f t="shared" si="17"/>
        <v>-</v>
      </c>
      <c r="AD7" s="51" t="str">
        <f t="shared" si="17"/>
        <v>-</v>
      </c>
      <c r="AE7" s="51">
        <f t="shared" si="17"/>
        <v>102</v>
      </c>
      <c r="AF7" s="51">
        <f t="shared" si="17"/>
        <v>94</v>
      </c>
      <c r="AG7" s="51" t="str">
        <f t="shared" si="17"/>
        <v>-</v>
      </c>
      <c r="AH7" s="51">
        <f t="shared" si="17"/>
        <v>94</v>
      </c>
      <c r="AI7" s="52">
        <f>AI8</f>
        <v>89.4</v>
      </c>
      <c r="AJ7" s="52">
        <f t="shared" ref="AJ7:AR7" si="18">AJ8</f>
        <v>91.3</v>
      </c>
      <c r="AK7" s="52">
        <f t="shared" si="18"/>
        <v>101.7</v>
      </c>
      <c r="AL7" s="52">
        <f t="shared" si="18"/>
        <v>105.6</v>
      </c>
      <c r="AM7" s="52">
        <f t="shared" si="18"/>
        <v>106.2</v>
      </c>
      <c r="AN7" s="52">
        <f t="shared" si="18"/>
        <v>97.2</v>
      </c>
      <c r="AO7" s="52">
        <f t="shared" si="18"/>
        <v>96.9</v>
      </c>
      <c r="AP7" s="52">
        <f t="shared" si="18"/>
        <v>100.6</v>
      </c>
      <c r="AQ7" s="52">
        <f t="shared" si="18"/>
        <v>105.9</v>
      </c>
      <c r="AR7" s="52">
        <f t="shared" si="18"/>
        <v>104.3</v>
      </c>
      <c r="AS7" s="52"/>
      <c r="AT7" s="52">
        <f>AT8</f>
        <v>81.2</v>
      </c>
      <c r="AU7" s="52">
        <f t="shared" ref="AU7:BC7" si="19">AU8</f>
        <v>86.1</v>
      </c>
      <c r="AV7" s="52">
        <f t="shared" si="19"/>
        <v>85.9</v>
      </c>
      <c r="AW7" s="52">
        <f t="shared" si="19"/>
        <v>94.5</v>
      </c>
      <c r="AX7" s="52">
        <f t="shared" si="19"/>
        <v>95.7</v>
      </c>
      <c r="AY7" s="52">
        <f t="shared" si="19"/>
        <v>84</v>
      </c>
      <c r="AZ7" s="52">
        <f t="shared" si="19"/>
        <v>84.3</v>
      </c>
      <c r="BA7" s="52">
        <f t="shared" si="19"/>
        <v>80.7</v>
      </c>
      <c r="BB7" s="52">
        <f t="shared" si="19"/>
        <v>82.2</v>
      </c>
      <c r="BC7" s="52">
        <f t="shared" si="19"/>
        <v>81.7</v>
      </c>
      <c r="BD7" s="52"/>
      <c r="BE7" s="52">
        <f>BE8</f>
        <v>81.2</v>
      </c>
      <c r="BF7" s="52">
        <f t="shared" ref="BF7:BN7" si="20">BF8</f>
        <v>86.1</v>
      </c>
      <c r="BG7" s="52">
        <f t="shared" si="20"/>
        <v>85.9</v>
      </c>
      <c r="BH7" s="52">
        <f t="shared" si="20"/>
        <v>94.5</v>
      </c>
      <c r="BI7" s="52">
        <f t="shared" si="20"/>
        <v>95.7</v>
      </c>
      <c r="BJ7" s="52">
        <f t="shared" si="20"/>
        <v>80.400000000000006</v>
      </c>
      <c r="BK7" s="52">
        <f t="shared" si="20"/>
        <v>80.599999999999994</v>
      </c>
      <c r="BL7" s="52">
        <f t="shared" si="20"/>
        <v>77.099999999999994</v>
      </c>
      <c r="BM7" s="52">
        <f t="shared" si="20"/>
        <v>78.599999999999994</v>
      </c>
      <c r="BN7" s="52">
        <f t="shared" si="20"/>
        <v>78.099999999999994</v>
      </c>
      <c r="BO7" s="52"/>
      <c r="BP7" s="52">
        <f>BP8</f>
        <v>65.599999999999994</v>
      </c>
      <c r="BQ7" s="52">
        <f t="shared" ref="BQ7:BY7" si="21">BQ8</f>
        <v>66.2</v>
      </c>
      <c r="BR7" s="52">
        <f t="shared" si="21"/>
        <v>55.1</v>
      </c>
      <c r="BS7" s="52">
        <f t="shared" si="21"/>
        <v>63.5</v>
      </c>
      <c r="BT7" s="52">
        <f t="shared" si="21"/>
        <v>67.2</v>
      </c>
      <c r="BU7" s="52">
        <f t="shared" si="21"/>
        <v>70.099999999999994</v>
      </c>
      <c r="BV7" s="52">
        <f t="shared" si="21"/>
        <v>70.400000000000006</v>
      </c>
      <c r="BW7" s="52">
        <f t="shared" si="21"/>
        <v>65.8</v>
      </c>
      <c r="BX7" s="52">
        <f t="shared" si="21"/>
        <v>65</v>
      </c>
      <c r="BY7" s="52">
        <f t="shared" si="21"/>
        <v>63.3</v>
      </c>
      <c r="BZ7" s="52"/>
      <c r="CA7" s="53">
        <f>CA8</f>
        <v>32956</v>
      </c>
      <c r="CB7" s="53">
        <f t="shared" ref="CB7:CJ7" si="22">CB8</f>
        <v>41789</v>
      </c>
      <c r="CC7" s="53">
        <f t="shared" si="22"/>
        <v>47944</v>
      </c>
      <c r="CD7" s="53">
        <f t="shared" si="22"/>
        <v>56351</v>
      </c>
      <c r="CE7" s="53">
        <f t="shared" si="22"/>
        <v>62925</v>
      </c>
      <c r="CF7" s="53">
        <f t="shared" si="22"/>
        <v>34924</v>
      </c>
      <c r="CG7" s="53">
        <f t="shared" si="22"/>
        <v>35788</v>
      </c>
      <c r="CH7" s="53">
        <f t="shared" si="22"/>
        <v>37855</v>
      </c>
      <c r="CI7" s="53">
        <f t="shared" si="22"/>
        <v>39289</v>
      </c>
      <c r="CJ7" s="53">
        <f t="shared" si="22"/>
        <v>40846</v>
      </c>
      <c r="CK7" s="52"/>
      <c r="CL7" s="53">
        <f>CL8</f>
        <v>11631</v>
      </c>
      <c r="CM7" s="53">
        <f t="shared" ref="CM7:CU7" si="23">CM8</f>
        <v>11834</v>
      </c>
      <c r="CN7" s="53">
        <f t="shared" si="23"/>
        <v>12759</v>
      </c>
      <c r="CO7" s="53">
        <f t="shared" si="23"/>
        <v>12892</v>
      </c>
      <c r="CP7" s="53">
        <f t="shared" si="23"/>
        <v>14500</v>
      </c>
      <c r="CQ7" s="53">
        <f t="shared" si="23"/>
        <v>10244</v>
      </c>
      <c r="CR7" s="53">
        <f t="shared" si="23"/>
        <v>10602</v>
      </c>
      <c r="CS7" s="53">
        <f t="shared" si="23"/>
        <v>11234</v>
      </c>
      <c r="CT7" s="53">
        <f t="shared" si="23"/>
        <v>11512</v>
      </c>
      <c r="CU7" s="53">
        <f t="shared" si="23"/>
        <v>11831</v>
      </c>
      <c r="CV7" s="52"/>
      <c r="CW7" s="52">
        <f>CW8</f>
        <v>69.8</v>
      </c>
      <c r="CX7" s="52">
        <f t="shared" ref="CX7:DF7" si="24">CX8</f>
        <v>66</v>
      </c>
      <c r="CY7" s="52">
        <f t="shared" si="24"/>
        <v>64.400000000000006</v>
      </c>
      <c r="CZ7" s="52">
        <f t="shared" si="24"/>
        <v>53.8</v>
      </c>
      <c r="DA7" s="52">
        <f t="shared" si="24"/>
        <v>50.2</v>
      </c>
      <c r="DB7" s="52">
        <f t="shared" si="24"/>
        <v>63.7</v>
      </c>
      <c r="DC7" s="52">
        <f t="shared" si="24"/>
        <v>63.3</v>
      </c>
      <c r="DD7" s="52">
        <f t="shared" si="24"/>
        <v>68.5</v>
      </c>
      <c r="DE7" s="52">
        <f t="shared" si="24"/>
        <v>67.099999999999994</v>
      </c>
      <c r="DF7" s="52">
        <f t="shared" si="24"/>
        <v>66.900000000000006</v>
      </c>
      <c r="DG7" s="52"/>
      <c r="DH7" s="52">
        <f>DH8</f>
        <v>19.8</v>
      </c>
      <c r="DI7" s="52">
        <f t="shared" ref="DI7:DQ7" si="25">DI8</f>
        <v>20.8</v>
      </c>
      <c r="DJ7" s="52">
        <f t="shared" si="25"/>
        <v>22.5</v>
      </c>
      <c r="DK7" s="52">
        <f t="shared" si="25"/>
        <v>25.8</v>
      </c>
      <c r="DL7" s="52">
        <f t="shared" si="25"/>
        <v>28.2</v>
      </c>
      <c r="DM7" s="52">
        <f t="shared" si="25"/>
        <v>17.7</v>
      </c>
      <c r="DN7" s="52">
        <f t="shared" si="25"/>
        <v>17.5</v>
      </c>
      <c r="DO7" s="52">
        <f t="shared" si="25"/>
        <v>17.5</v>
      </c>
      <c r="DP7" s="52">
        <f t="shared" si="25"/>
        <v>17.3</v>
      </c>
      <c r="DQ7" s="52">
        <f t="shared" si="25"/>
        <v>17.899999999999999</v>
      </c>
      <c r="DR7" s="52"/>
      <c r="DS7" s="52">
        <f>DS8</f>
        <v>28.5</v>
      </c>
      <c r="DT7" s="52">
        <f t="shared" ref="DT7:EB7" si="26">DT8</f>
        <v>20.3</v>
      </c>
      <c r="DU7" s="52">
        <f t="shared" si="26"/>
        <v>12.3</v>
      </c>
      <c r="DV7" s="52">
        <f t="shared" si="26"/>
        <v>1.6</v>
      </c>
      <c r="DW7" s="52">
        <f t="shared" si="26"/>
        <v>0</v>
      </c>
      <c r="DX7" s="52">
        <f t="shared" si="26"/>
        <v>117.1</v>
      </c>
      <c r="DY7" s="52">
        <f t="shared" si="26"/>
        <v>120.5</v>
      </c>
      <c r="DZ7" s="52">
        <f t="shared" si="26"/>
        <v>124.2</v>
      </c>
      <c r="EA7" s="52">
        <f t="shared" si="26"/>
        <v>121.6</v>
      </c>
      <c r="EB7" s="52">
        <f t="shared" si="26"/>
        <v>118.9</v>
      </c>
      <c r="EC7" s="52"/>
      <c r="ED7" s="52">
        <f>ED8</f>
        <v>50.5</v>
      </c>
      <c r="EE7" s="52">
        <f t="shared" ref="EE7:EM7" si="27">EE8</f>
        <v>52.4</v>
      </c>
      <c r="EF7" s="52">
        <f t="shared" si="27"/>
        <v>53.4</v>
      </c>
      <c r="EG7" s="52">
        <f t="shared" si="27"/>
        <v>47.8</v>
      </c>
      <c r="EH7" s="52">
        <f t="shared" si="27"/>
        <v>47.7</v>
      </c>
      <c r="EI7" s="52">
        <f t="shared" si="27"/>
        <v>54.1</v>
      </c>
      <c r="EJ7" s="52">
        <f t="shared" si="27"/>
        <v>54.6</v>
      </c>
      <c r="EK7" s="52">
        <f t="shared" si="27"/>
        <v>56.9</v>
      </c>
      <c r="EL7" s="52">
        <f t="shared" si="27"/>
        <v>58.1</v>
      </c>
      <c r="EM7" s="52">
        <f t="shared" si="27"/>
        <v>59.4</v>
      </c>
      <c r="EN7" s="52"/>
      <c r="EO7" s="52">
        <f>EO8</f>
        <v>83.6</v>
      </c>
      <c r="EP7" s="52">
        <f t="shared" ref="EP7:EX7" si="28">EP8</f>
        <v>85.6</v>
      </c>
      <c r="EQ7" s="52">
        <f t="shared" si="28"/>
        <v>86.8</v>
      </c>
      <c r="ER7" s="52">
        <f t="shared" si="28"/>
        <v>88.2</v>
      </c>
      <c r="ES7" s="52">
        <f t="shared" si="28"/>
        <v>88.7</v>
      </c>
      <c r="ET7" s="52">
        <f t="shared" si="28"/>
        <v>71.400000000000006</v>
      </c>
      <c r="EU7" s="52">
        <f t="shared" si="28"/>
        <v>71.7</v>
      </c>
      <c r="EV7" s="52">
        <f t="shared" si="28"/>
        <v>72.900000000000006</v>
      </c>
      <c r="EW7" s="52">
        <f t="shared" si="28"/>
        <v>73.900000000000006</v>
      </c>
      <c r="EX7" s="52">
        <f t="shared" si="28"/>
        <v>74.3</v>
      </c>
      <c r="EY7" s="52"/>
      <c r="EZ7" s="53">
        <f>EZ8</f>
        <v>37379216</v>
      </c>
      <c r="FA7" s="53">
        <f t="shared" ref="FA7:FI7" si="29">FA8</f>
        <v>37238745</v>
      </c>
      <c r="FB7" s="53">
        <f t="shared" si="29"/>
        <v>36156480</v>
      </c>
      <c r="FC7" s="53">
        <f t="shared" si="29"/>
        <v>41766275</v>
      </c>
      <c r="FD7" s="53">
        <f t="shared" si="29"/>
        <v>43038843</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252131</v>
      </c>
      <c r="D8" s="55">
        <v>46</v>
      </c>
      <c r="E8" s="55">
        <v>6</v>
      </c>
      <c r="F8" s="55">
        <v>0</v>
      </c>
      <c r="G8" s="55">
        <v>2</v>
      </c>
      <c r="H8" s="55" t="s">
        <v>181</v>
      </c>
      <c r="I8" s="55" t="s">
        <v>182</v>
      </c>
      <c r="J8" s="55" t="s">
        <v>183</v>
      </c>
      <c r="K8" s="55" t="s">
        <v>184</v>
      </c>
      <c r="L8" s="55" t="s">
        <v>185</v>
      </c>
      <c r="M8" s="55" t="s">
        <v>186</v>
      </c>
      <c r="N8" s="55" t="s">
        <v>187</v>
      </c>
      <c r="O8" s="55" t="s">
        <v>188</v>
      </c>
      <c r="P8" s="55" t="s">
        <v>189</v>
      </c>
      <c r="Q8" s="56">
        <v>17</v>
      </c>
      <c r="R8" s="55" t="s">
        <v>40</v>
      </c>
      <c r="S8" s="55" t="s">
        <v>190</v>
      </c>
      <c r="T8" s="55" t="s">
        <v>191</v>
      </c>
      <c r="U8" s="56">
        <v>112586</v>
      </c>
      <c r="V8" s="56">
        <v>9022</v>
      </c>
      <c r="W8" s="55" t="s">
        <v>192</v>
      </c>
      <c r="X8" s="55" t="s">
        <v>40</v>
      </c>
      <c r="Y8" s="57" t="s">
        <v>193</v>
      </c>
      <c r="Z8" s="56">
        <v>102</v>
      </c>
      <c r="AA8" s="56" t="s">
        <v>40</v>
      </c>
      <c r="AB8" s="56" t="s">
        <v>40</v>
      </c>
      <c r="AC8" s="56" t="s">
        <v>40</v>
      </c>
      <c r="AD8" s="56" t="s">
        <v>40</v>
      </c>
      <c r="AE8" s="56">
        <v>102</v>
      </c>
      <c r="AF8" s="56">
        <v>94</v>
      </c>
      <c r="AG8" s="56" t="s">
        <v>40</v>
      </c>
      <c r="AH8" s="56">
        <v>94</v>
      </c>
      <c r="AI8" s="58">
        <v>89.4</v>
      </c>
      <c r="AJ8" s="58">
        <v>91.3</v>
      </c>
      <c r="AK8" s="58">
        <v>101.7</v>
      </c>
      <c r="AL8" s="58">
        <v>105.6</v>
      </c>
      <c r="AM8" s="58">
        <v>106.2</v>
      </c>
      <c r="AN8" s="58">
        <v>97.2</v>
      </c>
      <c r="AO8" s="58">
        <v>96.9</v>
      </c>
      <c r="AP8" s="58">
        <v>100.6</v>
      </c>
      <c r="AQ8" s="58">
        <v>105.9</v>
      </c>
      <c r="AR8" s="58">
        <v>104.3</v>
      </c>
      <c r="AS8" s="58">
        <v>103.5</v>
      </c>
      <c r="AT8" s="58">
        <v>81.2</v>
      </c>
      <c r="AU8" s="58">
        <v>86.1</v>
      </c>
      <c r="AV8" s="58">
        <v>85.9</v>
      </c>
      <c r="AW8" s="58">
        <v>94.5</v>
      </c>
      <c r="AX8" s="58">
        <v>95.7</v>
      </c>
      <c r="AY8" s="58">
        <v>84</v>
      </c>
      <c r="AZ8" s="58">
        <v>84.3</v>
      </c>
      <c r="BA8" s="58">
        <v>80.7</v>
      </c>
      <c r="BB8" s="58">
        <v>82.2</v>
      </c>
      <c r="BC8" s="58">
        <v>81.7</v>
      </c>
      <c r="BD8" s="58">
        <v>86.4</v>
      </c>
      <c r="BE8" s="59">
        <v>81.2</v>
      </c>
      <c r="BF8" s="59">
        <v>86.1</v>
      </c>
      <c r="BG8" s="59">
        <v>85.9</v>
      </c>
      <c r="BH8" s="59">
        <v>94.5</v>
      </c>
      <c r="BI8" s="59">
        <v>95.7</v>
      </c>
      <c r="BJ8" s="59">
        <v>80.400000000000006</v>
      </c>
      <c r="BK8" s="59">
        <v>80.599999999999994</v>
      </c>
      <c r="BL8" s="59">
        <v>77.099999999999994</v>
      </c>
      <c r="BM8" s="59">
        <v>78.599999999999994</v>
      </c>
      <c r="BN8" s="59">
        <v>78.099999999999994</v>
      </c>
      <c r="BO8" s="59">
        <v>83.7</v>
      </c>
      <c r="BP8" s="58">
        <v>65.599999999999994</v>
      </c>
      <c r="BQ8" s="58">
        <v>66.2</v>
      </c>
      <c r="BR8" s="58">
        <v>55.1</v>
      </c>
      <c r="BS8" s="58">
        <v>63.5</v>
      </c>
      <c r="BT8" s="58">
        <v>67.2</v>
      </c>
      <c r="BU8" s="58">
        <v>70.099999999999994</v>
      </c>
      <c r="BV8" s="58">
        <v>70.400000000000006</v>
      </c>
      <c r="BW8" s="58">
        <v>65.8</v>
      </c>
      <c r="BX8" s="58">
        <v>65</v>
      </c>
      <c r="BY8" s="58">
        <v>63.3</v>
      </c>
      <c r="BZ8" s="58">
        <v>66.8</v>
      </c>
      <c r="CA8" s="59">
        <v>32956</v>
      </c>
      <c r="CB8" s="59">
        <v>41789</v>
      </c>
      <c r="CC8" s="59">
        <v>47944</v>
      </c>
      <c r="CD8" s="59">
        <v>56351</v>
      </c>
      <c r="CE8" s="59">
        <v>62925</v>
      </c>
      <c r="CF8" s="59">
        <v>34924</v>
      </c>
      <c r="CG8" s="59">
        <v>35788</v>
      </c>
      <c r="CH8" s="59">
        <v>37855</v>
      </c>
      <c r="CI8" s="59">
        <v>39289</v>
      </c>
      <c r="CJ8" s="59">
        <v>40846</v>
      </c>
      <c r="CK8" s="58">
        <v>61837</v>
      </c>
      <c r="CL8" s="59">
        <v>11631</v>
      </c>
      <c r="CM8" s="59">
        <v>11834</v>
      </c>
      <c r="CN8" s="59">
        <v>12759</v>
      </c>
      <c r="CO8" s="59">
        <v>12892</v>
      </c>
      <c r="CP8" s="59">
        <v>14500</v>
      </c>
      <c r="CQ8" s="59">
        <v>10244</v>
      </c>
      <c r="CR8" s="59">
        <v>10602</v>
      </c>
      <c r="CS8" s="59">
        <v>11234</v>
      </c>
      <c r="CT8" s="59">
        <v>11512</v>
      </c>
      <c r="CU8" s="59">
        <v>11831</v>
      </c>
      <c r="CV8" s="58">
        <v>17600</v>
      </c>
      <c r="CW8" s="59">
        <v>69.8</v>
      </c>
      <c r="CX8" s="59">
        <v>66</v>
      </c>
      <c r="CY8" s="59">
        <v>64.400000000000006</v>
      </c>
      <c r="CZ8" s="59">
        <v>53.8</v>
      </c>
      <c r="DA8" s="59">
        <v>50.2</v>
      </c>
      <c r="DB8" s="59">
        <v>63.7</v>
      </c>
      <c r="DC8" s="59">
        <v>63.3</v>
      </c>
      <c r="DD8" s="59">
        <v>68.5</v>
      </c>
      <c r="DE8" s="59">
        <v>67.099999999999994</v>
      </c>
      <c r="DF8" s="59">
        <v>66.900000000000006</v>
      </c>
      <c r="DG8" s="59">
        <v>55.6</v>
      </c>
      <c r="DH8" s="59">
        <v>19.8</v>
      </c>
      <c r="DI8" s="59">
        <v>20.8</v>
      </c>
      <c r="DJ8" s="59">
        <v>22.5</v>
      </c>
      <c r="DK8" s="59">
        <v>25.8</v>
      </c>
      <c r="DL8" s="59">
        <v>28.2</v>
      </c>
      <c r="DM8" s="59">
        <v>17.7</v>
      </c>
      <c r="DN8" s="59">
        <v>17.5</v>
      </c>
      <c r="DO8" s="59">
        <v>17.5</v>
      </c>
      <c r="DP8" s="59">
        <v>17.3</v>
      </c>
      <c r="DQ8" s="59">
        <v>17.899999999999999</v>
      </c>
      <c r="DR8" s="59">
        <v>25.1</v>
      </c>
      <c r="DS8" s="59">
        <v>28.5</v>
      </c>
      <c r="DT8" s="59">
        <v>20.3</v>
      </c>
      <c r="DU8" s="59">
        <v>12.3</v>
      </c>
      <c r="DV8" s="59">
        <v>1.6</v>
      </c>
      <c r="DW8" s="59">
        <v>0</v>
      </c>
      <c r="DX8" s="59">
        <v>117.1</v>
      </c>
      <c r="DY8" s="59">
        <v>120.5</v>
      </c>
      <c r="DZ8" s="59">
        <v>124.2</v>
      </c>
      <c r="EA8" s="59">
        <v>121.6</v>
      </c>
      <c r="EB8" s="59">
        <v>118.9</v>
      </c>
      <c r="EC8" s="59">
        <v>63</v>
      </c>
      <c r="ED8" s="58">
        <v>50.5</v>
      </c>
      <c r="EE8" s="58">
        <v>52.4</v>
      </c>
      <c r="EF8" s="58">
        <v>53.4</v>
      </c>
      <c r="EG8" s="58">
        <v>47.8</v>
      </c>
      <c r="EH8" s="58">
        <v>47.7</v>
      </c>
      <c r="EI8" s="58">
        <v>54.1</v>
      </c>
      <c r="EJ8" s="58">
        <v>54.6</v>
      </c>
      <c r="EK8" s="58">
        <v>56.9</v>
      </c>
      <c r="EL8" s="58">
        <v>58.1</v>
      </c>
      <c r="EM8" s="58">
        <v>59.4</v>
      </c>
      <c r="EN8" s="58">
        <v>56.4</v>
      </c>
      <c r="EO8" s="58">
        <v>83.6</v>
      </c>
      <c r="EP8" s="58">
        <v>85.6</v>
      </c>
      <c r="EQ8" s="58">
        <v>86.8</v>
      </c>
      <c r="ER8" s="58">
        <v>88.2</v>
      </c>
      <c r="ES8" s="58">
        <v>88.7</v>
      </c>
      <c r="ET8" s="58">
        <v>71.400000000000006</v>
      </c>
      <c r="EU8" s="58">
        <v>71.7</v>
      </c>
      <c r="EV8" s="58">
        <v>72.900000000000006</v>
      </c>
      <c r="EW8" s="58">
        <v>73.900000000000006</v>
      </c>
      <c r="EX8" s="58">
        <v>74.3</v>
      </c>
      <c r="EY8" s="58">
        <v>70.7</v>
      </c>
      <c r="EZ8" s="59">
        <v>37379216</v>
      </c>
      <c r="FA8" s="59">
        <v>37238745</v>
      </c>
      <c r="FB8" s="59">
        <v>36156480</v>
      </c>
      <c r="FC8" s="59">
        <v>41766275</v>
      </c>
      <c r="FD8" s="59">
        <v>43038843</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194</v>
      </c>
      <c r="C10" s="62" t="s">
        <v>195</v>
      </c>
      <c r="D10" s="62" t="s">
        <v>196</v>
      </c>
      <c r="E10" s="62" t="s">
        <v>197</v>
      </c>
      <c r="F10" s="62" t="s">
        <v>198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ﾅｶｼﾞﾏ ﾏｻﾕｷ</cp:lastModifiedBy>
  <cp:lastPrinted>2024-01-23T03:59:09Z</cp:lastPrinted>
  <dcterms:created xsi:type="dcterms:W3CDTF">2023-12-20T05:08:58Z</dcterms:created>
  <dcterms:modified xsi:type="dcterms:W3CDTF">2024-01-23T05:12:15Z</dcterms:modified>
  <cp:category/>
</cp:coreProperties>
</file>