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ile-sv1\上下水道課\令和５年度\03管理担当関連\03　下水道\13　経営比較分析表\252107_野洲市\"/>
    </mc:Choice>
  </mc:AlternateContent>
  <workbookProtection workbookAlgorithmName="SHA-512" workbookHashValue="hhGQn0pr82mJdx0IfhrmMzBIo6R5bpNZEw00ps0w+6wjlZFWMKwIv/d9L2QbD0EwxIoPURK+wfemxRfCWJjRJw==" workbookSaltValue="Cs0yaMqJfQ/pkY4ocpECDA=="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AT10" i="4" s="1"/>
  <c r="V6" i="5"/>
  <c r="AL10" i="4" s="1"/>
  <c r="U6" i="5"/>
  <c r="T6" i="5"/>
  <c r="S6" i="5"/>
  <c r="AL8" i="4" s="1"/>
  <c r="R6" i="5"/>
  <c r="AD10" i="4" s="1"/>
  <c r="Q6" i="5"/>
  <c r="P6" i="5"/>
  <c r="O6" i="5"/>
  <c r="I10" i="4" s="1"/>
  <c r="N6" i="5"/>
  <c r="B10" i="4" s="1"/>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W10" i="4"/>
  <c r="P10" i="4"/>
  <c r="BB8" i="4"/>
  <c r="AT8" i="4"/>
  <c r="AD8" i="4"/>
  <c r="W8" i="4"/>
  <c r="B8" i="4"/>
  <c r="B6" i="4"/>
</calcChain>
</file>

<file path=xl/sharedStrings.xml><?xml version="1.0" encoding="utf-8"?>
<sst xmlns="http://schemas.openxmlformats.org/spreadsheetml/2006/main" count="236" uniqueCount="115">
  <si>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</si>
  <si>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</si>
  <si>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</si>
  <si>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</si>
  <si>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</si>
  <si>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</si>
  <si>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</si>
  <si>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</si>
  <si>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</si>
  <si>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</si>
  <si>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</si>
  <si>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</si>
  <si>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</si>
  <si>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</si>
  <si>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</si>
  <si>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</si>
  <si>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</si>
  <si>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</si>
  <si>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</si>
  <si>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</si>
  <si>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</si>
  <si>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</si>
  <si>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</si>
  <si>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</si>
  <si>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</si>
  <si>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</si>
  <si>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</si>
  <si>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</si>
  <si>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</si>
  <si>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</si>
  <si>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</si>
  <si>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</si>
  <si>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</si>
  <si>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</si>
  <si>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</si>
  <si>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</si>
  <si>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</si>
  <si>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</si>
  <si>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</si>
  <si>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</si>
  <si>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</si>
  <si>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</si>
  <si>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</si>
  <si>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</si>
  <si>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</si>
  <si>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</si>
  <si>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</si>
  <si>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</si>
  <si>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</si>
  <si>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</si>
  <si>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</si>
  <si>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</si>
  <si>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</si>
  <si>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</si>
  <si>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</si>
  <si>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</si>
  <si>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</si>
  <si>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</si>
  <si>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</si>
  <si>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</si>
  <si>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</si>
  <si>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</si>
  <si>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</si>
  <si>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</si>
  <si>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</si>
  <si>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</si>
  <si>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</si>
  <si>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</si>
  <si>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</si>
  <si>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</si>
  <si>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</si>
  <si>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</si>
  <si>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</si>
  <si>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</si>
  <si>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</si>
  <si>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</si>
  <si>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</si>
  <si>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</si>
  <si>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</si>
  <si>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</si>
  <si>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</si>
  <si>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</si>
  <si>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</si>
  <si>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</si>
  <si>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</si>
  <si>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</si>
  <si>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</si>
  <si>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</si>
  <si>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</si>
  <si>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</si>
  <si>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</si>
  <si>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</si>
  <si>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</si>
  <si>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</si>
  <si>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</si>
  <si>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</si>
  <si>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野洲市</t>
  </si>
  <si>
    <t>法適用</t>
  </si>
  <si>
    <t>下水道事業</t>
  </si>
  <si>
    <t>特定環境保全公共下水道</t>
  </si>
  <si>
    <t>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</si>
  <si>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</si>
  <si>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</si>
  <si>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</si>
  <si>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</si>
  <si>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</si>
  <si>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</si>
  <si>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</si>
  <si>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</si>
  <si>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</si>
  <si>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</si>
  <si>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</si>
  <si>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</si>
  <si>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経常収支比率は100％を超え、累積欠損金比率も0であり、安定した経営状況である。また、流動比率は100％を超えてきており、短期的な支出に対する資金が賄えつつある。しかし、更新財源等を考えると十分財源が確保されている状況ではなく、経営改善を進めることが必要である。
　企業債残高対事業規模比率は類似団体と比較して低い水準となっている。
　経費回収率は100％を上回っており、類似団体と比較してやや高い水準となっている。
　汚水処理原価は類似団体と比較して低い水準となっている。
　施設利用率は流域関連下水道であるため、０となっている。
　水洗化率は、類似団体と比較して高い水準となっている。
　</t>
    <rPh sb="1" eb="3">
      <t>ケイジョウ</t>
    </rPh>
    <rPh sb="3" eb="5">
      <t>シュウシ</t>
    </rPh>
    <rPh sb="5" eb="7">
      <t>ヒリツ</t>
    </rPh>
    <rPh sb="13" eb="14">
      <t>コ</t>
    </rPh>
    <rPh sb="16" eb="18">
      <t>ルイセキ</t>
    </rPh>
    <rPh sb="18" eb="20">
      <t>ケッソン</t>
    </rPh>
    <rPh sb="20" eb="21">
      <t>キン</t>
    </rPh>
    <rPh sb="21" eb="23">
      <t>ヒリツ</t>
    </rPh>
    <rPh sb="29" eb="31">
      <t>アンテイ</t>
    </rPh>
    <rPh sb="33" eb="35">
      <t>ケイエイ</t>
    </rPh>
    <rPh sb="35" eb="37">
      <t>ジョウキョウ</t>
    </rPh>
    <rPh sb="62" eb="65">
      <t>タンキテキ</t>
    </rPh>
    <rPh sb="86" eb="88">
      <t>コウシン</t>
    </rPh>
    <rPh sb="88" eb="91">
      <t>ザイゲントウ</t>
    </rPh>
    <rPh sb="92" eb="93">
      <t>カンガ</t>
    </rPh>
    <rPh sb="96" eb="98">
      <t>ジュウブン</t>
    </rPh>
    <rPh sb="98" eb="100">
      <t>ザイゲン</t>
    </rPh>
    <rPh sb="101" eb="103">
      <t>カクホ</t>
    </rPh>
    <rPh sb="108" eb="110">
      <t>ジョウキョウ</t>
    </rPh>
    <rPh sb="115" eb="117">
      <t>ケイエイ</t>
    </rPh>
    <rPh sb="117" eb="119">
      <t>カイゼン</t>
    </rPh>
    <rPh sb="120" eb="121">
      <t>スス</t>
    </rPh>
    <rPh sb="126" eb="128">
      <t>ヒツヨウ</t>
    </rPh>
    <rPh sb="134" eb="136">
      <t>キギョウ</t>
    </rPh>
    <rPh sb="136" eb="137">
      <t>サイ</t>
    </rPh>
    <rPh sb="137" eb="139">
      <t>ザンダカ</t>
    </rPh>
    <rPh sb="139" eb="140">
      <t>タイ</t>
    </rPh>
    <rPh sb="140" eb="142">
      <t>ジギョウ</t>
    </rPh>
    <rPh sb="142" eb="144">
      <t>キボ</t>
    </rPh>
    <rPh sb="144" eb="146">
      <t>ヒリツ</t>
    </rPh>
    <rPh sb="147" eb="149">
      <t>ルイジ</t>
    </rPh>
    <rPh sb="149" eb="151">
      <t>ダンタイ</t>
    </rPh>
    <rPh sb="152" eb="154">
      <t>ヒカク</t>
    </rPh>
    <rPh sb="156" eb="157">
      <t>ヒク</t>
    </rPh>
    <rPh sb="158" eb="160">
      <t>スイジュン</t>
    </rPh>
    <rPh sb="169" eb="171">
      <t>ケイヒ</t>
    </rPh>
    <rPh sb="171" eb="173">
      <t>カイシュウ</t>
    </rPh>
    <rPh sb="173" eb="174">
      <t>リツ</t>
    </rPh>
    <rPh sb="180" eb="181">
      <t>ウエ</t>
    </rPh>
    <rPh sb="187" eb="189">
      <t>ルイジ</t>
    </rPh>
    <rPh sb="189" eb="191">
      <t>ダンタイ</t>
    </rPh>
    <rPh sb="192" eb="194">
      <t>ヒカク</t>
    </rPh>
    <rPh sb="211" eb="213">
      <t>オスイ</t>
    </rPh>
    <rPh sb="213" eb="215">
      <t>ショリ</t>
    </rPh>
    <rPh sb="215" eb="217">
      <t>ゲンカ</t>
    </rPh>
    <rPh sb="218" eb="220">
      <t>ルイジ</t>
    </rPh>
    <rPh sb="220" eb="222">
      <t>ダンタイ</t>
    </rPh>
    <rPh sb="223" eb="225">
      <t>ヒカク</t>
    </rPh>
    <rPh sb="227" eb="228">
      <t>ヒク</t>
    </rPh>
    <rPh sb="229" eb="231">
      <t>スイジュン</t>
    </rPh>
    <rPh sb="240" eb="242">
      <t>シセツ</t>
    </rPh>
    <rPh sb="242" eb="245">
      <t>リヨウリツ</t>
    </rPh>
    <rPh sb="246" eb="248">
      <t>リュウイキ</t>
    </rPh>
    <rPh sb="248" eb="250">
      <t>カンレン</t>
    </rPh>
    <rPh sb="250" eb="253">
      <t>ゲスイドウ</t>
    </rPh>
    <rPh sb="269" eb="272">
      <t>スイセンカ</t>
    </rPh>
    <rPh sb="272" eb="273">
      <t>リツ</t>
    </rPh>
    <rPh sb="275" eb="277">
      <t>ルイジ</t>
    </rPh>
    <rPh sb="277" eb="279">
      <t>ダンタイ</t>
    </rPh>
    <rPh sb="280" eb="282">
      <t>ヒカク</t>
    </rPh>
    <rPh sb="284" eb="285">
      <t>タカ</t>
    </rPh>
    <rPh sb="286" eb="288">
      <t>スイジュン</t>
    </rPh>
    <phoneticPr fontId="4"/>
  </si>
  <si>
    <t>　有形固定資産減価償却率は、類似団体と比較して低い水準となっているが、年々資産の老朽化率が上昇しつつある。
　管渠老朽化率、管渠改善率は0となっており、耐用年数を超えた管路はない。しかし、今後増加していくことが見込まれるため、更新需要の把握が必要となる。</t>
    <rPh sb="1" eb="3">
      <t>ユウケイ</t>
    </rPh>
    <rPh sb="3" eb="5">
      <t>コテイ</t>
    </rPh>
    <rPh sb="5" eb="7">
      <t>シサン</t>
    </rPh>
    <rPh sb="7" eb="9">
      <t>ゲンカ</t>
    </rPh>
    <rPh sb="9" eb="11">
      <t>ショウキャク</t>
    </rPh>
    <rPh sb="11" eb="12">
      <t>リツ</t>
    </rPh>
    <rPh sb="14" eb="16">
      <t>ルイジ</t>
    </rPh>
    <rPh sb="16" eb="18">
      <t>ダンタイ</t>
    </rPh>
    <rPh sb="19" eb="21">
      <t>ヒカク</t>
    </rPh>
    <rPh sb="23" eb="24">
      <t>ヒク</t>
    </rPh>
    <rPh sb="25" eb="27">
      <t>スイジュン</t>
    </rPh>
    <rPh sb="35" eb="37">
      <t>ネンネン</t>
    </rPh>
    <rPh sb="37" eb="39">
      <t>シサン</t>
    </rPh>
    <rPh sb="40" eb="44">
      <t>ロウキュウカリツ</t>
    </rPh>
    <rPh sb="45" eb="47">
      <t>ジョウショウ</t>
    </rPh>
    <rPh sb="55" eb="56">
      <t>カン</t>
    </rPh>
    <rPh sb="56" eb="57">
      <t>キョ</t>
    </rPh>
    <rPh sb="57" eb="60">
      <t>ロウキュウカ</t>
    </rPh>
    <rPh sb="60" eb="61">
      <t>リツ</t>
    </rPh>
    <rPh sb="62" eb="63">
      <t>カン</t>
    </rPh>
    <rPh sb="63" eb="64">
      <t>キョ</t>
    </rPh>
    <rPh sb="64" eb="66">
      <t>カイゼン</t>
    </rPh>
    <rPh sb="66" eb="67">
      <t>リツ</t>
    </rPh>
    <rPh sb="76" eb="78">
      <t>タイヨウ</t>
    </rPh>
    <rPh sb="78" eb="80">
      <t>ネンスウ</t>
    </rPh>
    <rPh sb="81" eb="82">
      <t>コ</t>
    </rPh>
    <rPh sb="84" eb="86">
      <t>カンロ</t>
    </rPh>
    <rPh sb="94" eb="96">
      <t>コンゴ</t>
    </rPh>
    <rPh sb="96" eb="98">
      <t>ゾウカ</t>
    </rPh>
    <rPh sb="105" eb="107">
      <t>ミコ</t>
    </rPh>
    <rPh sb="113" eb="115">
      <t>コウシン</t>
    </rPh>
    <rPh sb="115" eb="117">
      <t>ジュヨウ</t>
    </rPh>
    <rPh sb="118" eb="120">
      <t>ハアク</t>
    </rPh>
    <rPh sb="121" eb="123">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</si>
</sst>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5" fillId="0" borderId="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D69-4D01-8CA8-754DF6E4C886}"/>
            </c:ext>
          </c:extLst>
        </c:ser>
        <c:dLbls>
          <c:showLegendKey val="0"/>
          <c:showVal val="0"/>
          <c:showCatName val="0"/>
          <c:showSerName val="0"/>
          <c:showPercent val="0"/>
          <c:showBubbleSize val="0"/>
        </c:dLbls>
        <c:gapWidth val="150"/>
        <c:axId val="-741620336"/>
        <c:axId val="-741629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0.36</c:v>
                </c:pt>
                <c:pt idx="2">
                  <c:v>0.06</c:v>
                </c:pt>
                <c:pt idx="3">
                  <c:v>0.27</c:v>
                </c:pt>
                <c:pt idx="4">
                  <c:v>0.22</c:v>
                </c:pt>
              </c:numCache>
            </c:numRef>
          </c:val>
          <c:smooth val="0"/>
          <c:extLst xmlns:c16r2="http://schemas.microsoft.com/office/drawing/2015/06/chart">
            <c:ext xmlns:c16="http://schemas.microsoft.com/office/drawing/2014/chart" uri="{C3380CC4-5D6E-409C-BE32-E72D297353CC}">
              <c16:uniqueId val="{00000001-9D69-4D01-8CA8-754DF6E4C886}"/>
            </c:ext>
          </c:extLst>
        </c:ser>
        <c:dLbls>
          <c:showLegendKey val="0"/>
          <c:showVal val="0"/>
          <c:showCatName val="0"/>
          <c:showSerName val="0"/>
          <c:showPercent val="0"/>
          <c:showBubbleSize val="0"/>
        </c:dLbls>
        <c:marker val="1"/>
        <c:smooth val="0"/>
        <c:axId val="-741620336"/>
        <c:axId val="-741629040"/>
      </c:lineChart>
      <c:dateAx>
        <c:axId val="-741620336"/>
        <c:scaling>
          <c:orientation val="minMax"/>
        </c:scaling>
        <c:delete val="1"/>
        <c:axPos val="b"/>
        <c:numFmt formatCode="&quot;H&quot;yy" sourceLinked="1"/>
        <c:majorTickMark val="none"/>
        <c:minorTickMark val="none"/>
        <c:tickLblPos val="none"/>
        <c:crossAx val="-741629040"/>
        <c:crosses val="autoZero"/>
        <c:auto val="1"/>
        <c:lblOffset val="100"/>
        <c:baseTimeUnit val="years"/>
      </c:dateAx>
      <c:valAx>
        <c:axId val="-741629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1620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3E7-496C-94CE-43CBBD1A907A}"/>
            </c:ext>
          </c:extLst>
        </c:ser>
        <c:dLbls>
          <c:showLegendKey val="0"/>
          <c:showVal val="0"/>
          <c:showCatName val="0"/>
          <c:showSerName val="0"/>
          <c:showPercent val="0"/>
          <c:showBubbleSize val="0"/>
        </c:dLbls>
        <c:gapWidth val="150"/>
        <c:axId val="-741787056"/>
        <c:axId val="-741779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42.56</c:v>
                </c:pt>
                <c:pt idx="1">
                  <c:v>42.47</c:v>
                </c:pt>
                <c:pt idx="2">
                  <c:v>45.87</c:v>
                </c:pt>
                <c:pt idx="3">
                  <c:v>44.24</c:v>
                </c:pt>
                <c:pt idx="4">
                  <c:v>45.3</c:v>
                </c:pt>
              </c:numCache>
            </c:numRef>
          </c:val>
          <c:smooth val="0"/>
          <c:extLst xmlns:c16r2="http://schemas.microsoft.com/office/drawing/2015/06/chart">
            <c:ext xmlns:c16="http://schemas.microsoft.com/office/drawing/2014/chart" uri="{C3380CC4-5D6E-409C-BE32-E72D297353CC}">
              <c16:uniqueId val="{00000001-D3E7-496C-94CE-43CBBD1A907A}"/>
            </c:ext>
          </c:extLst>
        </c:ser>
        <c:dLbls>
          <c:showLegendKey val="0"/>
          <c:showVal val="0"/>
          <c:showCatName val="0"/>
          <c:showSerName val="0"/>
          <c:showPercent val="0"/>
          <c:showBubbleSize val="0"/>
        </c:dLbls>
        <c:marker val="1"/>
        <c:smooth val="0"/>
        <c:axId val="-741787056"/>
        <c:axId val="-741779440"/>
      </c:lineChart>
      <c:dateAx>
        <c:axId val="-741787056"/>
        <c:scaling>
          <c:orientation val="minMax"/>
        </c:scaling>
        <c:delete val="1"/>
        <c:axPos val="b"/>
        <c:numFmt formatCode="&quot;H&quot;yy" sourceLinked="1"/>
        <c:majorTickMark val="none"/>
        <c:minorTickMark val="none"/>
        <c:tickLblPos val="none"/>
        <c:crossAx val="-741779440"/>
        <c:crosses val="autoZero"/>
        <c:auto val="1"/>
        <c:lblOffset val="100"/>
        <c:baseTimeUnit val="years"/>
      </c:dateAx>
      <c:valAx>
        <c:axId val="-741779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1787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95.9</c:v>
                </c:pt>
                <c:pt idx="1">
                  <c:v>96.61</c:v>
                </c:pt>
                <c:pt idx="2">
                  <c:v>98.57</c:v>
                </c:pt>
                <c:pt idx="3">
                  <c:v>98.58</c:v>
                </c:pt>
                <c:pt idx="4">
                  <c:v>98.59</c:v>
                </c:pt>
              </c:numCache>
            </c:numRef>
          </c:val>
          <c:extLst xmlns:c16r2="http://schemas.microsoft.com/office/drawing/2015/06/chart">
            <c:ext xmlns:c16="http://schemas.microsoft.com/office/drawing/2014/chart" uri="{C3380CC4-5D6E-409C-BE32-E72D297353CC}">
              <c16:uniqueId val="{00000000-2C8E-487B-9CF7-622DA329B927}"/>
            </c:ext>
          </c:extLst>
        </c:ser>
        <c:dLbls>
          <c:showLegendKey val="0"/>
          <c:showVal val="0"/>
          <c:showCatName val="0"/>
          <c:showSerName val="0"/>
          <c:showPercent val="0"/>
          <c:showBubbleSize val="0"/>
        </c:dLbls>
        <c:gapWidth val="150"/>
        <c:axId val="-741768560"/>
        <c:axId val="-741785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83.32</c:v>
                </c:pt>
                <c:pt idx="1">
                  <c:v>83.75</c:v>
                </c:pt>
                <c:pt idx="2">
                  <c:v>87.65</c:v>
                </c:pt>
                <c:pt idx="3">
                  <c:v>88.15</c:v>
                </c:pt>
                <c:pt idx="4">
                  <c:v>88.37</c:v>
                </c:pt>
              </c:numCache>
            </c:numRef>
          </c:val>
          <c:smooth val="0"/>
          <c:extLst xmlns:c16r2="http://schemas.microsoft.com/office/drawing/2015/06/chart">
            <c:ext xmlns:c16="http://schemas.microsoft.com/office/drawing/2014/chart" uri="{C3380CC4-5D6E-409C-BE32-E72D297353CC}">
              <c16:uniqueId val="{00000001-2C8E-487B-9CF7-622DA329B927}"/>
            </c:ext>
          </c:extLst>
        </c:ser>
        <c:dLbls>
          <c:showLegendKey val="0"/>
          <c:showVal val="0"/>
          <c:showCatName val="0"/>
          <c:showSerName val="0"/>
          <c:showPercent val="0"/>
          <c:showBubbleSize val="0"/>
        </c:dLbls>
        <c:marker val="1"/>
        <c:smooth val="0"/>
        <c:axId val="-741768560"/>
        <c:axId val="-741785424"/>
      </c:lineChart>
      <c:dateAx>
        <c:axId val="-741768560"/>
        <c:scaling>
          <c:orientation val="minMax"/>
        </c:scaling>
        <c:delete val="1"/>
        <c:axPos val="b"/>
        <c:numFmt formatCode="&quot;H&quot;yy" sourceLinked="1"/>
        <c:majorTickMark val="none"/>
        <c:minorTickMark val="none"/>
        <c:tickLblPos val="none"/>
        <c:crossAx val="-741785424"/>
        <c:crosses val="autoZero"/>
        <c:auto val="1"/>
        <c:lblOffset val="100"/>
        <c:baseTimeUnit val="years"/>
      </c:dateAx>
      <c:valAx>
        <c:axId val="-741785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1768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118.4</c:v>
                </c:pt>
                <c:pt idx="1">
                  <c:v>108.22</c:v>
                </c:pt>
                <c:pt idx="2">
                  <c:v>114.13</c:v>
                </c:pt>
                <c:pt idx="3">
                  <c:v>115.95</c:v>
                </c:pt>
                <c:pt idx="4">
                  <c:v>114.27</c:v>
                </c:pt>
              </c:numCache>
            </c:numRef>
          </c:val>
          <c:extLst xmlns:c16r2="http://schemas.microsoft.com/office/drawing/2015/06/chart">
            <c:ext xmlns:c16="http://schemas.microsoft.com/office/drawing/2014/chart" uri="{C3380CC4-5D6E-409C-BE32-E72D297353CC}">
              <c16:uniqueId val="{00000000-619F-470D-B8D4-ED04065E0905}"/>
            </c:ext>
          </c:extLst>
        </c:ser>
        <c:dLbls>
          <c:showLegendKey val="0"/>
          <c:showVal val="0"/>
          <c:showCatName val="0"/>
          <c:showSerName val="0"/>
          <c:showPercent val="0"/>
          <c:showBubbleSize val="0"/>
        </c:dLbls>
        <c:gapWidth val="150"/>
        <c:axId val="-741617616"/>
        <c:axId val="-741625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101.72</c:v>
                </c:pt>
                <c:pt idx="1">
                  <c:v>102.73</c:v>
                </c:pt>
                <c:pt idx="2">
                  <c:v>102.7</c:v>
                </c:pt>
                <c:pt idx="3">
                  <c:v>104.11</c:v>
                </c:pt>
                <c:pt idx="4">
                  <c:v>101.98</c:v>
                </c:pt>
              </c:numCache>
            </c:numRef>
          </c:val>
          <c:smooth val="0"/>
          <c:extLst xmlns:c16r2="http://schemas.microsoft.com/office/drawing/2015/06/chart">
            <c:ext xmlns:c16="http://schemas.microsoft.com/office/drawing/2014/chart" uri="{C3380CC4-5D6E-409C-BE32-E72D297353CC}">
              <c16:uniqueId val="{00000001-619F-470D-B8D4-ED04065E0905}"/>
            </c:ext>
          </c:extLst>
        </c:ser>
        <c:dLbls>
          <c:showLegendKey val="0"/>
          <c:showVal val="0"/>
          <c:showCatName val="0"/>
          <c:showSerName val="0"/>
          <c:showPercent val="0"/>
          <c:showBubbleSize val="0"/>
        </c:dLbls>
        <c:marker val="1"/>
        <c:smooth val="0"/>
        <c:axId val="-741617616"/>
        <c:axId val="-741625776"/>
      </c:lineChart>
      <c:dateAx>
        <c:axId val="-741617616"/>
        <c:scaling>
          <c:orientation val="minMax"/>
        </c:scaling>
        <c:delete val="1"/>
        <c:axPos val="b"/>
        <c:numFmt formatCode="&quot;H&quot;yy" sourceLinked="1"/>
        <c:majorTickMark val="none"/>
        <c:minorTickMark val="none"/>
        <c:tickLblPos val="none"/>
        <c:crossAx val="-741625776"/>
        <c:crosses val="autoZero"/>
        <c:auto val="1"/>
        <c:lblOffset val="100"/>
        <c:baseTimeUnit val="years"/>
      </c:dateAx>
      <c:valAx>
        <c:axId val="-741625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1617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6.91</c:v>
                </c:pt>
                <c:pt idx="1">
                  <c:v>10.28</c:v>
                </c:pt>
                <c:pt idx="2">
                  <c:v>13.68</c:v>
                </c:pt>
                <c:pt idx="3">
                  <c:v>17.07</c:v>
                </c:pt>
                <c:pt idx="4">
                  <c:v>20.420000000000002</c:v>
                </c:pt>
              </c:numCache>
            </c:numRef>
          </c:val>
          <c:extLst xmlns:c16r2="http://schemas.microsoft.com/office/drawing/2015/06/chart">
            <c:ext xmlns:c16="http://schemas.microsoft.com/office/drawing/2014/chart" uri="{C3380CC4-5D6E-409C-BE32-E72D297353CC}">
              <c16:uniqueId val="{00000000-BB6A-4396-B128-0564EC87B5CA}"/>
            </c:ext>
          </c:extLst>
        </c:ser>
        <c:dLbls>
          <c:showLegendKey val="0"/>
          <c:showVal val="0"/>
          <c:showCatName val="0"/>
          <c:showSerName val="0"/>
          <c:showPercent val="0"/>
          <c:showBubbleSize val="0"/>
        </c:dLbls>
        <c:gapWidth val="150"/>
        <c:axId val="-741616528"/>
        <c:axId val="-741614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24.68</c:v>
                </c:pt>
                <c:pt idx="1">
                  <c:v>24.68</c:v>
                </c:pt>
                <c:pt idx="2">
                  <c:v>29.24</c:v>
                </c:pt>
                <c:pt idx="3">
                  <c:v>31.73</c:v>
                </c:pt>
                <c:pt idx="4">
                  <c:v>32.57</c:v>
                </c:pt>
              </c:numCache>
            </c:numRef>
          </c:val>
          <c:smooth val="0"/>
          <c:extLst xmlns:c16r2="http://schemas.microsoft.com/office/drawing/2015/06/chart">
            <c:ext xmlns:c16="http://schemas.microsoft.com/office/drawing/2014/chart" uri="{C3380CC4-5D6E-409C-BE32-E72D297353CC}">
              <c16:uniqueId val="{00000001-BB6A-4396-B128-0564EC87B5CA}"/>
            </c:ext>
          </c:extLst>
        </c:ser>
        <c:dLbls>
          <c:showLegendKey val="0"/>
          <c:showVal val="0"/>
          <c:showCatName val="0"/>
          <c:showSerName val="0"/>
          <c:showPercent val="0"/>
          <c:showBubbleSize val="0"/>
        </c:dLbls>
        <c:marker val="1"/>
        <c:smooth val="0"/>
        <c:axId val="-741616528"/>
        <c:axId val="-741614896"/>
      </c:lineChart>
      <c:dateAx>
        <c:axId val="-741616528"/>
        <c:scaling>
          <c:orientation val="minMax"/>
        </c:scaling>
        <c:delete val="1"/>
        <c:axPos val="b"/>
        <c:numFmt formatCode="&quot;H&quot;yy" sourceLinked="1"/>
        <c:majorTickMark val="none"/>
        <c:minorTickMark val="none"/>
        <c:tickLblPos val="none"/>
        <c:crossAx val="-741614896"/>
        <c:crosses val="autoZero"/>
        <c:auto val="1"/>
        <c:lblOffset val="100"/>
        <c:baseTimeUnit val="years"/>
      </c:dateAx>
      <c:valAx>
        <c:axId val="-741614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1616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541-4A04-911F-09C40F195474}"/>
            </c:ext>
          </c:extLst>
        </c:ser>
        <c:dLbls>
          <c:showLegendKey val="0"/>
          <c:showVal val="0"/>
          <c:showCatName val="0"/>
          <c:showSerName val="0"/>
          <c:showPercent val="0"/>
          <c:showBubbleSize val="0"/>
        </c:dLbls>
        <c:gapWidth val="150"/>
        <c:axId val="-741613808"/>
        <c:axId val="-741612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0.01</c:v>
                </c:pt>
                <c:pt idx="1">
                  <c:v>8.6199999999999992</c:v>
                </c:pt>
                <c:pt idx="2" formatCode="#,##0.00;&quot;△&quot;#,##0.00">
                  <c:v>0</c:v>
                </c:pt>
                <c:pt idx="3" formatCode="#,##0.00;&quot;△&quot;#,##0.00">
                  <c:v>0</c:v>
                </c:pt>
                <c:pt idx="4">
                  <c:v>0.04</c:v>
                </c:pt>
              </c:numCache>
            </c:numRef>
          </c:val>
          <c:smooth val="0"/>
          <c:extLst xmlns:c16r2="http://schemas.microsoft.com/office/drawing/2015/06/chart">
            <c:ext xmlns:c16="http://schemas.microsoft.com/office/drawing/2014/chart" uri="{C3380CC4-5D6E-409C-BE32-E72D297353CC}">
              <c16:uniqueId val="{00000001-E541-4A04-911F-09C40F195474}"/>
            </c:ext>
          </c:extLst>
        </c:ser>
        <c:dLbls>
          <c:showLegendKey val="0"/>
          <c:showVal val="0"/>
          <c:showCatName val="0"/>
          <c:showSerName val="0"/>
          <c:showPercent val="0"/>
          <c:showBubbleSize val="0"/>
        </c:dLbls>
        <c:marker val="1"/>
        <c:smooth val="0"/>
        <c:axId val="-741613808"/>
        <c:axId val="-741612720"/>
      </c:lineChart>
      <c:dateAx>
        <c:axId val="-741613808"/>
        <c:scaling>
          <c:orientation val="minMax"/>
        </c:scaling>
        <c:delete val="1"/>
        <c:axPos val="b"/>
        <c:numFmt formatCode="&quot;H&quot;yy" sourceLinked="1"/>
        <c:majorTickMark val="none"/>
        <c:minorTickMark val="none"/>
        <c:tickLblPos val="none"/>
        <c:crossAx val="-741612720"/>
        <c:crosses val="autoZero"/>
        <c:auto val="1"/>
        <c:lblOffset val="100"/>
        <c:baseTimeUnit val="years"/>
      </c:dateAx>
      <c:valAx>
        <c:axId val="-741612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1613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392-4A8E-8561-CBE31E1C2165}"/>
            </c:ext>
          </c:extLst>
        </c:ser>
        <c:dLbls>
          <c:showLegendKey val="0"/>
          <c:showVal val="0"/>
          <c:showCatName val="0"/>
          <c:showSerName val="0"/>
          <c:showPercent val="0"/>
          <c:showBubbleSize val="0"/>
        </c:dLbls>
        <c:gapWidth val="150"/>
        <c:axId val="-741611088"/>
        <c:axId val="-741610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112.88</c:v>
                </c:pt>
                <c:pt idx="1">
                  <c:v>94.97</c:v>
                </c:pt>
                <c:pt idx="2">
                  <c:v>48.2</c:v>
                </c:pt>
                <c:pt idx="3">
                  <c:v>46.91</c:v>
                </c:pt>
                <c:pt idx="4">
                  <c:v>52.27</c:v>
                </c:pt>
              </c:numCache>
            </c:numRef>
          </c:val>
          <c:smooth val="0"/>
          <c:extLst xmlns:c16r2="http://schemas.microsoft.com/office/drawing/2015/06/chart">
            <c:ext xmlns:c16="http://schemas.microsoft.com/office/drawing/2014/chart" uri="{C3380CC4-5D6E-409C-BE32-E72D297353CC}">
              <c16:uniqueId val="{00000001-C392-4A8E-8561-CBE31E1C2165}"/>
            </c:ext>
          </c:extLst>
        </c:ser>
        <c:dLbls>
          <c:showLegendKey val="0"/>
          <c:showVal val="0"/>
          <c:showCatName val="0"/>
          <c:showSerName val="0"/>
          <c:showPercent val="0"/>
          <c:showBubbleSize val="0"/>
        </c:dLbls>
        <c:marker val="1"/>
        <c:smooth val="0"/>
        <c:axId val="-741611088"/>
        <c:axId val="-741610544"/>
      </c:lineChart>
      <c:dateAx>
        <c:axId val="-741611088"/>
        <c:scaling>
          <c:orientation val="minMax"/>
        </c:scaling>
        <c:delete val="1"/>
        <c:axPos val="b"/>
        <c:numFmt formatCode="&quot;H&quot;yy" sourceLinked="1"/>
        <c:majorTickMark val="none"/>
        <c:minorTickMark val="none"/>
        <c:tickLblPos val="none"/>
        <c:crossAx val="-741610544"/>
        <c:crosses val="autoZero"/>
        <c:auto val="1"/>
        <c:lblOffset val="100"/>
        <c:baseTimeUnit val="years"/>
      </c:dateAx>
      <c:valAx>
        <c:axId val="-741610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1611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90.2</c:v>
                </c:pt>
                <c:pt idx="1">
                  <c:v>95.08</c:v>
                </c:pt>
                <c:pt idx="2">
                  <c:v>107.95</c:v>
                </c:pt>
                <c:pt idx="3">
                  <c:v>129.96</c:v>
                </c:pt>
                <c:pt idx="4">
                  <c:v>156.58000000000001</c:v>
                </c:pt>
              </c:numCache>
            </c:numRef>
          </c:val>
          <c:extLst xmlns:c16r2="http://schemas.microsoft.com/office/drawing/2015/06/chart">
            <c:ext xmlns:c16="http://schemas.microsoft.com/office/drawing/2014/chart" uri="{C3380CC4-5D6E-409C-BE32-E72D297353CC}">
              <c16:uniqueId val="{00000000-3342-4B9D-8036-272F32F74123}"/>
            </c:ext>
          </c:extLst>
        </c:ser>
        <c:dLbls>
          <c:showLegendKey val="0"/>
          <c:showVal val="0"/>
          <c:showCatName val="0"/>
          <c:showSerName val="0"/>
          <c:showPercent val="0"/>
          <c:showBubbleSize val="0"/>
        </c:dLbls>
        <c:gapWidth val="150"/>
        <c:axId val="-741641552"/>
        <c:axId val="-741765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49.18</c:v>
                </c:pt>
                <c:pt idx="1">
                  <c:v>47.72</c:v>
                </c:pt>
                <c:pt idx="2">
                  <c:v>46.85</c:v>
                </c:pt>
                <c:pt idx="3">
                  <c:v>44.35</c:v>
                </c:pt>
                <c:pt idx="4">
                  <c:v>41.51</c:v>
                </c:pt>
              </c:numCache>
            </c:numRef>
          </c:val>
          <c:smooth val="0"/>
          <c:extLst xmlns:c16r2="http://schemas.microsoft.com/office/drawing/2015/06/chart">
            <c:ext xmlns:c16="http://schemas.microsoft.com/office/drawing/2014/chart" uri="{C3380CC4-5D6E-409C-BE32-E72D297353CC}">
              <c16:uniqueId val="{00000001-3342-4B9D-8036-272F32F74123}"/>
            </c:ext>
          </c:extLst>
        </c:ser>
        <c:dLbls>
          <c:showLegendKey val="0"/>
          <c:showVal val="0"/>
          <c:showCatName val="0"/>
          <c:showSerName val="0"/>
          <c:showPercent val="0"/>
          <c:showBubbleSize val="0"/>
        </c:dLbls>
        <c:marker val="1"/>
        <c:smooth val="0"/>
        <c:axId val="-741641552"/>
        <c:axId val="-741765840"/>
      </c:lineChart>
      <c:dateAx>
        <c:axId val="-741641552"/>
        <c:scaling>
          <c:orientation val="minMax"/>
        </c:scaling>
        <c:delete val="1"/>
        <c:axPos val="b"/>
        <c:numFmt formatCode="&quot;H&quot;yy" sourceLinked="1"/>
        <c:majorTickMark val="none"/>
        <c:minorTickMark val="none"/>
        <c:tickLblPos val="none"/>
        <c:crossAx val="-741765840"/>
        <c:crosses val="autoZero"/>
        <c:auto val="1"/>
        <c:lblOffset val="100"/>
        <c:baseTimeUnit val="years"/>
      </c:dateAx>
      <c:valAx>
        <c:axId val="-741765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1641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189.4</c:v>
                </c:pt>
                <c:pt idx="1">
                  <c:v>194.93</c:v>
                </c:pt>
                <c:pt idx="2">
                  <c:v>185.05</c:v>
                </c:pt>
                <c:pt idx="3">
                  <c:v>193.56</c:v>
                </c:pt>
                <c:pt idx="4">
                  <c:v>187.56</c:v>
                </c:pt>
              </c:numCache>
            </c:numRef>
          </c:val>
          <c:extLst xmlns:c16r2="http://schemas.microsoft.com/office/drawing/2015/06/chart">
            <c:ext xmlns:c16="http://schemas.microsoft.com/office/drawing/2014/chart" uri="{C3380CC4-5D6E-409C-BE32-E72D297353CC}">
              <c16:uniqueId val="{00000000-6BE4-4934-873E-8BAA615D6EA8}"/>
            </c:ext>
          </c:extLst>
        </c:ser>
        <c:dLbls>
          <c:showLegendKey val="0"/>
          <c:showVal val="0"/>
          <c:showCatName val="0"/>
          <c:showSerName val="0"/>
          <c:showPercent val="0"/>
          <c:showBubbleSize val="0"/>
        </c:dLbls>
        <c:gapWidth val="150"/>
        <c:axId val="-741758224"/>
        <c:axId val="-741759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1194.1500000000001</c:v>
                </c:pt>
                <c:pt idx="1">
                  <c:v>1206.79</c:v>
                </c:pt>
                <c:pt idx="2">
                  <c:v>1268.6300000000001</c:v>
                </c:pt>
                <c:pt idx="3">
                  <c:v>1283.69</c:v>
                </c:pt>
                <c:pt idx="4">
                  <c:v>1160.22</c:v>
                </c:pt>
              </c:numCache>
            </c:numRef>
          </c:val>
          <c:smooth val="0"/>
          <c:extLst xmlns:c16r2="http://schemas.microsoft.com/office/drawing/2015/06/chart">
            <c:ext xmlns:c16="http://schemas.microsoft.com/office/drawing/2014/chart" uri="{C3380CC4-5D6E-409C-BE32-E72D297353CC}">
              <c16:uniqueId val="{00000001-6BE4-4934-873E-8BAA615D6EA8}"/>
            </c:ext>
          </c:extLst>
        </c:ser>
        <c:dLbls>
          <c:showLegendKey val="0"/>
          <c:showVal val="0"/>
          <c:showCatName val="0"/>
          <c:showSerName val="0"/>
          <c:showPercent val="0"/>
          <c:showBubbleSize val="0"/>
        </c:dLbls>
        <c:marker val="1"/>
        <c:smooth val="0"/>
        <c:axId val="-741758224"/>
        <c:axId val="-741759856"/>
      </c:lineChart>
      <c:dateAx>
        <c:axId val="-741758224"/>
        <c:scaling>
          <c:orientation val="minMax"/>
        </c:scaling>
        <c:delete val="1"/>
        <c:axPos val="b"/>
        <c:numFmt formatCode="&quot;H&quot;yy" sourceLinked="1"/>
        <c:majorTickMark val="none"/>
        <c:minorTickMark val="none"/>
        <c:tickLblPos val="none"/>
        <c:crossAx val="-741759856"/>
        <c:crosses val="autoZero"/>
        <c:auto val="1"/>
        <c:lblOffset val="100"/>
        <c:baseTimeUnit val="years"/>
      </c:dateAx>
      <c:valAx>
        <c:axId val="-741759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1758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96.28</c:v>
                </c:pt>
                <c:pt idx="1">
                  <c:v>102.26</c:v>
                </c:pt>
                <c:pt idx="2">
                  <c:v>103.75</c:v>
                </c:pt>
                <c:pt idx="3">
                  <c:v>110.34</c:v>
                </c:pt>
                <c:pt idx="4">
                  <c:v>107.09</c:v>
                </c:pt>
              </c:numCache>
            </c:numRef>
          </c:val>
          <c:extLst xmlns:c16r2="http://schemas.microsoft.com/office/drawing/2015/06/chart">
            <c:ext xmlns:c16="http://schemas.microsoft.com/office/drawing/2014/chart" uri="{C3380CC4-5D6E-409C-BE32-E72D297353CC}">
              <c16:uniqueId val="{00000000-4938-4B9A-9DFB-02A9FEE91998}"/>
            </c:ext>
          </c:extLst>
        </c:ser>
        <c:dLbls>
          <c:showLegendKey val="0"/>
          <c:showVal val="0"/>
          <c:showCatName val="0"/>
          <c:showSerName val="0"/>
          <c:showPercent val="0"/>
          <c:showBubbleSize val="0"/>
        </c:dLbls>
        <c:gapWidth val="150"/>
        <c:axId val="-741759312"/>
        <c:axId val="-741758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72.260000000000005</c:v>
                </c:pt>
                <c:pt idx="1">
                  <c:v>71.84</c:v>
                </c:pt>
                <c:pt idx="2">
                  <c:v>82.88</c:v>
                </c:pt>
                <c:pt idx="3">
                  <c:v>82.53</c:v>
                </c:pt>
                <c:pt idx="4">
                  <c:v>81.81</c:v>
                </c:pt>
              </c:numCache>
            </c:numRef>
          </c:val>
          <c:smooth val="0"/>
          <c:extLst xmlns:c16r2="http://schemas.microsoft.com/office/drawing/2015/06/chart">
            <c:ext xmlns:c16="http://schemas.microsoft.com/office/drawing/2014/chart" uri="{C3380CC4-5D6E-409C-BE32-E72D297353CC}">
              <c16:uniqueId val="{00000001-4938-4B9A-9DFB-02A9FEE91998}"/>
            </c:ext>
          </c:extLst>
        </c:ser>
        <c:dLbls>
          <c:showLegendKey val="0"/>
          <c:showVal val="0"/>
          <c:showCatName val="0"/>
          <c:showSerName val="0"/>
          <c:showPercent val="0"/>
          <c:showBubbleSize val="0"/>
        </c:dLbls>
        <c:marker val="1"/>
        <c:smooth val="0"/>
        <c:axId val="-741759312"/>
        <c:axId val="-741758768"/>
      </c:lineChart>
      <c:dateAx>
        <c:axId val="-741759312"/>
        <c:scaling>
          <c:orientation val="minMax"/>
        </c:scaling>
        <c:delete val="1"/>
        <c:axPos val="b"/>
        <c:numFmt formatCode="&quot;H&quot;yy" sourceLinked="1"/>
        <c:majorTickMark val="none"/>
        <c:minorTickMark val="none"/>
        <c:tickLblPos val="none"/>
        <c:crossAx val="-741758768"/>
        <c:crosses val="autoZero"/>
        <c:auto val="1"/>
        <c:lblOffset val="100"/>
        <c:baseTimeUnit val="years"/>
      </c:dateAx>
      <c:valAx>
        <c:axId val="-741758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1759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174.94</c:v>
                </c:pt>
                <c:pt idx="1">
                  <c:v>161.83000000000001</c:v>
                </c:pt>
                <c:pt idx="2">
                  <c:v>157.41</c:v>
                </c:pt>
                <c:pt idx="3">
                  <c:v>148.1</c:v>
                </c:pt>
                <c:pt idx="4">
                  <c:v>153.79</c:v>
                </c:pt>
              </c:numCache>
            </c:numRef>
          </c:val>
          <c:extLst xmlns:c16r2="http://schemas.microsoft.com/office/drawing/2015/06/chart">
            <c:ext xmlns:c16="http://schemas.microsoft.com/office/drawing/2014/chart" uri="{C3380CC4-5D6E-409C-BE32-E72D297353CC}">
              <c16:uniqueId val="{00000000-D974-4176-8519-40CC3773090F}"/>
            </c:ext>
          </c:extLst>
        </c:ser>
        <c:dLbls>
          <c:showLegendKey val="0"/>
          <c:showVal val="0"/>
          <c:showCatName val="0"/>
          <c:showSerName val="0"/>
          <c:showPercent val="0"/>
          <c:showBubbleSize val="0"/>
        </c:dLbls>
        <c:gapWidth val="150"/>
        <c:axId val="-741789776"/>
        <c:axId val="-741788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230.02</c:v>
                </c:pt>
                <c:pt idx="1">
                  <c:v>228.47</c:v>
                </c:pt>
                <c:pt idx="2">
                  <c:v>187.76</c:v>
                </c:pt>
                <c:pt idx="3">
                  <c:v>190.48</c:v>
                </c:pt>
                <c:pt idx="4">
                  <c:v>193.59</c:v>
                </c:pt>
              </c:numCache>
            </c:numRef>
          </c:val>
          <c:smooth val="0"/>
          <c:extLst xmlns:c16r2="http://schemas.microsoft.com/office/drawing/2015/06/chart">
            <c:ext xmlns:c16="http://schemas.microsoft.com/office/drawing/2014/chart" uri="{C3380CC4-5D6E-409C-BE32-E72D297353CC}">
              <c16:uniqueId val="{00000001-D974-4176-8519-40CC3773090F}"/>
            </c:ext>
          </c:extLst>
        </c:ser>
        <c:dLbls>
          <c:showLegendKey val="0"/>
          <c:showVal val="0"/>
          <c:showCatName val="0"/>
          <c:showSerName val="0"/>
          <c:showPercent val="0"/>
          <c:showBubbleSize val="0"/>
        </c:dLbls>
        <c:marker val="1"/>
        <c:smooth val="0"/>
        <c:axId val="-741789776"/>
        <c:axId val="-741788688"/>
      </c:lineChart>
      <c:dateAx>
        <c:axId val="-741789776"/>
        <c:scaling>
          <c:orientation val="minMax"/>
        </c:scaling>
        <c:delete val="1"/>
        <c:axPos val="b"/>
        <c:numFmt formatCode="&quot;H&quot;yy" sourceLinked="1"/>
        <c:majorTickMark val="none"/>
        <c:minorTickMark val="none"/>
        <c:tickLblPos val="none"/>
        <c:crossAx val="-741788688"/>
        <c:crosses val="autoZero"/>
        <c:auto val="1"/>
        <c:lblOffset val="100"/>
        <c:baseTimeUnit val="years"/>
      </c:dateAx>
      <c:valAx>
        <c:axId val="-741788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1789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【28.00】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BD6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滋賀県　野洲市</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D1</v>
      </c>
      <c r="X8" s="65"/>
      <c r="Y8" s="65"/>
      <c r="Z8" s="65"/>
      <c r="AA8" s="65"/>
      <c r="AB8" s="65"/>
      <c r="AC8" s="65"/>
      <c r="AD8" s="66" t="str">
        <f>データ!$M$6</f>
        <v>非設置</v>
      </c>
      <c r="AE8" s="66"/>
      <c r="AF8" s="66"/>
      <c r="AG8" s="66"/>
      <c r="AH8" s="66"/>
      <c r="AI8" s="66"/>
      <c r="AJ8" s="66"/>
      <c r="AK8" s="3"/>
      <c r="AL8" s="54">
        <f>データ!S6</f>
        <v>50711</v>
      </c>
      <c r="AM8" s="54"/>
      <c r="AN8" s="54"/>
      <c r="AO8" s="54"/>
      <c r="AP8" s="54"/>
      <c r="AQ8" s="54"/>
      <c r="AR8" s="54"/>
      <c r="AS8" s="54"/>
      <c r="AT8" s="53">
        <f>データ!T6</f>
        <v>80.150000000000006</v>
      </c>
      <c r="AU8" s="53"/>
      <c r="AV8" s="53"/>
      <c r="AW8" s="53"/>
      <c r="AX8" s="53"/>
      <c r="AY8" s="53"/>
      <c r="AZ8" s="53"/>
      <c r="BA8" s="53"/>
      <c r="BB8" s="53">
        <f>データ!U6</f>
        <v>632.70000000000005</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f>データ!O6</f>
        <v>70.319999999999993</v>
      </c>
      <c r="J10" s="53"/>
      <c r="K10" s="53"/>
      <c r="L10" s="53"/>
      <c r="M10" s="53"/>
      <c r="N10" s="53"/>
      <c r="O10" s="53"/>
      <c r="P10" s="53">
        <f>データ!P6</f>
        <v>20.09</v>
      </c>
      <c r="Q10" s="53"/>
      <c r="R10" s="53"/>
      <c r="S10" s="53"/>
      <c r="T10" s="53"/>
      <c r="U10" s="53"/>
      <c r="V10" s="53"/>
      <c r="W10" s="53">
        <f>データ!Q6</f>
        <v>87.3</v>
      </c>
      <c r="X10" s="53"/>
      <c r="Y10" s="53"/>
      <c r="Z10" s="53"/>
      <c r="AA10" s="53"/>
      <c r="AB10" s="53"/>
      <c r="AC10" s="53"/>
      <c r="AD10" s="54">
        <f>データ!R6</f>
        <v>2921</v>
      </c>
      <c r="AE10" s="54"/>
      <c r="AF10" s="54"/>
      <c r="AG10" s="54"/>
      <c r="AH10" s="54"/>
      <c r="AI10" s="54"/>
      <c r="AJ10" s="54"/>
      <c r="AK10" s="2"/>
      <c r="AL10" s="54">
        <f>データ!V6</f>
        <v>10169</v>
      </c>
      <c r="AM10" s="54"/>
      <c r="AN10" s="54"/>
      <c r="AO10" s="54"/>
      <c r="AP10" s="54"/>
      <c r="AQ10" s="54"/>
      <c r="AR10" s="54"/>
      <c r="AS10" s="54"/>
      <c r="AT10" s="53">
        <f>データ!W6</f>
        <v>3.5</v>
      </c>
      <c r="AU10" s="53"/>
      <c r="AV10" s="53"/>
      <c r="AW10" s="53"/>
      <c r="AX10" s="53"/>
      <c r="AY10" s="53"/>
      <c r="AZ10" s="53"/>
      <c r="BA10" s="53"/>
      <c r="BB10" s="53">
        <f>データ!X6</f>
        <v>2905.43</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113</v>
      </c>
      <c r="BM16" s="79"/>
      <c r="BN16" s="79"/>
      <c r="BO16" s="79"/>
      <c r="BP16" s="79"/>
      <c r="BQ16" s="79"/>
      <c r="BR16" s="79"/>
      <c r="BS16" s="79"/>
      <c r="BT16" s="79"/>
      <c r="BU16" s="79"/>
      <c r="BV16" s="79"/>
      <c r="BW16" s="79"/>
      <c r="BX16" s="79"/>
      <c r="BY16" s="7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79"/>
      <c r="BN17" s="79"/>
      <c r="BO17" s="79"/>
      <c r="BP17" s="79"/>
      <c r="BQ17" s="79"/>
      <c r="BR17" s="79"/>
      <c r="BS17" s="79"/>
      <c r="BT17" s="79"/>
      <c r="BU17" s="79"/>
      <c r="BV17" s="79"/>
      <c r="BW17" s="79"/>
      <c r="BX17" s="79"/>
      <c r="BY17" s="7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79"/>
      <c r="BN18" s="79"/>
      <c r="BO18" s="79"/>
      <c r="BP18" s="79"/>
      <c r="BQ18" s="79"/>
      <c r="BR18" s="79"/>
      <c r="BS18" s="79"/>
      <c r="BT18" s="79"/>
      <c r="BU18" s="79"/>
      <c r="BV18" s="79"/>
      <c r="BW18" s="79"/>
      <c r="BX18" s="79"/>
      <c r="BY18" s="7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79"/>
      <c r="BN19" s="79"/>
      <c r="BO19" s="79"/>
      <c r="BP19" s="79"/>
      <c r="BQ19" s="79"/>
      <c r="BR19" s="79"/>
      <c r="BS19" s="79"/>
      <c r="BT19" s="79"/>
      <c r="BU19" s="79"/>
      <c r="BV19" s="79"/>
      <c r="BW19" s="79"/>
      <c r="BX19" s="79"/>
      <c r="BY19" s="7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79"/>
      <c r="BN20" s="79"/>
      <c r="BO20" s="79"/>
      <c r="BP20" s="79"/>
      <c r="BQ20" s="79"/>
      <c r="BR20" s="79"/>
      <c r="BS20" s="79"/>
      <c r="BT20" s="79"/>
      <c r="BU20" s="79"/>
      <c r="BV20" s="79"/>
      <c r="BW20" s="79"/>
      <c r="BX20" s="79"/>
      <c r="BY20" s="7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79"/>
      <c r="BN21" s="79"/>
      <c r="BO21" s="79"/>
      <c r="BP21" s="79"/>
      <c r="BQ21" s="79"/>
      <c r="BR21" s="79"/>
      <c r="BS21" s="79"/>
      <c r="BT21" s="79"/>
      <c r="BU21" s="79"/>
      <c r="BV21" s="79"/>
      <c r="BW21" s="79"/>
      <c r="BX21" s="79"/>
      <c r="BY21" s="7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79"/>
      <c r="BN22" s="79"/>
      <c r="BO22" s="79"/>
      <c r="BP22" s="79"/>
      <c r="BQ22" s="79"/>
      <c r="BR22" s="79"/>
      <c r="BS22" s="79"/>
      <c r="BT22" s="79"/>
      <c r="BU22" s="79"/>
      <c r="BV22" s="79"/>
      <c r="BW22" s="79"/>
      <c r="BX22" s="79"/>
      <c r="BY22" s="7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79"/>
      <c r="BN23" s="79"/>
      <c r="BO23" s="79"/>
      <c r="BP23" s="79"/>
      <c r="BQ23" s="79"/>
      <c r="BR23" s="79"/>
      <c r="BS23" s="79"/>
      <c r="BT23" s="79"/>
      <c r="BU23" s="79"/>
      <c r="BV23" s="79"/>
      <c r="BW23" s="79"/>
      <c r="BX23" s="79"/>
      <c r="BY23" s="7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79"/>
      <c r="BN24" s="79"/>
      <c r="BO24" s="79"/>
      <c r="BP24" s="79"/>
      <c r="BQ24" s="79"/>
      <c r="BR24" s="79"/>
      <c r="BS24" s="79"/>
      <c r="BT24" s="79"/>
      <c r="BU24" s="79"/>
      <c r="BV24" s="79"/>
      <c r="BW24" s="79"/>
      <c r="BX24" s="79"/>
      <c r="BY24" s="7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79"/>
      <c r="BN25" s="79"/>
      <c r="BO25" s="79"/>
      <c r="BP25" s="79"/>
      <c r="BQ25" s="79"/>
      <c r="BR25" s="79"/>
      <c r="BS25" s="79"/>
      <c r="BT25" s="79"/>
      <c r="BU25" s="79"/>
      <c r="BV25" s="79"/>
      <c r="BW25" s="79"/>
      <c r="BX25" s="79"/>
      <c r="BY25" s="7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79"/>
      <c r="BN26" s="79"/>
      <c r="BO26" s="79"/>
      <c r="BP26" s="79"/>
      <c r="BQ26" s="79"/>
      <c r="BR26" s="79"/>
      <c r="BS26" s="79"/>
      <c r="BT26" s="79"/>
      <c r="BU26" s="79"/>
      <c r="BV26" s="79"/>
      <c r="BW26" s="79"/>
      <c r="BX26" s="79"/>
      <c r="BY26" s="7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79"/>
      <c r="BN27" s="79"/>
      <c r="BO27" s="79"/>
      <c r="BP27" s="79"/>
      <c r="BQ27" s="79"/>
      <c r="BR27" s="79"/>
      <c r="BS27" s="79"/>
      <c r="BT27" s="79"/>
      <c r="BU27" s="79"/>
      <c r="BV27" s="79"/>
      <c r="BW27" s="79"/>
      <c r="BX27" s="79"/>
      <c r="BY27" s="7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79"/>
      <c r="BN28" s="79"/>
      <c r="BO28" s="79"/>
      <c r="BP28" s="79"/>
      <c r="BQ28" s="79"/>
      <c r="BR28" s="79"/>
      <c r="BS28" s="79"/>
      <c r="BT28" s="79"/>
      <c r="BU28" s="79"/>
      <c r="BV28" s="79"/>
      <c r="BW28" s="79"/>
      <c r="BX28" s="79"/>
      <c r="BY28" s="7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79"/>
      <c r="BN29" s="79"/>
      <c r="BO29" s="79"/>
      <c r="BP29" s="79"/>
      <c r="BQ29" s="79"/>
      <c r="BR29" s="79"/>
      <c r="BS29" s="79"/>
      <c r="BT29" s="79"/>
      <c r="BU29" s="79"/>
      <c r="BV29" s="79"/>
      <c r="BW29" s="79"/>
      <c r="BX29" s="79"/>
      <c r="BY29" s="7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79"/>
      <c r="BN30" s="79"/>
      <c r="BO30" s="79"/>
      <c r="BP30" s="79"/>
      <c r="BQ30" s="79"/>
      <c r="BR30" s="79"/>
      <c r="BS30" s="79"/>
      <c r="BT30" s="79"/>
      <c r="BU30" s="79"/>
      <c r="BV30" s="79"/>
      <c r="BW30" s="79"/>
      <c r="BX30" s="79"/>
      <c r="BY30" s="7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79"/>
      <c r="BN31" s="79"/>
      <c r="BO31" s="79"/>
      <c r="BP31" s="79"/>
      <c r="BQ31" s="79"/>
      <c r="BR31" s="79"/>
      <c r="BS31" s="79"/>
      <c r="BT31" s="79"/>
      <c r="BU31" s="79"/>
      <c r="BV31" s="79"/>
      <c r="BW31" s="79"/>
      <c r="BX31" s="79"/>
      <c r="BY31" s="7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79"/>
      <c r="BN32" s="79"/>
      <c r="BO32" s="79"/>
      <c r="BP32" s="79"/>
      <c r="BQ32" s="79"/>
      <c r="BR32" s="79"/>
      <c r="BS32" s="79"/>
      <c r="BT32" s="79"/>
      <c r="BU32" s="79"/>
      <c r="BV32" s="79"/>
      <c r="BW32" s="79"/>
      <c r="BX32" s="79"/>
      <c r="BY32" s="7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79"/>
      <c r="BN33" s="79"/>
      <c r="BO33" s="79"/>
      <c r="BP33" s="79"/>
      <c r="BQ33" s="79"/>
      <c r="BR33" s="79"/>
      <c r="BS33" s="79"/>
      <c r="BT33" s="79"/>
      <c r="BU33" s="79"/>
      <c r="BV33" s="79"/>
      <c r="BW33" s="79"/>
      <c r="BX33" s="79"/>
      <c r="BY33" s="7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79"/>
      <c r="BN34" s="79"/>
      <c r="BO34" s="79"/>
      <c r="BP34" s="79"/>
      <c r="BQ34" s="79"/>
      <c r="BR34" s="79"/>
      <c r="BS34" s="79"/>
      <c r="BT34" s="79"/>
      <c r="BU34" s="79"/>
      <c r="BV34" s="79"/>
      <c r="BW34" s="79"/>
      <c r="BX34" s="79"/>
      <c r="BY34" s="7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79"/>
      <c r="BN35" s="79"/>
      <c r="BO35" s="79"/>
      <c r="BP35" s="79"/>
      <c r="BQ35" s="79"/>
      <c r="BR35" s="79"/>
      <c r="BS35" s="79"/>
      <c r="BT35" s="79"/>
      <c r="BU35" s="79"/>
      <c r="BV35" s="79"/>
      <c r="BW35" s="79"/>
      <c r="BX35" s="79"/>
      <c r="BY35" s="7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79"/>
      <c r="BN36" s="79"/>
      <c r="BO36" s="79"/>
      <c r="BP36" s="79"/>
      <c r="BQ36" s="79"/>
      <c r="BR36" s="79"/>
      <c r="BS36" s="79"/>
      <c r="BT36" s="79"/>
      <c r="BU36" s="79"/>
      <c r="BV36" s="79"/>
      <c r="BW36" s="79"/>
      <c r="BX36" s="79"/>
      <c r="BY36" s="7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79"/>
      <c r="BN37" s="79"/>
      <c r="BO37" s="79"/>
      <c r="BP37" s="79"/>
      <c r="BQ37" s="79"/>
      <c r="BR37" s="79"/>
      <c r="BS37" s="79"/>
      <c r="BT37" s="79"/>
      <c r="BU37" s="79"/>
      <c r="BV37" s="79"/>
      <c r="BW37" s="79"/>
      <c r="BX37" s="79"/>
      <c r="BY37" s="7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79"/>
      <c r="BN38" s="79"/>
      <c r="BO38" s="79"/>
      <c r="BP38" s="79"/>
      <c r="BQ38" s="79"/>
      <c r="BR38" s="79"/>
      <c r="BS38" s="79"/>
      <c r="BT38" s="79"/>
      <c r="BU38" s="79"/>
      <c r="BV38" s="79"/>
      <c r="BW38" s="79"/>
      <c r="BX38" s="79"/>
      <c r="BY38" s="7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79"/>
      <c r="BN39" s="79"/>
      <c r="BO39" s="79"/>
      <c r="BP39" s="79"/>
      <c r="BQ39" s="79"/>
      <c r="BR39" s="79"/>
      <c r="BS39" s="79"/>
      <c r="BT39" s="79"/>
      <c r="BU39" s="79"/>
      <c r="BV39" s="79"/>
      <c r="BW39" s="79"/>
      <c r="BX39" s="79"/>
      <c r="BY39" s="7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79"/>
      <c r="BN40" s="79"/>
      <c r="BO40" s="79"/>
      <c r="BP40" s="79"/>
      <c r="BQ40" s="79"/>
      <c r="BR40" s="79"/>
      <c r="BS40" s="79"/>
      <c r="BT40" s="79"/>
      <c r="BU40" s="79"/>
      <c r="BV40" s="79"/>
      <c r="BW40" s="79"/>
      <c r="BX40" s="79"/>
      <c r="BY40" s="7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79"/>
      <c r="BN41" s="79"/>
      <c r="BO41" s="79"/>
      <c r="BP41" s="79"/>
      <c r="BQ41" s="79"/>
      <c r="BR41" s="79"/>
      <c r="BS41" s="79"/>
      <c r="BT41" s="79"/>
      <c r="BU41" s="79"/>
      <c r="BV41" s="79"/>
      <c r="BW41" s="79"/>
      <c r="BX41" s="79"/>
      <c r="BY41" s="7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79"/>
      <c r="BN42" s="79"/>
      <c r="BO42" s="79"/>
      <c r="BP42" s="79"/>
      <c r="BQ42" s="79"/>
      <c r="BR42" s="79"/>
      <c r="BS42" s="79"/>
      <c r="BT42" s="79"/>
      <c r="BU42" s="79"/>
      <c r="BV42" s="79"/>
      <c r="BW42" s="79"/>
      <c r="BX42" s="79"/>
      <c r="BY42" s="7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79"/>
      <c r="BN43" s="79"/>
      <c r="BO43" s="79"/>
      <c r="BP43" s="79"/>
      <c r="BQ43" s="79"/>
      <c r="BR43" s="79"/>
      <c r="BS43" s="79"/>
      <c r="BT43" s="79"/>
      <c r="BU43" s="79"/>
      <c r="BV43" s="79"/>
      <c r="BW43" s="79"/>
      <c r="BX43" s="79"/>
      <c r="BY43" s="7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79"/>
      <c r="BN47" s="79"/>
      <c r="BO47" s="79"/>
      <c r="BP47" s="79"/>
      <c r="BQ47" s="79"/>
      <c r="BR47" s="79"/>
      <c r="BS47" s="79"/>
      <c r="BT47" s="79"/>
      <c r="BU47" s="79"/>
      <c r="BV47" s="79"/>
      <c r="BW47" s="79"/>
      <c r="BX47" s="79"/>
      <c r="BY47" s="7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79"/>
      <c r="BN48" s="79"/>
      <c r="BO48" s="79"/>
      <c r="BP48" s="79"/>
      <c r="BQ48" s="79"/>
      <c r="BR48" s="79"/>
      <c r="BS48" s="79"/>
      <c r="BT48" s="79"/>
      <c r="BU48" s="79"/>
      <c r="BV48" s="79"/>
      <c r="BW48" s="79"/>
      <c r="BX48" s="79"/>
      <c r="BY48" s="7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79"/>
      <c r="BN49" s="79"/>
      <c r="BO49" s="79"/>
      <c r="BP49" s="79"/>
      <c r="BQ49" s="79"/>
      <c r="BR49" s="79"/>
      <c r="BS49" s="79"/>
      <c r="BT49" s="79"/>
      <c r="BU49" s="79"/>
      <c r="BV49" s="79"/>
      <c r="BW49" s="79"/>
      <c r="BX49" s="79"/>
      <c r="BY49" s="7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79"/>
      <c r="BN50" s="79"/>
      <c r="BO50" s="79"/>
      <c r="BP50" s="79"/>
      <c r="BQ50" s="79"/>
      <c r="BR50" s="79"/>
      <c r="BS50" s="79"/>
      <c r="BT50" s="79"/>
      <c r="BU50" s="79"/>
      <c r="BV50" s="79"/>
      <c r="BW50" s="79"/>
      <c r="BX50" s="79"/>
      <c r="BY50" s="7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79"/>
      <c r="BN51" s="79"/>
      <c r="BO51" s="79"/>
      <c r="BP51" s="79"/>
      <c r="BQ51" s="79"/>
      <c r="BR51" s="79"/>
      <c r="BS51" s="79"/>
      <c r="BT51" s="79"/>
      <c r="BU51" s="79"/>
      <c r="BV51" s="79"/>
      <c r="BW51" s="79"/>
      <c r="BX51" s="79"/>
      <c r="BY51" s="7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79"/>
      <c r="BN52" s="79"/>
      <c r="BO52" s="79"/>
      <c r="BP52" s="79"/>
      <c r="BQ52" s="79"/>
      <c r="BR52" s="79"/>
      <c r="BS52" s="79"/>
      <c r="BT52" s="79"/>
      <c r="BU52" s="79"/>
      <c r="BV52" s="79"/>
      <c r="BW52" s="79"/>
      <c r="BX52" s="79"/>
      <c r="BY52" s="7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79"/>
      <c r="BN53" s="79"/>
      <c r="BO53" s="79"/>
      <c r="BP53" s="79"/>
      <c r="BQ53" s="79"/>
      <c r="BR53" s="79"/>
      <c r="BS53" s="79"/>
      <c r="BT53" s="79"/>
      <c r="BU53" s="79"/>
      <c r="BV53" s="79"/>
      <c r="BW53" s="79"/>
      <c r="BX53" s="79"/>
      <c r="BY53" s="7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79"/>
      <c r="BN54" s="79"/>
      <c r="BO54" s="79"/>
      <c r="BP54" s="79"/>
      <c r="BQ54" s="79"/>
      <c r="BR54" s="79"/>
      <c r="BS54" s="79"/>
      <c r="BT54" s="79"/>
      <c r="BU54" s="79"/>
      <c r="BV54" s="79"/>
      <c r="BW54" s="79"/>
      <c r="BX54" s="79"/>
      <c r="BY54" s="7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79"/>
      <c r="BN55" s="79"/>
      <c r="BO55" s="79"/>
      <c r="BP55" s="79"/>
      <c r="BQ55" s="79"/>
      <c r="BR55" s="79"/>
      <c r="BS55" s="79"/>
      <c r="BT55" s="79"/>
      <c r="BU55" s="79"/>
      <c r="BV55" s="79"/>
      <c r="BW55" s="79"/>
      <c r="BX55" s="79"/>
      <c r="BY55" s="7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79"/>
      <c r="BN56" s="79"/>
      <c r="BO56" s="79"/>
      <c r="BP56" s="79"/>
      <c r="BQ56" s="79"/>
      <c r="BR56" s="79"/>
      <c r="BS56" s="79"/>
      <c r="BT56" s="79"/>
      <c r="BU56" s="79"/>
      <c r="BV56" s="79"/>
      <c r="BW56" s="79"/>
      <c r="BX56" s="79"/>
      <c r="BY56" s="7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79"/>
      <c r="BN57" s="79"/>
      <c r="BO57" s="79"/>
      <c r="BP57" s="79"/>
      <c r="BQ57" s="79"/>
      <c r="BR57" s="79"/>
      <c r="BS57" s="79"/>
      <c r="BT57" s="79"/>
      <c r="BU57" s="79"/>
      <c r="BV57" s="79"/>
      <c r="BW57" s="79"/>
      <c r="BX57" s="79"/>
      <c r="BY57" s="7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79"/>
      <c r="BN58" s="79"/>
      <c r="BO58" s="79"/>
      <c r="BP58" s="79"/>
      <c r="BQ58" s="79"/>
      <c r="BR58" s="79"/>
      <c r="BS58" s="79"/>
      <c r="BT58" s="79"/>
      <c r="BU58" s="79"/>
      <c r="BV58" s="79"/>
      <c r="BW58" s="79"/>
      <c r="BX58" s="79"/>
      <c r="BY58" s="7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79"/>
      <c r="BN59" s="79"/>
      <c r="BO59" s="79"/>
      <c r="BP59" s="79"/>
      <c r="BQ59" s="79"/>
      <c r="BR59" s="79"/>
      <c r="BS59" s="79"/>
      <c r="BT59" s="79"/>
      <c r="BU59" s="79"/>
      <c r="BV59" s="79"/>
      <c r="BW59" s="79"/>
      <c r="BX59" s="79"/>
      <c r="BY59" s="7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9"/>
      <c r="BM60" s="79"/>
      <c r="BN60" s="79"/>
      <c r="BO60" s="79"/>
      <c r="BP60" s="79"/>
      <c r="BQ60" s="79"/>
      <c r="BR60" s="79"/>
      <c r="BS60" s="79"/>
      <c r="BT60" s="79"/>
      <c r="BU60" s="79"/>
      <c r="BV60" s="79"/>
      <c r="BW60" s="79"/>
      <c r="BX60" s="79"/>
      <c r="BY60" s="7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9"/>
      <c r="BM61" s="79"/>
      <c r="BN61" s="79"/>
      <c r="BO61" s="79"/>
      <c r="BP61" s="79"/>
      <c r="BQ61" s="79"/>
      <c r="BR61" s="79"/>
      <c r="BS61" s="79"/>
      <c r="BT61" s="79"/>
      <c r="BU61" s="79"/>
      <c r="BV61" s="79"/>
      <c r="BW61" s="79"/>
      <c r="BX61" s="79"/>
      <c r="BY61" s="7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79"/>
      <c r="BN62" s="79"/>
      <c r="BO62" s="79"/>
      <c r="BP62" s="79"/>
      <c r="BQ62" s="79"/>
      <c r="BR62" s="79"/>
      <c r="BS62" s="79"/>
      <c r="BT62" s="79"/>
      <c r="BU62" s="79"/>
      <c r="BV62" s="79"/>
      <c r="BW62" s="79"/>
      <c r="BX62" s="79"/>
      <c r="BY62" s="7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114</v>
      </c>
      <c r="BM66" s="79"/>
      <c r="BN66" s="79"/>
      <c r="BO66" s="79"/>
      <c r="BP66" s="79"/>
      <c r="BQ66" s="79"/>
      <c r="BR66" s="79"/>
      <c r="BS66" s="79"/>
      <c r="BT66" s="79"/>
      <c r="BU66" s="79"/>
      <c r="BV66" s="79"/>
      <c r="BW66" s="79"/>
      <c r="BX66" s="79"/>
      <c r="BY66" s="7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79"/>
      <c r="BN67" s="79"/>
      <c r="BO67" s="79"/>
      <c r="BP67" s="79"/>
      <c r="BQ67" s="79"/>
      <c r="BR67" s="79"/>
      <c r="BS67" s="79"/>
      <c r="BT67" s="79"/>
      <c r="BU67" s="79"/>
      <c r="BV67" s="79"/>
      <c r="BW67" s="79"/>
      <c r="BX67" s="79"/>
      <c r="BY67" s="7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79"/>
      <c r="BN68" s="79"/>
      <c r="BO68" s="79"/>
      <c r="BP68" s="79"/>
      <c r="BQ68" s="79"/>
      <c r="BR68" s="79"/>
      <c r="BS68" s="79"/>
      <c r="BT68" s="79"/>
      <c r="BU68" s="79"/>
      <c r="BV68" s="79"/>
      <c r="BW68" s="79"/>
      <c r="BX68" s="79"/>
      <c r="BY68" s="7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79"/>
      <c r="BN69" s="79"/>
      <c r="BO69" s="79"/>
      <c r="BP69" s="79"/>
      <c r="BQ69" s="79"/>
      <c r="BR69" s="79"/>
      <c r="BS69" s="79"/>
      <c r="BT69" s="79"/>
      <c r="BU69" s="79"/>
      <c r="BV69" s="79"/>
      <c r="BW69" s="79"/>
      <c r="BX69" s="79"/>
      <c r="BY69" s="7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79"/>
      <c r="BN70" s="79"/>
      <c r="BO70" s="79"/>
      <c r="BP70" s="79"/>
      <c r="BQ70" s="79"/>
      <c r="BR70" s="79"/>
      <c r="BS70" s="79"/>
      <c r="BT70" s="79"/>
      <c r="BU70" s="79"/>
      <c r="BV70" s="79"/>
      <c r="BW70" s="79"/>
      <c r="BX70" s="79"/>
      <c r="BY70" s="7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79"/>
      <c r="BN71" s="79"/>
      <c r="BO71" s="79"/>
      <c r="BP71" s="79"/>
      <c r="BQ71" s="79"/>
      <c r="BR71" s="79"/>
      <c r="BS71" s="79"/>
      <c r="BT71" s="79"/>
      <c r="BU71" s="79"/>
      <c r="BV71" s="79"/>
      <c r="BW71" s="79"/>
      <c r="BX71" s="79"/>
      <c r="BY71" s="7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79"/>
      <c r="BN72" s="79"/>
      <c r="BO72" s="79"/>
      <c r="BP72" s="79"/>
      <c r="BQ72" s="79"/>
      <c r="BR72" s="79"/>
      <c r="BS72" s="79"/>
      <c r="BT72" s="79"/>
      <c r="BU72" s="79"/>
      <c r="BV72" s="79"/>
      <c r="BW72" s="79"/>
      <c r="BX72" s="79"/>
      <c r="BY72" s="7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79"/>
      <c r="BN73" s="79"/>
      <c r="BO73" s="79"/>
      <c r="BP73" s="79"/>
      <c r="BQ73" s="79"/>
      <c r="BR73" s="79"/>
      <c r="BS73" s="79"/>
      <c r="BT73" s="79"/>
      <c r="BU73" s="79"/>
      <c r="BV73" s="79"/>
      <c r="BW73" s="79"/>
      <c r="BX73" s="79"/>
      <c r="BY73" s="7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79"/>
      <c r="BN74" s="79"/>
      <c r="BO74" s="79"/>
      <c r="BP74" s="79"/>
      <c r="BQ74" s="79"/>
      <c r="BR74" s="79"/>
      <c r="BS74" s="79"/>
      <c r="BT74" s="79"/>
      <c r="BU74" s="79"/>
      <c r="BV74" s="79"/>
      <c r="BW74" s="79"/>
      <c r="BX74" s="79"/>
      <c r="BY74" s="7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79"/>
      <c r="BN75" s="79"/>
      <c r="BO75" s="79"/>
      <c r="BP75" s="79"/>
      <c r="BQ75" s="79"/>
      <c r="BR75" s="79"/>
      <c r="BS75" s="79"/>
      <c r="BT75" s="79"/>
      <c r="BU75" s="79"/>
      <c r="BV75" s="79"/>
      <c r="BW75" s="79"/>
      <c r="BX75" s="79"/>
      <c r="BY75" s="7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79"/>
      <c r="BN76" s="79"/>
      <c r="BO76" s="79"/>
      <c r="BP76" s="79"/>
      <c r="BQ76" s="79"/>
      <c r="BR76" s="79"/>
      <c r="BS76" s="79"/>
      <c r="BT76" s="79"/>
      <c r="BU76" s="79"/>
      <c r="BV76" s="79"/>
      <c r="BW76" s="79"/>
      <c r="BX76" s="79"/>
      <c r="BY76" s="7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79"/>
      <c r="BN77" s="79"/>
      <c r="BO77" s="79"/>
      <c r="BP77" s="79"/>
      <c r="BQ77" s="79"/>
      <c r="BR77" s="79"/>
      <c r="BS77" s="79"/>
      <c r="BT77" s="79"/>
      <c r="BU77" s="79"/>
      <c r="BV77" s="79"/>
      <c r="BW77" s="79"/>
      <c r="BX77" s="79"/>
      <c r="BY77" s="7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79"/>
      <c r="BN78" s="79"/>
      <c r="BO78" s="79"/>
      <c r="BP78" s="79"/>
      <c r="BQ78" s="79"/>
      <c r="BR78" s="79"/>
      <c r="BS78" s="79"/>
      <c r="BT78" s="79"/>
      <c r="BU78" s="79"/>
      <c r="BV78" s="79"/>
      <c r="BW78" s="79"/>
      <c r="BX78" s="79"/>
      <c r="BY78" s="7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79"/>
      <c r="BN79" s="79"/>
      <c r="BO79" s="79"/>
      <c r="BP79" s="79"/>
      <c r="BQ79" s="79"/>
      <c r="BR79" s="79"/>
      <c r="BS79" s="79"/>
      <c r="BT79" s="79"/>
      <c r="BU79" s="79"/>
      <c r="BV79" s="79"/>
      <c r="BW79" s="79"/>
      <c r="BX79" s="79"/>
      <c r="BY79" s="7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79"/>
      <c r="BN80" s="79"/>
      <c r="BO80" s="79"/>
      <c r="BP80" s="79"/>
      <c r="BQ80" s="79"/>
      <c r="BR80" s="79"/>
      <c r="BS80" s="79"/>
      <c r="BT80" s="79"/>
      <c r="BU80" s="79"/>
      <c r="BV80" s="79"/>
      <c r="BW80" s="79"/>
      <c r="BX80" s="79"/>
      <c r="BY80" s="7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79"/>
      <c r="BN81" s="79"/>
      <c r="BO81" s="79"/>
      <c r="BP81" s="79"/>
      <c r="BQ81" s="79"/>
      <c r="BR81" s="79"/>
      <c r="BS81" s="79"/>
      <c r="BT81" s="79"/>
      <c r="BU81" s="79"/>
      <c r="BV81" s="79"/>
      <c r="BW81" s="79"/>
      <c r="BX81" s="79"/>
      <c r="BY81" s="7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【104.54】</v>
      </c>
      <c r="F85" s="12" t="str">
        <f>データ!AT6</f>
        <v>【65.93】</v>
      </c>
      <c r="G85" s="12" t="str">
        <f>データ!BE6</f>
        <v>【44.25】</v>
      </c>
      <c r="H85" s="12" t="str">
        <f>データ!BP6</f>
        <v>【1,182.11】</v>
      </c>
      <c r="I85" s="12" t="str">
        <f>データ!CA6</f>
        <v>【73.78】</v>
      </c>
      <c r="J85" s="12" t="str">
        <f>データ!CL6</f>
        <v>【220.62】</v>
      </c>
      <c r="K85" s="12" t="str">
        <f>データ!CW6</f>
        <v>【42.22】</v>
      </c>
      <c r="L85" s="12" t="str">
        <f>データ!DH6</f>
        <v>【85.67】</v>
      </c>
      <c r="M85" s="12" t="str">
        <f>データ!DS6</f>
        <v>【28.00】</v>
      </c>
      <c r="N85" s="12" t="str">
        <f>データ!ED6</f>
        <v>【0.03】</v>
      </c>
      <c r="O85" s="12" t="str">
        <f>データ!EO6</f>
        <v>【0.13】</v>
      </c>
    </row>
  </sheetData>
  <sheetProtection algorithmName="SHA-512" hashValue="Z32LpuHM+Gp8TsyfZ+H/B9xql1tQha+scxx1PYcMgUC3S69zmmMwHzET6rA8B8sT6P2mh+7pLbfcaGG5ug/iBA==" saltValue="x46NfaVKtNhkfzGKfkh3y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252107</v>
      </c>
      <c r="D6" s="19">
        <f t="shared" si="3"/>
        <v>46</v>
      </c>
      <c r="E6" s="19">
        <f t="shared" si="3"/>
        <v>17</v>
      </c>
      <c r="F6" s="19">
        <f t="shared" si="3"/>
        <v>4</v>
      </c>
      <c r="G6" s="19">
        <f t="shared" si="3"/>
        <v>0</v>
      </c>
      <c r="H6" s="19" t="str">
        <f t="shared" si="3"/>
        <v>滋賀県　野洲市</v>
      </c>
      <c r="I6" s="19" t="str">
        <f t="shared" si="3"/>
        <v>法適用</v>
      </c>
      <c r="J6" s="19" t="str">
        <f t="shared" si="3"/>
        <v>下水道事業</v>
      </c>
      <c r="K6" s="19" t="str">
        <f t="shared" si="3"/>
        <v>特定環境保全公共下水道</v>
      </c>
      <c r="L6" s="19" t="str">
        <f t="shared" si="3"/>
        <v>D1</v>
      </c>
      <c r="M6" s="19" t="str">
        <f t="shared" si="3"/>
        <v>非設置</v>
      </c>
      <c r="N6" s="20" t="str">
        <f t="shared" si="3"/>
        <v>-</v>
      </c>
      <c r="O6" s="20">
        <f t="shared" si="3"/>
        <v>70.319999999999993</v>
      </c>
      <c r="P6" s="20">
        <f t="shared" si="3"/>
        <v>20.09</v>
      </c>
      <c r="Q6" s="20">
        <f t="shared" si="3"/>
        <v>87.3</v>
      </c>
      <c r="R6" s="20">
        <f t="shared" si="3"/>
        <v>2921</v>
      </c>
      <c r="S6" s="20">
        <f t="shared" si="3"/>
        <v>50711</v>
      </c>
      <c r="T6" s="20">
        <f t="shared" si="3"/>
        <v>80.150000000000006</v>
      </c>
      <c r="U6" s="20">
        <f t="shared" si="3"/>
        <v>632.70000000000005</v>
      </c>
      <c r="V6" s="20">
        <f t="shared" si="3"/>
        <v>10169</v>
      </c>
      <c r="W6" s="20">
        <f t="shared" si="3"/>
        <v>3.5</v>
      </c>
      <c r="X6" s="20">
        <f t="shared" si="3"/>
        <v>2905.43</v>
      </c>
      <c r="Y6" s="21">
        <f>IF(Y7="",NA(),Y7)</f>
        <v>118.4</v>
      </c>
      <c r="Z6" s="21">
        <f t="shared" ref="Z6:AH6" si="4">IF(Z7="",NA(),Z7)</f>
        <v>108.22</v>
      </c>
      <c r="AA6" s="21">
        <f t="shared" si="4"/>
        <v>114.13</v>
      </c>
      <c r="AB6" s="21">
        <f t="shared" si="4"/>
        <v>115.95</v>
      </c>
      <c r="AC6" s="21">
        <f t="shared" si="4"/>
        <v>114.27</v>
      </c>
      <c r="AD6" s="21">
        <f t="shared" si="4"/>
        <v>101.72</v>
      </c>
      <c r="AE6" s="21">
        <f t="shared" si="4"/>
        <v>102.73</v>
      </c>
      <c r="AF6" s="21">
        <f t="shared" si="4"/>
        <v>102.7</v>
      </c>
      <c r="AG6" s="21">
        <f t="shared" si="4"/>
        <v>104.11</v>
      </c>
      <c r="AH6" s="21">
        <f t="shared" si="4"/>
        <v>101.98</v>
      </c>
      <c r="AI6" s="20" t="str">
        <f>IF(AI7="","",IF(AI7="-","【-】","【"&amp;SUBSTITUTE(TEXT(AI7,"#,##0.00"),"-","△")&amp;"】"))</f>
        <v>【104.54】</v>
      </c>
      <c r="AJ6" s="20">
        <f>IF(AJ7="",NA(),AJ7)</f>
        <v>0</v>
      </c>
      <c r="AK6" s="20">
        <f t="shared" ref="AK6:AS6" si="5">IF(AK7="",NA(),AK7)</f>
        <v>0</v>
      </c>
      <c r="AL6" s="20">
        <f t="shared" si="5"/>
        <v>0</v>
      </c>
      <c r="AM6" s="20">
        <f t="shared" si="5"/>
        <v>0</v>
      </c>
      <c r="AN6" s="20">
        <f t="shared" si="5"/>
        <v>0</v>
      </c>
      <c r="AO6" s="21">
        <f t="shared" si="5"/>
        <v>112.88</v>
      </c>
      <c r="AP6" s="21">
        <f t="shared" si="5"/>
        <v>94.97</v>
      </c>
      <c r="AQ6" s="21">
        <f t="shared" si="5"/>
        <v>48.2</v>
      </c>
      <c r="AR6" s="21">
        <f t="shared" si="5"/>
        <v>46.91</v>
      </c>
      <c r="AS6" s="21">
        <f t="shared" si="5"/>
        <v>52.27</v>
      </c>
      <c r="AT6" s="20" t="str">
        <f>IF(AT7="","",IF(AT7="-","【-】","【"&amp;SUBSTITUTE(TEXT(AT7,"#,##0.00"),"-","△")&amp;"】"))</f>
        <v>【65.93】</v>
      </c>
      <c r="AU6" s="21">
        <f>IF(AU7="",NA(),AU7)</f>
        <v>90.2</v>
      </c>
      <c r="AV6" s="21">
        <f t="shared" ref="AV6:BD6" si="6">IF(AV7="",NA(),AV7)</f>
        <v>95.08</v>
      </c>
      <c r="AW6" s="21">
        <f t="shared" si="6"/>
        <v>107.95</v>
      </c>
      <c r="AX6" s="21">
        <f t="shared" si="6"/>
        <v>129.96</v>
      </c>
      <c r="AY6" s="21">
        <f t="shared" si="6"/>
        <v>156.58000000000001</v>
      </c>
      <c r="AZ6" s="21">
        <f t="shared" si="6"/>
        <v>49.18</v>
      </c>
      <c r="BA6" s="21">
        <f t="shared" si="6"/>
        <v>47.72</v>
      </c>
      <c r="BB6" s="21">
        <f t="shared" si="6"/>
        <v>46.85</v>
      </c>
      <c r="BC6" s="21">
        <f t="shared" si="6"/>
        <v>44.35</v>
      </c>
      <c r="BD6" s="21">
        <f t="shared" si="6"/>
        <v>41.51</v>
      </c>
      <c r="BE6" s="20" t="str">
        <f>IF(BE7="","",IF(BE7="-","【-】","【"&amp;SUBSTITUTE(TEXT(BE7,"#,##0.00"),"-","△")&amp;"】"))</f>
        <v>【44.25】</v>
      </c>
      <c r="BF6" s="21">
        <f>IF(BF7="",NA(),BF7)</f>
        <v>189.4</v>
      </c>
      <c r="BG6" s="21">
        <f t="shared" ref="BG6:BO6" si="7">IF(BG7="",NA(),BG7)</f>
        <v>194.93</v>
      </c>
      <c r="BH6" s="21">
        <f t="shared" si="7"/>
        <v>185.05</v>
      </c>
      <c r="BI6" s="21">
        <f t="shared" si="7"/>
        <v>193.56</v>
      </c>
      <c r="BJ6" s="21">
        <f t="shared" si="7"/>
        <v>187.56</v>
      </c>
      <c r="BK6" s="21">
        <f t="shared" si="7"/>
        <v>1194.1500000000001</v>
      </c>
      <c r="BL6" s="21">
        <f t="shared" si="7"/>
        <v>1206.79</v>
      </c>
      <c r="BM6" s="21">
        <f t="shared" si="7"/>
        <v>1268.6300000000001</v>
      </c>
      <c r="BN6" s="21">
        <f t="shared" si="7"/>
        <v>1283.69</v>
      </c>
      <c r="BO6" s="21">
        <f t="shared" si="7"/>
        <v>1160.22</v>
      </c>
      <c r="BP6" s="20" t="str">
        <f>IF(BP7="","",IF(BP7="-","【-】","【"&amp;SUBSTITUTE(TEXT(BP7,"#,##0.00"),"-","△")&amp;"】"))</f>
        <v>【1,182.11】</v>
      </c>
      <c r="BQ6" s="21">
        <f>IF(BQ7="",NA(),BQ7)</f>
        <v>96.28</v>
      </c>
      <c r="BR6" s="21">
        <f t="shared" ref="BR6:BZ6" si="8">IF(BR7="",NA(),BR7)</f>
        <v>102.26</v>
      </c>
      <c r="BS6" s="21">
        <f t="shared" si="8"/>
        <v>103.75</v>
      </c>
      <c r="BT6" s="21">
        <f t="shared" si="8"/>
        <v>110.34</v>
      </c>
      <c r="BU6" s="21">
        <f t="shared" si="8"/>
        <v>107.09</v>
      </c>
      <c r="BV6" s="21">
        <f t="shared" si="8"/>
        <v>72.260000000000005</v>
      </c>
      <c r="BW6" s="21">
        <f t="shared" si="8"/>
        <v>71.84</v>
      </c>
      <c r="BX6" s="21">
        <f t="shared" si="8"/>
        <v>82.88</v>
      </c>
      <c r="BY6" s="21">
        <f t="shared" si="8"/>
        <v>82.53</v>
      </c>
      <c r="BZ6" s="21">
        <f t="shared" si="8"/>
        <v>81.81</v>
      </c>
      <c r="CA6" s="20" t="str">
        <f>IF(CA7="","",IF(CA7="-","【-】","【"&amp;SUBSTITUTE(TEXT(CA7,"#,##0.00"),"-","△")&amp;"】"))</f>
        <v>【73.78】</v>
      </c>
      <c r="CB6" s="21">
        <f>IF(CB7="",NA(),CB7)</f>
        <v>174.94</v>
      </c>
      <c r="CC6" s="21">
        <f t="shared" ref="CC6:CK6" si="9">IF(CC7="",NA(),CC7)</f>
        <v>161.83000000000001</v>
      </c>
      <c r="CD6" s="21">
        <f t="shared" si="9"/>
        <v>157.41</v>
      </c>
      <c r="CE6" s="21">
        <f t="shared" si="9"/>
        <v>148.1</v>
      </c>
      <c r="CF6" s="21">
        <f t="shared" si="9"/>
        <v>153.79</v>
      </c>
      <c r="CG6" s="21">
        <f t="shared" si="9"/>
        <v>230.02</v>
      </c>
      <c r="CH6" s="21">
        <f t="shared" si="9"/>
        <v>228.47</v>
      </c>
      <c r="CI6" s="21">
        <f t="shared" si="9"/>
        <v>187.76</v>
      </c>
      <c r="CJ6" s="21">
        <f t="shared" si="9"/>
        <v>190.48</v>
      </c>
      <c r="CK6" s="21">
        <f t="shared" si="9"/>
        <v>193.59</v>
      </c>
      <c r="CL6" s="20" t="str">
        <f>IF(CL7="","",IF(CL7="-","【-】","【"&amp;SUBSTITUTE(TEXT(CL7,"#,##0.00"),"-","△")&amp;"】"))</f>
        <v>【220.62】</v>
      </c>
      <c r="CM6" s="21" t="str">
        <f>IF(CM7="",NA(),CM7)</f>
        <v>-</v>
      </c>
      <c r="CN6" s="21" t="str">
        <f t="shared" ref="CN6:CV6" si="10">IF(CN7="",NA(),CN7)</f>
        <v>-</v>
      </c>
      <c r="CO6" s="21" t="str">
        <f t="shared" si="10"/>
        <v>-</v>
      </c>
      <c r="CP6" s="21" t="str">
        <f t="shared" si="10"/>
        <v>-</v>
      </c>
      <c r="CQ6" s="21" t="str">
        <f t="shared" si="10"/>
        <v>-</v>
      </c>
      <c r="CR6" s="21">
        <f t="shared" si="10"/>
        <v>42.56</v>
      </c>
      <c r="CS6" s="21">
        <f t="shared" si="10"/>
        <v>42.47</v>
      </c>
      <c r="CT6" s="21">
        <f t="shared" si="10"/>
        <v>45.87</v>
      </c>
      <c r="CU6" s="21">
        <f t="shared" si="10"/>
        <v>44.24</v>
      </c>
      <c r="CV6" s="21">
        <f t="shared" si="10"/>
        <v>45.3</v>
      </c>
      <c r="CW6" s="20" t="str">
        <f>IF(CW7="","",IF(CW7="-","【-】","【"&amp;SUBSTITUTE(TEXT(CW7,"#,##0.00"),"-","△")&amp;"】"))</f>
        <v>【42.22】</v>
      </c>
      <c r="CX6" s="21">
        <f>IF(CX7="",NA(),CX7)</f>
        <v>95.9</v>
      </c>
      <c r="CY6" s="21">
        <f t="shared" ref="CY6:DG6" si="11">IF(CY7="",NA(),CY7)</f>
        <v>96.61</v>
      </c>
      <c r="CZ6" s="21">
        <f t="shared" si="11"/>
        <v>98.57</v>
      </c>
      <c r="DA6" s="21">
        <f t="shared" si="11"/>
        <v>98.58</v>
      </c>
      <c r="DB6" s="21">
        <f t="shared" si="11"/>
        <v>98.59</v>
      </c>
      <c r="DC6" s="21">
        <f t="shared" si="11"/>
        <v>83.32</v>
      </c>
      <c r="DD6" s="21">
        <f t="shared" si="11"/>
        <v>83.75</v>
      </c>
      <c r="DE6" s="21">
        <f t="shared" si="11"/>
        <v>87.65</v>
      </c>
      <c r="DF6" s="21">
        <f t="shared" si="11"/>
        <v>88.15</v>
      </c>
      <c r="DG6" s="21">
        <f t="shared" si="11"/>
        <v>88.37</v>
      </c>
      <c r="DH6" s="20" t="str">
        <f>IF(DH7="","",IF(DH7="-","【-】","【"&amp;SUBSTITUTE(TEXT(DH7,"#,##0.00"),"-","△")&amp;"】"))</f>
        <v>【85.67】</v>
      </c>
      <c r="DI6" s="21">
        <f>IF(DI7="",NA(),DI7)</f>
        <v>6.91</v>
      </c>
      <c r="DJ6" s="21">
        <f t="shared" ref="DJ6:DR6" si="12">IF(DJ7="",NA(),DJ7)</f>
        <v>10.28</v>
      </c>
      <c r="DK6" s="21">
        <f t="shared" si="12"/>
        <v>13.68</v>
      </c>
      <c r="DL6" s="21">
        <f t="shared" si="12"/>
        <v>17.07</v>
      </c>
      <c r="DM6" s="21">
        <f t="shared" si="12"/>
        <v>20.420000000000002</v>
      </c>
      <c r="DN6" s="21">
        <f t="shared" si="12"/>
        <v>24.68</v>
      </c>
      <c r="DO6" s="21">
        <f t="shared" si="12"/>
        <v>24.68</v>
      </c>
      <c r="DP6" s="21">
        <f t="shared" si="12"/>
        <v>29.24</v>
      </c>
      <c r="DQ6" s="21">
        <f t="shared" si="12"/>
        <v>31.73</v>
      </c>
      <c r="DR6" s="21">
        <f t="shared" si="12"/>
        <v>32.57</v>
      </c>
      <c r="DS6" s="20" t="str">
        <f>IF(DS7="","",IF(DS7="-","【-】","【"&amp;SUBSTITUTE(TEXT(DS7,"#,##0.00"),"-","△")&amp;"】"))</f>
        <v>【28.00】</v>
      </c>
      <c r="DT6" s="20">
        <f>IF(DT7="",NA(),DT7)</f>
        <v>0</v>
      </c>
      <c r="DU6" s="20">
        <f t="shared" ref="DU6:EC6" si="13">IF(DU7="",NA(),DU7)</f>
        <v>0</v>
      </c>
      <c r="DV6" s="20">
        <f t="shared" si="13"/>
        <v>0</v>
      </c>
      <c r="DW6" s="20">
        <f t="shared" si="13"/>
        <v>0</v>
      </c>
      <c r="DX6" s="20">
        <f t="shared" si="13"/>
        <v>0</v>
      </c>
      <c r="DY6" s="21">
        <f t="shared" si="13"/>
        <v>0.01</v>
      </c>
      <c r="DZ6" s="21">
        <f t="shared" si="13"/>
        <v>8.6199999999999992</v>
      </c>
      <c r="EA6" s="20">
        <f t="shared" si="13"/>
        <v>0</v>
      </c>
      <c r="EB6" s="20">
        <f t="shared" si="13"/>
        <v>0</v>
      </c>
      <c r="EC6" s="21">
        <f t="shared" si="13"/>
        <v>0.04</v>
      </c>
      <c r="ED6" s="20" t="str">
        <f>IF(ED7="","",IF(ED7="-","【-】","【"&amp;SUBSTITUTE(TEXT(ED7,"#,##0.00"),"-","△")&amp;"】"))</f>
        <v>【0.03】</v>
      </c>
      <c r="EE6" s="20">
        <f>IF(EE7="",NA(),EE7)</f>
        <v>0</v>
      </c>
      <c r="EF6" s="20">
        <f t="shared" ref="EF6:EN6" si="14">IF(EF7="",NA(),EF7)</f>
        <v>0</v>
      </c>
      <c r="EG6" s="20">
        <f t="shared" si="14"/>
        <v>0</v>
      </c>
      <c r="EH6" s="20">
        <f t="shared" si="14"/>
        <v>0</v>
      </c>
      <c r="EI6" s="20">
        <f t="shared" si="14"/>
        <v>0</v>
      </c>
      <c r="EJ6" s="21">
        <f t="shared" si="14"/>
        <v>0.13</v>
      </c>
      <c r="EK6" s="21">
        <f t="shared" si="14"/>
        <v>0.36</v>
      </c>
      <c r="EL6" s="21">
        <f t="shared" si="14"/>
        <v>0.06</v>
      </c>
      <c r="EM6" s="21">
        <f t="shared" si="14"/>
        <v>0.27</v>
      </c>
      <c r="EN6" s="21">
        <f t="shared" si="14"/>
        <v>0.22</v>
      </c>
      <c r="EO6" s="20" t="str">
        <f>IF(EO7="","",IF(EO7="-","【-】","【"&amp;SUBSTITUTE(TEXT(EO7,"#,##0.00"),"-","△")&amp;"】"))</f>
        <v>【0.13】</v>
      </c>
    </row>
    <row r="7" spans="1:148" s="22" customFormat="1" x14ac:dyDescent="0.15">
      <c r="A7" s="14"/>
      <c r="B7" s="23">
        <v>2022</v>
      </c>
      <c r="C7" s="23">
        <v>252107</v>
      </c>
      <c r="D7" s="23">
        <v>46</v>
      </c>
      <c r="E7" s="23">
        <v>17</v>
      </c>
      <c r="F7" s="23">
        <v>4</v>
      </c>
      <c r="G7" s="23">
        <v>0</v>
      </c>
      <c r="H7" s="23" t="s">
        <v>96</v>
      </c>
      <c r="I7" s="23" t="s">
        <v>97</v>
      </c>
      <c r="J7" s="23" t="s">
        <v>98</v>
      </c>
      <c r="K7" s="23" t="s">
        <v>99</v>
      </c>
      <c r="L7" s="23" t="s">
        <v>100</v>
      </c>
      <c r="M7" s="23" t="s">
        <v>101</v>
      </c>
      <c r="N7" s="24" t="s">
        <v>102</v>
      </c>
      <c r="O7" s="24">
        <v>70.319999999999993</v>
      </c>
      <c r="P7" s="24">
        <v>20.09</v>
      </c>
      <c r="Q7" s="24">
        <v>87.3</v>
      </c>
      <c r="R7" s="24">
        <v>2921</v>
      </c>
      <c r="S7" s="24">
        <v>50711</v>
      </c>
      <c r="T7" s="24">
        <v>80.150000000000006</v>
      </c>
      <c r="U7" s="24">
        <v>632.70000000000005</v>
      </c>
      <c r="V7" s="24">
        <v>10169</v>
      </c>
      <c r="W7" s="24">
        <v>3.5</v>
      </c>
      <c r="X7" s="24">
        <v>2905.43</v>
      </c>
      <c r="Y7" s="24">
        <v>118.4</v>
      </c>
      <c r="Z7" s="24">
        <v>108.22</v>
      </c>
      <c r="AA7" s="24">
        <v>114.13</v>
      </c>
      <c r="AB7" s="24">
        <v>115.95</v>
      </c>
      <c r="AC7" s="24">
        <v>114.27</v>
      </c>
      <c r="AD7" s="24">
        <v>101.72</v>
      </c>
      <c r="AE7" s="24">
        <v>102.73</v>
      </c>
      <c r="AF7" s="24">
        <v>102.7</v>
      </c>
      <c r="AG7" s="24">
        <v>104.11</v>
      </c>
      <c r="AH7" s="24">
        <v>101.98</v>
      </c>
      <c r="AI7" s="24">
        <v>104.54</v>
      </c>
      <c r="AJ7" s="24">
        <v>0</v>
      </c>
      <c r="AK7" s="24">
        <v>0</v>
      </c>
      <c r="AL7" s="24">
        <v>0</v>
      </c>
      <c r="AM7" s="24">
        <v>0</v>
      </c>
      <c r="AN7" s="24">
        <v>0</v>
      </c>
      <c r="AO7" s="24">
        <v>112.88</v>
      </c>
      <c r="AP7" s="24">
        <v>94.97</v>
      </c>
      <c r="AQ7" s="24">
        <v>48.2</v>
      </c>
      <c r="AR7" s="24">
        <v>46.91</v>
      </c>
      <c r="AS7" s="24">
        <v>52.27</v>
      </c>
      <c r="AT7" s="24">
        <v>65.930000000000007</v>
      </c>
      <c r="AU7" s="24">
        <v>90.2</v>
      </c>
      <c r="AV7" s="24">
        <v>95.08</v>
      </c>
      <c r="AW7" s="24">
        <v>107.95</v>
      </c>
      <c r="AX7" s="24">
        <v>129.96</v>
      </c>
      <c r="AY7" s="24">
        <v>156.58000000000001</v>
      </c>
      <c r="AZ7" s="24">
        <v>49.18</v>
      </c>
      <c r="BA7" s="24">
        <v>47.72</v>
      </c>
      <c r="BB7" s="24">
        <v>46.85</v>
      </c>
      <c r="BC7" s="24">
        <v>44.35</v>
      </c>
      <c r="BD7" s="24">
        <v>41.51</v>
      </c>
      <c r="BE7" s="24">
        <v>44.25</v>
      </c>
      <c r="BF7" s="24">
        <v>189.4</v>
      </c>
      <c r="BG7" s="24">
        <v>194.93</v>
      </c>
      <c r="BH7" s="24">
        <v>185.05</v>
      </c>
      <c r="BI7" s="24">
        <v>193.56</v>
      </c>
      <c r="BJ7" s="24">
        <v>187.56</v>
      </c>
      <c r="BK7" s="24">
        <v>1194.1500000000001</v>
      </c>
      <c r="BL7" s="24">
        <v>1206.79</v>
      </c>
      <c r="BM7" s="24">
        <v>1268.6300000000001</v>
      </c>
      <c r="BN7" s="24">
        <v>1283.69</v>
      </c>
      <c r="BO7" s="24">
        <v>1160.22</v>
      </c>
      <c r="BP7" s="24">
        <v>1182.1099999999999</v>
      </c>
      <c r="BQ7" s="24">
        <v>96.28</v>
      </c>
      <c r="BR7" s="24">
        <v>102.26</v>
      </c>
      <c r="BS7" s="24">
        <v>103.75</v>
      </c>
      <c r="BT7" s="24">
        <v>110.34</v>
      </c>
      <c r="BU7" s="24">
        <v>107.09</v>
      </c>
      <c r="BV7" s="24">
        <v>72.260000000000005</v>
      </c>
      <c r="BW7" s="24">
        <v>71.84</v>
      </c>
      <c r="BX7" s="24">
        <v>82.88</v>
      </c>
      <c r="BY7" s="24">
        <v>82.53</v>
      </c>
      <c r="BZ7" s="24">
        <v>81.81</v>
      </c>
      <c r="CA7" s="24">
        <v>73.78</v>
      </c>
      <c r="CB7" s="24">
        <v>174.94</v>
      </c>
      <c r="CC7" s="24">
        <v>161.83000000000001</v>
      </c>
      <c r="CD7" s="24">
        <v>157.41</v>
      </c>
      <c r="CE7" s="24">
        <v>148.1</v>
      </c>
      <c r="CF7" s="24">
        <v>153.79</v>
      </c>
      <c r="CG7" s="24">
        <v>230.02</v>
      </c>
      <c r="CH7" s="24">
        <v>228.47</v>
      </c>
      <c r="CI7" s="24">
        <v>187.76</v>
      </c>
      <c r="CJ7" s="24">
        <v>190.48</v>
      </c>
      <c r="CK7" s="24">
        <v>193.59</v>
      </c>
      <c r="CL7" s="24">
        <v>220.62</v>
      </c>
      <c r="CM7" s="24" t="s">
        <v>102</v>
      </c>
      <c r="CN7" s="24" t="s">
        <v>102</v>
      </c>
      <c r="CO7" s="24" t="s">
        <v>102</v>
      </c>
      <c r="CP7" s="24" t="s">
        <v>102</v>
      </c>
      <c r="CQ7" s="24" t="s">
        <v>102</v>
      </c>
      <c r="CR7" s="24">
        <v>42.56</v>
      </c>
      <c r="CS7" s="24">
        <v>42.47</v>
      </c>
      <c r="CT7" s="24">
        <v>45.87</v>
      </c>
      <c r="CU7" s="24">
        <v>44.24</v>
      </c>
      <c r="CV7" s="24">
        <v>45.3</v>
      </c>
      <c r="CW7" s="24">
        <v>42.22</v>
      </c>
      <c r="CX7" s="24">
        <v>95.9</v>
      </c>
      <c r="CY7" s="24">
        <v>96.61</v>
      </c>
      <c r="CZ7" s="24">
        <v>98.57</v>
      </c>
      <c r="DA7" s="24">
        <v>98.58</v>
      </c>
      <c r="DB7" s="24">
        <v>98.59</v>
      </c>
      <c r="DC7" s="24">
        <v>83.32</v>
      </c>
      <c r="DD7" s="24">
        <v>83.75</v>
      </c>
      <c r="DE7" s="24">
        <v>87.65</v>
      </c>
      <c r="DF7" s="24">
        <v>88.15</v>
      </c>
      <c r="DG7" s="24">
        <v>88.37</v>
      </c>
      <c r="DH7" s="24">
        <v>85.67</v>
      </c>
      <c r="DI7" s="24">
        <v>6.91</v>
      </c>
      <c r="DJ7" s="24">
        <v>10.28</v>
      </c>
      <c r="DK7" s="24">
        <v>13.68</v>
      </c>
      <c r="DL7" s="24">
        <v>17.07</v>
      </c>
      <c r="DM7" s="24">
        <v>20.420000000000002</v>
      </c>
      <c r="DN7" s="24">
        <v>24.68</v>
      </c>
      <c r="DO7" s="24">
        <v>24.68</v>
      </c>
      <c r="DP7" s="24">
        <v>29.24</v>
      </c>
      <c r="DQ7" s="24">
        <v>31.73</v>
      </c>
      <c r="DR7" s="24">
        <v>32.57</v>
      </c>
      <c r="DS7" s="24">
        <v>28</v>
      </c>
      <c r="DT7" s="24">
        <v>0</v>
      </c>
      <c r="DU7" s="24">
        <v>0</v>
      </c>
      <c r="DV7" s="24">
        <v>0</v>
      </c>
      <c r="DW7" s="24">
        <v>0</v>
      </c>
      <c r="DX7" s="24">
        <v>0</v>
      </c>
      <c r="DY7" s="24">
        <v>0.01</v>
      </c>
      <c r="DZ7" s="24">
        <v>8.6199999999999992</v>
      </c>
      <c r="EA7" s="24">
        <v>0</v>
      </c>
      <c r="EB7" s="24">
        <v>0</v>
      </c>
      <c r="EC7" s="24">
        <v>0.04</v>
      </c>
      <c r="ED7" s="24">
        <v>0.03</v>
      </c>
      <c r="EE7" s="24">
        <v>0</v>
      </c>
      <c r="EF7" s="24">
        <v>0</v>
      </c>
      <c r="EG7" s="24">
        <v>0</v>
      </c>
      <c r="EH7" s="24">
        <v>0</v>
      </c>
      <c r="EI7" s="24">
        <v>0</v>
      </c>
      <c r="EJ7" s="24">
        <v>0.13</v>
      </c>
      <c r="EK7" s="24">
        <v>0.36</v>
      </c>
      <c r="EL7" s="24">
        <v>0.06</v>
      </c>
      <c r="EM7" s="24">
        <v>0.27</v>
      </c>
      <c r="EN7" s="24">
        <v>0.22</v>
      </c>
      <c r="EO7" s="24">
        <v>0.13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cp:lastModifiedBy>
  <dcterms:created xsi:type="dcterms:W3CDTF">2023-12-12T00:56:47Z</dcterms:created>
  <dcterms:modified xsi:type="dcterms:W3CDTF">2024-01-22T01:50:49Z</dcterms:modified>
  <cp:category/>
</cp:coreProperties>
</file>