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4分析\02 県提出\"/>
    </mc:Choice>
  </mc:AlternateContent>
  <workbookProtection workbookAlgorithmName="SHA-512" workbookHashValue="pcNHxZwnty+ZiDSe3EOSX+6PczC/C91JLa6KeQaKhb4sU9F1ONvFUSJiPrCTaj+0UNHgXlsnb4WnW40+ciLo8A==" workbookSaltValue="HMKud3H+cOv6ZL++BGWaQg==" workbookSpinCount="100000" lockStructure="1"/>
  <bookViews>
    <workbookView xWindow="0" yWindow="0" windowWidth="11820" windowHeight="805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<sst xmlns="http://schemas.openxmlformats.org/spreadsheetml/2006/main" count="228" uniqueCount="114">
  <si>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</si>
  <si>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</si>
  <si>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</si>
  <si>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</si>
  <si>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</si>
  <si>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</si>
  <si>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</si>
  <si>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</si>
  <si>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</si>
  <si>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</si>
  <si>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</si>
  <si>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</si>
  <si>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</si>
  <si>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</si>
  <si>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</si>
  <si>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</si>
  <si>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</si>
  <si>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</si>
  <si>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</si>
  <si>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</si>
  <si>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</si>
  <si>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</si>
  <si>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</si>
  <si>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</si>
  <si>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</si>
  <si>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</si>
  <si>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</si>
  <si>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</si>
  <si>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</si>
  <si>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</si>
  <si>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</si>
  <si>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</si>
  <si>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</si>
  <si>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</si>
  <si>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</si>
  <si>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</si>
  <si>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</si>
  <si>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</si>
  <si>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</si>
  <si>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</si>
  <si>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</si>
  <si>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</si>
  <si>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</si>
  <si>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</si>
  <si>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</si>
  <si>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</si>
  <si>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</si>
  <si>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</si>
  <si>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</si>
  <si>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</si>
  <si>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</si>
  <si>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</si>
  <si>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</si>
  <si>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</si>
  <si>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</si>
  <si>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</si>
  <si>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</si>
  <si>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</si>
  <si>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</si>
  <si>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</si>
  <si>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</si>
  <si>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</si>
  <si>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</si>
  <si>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</si>
  <si>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</si>
  <si>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</si>
  <si>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</si>
  <si>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</si>
  <si>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</si>
  <si>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</si>
  <si>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</si>
  <si>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</si>
  <si>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</si>
  <si>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</si>
  <si>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</si>
  <si>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</si>
  <si>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</si>
  <si>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</si>
  <si>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</si>
  <si>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</si>
  <si>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</si>
  <si>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</si>
  <si>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</si>
  <si>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</si>
  <si>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</si>
  <si>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</si>
  <si>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</si>
  <si>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</si>
  <si>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</si>
  <si>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</si>
  <si>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</si>
  <si>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</si>
  <si>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</si>
  <si>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</si>
  <si>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</si>
  <si>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</si>
  <si>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</si>
  <si>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</si>
  <si>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</si>
  <si>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</si>
  <si>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</si>
  <si>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</si>
  <si>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</si>
  <si>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</si>
  <si>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</si>
  <si>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</si>
  <si>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</si>
  <si>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</si>
  <si>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</si>
  <si>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</si>
  <si>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</si>
  <si>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配水場の耐震化といった大型事業の実施により令和３年度は減少したものの増加傾向は続いており、類似団体と比較しても高い傾向にあり、管路の更新事業等を随時見直す中、計画的な事業推進に努める必要がある。
②③法定耐用年数を超過した管路はほぼ存在しないため、早急に更新が必要な管路は少ないと考えられるが、今後、増大する水道施設の更新需要への対応が必要であり、現在の管路更新率をさらに高め、長期的な財政収支を見据える中、計画的に管路の老朽化対策に取り組む必要がある。</t>
    <rPh sb="1" eb="3">
      <t>ユウケイ</t>
    </rPh>
    <rPh sb="3" eb="7">
      <t>コテイシサン</t>
    </rPh>
    <rPh sb="7" eb="11">
      <t>ゲンカショウキャク</t>
    </rPh>
    <rPh sb="11" eb="12">
      <t>リツ</t>
    </rPh>
    <rPh sb="14" eb="17">
      <t>ハイスイジョウ</t>
    </rPh>
    <rPh sb="18" eb="21">
      <t>タイシンカ</t>
    </rPh>
    <rPh sb="25" eb="27">
      <t>オオガタ</t>
    </rPh>
    <rPh sb="27" eb="29">
      <t>ジギョウ</t>
    </rPh>
    <rPh sb="30" eb="32">
      <t>ジッシ</t>
    </rPh>
    <rPh sb="35" eb="37">
      <t>レイワ</t>
    </rPh>
    <rPh sb="38" eb="40">
      <t>ネンド</t>
    </rPh>
    <rPh sb="41" eb="43">
      <t>ゲンショウ</t>
    </rPh>
    <rPh sb="48" eb="50">
      <t>ゾウカ</t>
    </rPh>
    <rPh sb="50" eb="52">
      <t>ケイコウ</t>
    </rPh>
    <rPh sb="53" eb="54">
      <t>ツヅ</t>
    </rPh>
    <rPh sb="59" eb="61">
      <t>ルイジ</t>
    </rPh>
    <rPh sb="61" eb="63">
      <t>ダンタイ</t>
    </rPh>
    <rPh sb="64" eb="66">
      <t>ヒカク</t>
    </rPh>
    <rPh sb="69" eb="70">
      <t>タカ</t>
    </rPh>
    <rPh sb="71" eb="73">
      <t>ケイコウ</t>
    </rPh>
    <rPh sb="77" eb="79">
      <t>カンロ</t>
    </rPh>
    <rPh sb="80" eb="82">
      <t>コウシン</t>
    </rPh>
    <rPh sb="82" eb="84">
      <t>ジギョウ</t>
    </rPh>
    <rPh sb="84" eb="85">
      <t>トウ</t>
    </rPh>
    <rPh sb="86" eb="88">
      <t>ズイジ</t>
    </rPh>
    <rPh sb="88" eb="90">
      <t>ミナオ</t>
    </rPh>
    <rPh sb="91" eb="92">
      <t>ナカ</t>
    </rPh>
    <rPh sb="93" eb="95">
      <t>ケイカク</t>
    </rPh>
    <rPh sb="95" eb="96">
      <t>テキ</t>
    </rPh>
    <rPh sb="97" eb="99">
      <t>ジギョウ</t>
    </rPh>
    <rPh sb="99" eb="101">
      <t>スイシン</t>
    </rPh>
    <rPh sb="102" eb="103">
      <t>ツト</t>
    </rPh>
    <rPh sb="105" eb="107">
      <t>ヒツヨウ</t>
    </rPh>
    <rPh sb="114" eb="116">
      <t>ホウテイ</t>
    </rPh>
    <rPh sb="116" eb="118">
      <t>タイヨウ</t>
    </rPh>
    <rPh sb="118" eb="120">
      <t>ネンスウ</t>
    </rPh>
    <rPh sb="121" eb="123">
      <t>チョウカ</t>
    </rPh>
    <rPh sb="125" eb="127">
      <t>カンロ</t>
    </rPh>
    <rPh sb="130" eb="132">
      <t>ソンザイ</t>
    </rPh>
    <rPh sb="138" eb="140">
      <t>ソウキュウ</t>
    </rPh>
    <rPh sb="141" eb="143">
      <t>コウシン</t>
    </rPh>
    <rPh sb="144" eb="146">
      <t>ヒツヨウ</t>
    </rPh>
    <rPh sb="147" eb="149">
      <t>カンロ</t>
    </rPh>
    <rPh sb="150" eb="151">
      <t>スク</t>
    </rPh>
    <rPh sb="154" eb="155">
      <t>カンガ</t>
    </rPh>
    <rPh sb="182" eb="184">
      <t>ヒツヨウ</t>
    </rPh>
    <rPh sb="188" eb="190">
      <t>ゲンザイ</t>
    </rPh>
    <rPh sb="191" eb="193">
      <t>カンロ</t>
    </rPh>
    <rPh sb="193" eb="195">
      <t>コウシン</t>
    </rPh>
    <rPh sb="195" eb="196">
      <t>リツ</t>
    </rPh>
    <rPh sb="200" eb="201">
      <t>タカ</t>
    </rPh>
    <rPh sb="203" eb="205">
      <t>チョウキ</t>
    </rPh>
    <rPh sb="205" eb="206">
      <t>テキ</t>
    </rPh>
    <rPh sb="207" eb="209">
      <t>ザイセイ</t>
    </rPh>
    <rPh sb="209" eb="211">
      <t>シュウシ</t>
    </rPh>
    <rPh sb="212" eb="214">
      <t>ミス</t>
    </rPh>
    <rPh sb="216" eb="217">
      <t>ナカ</t>
    </rPh>
    <rPh sb="218" eb="220">
      <t>ケイカク</t>
    </rPh>
    <rPh sb="220" eb="221">
      <t>テキ</t>
    </rPh>
    <rPh sb="222" eb="224">
      <t>カンロ</t>
    </rPh>
    <rPh sb="225" eb="228">
      <t>ロウキュウカ</t>
    </rPh>
    <rPh sb="228" eb="230">
      <t>タイサク</t>
    </rPh>
    <rPh sb="231" eb="232">
      <t>ト</t>
    </rPh>
    <rPh sb="233" eb="234">
      <t>ク</t>
    </rPh>
    <rPh sb="235" eb="237">
      <t>ヒツヨウ</t>
    </rPh>
    <phoneticPr fontId="4"/>
  </si>
  <si>
    <t>　原価削減や効率的な施設運営等の実施により、現在は経営成績・財政状況ともに概ね健全な状態である。しかし、給水人口の増加割合は鈍化し、節水意識の向上および節水器具の普及を背景に生活給水量原単位は減少傾向にあり、料金収入の増加は見込めない状況にある。
　また、今後、増大する水道施設の更新需要への本格的な対応が必要であり、令和３年度に策定した令和４年度～令和13年度を期間とする第２次水道ビジョンで実施した財政シミュレーションでは今後10年間で現金預金は大きく減少する結果となった。
　そのため、中長期にわたる計画的な水道施設更新計画の不断の見直しを行うとともに、施設のダウンサイジング、将来負担の削減策、収入の確保策等について検討を進める必要がある。</t>
    <rPh sb="1" eb="3">
      <t>ゲンカ</t>
    </rPh>
    <rPh sb="3" eb="5">
      <t>サクゲン</t>
    </rPh>
    <rPh sb="6" eb="8">
      <t>コウリツ</t>
    </rPh>
    <rPh sb="8" eb="9">
      <t>テキ</t>
    </rPh>
    <rPh sb="10" eb="12">
      <t>シセツ</t>
    </rPh>
    <rPh sb="12" eb="14">
      <t>ウンエイ</t>
    </rPh>
    <rPh sb="14" eb="15">
      <t>トウ</t>
    </rPh>
    <rPh sb="16" eb="18">
      <t>ジッシ</t>
    </rPh>
    <rPh sb="22" eb="24">
      <t>ゲンザイ</t>
    </rPh>
    <rPh sb="25" eb="27">
      <t>ケイエイ</t>
    </rPh>
    <rPh sb="27" eb="29">
      <t>セイセキ</t>
    </rPh>
    <rPh sb="30" eb="32">
      <t>ザイセイ</t>
    </rPh>
    <rPh sb="32" eb="34">
      <t>ジョウキョウ</t>
    </rPh>
    <rPh sb="37" eb="38">
      <t>オオム</t>
    </rPh>
    <rPh sb="39" eb="41">
      <t>ケンゼン</t>
    </rPh>
    <rPh sb="42" eb="44">
      <t>ジョウタイ</t>
    </rPh>
    <rPh sb="52" eb="54">
      <t>キュウスイ</t>
    </rPh>
    <rPh sb="54" eb="56">
      <t>ジンコウ</t>
    </rPh>
    <rPh sb="57" eb="59">
      <t>ゾウカ</t>
    </rPh>
    <rPh sb="59" eb="61">
      <t>ワリアイ</t>
    </rPh>
    <rPh sb="62" eb="64">
      <t>ドンカ</t>
    </rPh>
    <rPh sb="84" eb="86">
      <t>ハイケイ</t>
    </rPh>
    <rPh sb="87" eb="89">
      <t>セイカツ</t>
    </rPh>
    <rPh sb="89" eb="92">
      <t>キュウスイリョウ</t>
    </rPh>
    <rPh sb="92" eb="95">
      <t>ゲンタンイ</t>
    </rPh>
    <rPh sb="96" eb="98">
      <t>ゲンショウ</t>
    </rPh>
    <rPh sb="98" eb="100">
      <t>ケイコウ</t>
    </rPh>
    <rPh sb="104" eb="106">
      <t>リョウキン</t>
    </rPh>
    <rPh sb="106" eb="108">
      <t>シュウニュウ</t>
    </rPh>
    <rPh sb="109" eb="111">
      <t>ゾウカ</t>
    </rPh>
    <rPh sb="112" eb="114">
      <t>ミコ</t>
    </rPh>
    <rPh sb="117" eb="119">
      <t>ジョウキョウ</t>
    </rPh>
    <rPh sb="128" eb="130">
      <t>コンゴ</t>
    </rPh>
    <rPh sb="146" eb="148">
      <t>ホンカク</t>
    </rPh>
    <rPh sb="148" eb="149">
      <t>テキ</t>
    </rPh>
    <rPh sb="159" eb="161">
      <t>レイワ</t>
    </rPh>
    <rPh sb="162" eb="164">
      <t>ネンド</t>
    </rPh>
    <rPh sb="165" eb="167">
      <t>サクテイ</t>
    </rPh>
    <rPh sb="182" eb="184">
      <t>キカン</t>
    </rPh>
    <rPh sb="187" eb="188">
      <t>ダイ</t>
    </rPh>
    <rPh sb="189" eb="190">
      <t>ジ</t>
    </rPh>
    <rPh sb="190" eb="192">
      <t>スイドウ</t>
    </rPh>
    <rPh sb="197" eb="199">
      <t>ジッシ</t>
    </rPh>
    <rPh sb="201" eb="203">
      <t>ザイセイ</t>
    </rPh>
    <rPh sb="213" eb="215">
      <t>コンゴ</t>
    </rPh>
    <rPh sb="217" eb="219">
      <t>ネンカン</t>
    </rPh>
    <rPh sb="220" eb="222">
      <t>ゲンキン</t>
    </rPh>
    <rPh sb="222" eb="224">
      <t>ヨキン</t>
    </rPh>
    <rPh sb="225" eb="226">
      <t>オオ</t>
    </rPh>
    <rPh sb="228" eb="230">
      <t>ゲンショウ</t>
    </rPh>
    <rPh sb="232" eb="234">
      <t>ケッカ</t>
    </rPh>
    <rPh sb="246" eb="249">
      <t>チュウチョウキ</t>
    </rPh>
    <rPh sb="253" eb="255">
      <t>ケイカク</t>
    </rPh>
    <rPh sb="255" eb="256">
      <t>テキ</t>
    </rPh>
    <rPh sb="257" eb="259">
      <t>スイドウ</t>
    </rPh>
    <rPh sb="259" eb="261">
      <t>シセツ</t>
    </rPh>
    <rPh sb="261" eb="263">
      <t>コウシン</t>
    </rPh>
    <rPh sb="263" eb="265">
      <t>ケイカク</t>
    </rPh>
    <rPh sb="266" eb="268">
      <t>フダン</t>
    </rPh>
    <rPh sb="269" eb="271">
      <t>ミナオ</t>
    </rPh>
    <rPh sb="273" eb="274">
      <t>オコナ</t>
    </rPh>
    <rPh sb="280" eb="282">
      <t>シセツ</t>
    </rPh>
    <rPh sb="292" eb="294">
      <t>ショウライ</t>
    </rPh>
    <phoneticPr fontId="4"/>
  </si>
  <si>
    <t>①経常収支比率は、新型コロナウイルス感染症拡大による生活支援策として実施した水道料金の一部減免を実施した令和２年度を除き、100％を上回っている。
②累積欠損金比率は、０％であるため安定した経営状況で推移している。
③流動比率は、前年度とほぼ横ばいで推移した。今後は、水道施設の更新需要が高まり管路の更新事業等をこれまで以上に実施する予定であることから、現金預金の増減に留意しながら事業を進める必要がある。
④企業債残高対給水収益比率は、前述の一部減免の終了により令和２年度は悪化したものの、それ以外は横ばい傾向が続いている。今後、増大する水道施設の更新需要への対応と節水意識の向上および節水器具の普及による給水収益の減少が見込まれる中、当該比率の動向に引き続き注視する必要がある。
⑤料金回収率は、100％丁度の水準で、実態として加入金などの給水収益以外の収益で純利益を確保している状況である。結果、管路の更新事業等に十分な資金確保ができない状況となっており、経営改善の取り組みが必要となっている。
⑥給水原価は、令和３年度より上昇している。今後、減価償却費や維持管理費の増大の懸念、また、県水受水単価の見直しの可能性などがあり、抜本的な経費削減の検討が必要である。
⑦⑧施設利用率、有収率は類似団体と比較し高い水準を維持しており、効率的な施設運営を維持している。</t>
    <rPh sb="1" eb="3">
      <t>ケイジョウ</t>
    </rPh>
    <rPh sb="3" eb="5">
      <t>シュウシ</t>
    </rPh>
    <rPh sb="5" eb="7">
      <t>ヒリツ</t>
    </rPh>
    <rPh sb="48" eb="50">
      <t>ジッシ</t>
    </rPh>
    <rPh sb="52" eb="54">
      <t>レイワ</t>
    </rPh>
    <rPh sb="55" eb="57">
      <t>ネンド</t>
    </rPh>
    <rPh sb="58" eb="59">
      <t>ノゾ</t>
    </rPh>
    <rPh sb="66" eb="68">
      <t>ウワマワ</t>
    </rPh>
    <rPh sb="75" eb="77">
      <t>ルイセキ</t>
    </rPh>
    <rPh sb="77" eb="80">
      <t>ケッソンキン</t>
    </rPh>
    <rPh sb="80" eb="82">
      <t>ヒリツ</t>
    </rPh>
    <rPh sb="91" eb="93">
      <t>アンテイ</t>
    </rPh>
    <rPh sb="95" eb="97">
      <t>ケイエイ</t>
    </rPh>
    <rPh sb="97" eb="99">
      <t>ジョウキョウ</t>
    </rPh>
    <rPh sb="100" eb="102">
      <t>スイイ</t>
    </rPh>
    <rPh sb="109" eb="111">
      <t>リュウドウ</t>
    </rPh>
    <rPh sb="111" eb="113">
      <t>ヒリツ</t>
    </rPh>
    <rPh sb="115" eb="118">
      <t>ゼンネンド</t>
    </rPh>
    <rPh sb="121" eb="122">
      <t>ヨコ</t>
    </rPh>
    <rPh sb="125" eb="127">
      <t>スイイ</t>
    </rPh>
    <rPh sb="130" eb="132">
      <t>コンゴ</t>
    </rPh>
    <rPh sb="134" eb="136">
      <t>スイドウ</t>
    </rPh>
    <rPh sb="136" eb="138">
      <t>シセツ</t>
    </rPh>
    <rPh sb="139" eb="141">
      <t>コウシン</t>
    </rPh>
    <rPh sb="141" eb="143">
      <t>ジュヨウ</t>
    </rPh>
    <rPh sb="144" eb="145">
      <t>タカ</t>
    </rPh>
    <rPh sb="147" eb="149">
      <t>カンロ</t>
    </rPh>
    <rPh sb="150" eb="152">
      <t>コウシン</t>
    </rPh>
    <rPh sb="152" eb="154">
      <t>ジギョウ</t>
    </rPh>
    <rPh sb="154" eb="155">
      <t>トウ</t>
    </rPh>
    <rPh sb="160" eb="162">
      <t>イジョウ</t>
    </rPh>
    <rPh sb="163" eb="165">
      <t>ジッシ</t>
    </rPh>
    <rPh sb="167" eb="169">
      <t>ヨテイ</t>
    </rPh>
    <rPh sb="177" eb="179">
      <t>ゲンキン</t>
    </rPh>
    <rPh sb="179" eb="181">
      <t>ヨキン</t>
    </rPh>
    <rPh sb="182" eb="184">
      <t>ゾウゲン</t>
    </rPh>
    <rPh sb="185" eb="187">
      <t>リュウイ</t>
    </rPh>
    <rPh sb="191" eb="193">
      <t>ジギョウ</t>
    </rPh>
    <rPh sb="194" eb="195">
      <t>スス</t>
    </rPh>
    <rPh sb="197" eb="199">
      <t>ヒツヨウ</t>
    </rPh>
    <rPh sb="205" eb="208">
      <t>キギョウサイ</t>
    </rPh>
    <rPh sb="208" eb="210">
      <t>ザンタカ</t>
    </rPh>
    <rPh sb="210" eb="211">
      <t>タイ</t>
    </rPh>
    <rPh sb="211" eb="213">
      <t>キュウスイ</t>
    </rPh>
    <rPh sb="213" eb="215">
      <t>シュウエキ</t>
    </rPh>
    <rPh sb="215" eb="217">
      <t>ヒリツ</t>
    </rPh>
    <rPh sb="219" eb="221">
      <t>ゼンジュツ</t>
    </rPh>
    <rPh sb="222" eb="224">
      <t>イチブ</t>
    </rPh>
    <rPh sb="224" eb="226">
      <t>ゲンメン</t>
    </rPh>
    <rPh sb="227" eb="229">
      <t>シュウリョウ</t>
    </rPh>
    <rPh sb="232" eb="234">
      <t>レイワ</t>
    </rPh>
    <rPh sb="235" eb="237">
      <t>ネンド</t>
    </rPh>
    <rPh sb="238" eb="240">
      <t>アッカ</t>
    </rPh>
    <rPh sb="248" eb="250">
      <t>イガイ</t>
    </rPh>
    <rPh sb="251" eb="252">
      <t>ヨコ</t>
    </rPh>
    <rPh sb="254" eb="256">
      <t>ケイコウ</t>
    </rPh>
    <rPh sb="257" eb="258">
      <t>ツヅ</t>
    </rPh>
    <rPh sb="263" eb="265">
      <t>コンゴ</t>
    </rPh>
    <rPh sb="266" eb="268">
      <t>ゾウダイ</t>
    </rPh>
    <rPh sb="270" eb="272">
      <t>スイドウ</t>
    </rPh>
    <rPh sb="272" eb="274">
      <t>シセツ</t>
    </rPh>
    <rPh sb="275" eb="277">
      <t>コウシン</t>
    </rPh>
    <rPh sb="277" eb="279">
      <t>ジュヨウ</t>
    </rPh>
    <rPh sb="281" eb="283">
      <t>タイオウ</t>
    </rPh>
    <rPh sb="284" eb="286">
      <t>セッスイ</t>
    </rPh>
    <rPh sb="286" eb="288">
      <t>イシキ</t>
    </rPh>
    <rPh sb="289" eb="291">
      <t>コウジョウ</t>
    </rPh>
    <rPh sb="294" eb="296">
      <t>セッスイ</t>
    </rPh>
    <rPh sb="296" eb="298">
      <t>キグ</t>
    </rPh>
    <rPh sb="299" eb="301">
      <t>フキュウ</t>
    </rPh>
    <rPh sb="304" eb="306">
      <t>キュウスイ</t>
    </rPh>
    <rPh sb="306" eb="308">
      <t>シュウエキ</t>
    </rPh>
    <rPh sb="309" eb="311">
      <t>ゲンショウ</t>
    </rPh>
    <rPh sb="312" eb="314">
      <t>ミコ</t>
    </rPh>
    <rPh sb="317" eb="318">
      <t>ナカ</t>
    </rPh>
    <rPh sb="319" eb="321">
      <t>トウガイ</t>
    </rPh>
    <rPh sb="321" eb="323">
      <t>ヒリツ</t>
    </rPh>
    <rPh sb="324" eb="326">
      <t>ドウコウ</t>
    </rPh>
    <rPh sb="327" eb="328">
      <t>ヒ</t>
    </rPh>
    <rPh sb="329" eb="330">
      <t>ツヅ</t>
    </rPh>
    <rPh sb="331" eb="333">
      <t>チュウシ</t>
    </rPh>
    <rPh sb="335" eb="337">
      <t>ヒツヨウ</t>
    </rPh>
    <rPh sb="343" eb="345">
      <t>リョウキン</t>
    </rPh>
    <rPh sb="345" eb="348">
      <t>カイシュウリツ</t>
    </rPh>
    <rPh sb="354" eb="356">
      <t>チョウド</t>
    </rPh>
    <rPh sb="357" eb="359">
      <t>スイジュン</t>
    </rPh>
    <rPh sb="361" eb="363">
      <t>ジッタイ</t>
    </rPh>
    <rPh sb="366" eb="368">
      <t>カニュウ</t>
    </rPh>
    <rPh sb="368" eb="369">
      <t>キン</t>
    </rPh>
    <rPh sb="372" eb="374">
      <t>キュウスイ</t>
    </rPh>
    <rPh sb="374" eb="376">
      <t>シュウエキ</t>
    </rPh>
    <rPh sb="376" eb="378">
      <t>イガイ</t>
    </rPh>
    <rPh sb="379" eb="381">
      <t>シュウエキ</t>
    </rPh>
    <rPh sb="382" eb="385">
      <t>ジュンリエキ</t>
    </rPh>
    <rPh sb="386" eb="388">
      <t>カクホ</t>
    </rPh>
    <rPh sb="392" eb="394">
      <t>ジョウキョウ</t>
    </rPh>
    <rPh sb="398" eb="400">
      <t>ケッカ</t>
    </rPh>
    <rPh sb="410" eb="412">
      <t>ジュウブン</t>
    </rPh>
    <rPh sb="413" eb="415">
      <t>シキン</t>
    </rPh>
    <rPh sb="415" eb="417">
      <t>カクホ</t>
    </rPh>
    <rPh sb="422" eb="424">
      <t>ジョウキョウ</t>
    </rPh>
    <rPh sb="431" eb="433">
      <t>ケイエイ</t>
    </rPh>
    <rPh sb="433" eb="435">
      <t>カイゼン</t>
    </rPh>
    <rPh sb="441" eb="443">
      <t>ヒツヨウ</t>
    </rPh>
    <rPh sb="452" eb="454">
      <t>キュウスイ</t>
    </rPh>
    <rPh sb="454" eb="456">
      <t>ゲンカ</t>
    </rPh>
    <rPh sb="537" eb="539">
      <t>シセツ</t>
    </rPh>
    <rPh sb="539" eb="541">
      <t>リヨウ</t>
    </rPh>
    <rPh sb="541" eb="542">
      <t>リツ</t>
    </rPh>
    <rPh sb="543" eb="546">
      <t>ユウシュウリツ</t>
    </rPh>
    <rPh sb="547" eb="549">
      <t>ルイジ</t>
    </rPh>
    <rPh sb="549" eb="551">
      <t>ダンタイ</t>
    </rPh>
    <rPh sb="552" eb="554">
      <t>ヒカク</t>
    </rPh>
    <rPh sb="555" eb="556">
      <t>タカ</t>
    </rPh>
    <rPh sb="557" eb="559">
      <t>スイジュン</t>
    </rPh>
    <rPh sb="560" eb="562">
      <t>イジ</t>
    </rPh>
    <rPh sb="567" eb="570">
      <t>コウリツテキ</t>
    </rPh>
    <rPh sb="571" eb="573">
      <t>シセツ</t>
    </rPh>
    <rPh sb="573" eb="575">
      <t>ウンエイ</t>
    </rPh>
    <rPh sb="576" eb="57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</si>
</sst>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0.19</c:v>
                </c:pt>
                <c:pt idx="1">
                  <c:v>0.11</c:v>
                </c:pt>
                <c:pt idx="2">
                  <c:v>0.21</c:v>
                </c:pt>
                <c:pt idx="3">
                  <c:v>0.06</c:v>
                </c:pt>
                <c:pt idx="4">
                  <c:v>0.41</c:v>
                </c:pt>
              </c:numCache>
            </c:numRef>
          </c:val>
          <c:extLst>
            <c:ext xmlns:c16="http://schemas.microsoft.com/office/drawing/2014/chart" uri="{C3380CC4-5D6E-409C-BE32-E72D297353CC}">
              <c16:uniqueId val="{00000000-A6FB-4F26-AF20-1E5D5A9B3A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6FB-4F26-AF20-1E5D5A9B3A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68.64</c:v>
                </c:pt>
                <c:pt idx="1">
                  <c:v>69.27</c:v>
                </c:pt>
                <c:pt idx="2">
                  <c:v>71</c:v>
                </c:pt>
                <c:pt idx="3">
                  <c:v>70.540000000000006</c:v>
                </c:pt>
                <c:pt idx="4">
                  <c:v>68.92</c:v>
                </c:pt>
              </c:numCache>
            </c:numRef>
          </c:val>
          <c:extLst>
            <c:ext xmlns:c16="http://schemas.microsoft.com/office/drawing/2014/chart" uri="{C3380CC4-5D6E-409C-BE32-E72D297353CC}">
              <c16:uniqueId val="{00000000-CF49-471E-8130-C93F5B70CF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CF49-471E-8130-C93F5B70CF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91.45</c:v>
                </c:pt>
                <c:pt idx="1">
                  <c:v>91.44</c:v>
                </c:pt>
                <c:pt idx="2">
                  <c:v>91.39</c:v>
                </c:pt>
                <c:pt idx="3">
                  <c:v>92.33</c:v>
                </c:pt>
                <c:pt idx="4">
                  <c:v>93.48</c:v>
                </c:pt>
              </c:numCache>
            </c:numRef>
          </c:val>
          <c:extLst>
            <c:ext xmlns:c16="http://schemas.microsoft.com/office/drawing/2014/chart" uri="{C3380CC4-5D6E-409C-BE32-E72D297353CC}">
              <c16:uniqueId val="{00000000-A364-4FE6-A0E2-FC460F490A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364-4FE6-A0E2-FC460F490A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107.31</c:v>
                </c:pt>
                <c:pt idx="1">
                  <c:v>108.9</c:v>
                </c:pt>
                <c:pt idx="2">
                  <c:v>91.97</c:v>
                </c:pt>
                <c:pt idx="3">
                  <c:v>109.36</c:v>
                </c:pt>
                <c:pt idx="4">
                  <c:v>107.28</c:v>
                </c:pt>
              </c:numCache>
            </c:numRef>
          </c:val>
          <c:extLst>
            <c:ext xmlns:c16="http://schemas.microsoft.com/office/drawing/2014/chart" uri="{C3380CC4-5D6E-409C-BE32-E72D297353CC}">
              <c16:uniqueId val="{00000000-6C34-4D5C-8C76-62BB9E8508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6C34-4D5C-8C76-62BB9E8508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53.64</c:v>
                </c:pt>
                <c:pt idx="1">
                  <c:v>55.32</c:v>
                </c:pt>
                <c:pt idx="2">
                  <c:v>56.84</c:v>
                </c:pt>
                <c:pt idx="3">
                  <c:v>56.08</c:v>
                </c:pt>
                <c:pt idx="4">
                  <c:v>56.6</c:v>
                </c:pt>
              </c:numCache>
            </c:numRef>
          </c:val>
          <c:extLst>
            <c:ext xmlns:c16="http://schemas.microsoft.com/office/drawing/2014/chart" uri="{C3380CC4-5D6E-409C-BE32-E72D297353CC}">
              <c16:uniqueId val="{00000000-53FF-4EED-A7C1-8223EC9C4A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53FF-4EED-A7C1-8223EC9C4A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formatCode="#,##0.00;&quot;△&quot;#,##0.00;&quot;-&quot;">
                  <c:v>2.76</c:v>
                </c:pt>
              </c:numCache>
            </c:numRef>
          </c:val>
          <c:extLst>
            <c:ext xmlns:c16="http://schemas.microsoft.com/office/drawing/2014/chart" uri="{C3380CC4-5D6E-409C-BE32-E72D297353CC}">
              <c16:uniqueId val="{00000000-03AC-4DCB-BB70-71CA0A431B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03AC-4DCB-BB70-71CA0A431B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12-40AA-925E-79FA35674E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E12-40AA-925E-79FA35674E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284.2</c:v>
                </c:pt>
                <c:pt idx="1">
                  <c:v>315.38</c:v>
                </c:pt>
                <c:pt idx="2">
                  <c:v>253.18</c:v>
                </c:pt>
                <c:pt idx="3">
                  <c:v>230.51</c:v>
                </c:pt>
                <c:pt idx="4">
                  <c:v>228.56</c:v>
                </c:pt>
              </c:numCache>
            </c:numRef>
          </c:val>
          <c:extLst>
            <c:ext xmlns:c16="http://schemas.microsoft.com/office/drawing/2014/chart" uri="{C3380CC4-5D6E-409C-BE32-E72D297353CC}">
              <c16:uniqueId val="{00000000-0532-4302-B065-5E0ED892DE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0532-4302-B065-5E0ED892DE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302.42</c:v>
                </c:pt>
                <c:pt idx="1">
                  <c:v>283.29000000000002</c:v>
                </c:pt>
                <c:pt idx="2">
                  <c:v>345.62</c:v>
                </c:pt>
                <c:pt idx="3">
                  <c:v>293.45999999999998</c:v>
                </c:pt>
                <c:pt idx="4">
                  <c:v>292.36</c:v>
                </c:pt>
              </c:numCache>
            </c:numRef>
          </c:val>
          <c:extLst>
            <c:ext xmlns:c16="http://schemas.microsoft.com/office/drawing/2014/chart" uri="{C3380CC4-5D6E-409C-BE32-E72D297353CC}">
              <c16:uniqueId val="{00000000-0C6E-46A2-9D7A-56CA0EA03E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0C6E-46A2-9D7A-56CA0EA03E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99.37</c:v>
                </c:pt>
                <c:pt idx="1">
                  <c:v>101.35</c:v>
                </c:pt>
                <c:pt idx="2">
                  <c:v>81.73</c:v>
                </c:pt>
                <c:pt idx="3">
                  <c:v>101.69</c:v>
                </c:pt>
                <c:pt idx="4">
                  <c:v>100.1</c:v>
                </c:pt>
              </c:numCache>
            </c:numRef>
          </c:val>
          <c:extLst>
            <c:ext xmlns:c16="http://schemas.microsoft.com/office/drawing/2014/chart" uri="{C3380CC4-5D6E-409C-BE32-E72D297353CC}">
              <c16:uniqueId val="{00000000-9B5D-4244-BFDC-C26C90F288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9B5D-4244-BFDC-C26C90F288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139.52000000000001</c:v>
                </c:pt>
                <c:pt idx="1">
                  <c:v>137.38999999999999</c:v>
                </c:pt>
                <c:pt idx="2">
                  <c:v>134.59</c:v>
                </c:pt>
                <c:pt idx="3">
                  <c:v>134.66999999999999</c:v>
                </c:pt>
                <c:pt idx="4">
                  <c:v>137</c:v>
                </c:pt>
              </c:numCache>
            </c:numRef>
          </c:val>
          <c:extLst>
            <c:ext xmlns:c16="http://schemas.microsoft.com/office/drawing/2014/chart" uri="{C3380CC4-5D6E-409C-BE32-E72D297353CC}">
              <c16:uniqueId val="{00000000-AF7B-43B9-AC18-59A2BB53D9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F7B-43B9-AC18-59A2BB53D9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3"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滋賀県　守山市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85619</v>
      </c>
      <c r="AM8" s="45"/>
      <c r="AN8" s="45"/>
      <c r="AO8" s="45"/>
      <c r="AP8" s="45"/>
      <c r="AQ8" s="45"/>
      <c r="AR8" s="45"/>
      <c r="AS8" s="45"/>
      <c r="AT8" s="46">
        <f>データ!$S$6</f>
        <v>55.73</v>
      </c>
      <c r="AU8" s="47"/>
      <c r="AV8" s="47"/>
      <c r="AW8" s="47"/>
      <c r="AX8" s="47"/>
      <c r="AY8" s="47"/>
      <c r="AZ8" s="47"/>
      <c r="BA8" s="47"/>
      <c r="BB8" s="48">
        <f>データ!$T$6</f>
        <v>1536.32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61.72</v>
      </c>
      <c r="J10" s="47"/>
      <c r="K10" s="47"/>
      <c r="L10" s="47"/>
      <c r="M10" s="47"/>
      <c r="N10" s="47"/>
      <c r="O10" s="81"/>
      <c r="P10" s="48">
        <f>データ!$P$6</f>
        <v>99.91</v>
      </c>
      <c r="Q10" s="48"/>
      <c r="R10" s="48"/>
      <c r="S10" s="48"/>
      <c r="T10" s="48"/>
      <c r="U10" s="48"/>
      <c r="V10" s="48"/>
      <c r="W10" s="45">
        <f>データ!$Q$6</f>
        <v>2440</v>
      </c>
      <c r="X10" s="45"/>
      <c r="Y10" s="45"/>
      <c r="Z10" s="45"/>
      <c r="AA10" s="45"/>
      <c r="AB10" s="45"/>
      <c r="AC10" s="45"/>
      <c r="AD10" s="2"/>
      <c r="AE10" s="2"/>
      <c r="AF10" s="2"/>
      <c r="AG10" s="2"/>
      <c r="AH10" s="2"/>
      <c r="AI10" s="2"/>
      <c r="AJ10" s="2"/>
      <c r="AK10" s="2"/>
      <c r="AL10" s="45">
        <f>データ!$U$6</f>
        <v>85602</v>
      </c>
      <c r="AM10" s="45"/>
      <c r="AN10" s="45"/>
      <c r="AO10" s="45"/>
      <c r="AP10" s="45"/>
      <c r="AQ10" s="45"/>
      <c r="AR10" s="45"/>
      <c r="AS10" s="45"/>
      <c r="AT10" s="46">
        <f>データ!$V$6</f>
        <v>45.58</v>
      </c>
      <c r="AU10" s="47"/>
      <c r="AV10" s="47"/>
      <c r="AW10" s="47"/>
      <c r="AX10" s="47"/>
      <c r="AY10" s="47"/>
      <c r="AZ10" s="47"/>
      <c r="BA10" s="47"/>
      <c r="BB10" s="48">
        <f>データ!$W$6</f>
        <v>1878.06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fpZ+O7rz5V8wz4HMtEC8ciei7j97AdZ0LPhqOmTpze4SnRXKEgZ7RWy3y/Y9rHrfRWOchI01qY8F/FKOLjVVA==" saltValue="DhdvlZ+/RR8DXo5Ba/8F1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252077</v>
      </c>
      <c r="D6" s="20">
        <f t="shared" si="3"/>
        <v>46</v>
      </c>
      <c r="E6" s="20">
        <f t="shared" si="3"/>
        <v>1</v>
      </c>
      <c r="F6" s="20">
        <f t="shared" si="3"/>
        <v>0</v>
      </c>
      <c r="G6" s="20">
        <f t="shared" si="3"/>
        <v>1</v>
      </c>
      <c r="H6" s="20" t="str">
        <f t="shared" si="3"/>
        <v>滋賀県　守山市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61.72</v>
      </c>
      <c r="P6" s="21">
        <f t="shared" si="3"/>
        <v>99.91</v>
      </c>
      <c r="Q6" s="21">
        <f t="shared" si="3"/>
        <v>2440</v>
      </c>
      <c r="R6" s="21">
        <f t="shared" si="3"/>
        <v>85619</v>
      </c>
      <c r="S6" s="21">
        <f t="shared" si="3"/>
        <v>55.73</v>
      </c>
      <c r="T6" s="21">
        <f t="shared" si="3"/>
        <v>1536.32</v>
      </c>
      <c r="U6" s="21">
        <f t="shared" si="3"/>
        <v>85602</v>
      </c>
      <c r="V6" s="21">
        <f t="shared" si="3"/>
        <v>45.58</v>
      </c>
      <c r="W6" s="21">
        <f t="shared" si="3"/>
        <v>1878.06</v>
      </c>
      <c r="X6" s="22">
        <f>IF(X7="",NA(),X7)</f>
        <v>107.31</v>
      </c>
      <c r="Y6" s="22">
        <f t="shared" ref="Y6:AG6" si="4">IF(Y7="",NA(),Y7)</f>
        <v>108.9</v>
      </c>
      <c r="Z6" s="22">
        <f t="shared" si="4"/>
        <v>91.97</v>
      </c>
      <c r="AA6" s="22">
        <f t="shared" si="4"/>
        <v>109.36</v>
      </c>
      <c r="AB6" s="22">
        <f t="shared" si="4"/>
        <v>107.28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284.2</v>
      </c>
      <c r="AU6" s="22">
        <f t="shared" ref="AU6:BC6" si="6">IF(AU7="",NA(),AU7)</f>
        <v>315.38</v>
      </c>
      <c r="AV6" s="22">
        <f t="shared" si="6"/>
        <v>253.18</v>
      </c>
      <c r="AW6" s="22">
        <f t="shared" si="6"/>
        <v>230.51</v>
      </c>
      <c r="AX6" s="22">
        <f t="shared" si="6"/>
        <v>228.56</v>
      </c>
      <c r="AY6" s="22">
        <f t="shared" si="6"/>
        <v>349.83</v>
      </c>
      <c r="AZ6" s="22">
        <f t="shared" si="6"/>
        <v>360.86</v>
      </c>
      <c r="BA6" s="22">
        <f t="shared" si="6"/>
        <v>350.79</v>
      </c>
      <c r="BB6" s="22">
        <f t="shared" si="6"/>
        <v>354.57</v>
      </c>
      <c r="BC6" s="22">
        <f t="shared" si="6"/>
        <v>357.74</v>
      </c>
      <c r="BD6" s="21" t="str">
        <f>IF(BD7="","",IF(BD7="-","【-】","【"&amp;SUBSTITUTE(TEXT(BD7,"#,##0.00"),"-","△")&amp;"】"))</f>
        <v>【252.29】</v>
      </c>
      <c r="BE6" s="22">
        <f>IF(BE7="",NA(),BE7)</f>
        <v>302.42</v>
      </c>
      <c r="BF6" s="22">
        <f t="shared" ref="BF6:BN6" si="7">IF(BF7="",NA(),BF7)</f>
        <v>283.29000000000002</v>
      </c>
      <c r="BG6" s="22">
        <f t="shared" si="7"/>
        <v>345.62</v>
      </c>
      <c r="BH6" s="22">
        <f t="shared" si="7"/>
        <v>293.45999999999998</v>
      </c>
      <c r="BI6" s="22">
        <f t="shared" si="7"/>
        <v>292.36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99.37</v>
      </c>
      <c r="BQ6" s="22">
        <f t="shared" ref="BQ6:BY6" si="8">IF(BQ7="",NA(),BQ7)</f>
        <v>101.35</v>
      </c>
      <c r="BR6" s="22">
        <f t="shared" si="8"/>
        <v>81.73</v>
      </c>
      <c r="BS6" s="22">
        <f t="shared" si="8"/>
        <v>101.69</v>
      </c>
      <c r="BT6" s="22">
        <f t="shared" si="8"/>
        <v>100.1</v>
      </c>
      <c r="BU6" s="22">
        <f t="shared" si="8"/>
        <v>103.54</v>
      </c>
      <c r="BV6" s="22">
        <f t="shared" si="8"/>
        <v>103.32</v>
      </c>
      <c r="BW6" s="22">
        <f t="shared" si="8"/>
        <v>100.85</v>
      </c>
      <c r="BX6" s="22">
        <f t="shared" si="8"/>
        <v>103.79</v>
      </c>
      <c r="BY6" s="22">
        <f t="shared" si="8"/>
        <v>98.3</v>
      </c>
      <c r="BZ6" s="21" t="str">
        <f>IF(BZ7="","",IF(BZ7="-","【-】","【"&amp;SUBSTITUTE(TEXT(BZ7,"#,##0.00"),"-","△")&amp;"】"))</f>
        <v>【97.47】</v>
      </c>
      <c r="CA6" s="22">
        <f>IF(CA7="",NA(),CA7)</f>
        <v>139.52000000000001</v>
      </c>
      <c r="CB6" s="22">
        <f t="shared" ref="CB6:CJ6" si="9">IF(CB7="",NA(),CB7)</f>
        <v>137.38999999999999</v>
      </c>
      <c r="CC6" s="22">
        <f t="shared" si="9"/>
        <v>134.59</v>
      </c>
      <c r="CD6" s="22">
        <f t="shared" si="9"/>
        <v>134.66999999999999</v>
      </c>
      <c r="CE6" s="22">
        <f t="shared" si="9"/>
        <v>137</v>
      </c>
      <c r="CF6" s="22">
        <f t="shared" si="9"/>
        <v>167.46</v>
      </c>
      <c r="CG6" s="22">
        <f t="shared" si="9"/>
        <v>168.56</v>
      </c>
      <c r="CH6" s="22">
        <f t="shared" si="9"/>
        <v>167.1</v>
      </c>
      <c r="CI6" s="22">
        <f t="shared" si="9"/>
        <v>167.86</v>
      </c>
      <c r="CJ6" s="22">
        <f t="shared" si="9"/>
        <v>173.68</v>
      </c>
      <c r="CK6" s="21" t="str">
        <f>IF(CK7="","",IF(CK7="-","【-】","【"&amp;SUBSTITUTE(TEXT(CK7,"#,##0.00"),"-","△")&amp;"】"))</f>
        <v>【174.75】</v>
      </c>
      <c r="CL6" s="22">
        <f>IF(CL7="",NA(),CL7)</f>
        <v>68.64</v>
      </c>
      <c r="CM6" s="22">
        <f t="shared" ref="CM6:CU6" si="10">IF(CM7="",NA(),CM7)</f>
        <v>69.27</v>
      </c>
      <c r="CN6" s="22">
        <f t="shared" si="10"/>
        <v>71</v>
      </c>
      <c r="CO6" s="22">
        <f t="shared" si="10"/>
        <v>70.540000000000006</v>
      </c>
      <c r="CP6" s="22">
        <f t="shared" si="10"/>
        <v>68.92</v>
      </c>
      <c r="CQ6" s="22">
        <f t="shared" si="10"/>
        <v>59.46</v>
      </c>
      <c r="CR6" s="22">
        <f t="shared" si="10"/>
        <v>59.51</v>
      </c>
      <c r="CS6" s="22">
        <f t="shared" si="10"/>
        <v>59.91</v>
      </c>
      <c r="CT6" s="22">
        <f t="shared" si="10"/>
        <v>59.4</v>
      </c>
      <c r="CU6" s="22">
        <f t="shared" si="10"/>
        <v>59.24</v>
      </c>
      <c r="CV6" s="21" t="str">
        <f>IF(CV7="","",IF(CV7="-","【-】","【"&amp;SUBSTITUTE(TEXT(CV7,"#,##0.00"),"-","△")&amp;"】"))</f>
        <v>【59.97】</v>
      </c>
      <c r="CW6" s="22">
        <f>IF(CW7="",NA(),CW7)</f>
        <v>91.45</v>
      </c>
      <c r="CX6" s="22">
        <f t="shared" ref="CX6:DF6" si="11">IF(CX7="",NA(),CX7)</f>
        <v>91.44</v>
      </c>
      <c r="CY6" s="22">
        <f t="shared" si="11"/>
        <v>91.39</v>
      </c>
      <c r="CZ6" s="22">
        <f t="shared" si="11"/>
        <v>92.33</v>
      </c>
      <c r="DA6" s="22">
        <f t="shared" si="11"/>
        <v>93.48</v>
      </c>
      <c r="DB6" s="22">
        <f t="shared" si="11"/>
        <v>87.41</v>
      </c>
      <c r="DC6" s="22">
        <f t="shared" si="11"/>
        <v>87.08</v>
      </c>
      <c r="DD6" s="22">
        <f t="shared" si="11"/>
        <v>87.26</v>
      </c>
      <c r="DE6" s="22">
        <f t="shared" si="11"/>
        <v>87.57</v>
      </c>
      <c r="DF6" s="22">
        <f t="shared" si="11"/>
        <v>87.26</v>
      </c>
      <c r="DG6" s="21" t="str">
        <f>IF(DG7="","",IF(DG7="-","【-】","【"&amp;SUBSTITUTE(TEXT(DG7,"#,##0.00"),"-","△")&amp;"】"))</f>
        <v>【89.76】</v>
      </c>
      <c r="DH6" s="22">
        <f>IF(DH7="",NA(),DH7)</f>
        <v>53.64</v>
      </c>
      <c r="DI6" s="22">
        <f t="shared" ref="DI6:DQ6" si="12">IF(DI7="",NA(),DI7)</f>
        <v>55.32</v>
      </c>
      <c r="DJ6" s="22">
        <f t="shared" si="12"/>
        <v>56.84</v>
      </c>
      <c r="DK6" s="22">
        <f t="shared" si="12"/>
        <v>56.08</v>
      </c>
      <c r="DL6" s="22">
        <f t="shared" si="12"/>
        <v>56.6</v>
      </c>
      <c r="DM6" s="22">
        <f t="shared" si="12"/>
        <v>47.62</v>
      </c>
      <c r="DN6" s="22">
        <f t="shared" si="12"/>
        <v>48.55</v>
      </c>
      <c r="DO6" s="22">
        <f t="shared" si="12"/>
        <v>49.2</v>
      </c>
      <c r="DP6" s="22">
        <f t="shared" si="12"/>
        <v>50.01</v>
      </c>
      <c r="DQ6" s="22">
        <f t="shared" si="12"/>
        <v>50.99</v>
      </c>
      <c r="DR6" s="21" t="str">
        <f>IF(DR7="","",IF(DR7="-","【-】","【"&amp;SUBSTITUTE(TEXT(DR7,"#,##0.00"),"-","△")&amp;"】"))</f>
        <v>【51.51】</v>
      </c>
      <c r="DS6" s="21">
        <f>IF(DS7="",NA(),DS7)</f>
        <v>0</v>
      </c>
      <c r="DT6" s="21">
        <f t="shared" ref="DT6:EB6" si="13">IF(DT7="",NA(),DT7)</f>
        <v>0</v>
      </c>
      <c r="DU6" s="21">
        <f t="shared" si="13"/>
        <v>0</v>
      </c>
      <c r="DV6" s="21">
        <f t="shared" si="13"/>
        <v>0</v>
      </c>
      <c r="DW6" s="22">
        <f t="shared" si="13"/>
        <v>2.76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0.19</v>
      </c>
      <c r="EE6" s="22">
        <f t="shared" ref="EE6:EM6" si="14">IF(EE7="",NA(),EE7)</f>
        <v>0.11</v>
      </c>
      <c r="EF6" s="22">
        <f t="shared" si="14"/>
        <v>0.21</v>
      </c>
      <c r="EG6" s="22">
        <f t="shared" si="14"/>
        <v>0.06</v>
      </c>
      <c r="EH6" s="22">
        <f t="shared" si="14"/>
        <v>0.41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252077</v>
      </c>
      <c r="D7" s="24">
        <v>46</v>
      </c>
      <c r="E7" s="24">
        <v>1</v>
      </c>
      <c r="F7" s="24">
        <v>0</v>
      </c>
      <c r="G7" s="24">
        <v>1</v>
      </c>
      <c r="H7" s="24" t="s">
        <v>93</v>
      </c>
      <c r="I7" s="24" t="s">
        <v>94</v>
      </c>
      <c r="J7" s="24" t="s">
        <v>95</v>
      </c>
      <c r="K7" s="24" t="s">
        <v>96</v>
      </c>
      <c r="L7" s="24" t="s">
        <v>97</v>
      </c>
      <c r="M7" s="24" t="s">
        <v>98</v>
      </c>
      <c r="N7" s="25" t="s">
        <v>99</v>
      </c>
      <c r="O7" s="25">
        <v>61.72</v>
      </c>
      <c r="P7" s="25">
        <v>99.91</v>
      </c>
      <c r="Q7" s="25">
        <v>2440</v>
      </c>
      <c r="R7" s="25">
        <v>85619</v>
      </c>
      <c r="S7" s="25">
        <v>55.73</v>
      </c>
      <c r="T7" s="25">
        <v>1536.32</v>
      </c>
      <c r="U7" s="25">
        <v>85602</v>
      </c>
      <c r="V7" s="25">
        <v>45.58</v>
      </c>
      <c r="W7" s="25">
        <v>1878.06</v>
      </c>
      <c r="X7" s="25">
        <v>107.31</v>
      </c>
      <c r="Y7" s="25">
        <v>108.9</v>
      </c>
      <c r="Z7" s="25">
        <v>91.97</v>
      </c>
      <c r="AA7" s="25">
        <v>109.36</v>
      </c>
      <c r="AB7" s="25">
        <v>107.28</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284.2</v>
      </c>
      <c r="AU7" s="25">
        <v>315.38</v>
      </c>
      <c r="AV7" s="25">
        <v>253.18</v>
      </c>
      <c r="AW7" s="25">
        <v>230.51</v>
      </c>
      <c r="AX7" s="25">
        <v>228.56</v>
      </c>
      <c r="AY7" s="25">
        <v>349.83</v>
      </c>
      <c r="AZ7" s="25">
        <v>360.86</v>
      </c>
      <c r="BA7" s="25">
        <v>350.79</v>
      </c>
      <c r="BB7" s="25">
        <v>354.57</v>
      </c>
      <c r="BC7" s="25">
        <v>357.74</v>
      </c>
      <c r="BD7" s="25">
        <v>252.29</v>
      </c>
      <c r="BE7" s="25">
        <v>302.42</v>
      </c>
      <c r="BF7" s="25">
        <v>283.29000000000002</v>
      </c>
      <c r="BG7" s="25">
        <v>345.62</v>
      </c>
      <c r="BH7" s="25">
        <v>293.45999999999998</v>
      </c>
      <c r="BI7" s="25">
        <v>292.36</v>
      </c>
      <c r="BJ7" s="25">
        <v>314.87</v>
      </c>
      <c r="BK7" s="25">
        <v>309.27999999999997</v>
      </c>
      <c r="BL7" s="25">
        <v>322.92</v>
      </c>
      <c r="BM7" s="25">
        <v>303.45999999999998</v>
      </c>
      <c r="BN7" s="25">
        <v>307.27999999999997</v>
      </c>
      <c r="BO7" s="25">
        <v>268.07</v>
      </c>
      <c r="BP7" s="25">
        <v>99.37</v>
      </c>
      <c r="BQ7" s="25">
        <v>101.35</v>
      </c>
      <c r="BR7" s="25">
        <v>81.73</v>
      </c>
      <c r="BS7" s="25">
        <v>101.69</v>
      </c>
      <c r="BT7" s="25">
        <v>100.1</v>
      </c>
      <c r="BU7" s="25">
        <v>103.54</v>
      </c>
      <c r="BV7" s="25">
        <v>103.32</v>
      </c>
      <c r="BW7" s="25">
        <v>100.85</v>
      </c>
      <c r="BX7" s="25">
        <v>103.79</v>
      </c>
      <c r="BY7" s="25">
        <v>98.3</v>
      </c>
      <c r="BZ7" s="25">
        <v>97.47</v>
      </c>
      <c r="CA7" s="25">
        <v>139.52000000000001</v>
      </c>
      <c r="CB7" s="25">
        <v>137.38999999999999</v>
      </c>
      <c r="CC7" s="25">
        <v>134.59</v>
      </c>
      <c r="CD7" s="25">
        <v>134.66999999999999</v>
      </c>
      <c r="CE7" s="25">
        <v>137</v>
      </c>
      <c r="CF7" s="25">
        <v>167.46</v>
      </c>
      <c r="CG7" s="25">
        <v>168.56</v>
      </c>
      <c r="CH7" s="25">
        <v>167.1</v>
      </c>
      <c r="CI7" s="25">
        <v>167.86</v>
      </c>
      <c r="CJ7" s="25">
        <v>173.68</v>
      </c>
      <c r="CK7" s="25">
        <v>174.75</v>
      </c>
      <c r="CL7" s="25">
        <v>68.64</v>
      </c>
      <c r="CM7" s="25">
        <v>69.27</v>
      </c>
      <c r="CN7" s="25">
        <v>71</v>
      </c>
      <c r="CO7" s="25">
        <v>70.540000000000006</v>
      </c>
      <c r="CP7" s="25">
        <v>68.92</v>
      </c>
      <c r="CQ7" s="25">
        <v>59.46</v>
      </c>
      <c r="CR7" s="25">
        <v>59.51</v>
      </c>
      <c r="CS7" s="25">
        <v>59.91</v>
      </c>
      <c r="CT7" s="25">
        <v>59.4</v>
      </c>
      <c r="CU7" s="25">
        <v>59.24</v>
      </c>
      <c r="CV7" s="25">
        <v>59.97</v>
      </c>
      <c r="CW7" s="25">
        <v>91.45</v>
      </c>
      <c r="CX7" s="25">
        <v>91.44</v>
      </c>
      <c r="CY7" s="25">
        <v>91.39</v>
      </c>
      <c r="CZ7" s="25">
        <v>92.33</v>
      </c>
      <c r="DA7" s="25">
        <v>93.48</v>
      </c>
      <c r="DB7" s="25">
        <v>87.41</v>
      </c>
      <c r="DC7" s="25">
        <v>87.08</v>
      </c>
      <c r="DD7" s="25">
        <v>87.26</v>
      </c>
      <c r="DE7" s="25">
        <v>87.57</v>
      </c>
      <c r="DF7" s="25">
        <v>87.26</v>
      </c>
      <c r="DG7" s="25">
        <v>89.76</v>
      </c>
      <c r="DH7" s="25">
        <v>53.64</v>
      </c>
      <c r="DI7" s="25">
        <v>55.32</v>
      </c>
      <c r="DJ7" s="25">
        <v>56.84</v>
      </c>
      <c r="DK7" s="25">
        <v>56.08</v>
      </c>
      <c r="DL7" s="25">
        <v>56.6</v>
      </c>
      <c r="DM7" s="25">
        <v>47.62</v>
      </c>
      <c r="DN7" s="25">
        <v>48.55</v>
      </c>
      <c r="DO7" s="25">
        <v>49.2</v>
      </c>
      <c r="DP7" s="25">
        <v>50.01</v>
      </c>
      <c r="DQ7" s="25">
        <v>50.99</v>
      </c>
      <c r="DR7" s="25">
        <v>51.51</v>
      </c>
      <c r="DS7" s="25">
        <v>0</v>
      </c>
      <c r="DT7" s="25">
        <v>0</v>
      </c>
      <c r="DU7" s="25">
        <v>0</v>
      </c>
      <c r="DV7" s="25">
        <v>0</v>
      </c>
      <c r="DW7" s="25">
        <v>2.76</v>
      </c>
      <c r="DX7" s="25">
        <v>16.27</v>
      </c>
      <c r="DY7" s="25">
        <v>17.11</v>
      </c>
      <c r="DZ7" s="25">
        <v>18.329999999999998</v>
      </c>
      <c r="EA7" s="25">
        <v>20.27</v>
      </c>
      <c r="EB7" s="25">
        <v>21.69</v>
      </c>
      <c r="EC7" s="25">
        <v>23.75</v>
      </c>
      <c r="ED7" s="25">
        <v>0.19</v>
      </c>
      <c r="EE7" s="25">
        <v>0.11</v>
      </c>
      <c r="EF7" s="25">
        <v>0.21</v>
      </c>
      <c r="EG7" s="25">
        <v>0.06</v>
      </c>
      <c r="EH7" s="25">
        <v>0.41</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2024-02-04T05:41:37Z</cp:lastPrinted>
  <dcterms:created xsi:type="dcterms:W3CDTF">2023-12-05T00:56:29Z</dcterms:created>
  <dcterms:modified xsi:type="dcterms:W3CDTF">2024-02-05T03:20:25Z</dcterms:modified>
  <cp:category/>
</cp:coreProperties>
</file>