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4\上下水道総務課\20 下水道総務係\41 各種調査回答（県、財政課等）\財政課からの連絡・依頼\R5\R6.1.28_公営企業に係る経営比較分析表（令和４年度決算）の分析等について\③決裁\"/>
    </mc:Choice>
  </mc:AlternateContent>
  <xr:revisionPtr revIDLastSave="0" documentId="13_ncr:1_{7B08BB23-EA3F-45C9-A9AB-0242CD8812D5}" xr6:coauthVersionLast="47" xr6:coauthVersionMax="47" xr10:uidLastSave="{00000000-0000-0000-0000-000000000000}"/>
  <workbookProtection workbookAlgorithmName="SHA-512" workbookHashValue="Hb8+0cmiv6j6OafoadxWBFql3j+TdZSKlMNFYXvfyTGLm3LqXKKw5g+pcgjaJ7q294CvRqZf3Gmd31i+9TXTYA==" workbookSaltValue="ZyVoq6d8TAX/lPCfCDpZZg==" workbookSpinCount="100000" lockStructure="1"/>
  <bookViews>
    <workbookView xWindow="-108" yWindow="12852" windowWidth="20376" windowHeight="12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BB10" i="4"/>
  <c r="AT10" i="4"/>
  <c r="P10" i="4"/>
  <c r="I10" i="4"/>
  <c r="BB8" i="4"/>
  <c r="AT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<sst xmlns="http://schemas.openxmlformats.org/spreadsheetml/2006/main" count="278" uniqueCount="117">
  <si>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</si>
  <si>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</si>
  <si>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</si>
  <si>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</si>
  <si>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</si>
  <si>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</si>
  <si>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</si>
  <si>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</si>
  <si>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</si>
  <si>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</si>
  <si>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</si>
  <si>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</si>
  <si>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</si>
  <si>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</si>
  <si>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</si>
  <si>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</si>
  <si>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</si>
  <si>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</si>
  <si>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</si>
  <si>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</si>
  <si>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</si>
  <si>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</si>
  <si>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</si>
  <si>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</si>
  <si>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</si>
  <si>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</si>
  <si>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</si>
  <si>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</si>
  <si>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</si>
  <si>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</si>
  <si>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</si>
  <si>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</si>
  <si>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</si>
  <si>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</si>
  <si>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</si>
  <si>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</si>
  <si>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</si>
  <si>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</si>
  <si>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</si>
  <si>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</si>
  <si>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</si>
  <si>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</si>
  <si>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</si>
  <si>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</si>
  <si>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</si>
  <si>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</si>
  <si>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</si>
  <si>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</si>
  <si>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</si>
  <si>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</si>
  <si>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</si>
  <si>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</si>
  <si>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</si>
  <si>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</si>
  <si>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</si>
  <si>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</si>
  <si>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</si>
  <si>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</si>
  <si>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</si>
  <si>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</si>
  <si>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</si>
  <si>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</si>
  <si>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</si>
  <si>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</si>
  <si>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</si>
  <si>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</si>
  <si>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</si>
  <si>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</si>
  <si>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</si>
  <si>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</si>
  <si>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</si>
  <si>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</si>
  <si>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</si>
  <si>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</si>
  <si>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</si>
  <si>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</si>
  <si>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</si>
  <si>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</si>
  <si>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</si>
  <si>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</si>
  <si>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</si>
  <si>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</si>
  <si>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</si>
  <si>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</si>
  <si>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</si>
  <si>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</si>
  <si>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</si>
  <si>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</si>
  <si>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</si>
  <si>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</si>
  <si>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</si>
  <si>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</si>
  <si>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</si>
  <si>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</si>
  <si>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</si>
  <si>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</si>
  <si>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</si>
  <si>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</si>
  <si>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</si>
  <si>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</si>
  <si>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</si>
  <si>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</si>
  <si>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</si>
  <si>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</si>
  <si>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</si>
  <si>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</si>
  <si>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</si>
  <si>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</si>
  <si>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</si>
  <si>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</si>
  <si>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</si>
  <si>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</si>
  <si>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</si>
  <si>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</si>
  <si>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「①経常収支比率」については前年度に続き100％を上回っており、また、「⑤経費回収率」についてもほぼ100％となっており、概ね良好な数値となった。
　しかしながら、本市の下水道事業については、資本費平準化債の活用と一般会計繰入金により収支の均衡を保っており、使用料収入により総費用を賄う健全経営を行うには課題が多いことから、引き続き使用料収入の確保に努めていく必要がある。
　「④企業債残高対事業規模比率」については、前年度に比べ大幅に改善したものの、未だ全国・類似団体の平均値を上回っている。
　本市においては、現在も未普及地域解消に向けた整備を継続しているところであり、これによる企業債残高の多さが「⑥汚水処理原価」を引き上げる要因となっている。
　「⑧水洗化率」については、全国・類似団体の平均値を上回る結果となったものの、公共下水道への接続は、使用料収益に直結することから、引き続き水洗化普及の推進に努めていく。</t>
    <rPh sb="217" eb="219">
      <t>オオハバ</t>
    </rPh>
    <rPh sb="355" eb="356">
      <t>ウエ</t>
    </rPh>
    <phoneticPr fontId="4"/>
  </si>
  <si>
    <t>　本市は、未整備地域を残しているため、その早期解消に向けて整備事業を継続して行っている。
　令和2年度に策定した「彦根市公共下水道事業・第6期経営計画(令和3年度～令和7年度)」および平成29年度から10か年間の「経営戦略」に基づき、経営基盤を強化するために諸課題への対応、各種指標の適正化を図っていく。
　また、令和2年度から公営企業会計へ移行したことから、今後は、公営企業会計の下で得られる財務諸表による経営状況の把握や経営分析とともに、使用料の見直しについても検証を進める。
　さらに、滋賀県・関係市町と琵琶湖流域下水道東北部処理区関連の不明水対策などにおいて広域的な連携を積極的に進め、経費縮減に努める。</t>
    <phoneticPr fontId="4"/>
  </si>
  <si>
    <t>　法定耐用年数を超える施設がないため、該当はない。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</si>
</sst>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BE-4998-BD7A-281E2DF4B9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DFBE-4998-BD7A-281E2DF4B9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5D-48AD-AE4A-E0F64CED26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D95D-48AD-AE4A-E0F64CED26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88.32</c:v>
                </c:pt>
                <c:pt idx="3">
                  <c:v>88.15</c:v>
                </c:pt>
                <c:pt idx="4">
                  <c:v>87.26</c:v>
                </c:pt>
              </c:numCache>
            </c:numRef>
          </c:val>
          <c:extLst>
            <c:ext xmlns:c16="http://schemas.microsoft.com/office/drawing/2014/chart" uri="{C3380CC4-5D6E-409C-BE32-E72D297353CC}">
              <c16:uniqueId val="{00000000-9D91-445C-B316-73C2623BB9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9D91-445C-B316-73C2623BB9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101.7</c:v>
                </c:pt>
                <c:pt idx="3">
                  <c:v>116.9</c:v>
                </c:pt>
                <c:pt idx="4">
                  <c:v>112.15</c:v>
                </c:pt>
              </c:numCache>
            </c:numRef>
          </c:val>
          <c:extLst>
            <c:ext xmlns:c16="http://schemas.microsoft.com/office/drawing/2014/chart" uri="{C3380CC4-5D6E-409C-BE32-E72D297353CC}">
              <c16:uniqueId val="{00000000-A55E-433F-856F-DACCDD7EAF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A55E-433F-856F-DACCDD7EAF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2.4300000000000002</c:v>
                </c:pt>
                <c:pt idx="3">
                  <c:v>4.8</c:v>
                </c:pt>
                <c:pt idx="4">
                  <c:v>7.04</c:v>
                </c:pt>
              </c:numCache>
            </c:numRef>
          </c:val>
          <c:extLst>
            <c:ext xmlns:c16="http://schemas.microsoft.com/office/drawing/2014/chart" uri="{C3380CC4-5D6E-409C-BE32-E72D297353CC}">
              <c16:uniqueId val="{00000000-B20D-4D8A-A8CE-9010F38E43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B20D-4D8A-A8CE-9010F38E43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F1-4164-A1AC-9F7292BEB1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BF1-4164-A1AC-9F7292BEB1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D2-40F4-A3DE-3EA0F1D3F2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57D2-40F4-A3DE-3EA0F1D3F2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83.59</c:v>
                </c:pt>
                <c:pt idx="3">
                  <c:v>93.4</c:v>
                </c:pt>
                <c:pt idx="4">
                  <c:v>78.94</c:v>
                </c:pt>
              </c:numCache>
            </c:numRef>
          </c:val>
          <c:extLst>
            <c:ext xmlns:c16="http://schemas.microsoft.com/office/drawing/2014/chart" uri="{C3380CC4-5D6E-409C-BE32-E72D297353CC}">
              <c16:uniqueId val="{00000000-7BB1-4FB1-9C68-4684E5FA87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7BB1-4FB1-9C68-4684E5FA87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5239.9799999999996</c:v>
                </c:pt>
                <c:pt idx="3">
                  <c:v>4337.8999999999996</c:v>
                </c:pt>
                <c:pt idx="4">
                  <c:v>2119.14</c:v>
                </c:pt>
              </c:numCache>
            </c:numRef>
          </c:val>
          <c:extLst>
            <c:ext xmlns:c16="http://schemas.microsoft.com/office/drawing/2014/chart" uri="{C3380CC4-5D6E-409C-BE32-E72D297353CC}">
              <c16:uniqueId val="{00000000-F2D0-4897-9741-DD7805FDF6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F2D0-4897-9741-DD7805FDF6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53.9</c:v>
                </c:pt>
                <c:pt idx="3">
                  <c:v>95.27</c:v>
                </c:pt>
                <c:pt idx="4">
                  <c:v>99.9</c:v>
                </c:pt>
              </c:numCache>
            </c:numRef>
          </c:val>
          <c:extLst>
            <c:ext xmlns:c16="http://schemas.microsoft.com/office/drawing/2014/chart" uri="{C3380CC4-5D6E-409C-BE32-E72D297353CC}">
              <c16:uniqueId val="{00000000-B841-4F3E-8F06-644FA13135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B841-4F3E-8F06-644FA13135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278.39</c:v>
                </c:pt>
                <c:pt idx="3">
                  <c:v>157.54</c:v>
                </c:pt>
                <c:pt idx="4">
                  <c:v>153.08000000000001</c:v>
                </c:pt>
              </c:numCache>
            </c:numRef>
          </c:val>
          <c:extLst>
            <c:ext xmlns:c16="http://schemas.microsoft.com/office/drawing/2014/chart" uri="{C3380CC4-5D6E-409C-BE32-E72D297353CC}">
              <c16:uniqueId val="{00000000-EFFA-4C16-88C2-19E84972A8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EFFA-4C16-88C2-19E84972A8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滋賀県　彦根市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0">
        <f>データ!S6</f>
        <v>111648</v>
      </c>
      <c r="AM8" s="40"/>
      <c r="AN8" s="40"/>
      <c r="AO8" s="40"/>
      <c r="AP8" s="40"/>
      <c r="AQ8" s="40"/>
      <c r="AR8" s="40"/>
      <c r="AS8" s="40"/>
      <c r="AT8" s="39">
        <f>データ!T6</f>
        <v>196.87</v>
      </c>
      <c r="AU8" s="39"/>
      <c r="AV8" s="39"/>
      <c r="AW8" s="39"/>
      <c r="AX8" s="39"/>
      <c r="AY8" s="39"/>
      <c r="AZ8" s="39"/>
      <c r="BA8" s="39"/>
      <c r="BB8" s="39">
        <f>データ!U6</f>
        <v>567.12</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37.729999999999997</v>
      </c>
      <c r="J10" s="39"/>
      <c r="K10" s="39"/>
      <c r="L10" s="39"/>
      <c r="M10" s="39"/>
      <c r="N10" s="39"/>
      <c r="O10" s="39"/>
      <c r="P10" s="39">
        <f>データ!P6</f>
        <v>6.79</v>
      </c>
      <c r="Q10" s="39"/>
      <c r="R10" s="39"/>
      <c r="S10" s="39"/>
      <c r="T10" s="39"/>
      <c r="U10" s="39"/>
      <c r="V10" s="39"/>
      <c r="W10" s="39">
        <f>データ!Q6</f>
        <v>85.14</v>
      </c>
      <c r="X10" s="39"/>
      <c r="Y10" s="39"/>
      <c r="Z10" s="39"/>
      <c r="AA10" s="39"/>
      <c r="AB10" s="39"/>
      <c r="AC10" s="39"/>
      <c r="AD10" s="40">
        <f>データ!R6</f>
        <v>2948</v>
      </c>
      <c r="AE10" s="40"/>
      <c r="AF10" s="40"/>
      <c r="AG10" s="40"/>
      <c r="AH10" s="40"/>
      <c r="AI10" s="40"/>
      <c r="AJ10" s="40"/>
      <c r="AK10" s="2"/>
      <c r="AL10" s="40">
        <f>データ!V6</f>
        <v>7568</v>
      </c>
      <c r="AM10" s="40"/>
      <c r="AN10" s="40"/>
      <c r="AO10" s="40"/>
      <c r="AP10" s="40"/>
      <c r="AQ10" s="40"/>
      <c r="AR10" s="40"/>
      <c r="AS10" s="40"/>
      <c r="AT10" s="39">
        <f>データ!W6</f>
        <v>3.27</v>
      </c>
      <c r="AU10" s="39"/>
      <c r="AV10" s="39"/>
      <c r="AW10" s="39"/>
      <c r="AX10" s="39"/>
      <c r="AY10" s="39"/>
      <c r="AZ10" s="39"/>
      <c r="BA10" s="39"/>
      <c r="BB10" s="39">
        <f>データ!X6</f>
        <v>2314.37</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ItUqEulT5n6qhwh0x7AfF2VqEyx8NhMijVZ6PENXiYONIlkWnOb6f4fhMaprjOjt1FrV3+s6CdALNKHMzH3+w==" saltValue="PEi/4l1SjU3b27IG/ANR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252026</v>
      </c>
      <c r="D6" s="19">
        <f t="shared" si="3"/>
        <v>46</v>
      </c>
      <c r="E6" s="19">
        <f t="shared" si="3"/>
        <v>17</v>
      </c>
      <c r="F6" s="19">
        <f t="shared" si="3"/>
        <v>4</v>
      </c>
      <c r="G6" s="19">
        <f t="shared" si="3"/>
        <v>0</v>
      </c>
      <c r="H6" s="19" t="str">
        <f t="shared" si="3"/>
        <v>滋賀県　彦根市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37.729999999999997</v>
      </c>
      <c r="P6" s="20">
        <f t="shared" si="3"/>
        <v>6.79</v>
      </c>
      <c r="Q6" s="20">
        <f t="shared" si="3"/>
        <v>85.14</v>
      </c>
      <c r="R6" s="20">
        <f t="shared" si="3"/>
        <v>2948</v>
      </c>
      <c r="S6" s="20">
        <f t="shared" si="3"/>
        <v>111648</v>
      </c>
      <c r="T6" s="20">
        <f t="shared" si="3"/>
        <v>196.87</v>
      </c>
      <c r="U6" s="20">
        <f t="shared" si="3"/>
        <v>567.12</v>
      </c>
      <c r="V6" s="20">
        <f t="shared" si="3"/>
        <v>7568</v>
      </c>
      <c r="W6" s="20">
        <f t="shared" si="3"/>
        <v>3.27</v>
      </c>
      <c r="X6" s="20">
        <f t="shared" si="3"/>
        <v>2314.37</v>
      </c>
      <c r="Y6" s="21" t="str">
        <f>IF(Y7="",NA(),Y7)</f>
        <v>-</v>
      </c>
      <c r="Z6" s="21" t="str">
        <f t="shared" ref="Z6:AH6" si="4">IF(Z7="",NA(),Z7)</f>
        <v>-</v>
      </c>
      <c r="AA6" s="21">
        <f t="shared" si="4"/>
        <v>101.7</v>
      </c>
      <c r="AB6" s="21">
        <f t="shared" si="4"/>
        <v>116.9</v>
      </c>
      <c r="AC6" s="21">
        <f t="shared" si="4"/>
        <v>112.15</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83.59</v>
      </c>
      <c r="AX6" s="21">
        <f t="shared" si="6"/>
        <v>93.4</v>
      </c>
      <c r="AY6" s="21">
        <f t="shared" si="6"/>
        <v>78.94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5239.9799999999996</v>
      </c>
      <c r="BI6" s="21">
        <f t="shared" si="7"/>
        <v>4337.8999999999996</v>
      </c>
      <c r="BJ6" s="21">
        <f t="shared" si="7"/>
        <v>2119.14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53.9</v>
      </c>
      <c r="BT6" s="21">
        <f t="shared" si="8"/>
        <v>95.27</v>
      </c>
      <c r="BU6" s="21">
        <f t="shared" si="8"/>
        <v>99.9</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278.39</v>
      </c>
      <c r="CE6" s="21">
        <f t="shared" si="9"/>
        <v>157.54</v>
      </c>
      <c r="CF6" s="21">
        <f t="shared" si="9"/>
        <v>153.08000000000001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88.32</v>
      </c>
      <c r="DA6" s="21">
        <f t="shared" si="11"/>
        <v>88.15</v>
      </c>
      <c r="DB6" s="21">
        <f t="shared" si="11"/>
        <v>87.26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2.4300000000000002</v>
      </c>
      <c r="DL6" s="21">
        <f t="shared" si="12"/>
        <v>4.8</v>
      </c>
      <c r="DM6" s="21">
        <f t="shared" si="12"/>
        <v>7.04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252026</v>
      </c>
      <c r="D7" s="23">
        <v>46</v>
      </c>
      <c r="E7" s="23">
        <v>17</v>
      </c>
      <c r="F7" s="23">
        <v>4</v>
      </c>
      <c r="G7" s="23">
        <v>0</v>
      </c>
      <c r="H7" s="23" t="s">
        <v>96</v>
      </c>
      <c r="I7" s="23" t="s">
        <v>97</v>
      </c>
      <c r="J7" s="23" t="s">
        <v>98</v>
      </c>
      <c r="K7" s="23" t="s">
        <v>99</v>
      </c>
      <c r="L7" s="23" t="s">
        <v>100</v>
      </c>
      <c r="M7" s="23" t="s">
        <v>101</v>
      </c>
      <c r="N7" s="24" t="s">
        <v>102</v>
      </c>
      <c r="O7" s="24">
        <v>37.729999999999997</v>
      </c>
      <c r="P7" s="24">
        <v>6.79</v>
      </c>
      <c r="Q7" s="24">
        <v>85.14</v>
      </c>
      <c r="R7" s="24">
        <v>2948</v>
      </c>
      <c r="S7" s="24">
        <v>111648</v>
      </c>
      <c r="T7" s="24">
        <v>196.87</v>
      </c>
      <c r="U7" s="24">
        <v>567.12</v>
      </c>
      <c r="V7" s="24">
        <v>7568</v>
      </c>
      <c r="W7" s="24">
        <v>3.27</v>
      </c>
      <c r="X7" s="24">
        <v>2314.37</v>
      </c>
      <c r="Y7" s="24" t="s">
        <v>102</v>
      </c>
      <c r="Z7" s="24" t="s">
        <v>102</v>
      </c>
      <c r="AA7" s="24">
        <v>101.7</v>
      </c>
      <c r="AB7" s="24">
        <v>116.9</v>
      </c>
      <c r="AC7" s="24">
        <v>112.15</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83.59</v>
      </c>
      <c r="AX7" s="24">
        <v>93.4</v>
      </c>
      <c r="AY7" s="24">
        <v>78.94</v>
      </c>
      <c r="AZ7" s="24" t="s">
        <v>102</v>
      </c>
      <c r="BA7" s="24" t="s">
        <v>102</v>
      </c>
      <c r="BB7" s="24">
        <v>44.24</v>
      </c>
      <c r="BC7" s="24">
        <v>43.07</v>
      </c>
      <c r="BD7" s="24">
        <v>45.42</v>
      </c>
      <c r="BE7" s="24">
        <v>44.25</v>
      </c>
      <c r="BF7" s="24" t="s">
        <v>102</v>
      </c>
      <c r="BG7" s="24" t="s">
        <v>102</v>
      </c>
      <c r="BH7" s="24">
        <v>5239.9799999999996</v>
      </c>
      <c r="BI7" s="24">
        <v>4337.8999999999996</v>
      </c>
      <c r="BJ7" s="24">
        <v>2119.14</v>
      </c>
      <c r="BK7" s="24" t="s">
        <v>102</v>
      </c>
      <c r="BL7" s="24" t="s">
        <v>102</v>
      </c>
      <c r="BM7" s="24">
        <v>1258.43</v>
      </c>
      <c r="BN7" s="24">
        <v>1163.75</v>
      </c>
      <c r="BO7" s="24">
        <v>1195.47</v>
      </c>
      <c r="BP7" s="24">
        <v>1182.1099999999999</v>
      </c>
      <c r="BQ7" s="24" t="s">
        <v>102</v>
      </c>
      <c r="BR7" s="24" t="s">
        <v>102</v>
      </c>
      <c r="BS7" s="24">
        <v>53.9</v>
      </c>
      <c r="BT7" s="24">
        <v>95.27</v>
      </c>
      <c r="BU7" s="24">
        <v>99.9</v>
      </c>
      <c r="BV7" s="24" t="s">
        <v>102</v>
      </c>
      <c r="BW7" s="24" t="s">
        <v>102</v>
      </c>
      <c r="BX7" s="24">
        <v>73.36</v>
      </c>
      <c r="BY7" s="24">
        <v>72.599999999999994</v>
      </c>
      <c r="BZ7" s="24">
        <v>69.430000000000007</v>
      </c>
      <c r="CA7" s="24">
        <v>73.78</v>
      </c>
      <c r="CB7" s="24" t="s">
        <v>102</v>
      </c>
      <c r="CC7" s="24" t="s">
        <v>102</v>
      </c>
      <c r="CD7" s="24">
        <v>278.39</v>
      </c>
      <c r="CE7" s="24">
        <v>157.54</v>
      </c>
      <c r="CF7" s="24">
        <v>153.08000000000001</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88.32</v>
      </c>
      <c r="DA7" s="24">
        <v>88.15</v>
      </c>
      <c r="DB7" s="24">
        <v>87.26</v>
      </c>
      <c r="DC7" s="24" t="s">
        <v>102</v>
      </c>
      <c r="DD7" s="24" t="s">
        <v>102</v>
      </c>
      <c r="DE7" s="24">
        <v>84.19</v>
      </c>
      <c r="DF7" s="24">
        <v>84.34</v>
      </c>
      <c r="DG7" s="24">
        <v>84.34</v>
      </c>
      <c r="DH7" s="24">
        <v>85.67</v>
      </c>
      <c r="DI7" s="24" t="s">
        <v>102</v>
      </c>
      <c r="DJ7" s="24" t="s">
        <v>102</v>
      </c>
      <c r="DK7" s="24">
        <v>2.4300000000000002</v>
      </c>
      <c r="DL7" s="24">
        <v>4.8</v>
      </c>
      <c r="DM7" s="24">
        <v>7.04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2023-12-12T00:56:42Z</dcterms:created>
  <dcterms:modified xsi:type="dcterms:W3CDTF">2024-02-02T02:34:04Z</dcterms:modified>
  <cp:category/>
</cp:coreProperties>
</file>