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kn2264\上下水道総務課\20 下水道総務係\41 各種調査回答（県、財政課等）\財政課からの連絡・依頼\R5\R6.1.28_公営企業に係る経営比較分析表（令和４年度決算）の分析等について\③決裁\"/>
    </mc:Choice>
  </mc:AlternateContent>
  <xr:revisionPtr revIDLastSave="0" documentId="13_ncr:1_{BC4D0756-8269-42F2-A57B-8E82BD1B0C63}" xr6:coauthVersionLast="47" xr6:coauthVersionMax="47" xr10:uidLastSave="{00000000-0000-0000-0000-000000000000}"/>
  <workbookProtection workbookAlgorithmName="SHA-512" workbookHashValue="CyYYTLo2E9cBDCg/A4BRyEMqeP2z2KhOcP8ceFsR0rbrkx7bglggjLI7t3i9+O6MdiX3wcyu0AwSkn/1o0Vyqw==" workbookSaltValue="LY2CAk/pn08ApyjKqNXCKA==" workbookSpinCount="100000" lockStructure="1"/>
  <bookViews>
    <workbookView xWindow="-108" yWindow="12852" windowWidth="20376" windowHeight="1221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BB10" i="4"/>
  <c r="AT10" i="4"/>
  <c r="W10" i="4"/>
  <c r="P10" i="4"/>
  <c r="I10" i="4"/>
  <c r="BB8" i="4"/>
  <c r="AT8" i="4"/>
  <c r="AD8" i="4"/>
  <c r="W8" i="4"/>
  <c r="P8" i="4"/>
  <c r="B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<sst xmlns="http://schemas.openxmlformats.org/spreadsheetml/2006/main" count="278" uniqueCount="116">
  <si>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</si>
  <si>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</si>
  <si>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</si>
  <si>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</si>
  <si>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</si>
  <si>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</si>
  <si>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</si>
  <si>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</si>
  <si>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</si>
  <si>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</si>
  <si>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</si>
  <si>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</si>
  <si>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</si>
  <si>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</si>
  <si>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</si>
  <si>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</si>
  <si>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</si>
  <si>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</si>
  <si>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</si>
  <si>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</si>
  <si>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</si>
  <si>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</si>
  <si>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</si>
  <si>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</si>
  <si>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</si>
  <si>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</si>
  <si>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</si>
  <si>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</si>
  <si>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</si>
  <si>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</si>
  <si>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</si>
  <si>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</si>
  <si>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</si>
  <si>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</si>
  <si>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</si>
  <si>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</si>
  <si>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</si>
  <si>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</si>
  <si>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</si>
  <si>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</si>
  <si>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</si>
  <si>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</si>
  <si>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</si>
  <si>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</si>
  <si>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</si>
  <si>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</si>
  <si>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</si>
  <si>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</si>
  <si>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</si>
  <si>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</si>
  <si>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</si>
  <si>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</si>
  <si>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</si>
  <si>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</si>
  <si>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</si>
  <si>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</si>
  <si>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</si>
  <si>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</si>
  <si>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</si>
  <si>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</si>
  <si>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</si>
  <si>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</si>
  <si>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</si>
  <si>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</si>
  <si>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</si>
  <si>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</si>
  <si>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</si>
  <si>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</si>
  <si>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</si>
  <si>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</si>
  <si>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</si>
  <si>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</si>
  <si>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</si>
  <si>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</si>
  <si>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</si>
  <si>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</si>
  <si>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</si>
  <si>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</si>
  <si>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</si>
  <si>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</si>
  <si>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</si>
  <si>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</si>
  <si>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</si>
  <si>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</si>
  <si>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</si>
  <si>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</si>
  <si>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</si>
  <si>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</si>
  <si>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</si>
  <si>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</si>
  <si>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</si>
  <si>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</si>
  <si>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</si>
  <si>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</si>
  <si>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</si>
  <si>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彦根市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</si>
  <si>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</si>
  <si>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</si>
  <si>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</si>
  <si>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</si>
  <si>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</si>
  <si>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</si>
  <si>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</si>
  <si>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</si>
  <si>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</si>
  <si>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</si>
  <si>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</si>
  <si>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</si>
  <si>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</si>
  <si>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</si>
  <si>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</si>
  <si>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</si>
  <si>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</si>
  <si>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法定耐用年数を超える施設がないため、該当はない。</t>
    <phoneticPr fontId="4"/>
  </si>
  <si>
    <t>　「①経常収支比率」については、前年度に続き100％を上回っており、全国・類似団体の平均値と比較しても高い水準であり、また、「⑤経費回収率」についてもほぼ100％となっており、概ね良好な数値となった。
　しかしながら、本市の下水道事業については、資本費平準化債の活用と一般会計繰入金により収支の均衡を保っており、使用料収入により総費用を賄う健全経営を行うには課題が多いことから、引き続き使用料収入の確保に努めていく必要がある。　
　「③流動比率」については、全国・類似団体の平均値を下回っており、高い水準である特定環境保全公共下水道とあわせると数値は改善はするものの、さらなる改善が必要である。
　「④企業債残高対事業規模比率」については、前年度に比べ大幅に改善したものの、未だ全国・類似団体の平均値を上回っている。
　本市においては、現在も未普及地域解消に向けた整備を継続しているところであり、これによる企業債残高の多さが「⑥汚水処理原価」を引き上げる要因となっている。
　「⑧水洗化率」については、前年度と同水準であるものの、全国・類似団体の平均値を下回る結果となった。
　公共下水道への接続は、使用料収益に直結することから、引き続き水洗化普及の推進に努めていく。</t>
    <rPh sb="88" eb="89">
      <t>オオム</t>
    </rPh>
    <rPh sb="90" eb="92">
      <t>リョウコウ</t>
    </rPh>
    <rPh sb="93" eb="95">
      <t>スウチ</t>
    </rPh>
    <rPh sb="189" eb="190">
      <t>ヒ</t>
    </rPh>
    <rPh sb="191" eb="192">
      <t>ツヅ</t>
    </rPh>
    <rPh sb="328" eb="330">
      <t>オオハバ</t>
    </rPh>
    <phoneticPr fontId="4"/>
  </si>
  <si>
    <t>本市は、未整備地域を残しているため、その早期解消に向けて整備事業を継続して行っている。
　令和2年度に策定した「彦根市公共下水道事業・第6期経営計画(令和3年度～令和7年度)」および平成29年度から10か年間の「経営戦略」に基づき、経営基盤を強化するために諸課題への対応、各種指標の適正化を図っていく。
　また、令和2年度から公営企業会計へ移行したことから、今後は、公営企業会計の下で得られる財務諸表による経営状況の把握や経営分析とともに、使用料の見直しについても検証を進める。
　さらに、滋賀県・関係市町と琵琶湖流域下水道東北部処理区関連の不明水対策などにおいて広域的な連携を積極的に進め、経費縮減に努める。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</si>
</sst>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AD2-4F27-9785-F0A30FC5501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0.17</c:v>
                </c:pt>
                <c:pt idx="4">
                  <c:v>0.13</c:v>
                </c:pt>
              </c:numCache>
            </c:numRef>
          </c:val>
          <c:smooth val="0"/>
          <c:extLst>
            <c:ext xmlns:c16="http://schemas.microsoft.com/office/drawing/2014/chart" uri="{C3380CC4-5D6E-409C-BE32-E72D297353CC}">
              <c16:uniqueId val="{00000001-4AD2-4F27-9785-F0A30FC5501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A7-436F-9E46-245AD929D5C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61.51</c:v>
                </c:pt>
                <c:pt idx="3">
                  <c:v>64.92</c:v>
                </c:pt>
                <c:pt idx="4">
                  <c:v>64.14</c:v>
                </c:pt>
              </c:numCache>
            </c:numRef>
          </c:val>
          <c:smooth val="0"/>
          <c:extLst>
            <c:ext xmlns:c16="http://schemas.microsoft.com/office/drawing/2014/chart" uri="{C3380CC4-5D6E-409C-BE32-E72D297353CC}">
              <c16:uniqueId val="{00000001-D8A7-436F-9E46-245AD929D5C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91.18</c:v>
                </c:pt>
                <c:pt idx="3">
                  <c:v>91.16</c:v>
                </c:pt>
                <c:pt idx="4">
                  <c:v>90.88</c:v>
                </c:pt>
              </c:numCache>
            </c:numRef>
          </c:val>
          <c:extLst>
            <c:ext xmlns:c16="http://schemas.microsoft.com/office/drawing/2014/chart" uri="{C3380CC4-5D6E-409C-BE32-E72D297353CC}">
              <c16:uniqueId val="{00000000-5B70-46CB-8264-97FA0101327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85.82</c:v>
                </c:pt>
                <c:pt idx="3">
                  <c:v>92.88</c:v>
                </c:pt>
                <c:pt idx="4">
                  <c:v>92.9</c:v>
                </c:pt>
              </c:numCache>
            </c:numRef>
          </c:val>
          <c:smooth val="0"/>
          <c:extLst>
            <c:ext xmlns:c16="http://schemas.microsoft.com/office/drawing/2014/chart" uri="{C3380CC4-5D6E-409C-BE32-E72D297353CC}">
              <c16:uniqueId val="{00000001-5B70-46CB-8264-97FA0101327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121.7</c:v>
                </c:pt>
                <c:pt idx="3">
                  <c:v>118.88</c:v>
                </c:pt>
                <c:pt idx="4">
                  <c:v>120.36</c:v>
                </c:pt>
              </c:numCache>
            </c:numRef>
          </c:val>
          <c:extLst>
            <c:ext xmlns:c16="http://schemas.microsoft.com/office/drawing/2014/chart" uri="{C3380CC4-5D6E-409C-BE32-E72D297353CC}">
              <c16:uniqueId val="{00000000-4104-4659-9EAC-F7854947092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109.91</c:v>
                </c:pt>
                <c:pt idx="3">
                  <c:v>108.04</c:v>
                </c:pt>
                <c:pt idx="4">
                  <c:v>107.49</c:v>
                </c:pt>
              </c:numCache>
            </c:numRef>
          </c:val>
          <c:smooth val="0"/>
          <c:extLst>
            <c:ext xmlns:c16="http://schemas.microsoft.com/office/drawing/2014/chart" uri="{C3380CC4-5D6E-409C-BE32-E72D297353CC}">
              <c16:uniqueId val="{00000001-4104-4659-9EAC-F7854947092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3.12</c:v>
                </c:pt>
                <c:pt idx="3">
                  <c:v>6.15</c:v>
                </c:pt>
                <c:pt idx="4">
                  <c:v>9.0399999999999991</c:v>
                </c:pt>
              </c:numCache>
            </c:numRef>
          </c:val>
          <c:extLst>
            <c:ext xmlns:c16="http://schemas.microsoft.com/office/drawing/2014/chart" uri="{C3380CC4-5D6E-409C-BE32-E72D297353CC}">
              <c16:uniqueId val="{00000000-9B97-4D65-9995-BEEA92A3C9A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15.29</c:v>
                </c:pt>
                <c:pt idx="3">
                  <c:v>25.66</c:v>
                </c:pt>
                <c:pt idx="4">
                  <c:v>27.46</c:v>
                </c:pt>
              </c:numCache>
            </c:numRef>
          </c:val>
          <c:smooth val="0"/>
          <c:extLst>
            <c:ext xmlns:c16="http://schemas.microsoft.com/office/drawing/2014/chart" uri="{C3380CC4-5D6E-409C-BE32-E72D297353CC}">
              <c16:uniqueId val="{00000001-9B97-4D65-9995-BEEA92A3C9A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AD9-4150-9B6B-9F09675DFC8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0.11</c:v>
                </c:pt>
                <c:pt idx="3">
                  <c:v>1.61</c:v>
                </c:pt>
                <c:pt idx="4">
                  <c:v>2.08</c:v>
                </c:pt>
              </c:numCache>
            </c:numRef>
          </c:val>
          <c:smooth val="0"/>
          <c:extLst>
            <c:ext xmlns:c16="http://schemas.microsoft.com/office/drawing/2014/chart" uri="{C3380CC4-5D6E-409C-BE32-E72D297353CC}">
              <c16:uniqueId val="{00000001-BAD9-4150-9B6B-9F09675DFC8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E09-4F58-AC97-50847E492B0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9.42</c:v>
                </c:pt>
                <c:pt idx="3">
                  <c:v>4.49</c:v>
                </c:pt>
                <c:pt idx="4">
                  <c:v>5.41</c:v>
                </c:pt>
              </c:numCache>
            </c:numRef>
          </c:val>
          <c:smooth val="0"/>
          <c:extLst>
            <c:ext xmlns:c16="http://schemas.microsoft.com/office/drawing/2014/chart" uri="{C3380CC4-5D6E-409C-BE32-E72D297353CC}">
              <c16:uniqueId val="{00000001-8E09-4F58-AC97-50847E492B0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22.52</c:v>
                </c:pt>
                <c:pt idx="3">
                  <c:v>32.61</c:v>
                </c:pt>
                <c:pt idx="4">
                  <c:v>37.909999999999997</c:v>
                </c:pt>
              </c:numCache>
            </c:numRef>
          </c:val>
          <c:extLst>
            <c:ext xmlns:c16="http://schemas.microsoft.com/office/drawing/2014/chart" uri="{C3380CC4-5D6E-409C-BE32-E72D297353CC}">
              <c16:uniqueId val="{00000000-6667-4453-9F0B-805993EE302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47.61</c:v>
                </c:pt>
                <c:pt idx="3">
                  <c:v>68.53</c:v>
                </c:pt>
                <c:pt idx="4">
                  <c:v>69.180000000000007</c:v>
                </c:pt>
              </c:numCache>
            </c:numRef>
          </c:val>
          <c:smooth val="0"/>
          <c:extLst>
            <c:ext xmlns:c16="http://schemas.microsoft.com/office/drawing/2014/chart" uri="{C3380CC4-5D6E-409C-BE32-E72D297353CC}">
              <c16:uniqueId val="{00000001-6667-4453-9F0B-805993EE302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1924.3</c:v>
                </c:pt>
                <c:pt idx="3">
                  <c:v>1586.85</c:v>
                </c:pt>
                <c:pt idx="4">
                  <c:v>711.89</c:v>
                </c:pt>
              </c:numCache>
            </c:numRef>
          </c:val>
          <c:extLst>
            <c:ext xmlns:c16="http://schemas.microsoft.com/office/drawing/2014/chart" uri="{C3380CC4-5D6E-409C-BE32-E72D297353CC}">
              <c16:uniqueId val="{00000000-ABEB-4999-AA89-E27F6B7177F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1092.22</c:v>
                </c:pt>
                <c:pt idx="3">
                  <c:v>825.1</c:v>
                </c:pt>
                <c:pt idx="4">
                  <c:v>789.87</c:v>
                </c:pt>
              </c:numCache>
            </c:numRef>
          </c:val>
          <c:smooth val="0"/>
          <c:extLst>
            <c:ext xmlns:c16="http://schemas.microsoft.com/office/drawing/2014/chart" uri="{C3380CC4-5D6E-409C-BE32-E72D297353CC}">
              <c16:uniqueId val="{00000001-ABEB-4999-AA89-E27F6B7177F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101.61</c:v>
                </c:pt>
                <c:pt idx="3">
                  <c:v>72.78</c:v>
                </c:pt>
                <c:pt idx="4">
                  <c:v>99.82</c:v>
                </c:pt>
              </c:numCache>
            </c:numRef>
          </c:val>
          <c:extLst>
            <c:ext xmlns:c16="http://schemas.microsoft.com/office/drawing/2014/chart" uri="{C3380CC4-5D6E-409C-BE32-E72D297353CC}">
              <c16:uniqueId val="{00000000-C8C3-485A-BE8F-B2F8ADBA150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97.53</c:v>
                </c:pt>
                <c:pt idx="3">
                  <c:v>97.07</c:v>
                </c:pt>
                <c:pt idx="4">
                  <c:v>98.06</c:v>
                </c:pt>
              </c:numCache>
            </c:numRef>
          </c:val>
          <c:smooth val="0"/>
          <c:extLst>
            <c:ext xmlns:c16="http://schemas.microsoft.com/office/drawing/2014/chart" uri="{C3380CC4-5D6E-409C-BE32-E72D297353CC}">
              <c16:uniqueId val="{00000001-C8C3-485A-BE8F-B2F8ADBA150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147.68</c:v>
                </c:pt>
                <c:pt idx="3">
                  <c:v>206.21</c:v>
                </c:pt>
                <c:pt idx="4">
                  <c:v>153.19999999999999</c:v>
                </c:pt>
              </c:numCache>
            </c:numRef>
          </c:val>
          <c:extLst>
            <c:ext xmlns:c16="http://schemas.microsoft.com/office/drawing/2014/chart" uri="{C3380CC4-5D6E-409C-BE32-E72D297353CC}">
              <c16:uniqueId val="{00000000-2727-4180-83C9-4A580A8199B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155.83000000000001</c:v>
                </c:pt>
                <c:pt idx="3">
                  <c:v>157.81</c:v>
                </c:pt>
                <c:pt idx="4">
                  <c:v>157.37</c:v>
                </c:pt>
              </c:numCache>
            </c:numRef>
          </c:val>
          <c:smooth val="0"/>
          <c:extLst>
            <c:ext xmlns:c16="http://schemas.microsoft.com/office/drawing/2014/chart" uri="{C3380CC4-5D6E-409C-BE32-E72D297353CC}">
              <c16:uniqueId val="{00000001-2727-4180-83C9-4A580A8199B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C1"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滋賀県　彦根市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1" t="s">
        <v>1</v>
      </c>
      <c r="C7" s="41"/>
      <c r="D7" s="41"/>
      <c r="E7" s="41"/>
      <c r="F7" s="41"/>
      <c r="G7" s="41"/>
      <c r="H7" s="41"/>
      <c r="I7" s="41" t="s">
        <v>2</v>
      </c>
      <c r="J7" s="41"/>
      <c r="K7" s="41"/>
      <c r="L7" s="41"/>
      <c r="M7" s="41"/>
      <c r="N7" s="41"/>
      <c r="O7" s="41"/>
      <c r="P7" s="41" t="s">
        <v>3</v>
      </c>
      <c r="Q7" s="41"/>
      <c r="R7" s="41"/>
      <c r="S7" s="41"/>
      <c r="T7" s="41"/>
      <c r="U7" s="41"/>
      <c r="V7" s="41"/>
      <c r="W7" s="41" t="s">
        <v>4</v>
      </c>
      <c r="X7" s="41"/>
      <c r="Y7" s="41"/>
      <c r="Z7" s="41"/>
      <c r="AA7" s="41"/>
      <c r="AB7" s="41"/>
      <c r="AC7" s="41"/>
      <c r="AD7" s="41" t="s">
        <v>5</v>
      </c>
      <c r="AE7" s="41"/>
      <c r="AF7" s="41"/>
      <c r="AG7" s="41"/>
      <c r="AH7" s="41"/>
      <c r="AI7" s="41"/>
      <c r="AJ7" s="41"/>
      <c r="AK7" s="3"/>
      <c r="AL7" s="41" t="s">
        <v>6</v>
      </c>
      <c r="AM7" s="41"/>
      <c r="AN7" s="41"/>
      <c r="AO7" s="41"/>
      <c r="AP7" s="41"/>
      <c r="AQ7" s="41"/>
      <c r="AR7" s="41"/>
      <c r="AS7" s="41"/>
      <c r="AT7" s="41" t="s">
        <v>7</v>
      </c>
      <c r="AU7" s="41"/>
      <c r="AV7" s="41"/>
      <c r="AW7" s="41"/>
      <c r="AX7" s="41"/>
      <c r="AY7" s="41"/>
      <c r="AZ7" s="41"/>
      <c r="BA7" s="41"/>
      <c r="BB7" s="41" t="s">
        <v>8</v>
      </c>
      <c r="BC7" s="41"/>
      <c r="BD7" s="41"/>
      <c r="BE7" s="41"/>
      <c r="BF7" s="41"/>
      <c r="BG7" s="41"/>
      <c r="BH7" s="41"/>
      <c r="BI7" s="4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0">
        <f>データ!S6</f>
        <v>111648</v>
      </c>
      <c r="AM8" s="40"/>
      <c r="AN8" s="40"/>
      <c r="AO8" s="40"/>
      <c r="AP8" s="40"/>
      <c r="AQ8" s="40"/>
      <c r="AR8" s="40"/>
      <c r="AS8" s="40"/>
      <c r="AT8" s="39">
        <f>データ!T6</f>
        <v>196.87</v>
      </c>
      <c r="AU8" s="39"/>
      <c r="AV8" s="39"/>
      <c r="AW8" s="39"/>
      <c r="AX8" s="39"/>
      <c r="AY8" s="39"/>
      <c r="AZ8" s="39"/>
      <c r="BA8" s="39"/>
      <c r="BB8" s="39">
        <f>データ!U6</f>
        <v>567.12</v>
      </c>
      <c r="BC8" s="39"/>
      <c r="BD8" s="39"/>
      <c r="BE8" s="39"/>
      <c r="BF8" s="39"/>
      <c r="BG8" s="39"/>
      <c r="BH8" s="39"/>
      <c r="BI8" s="39"/>
      <c r="BJ8" s="3"/>
      <c r="BK8" s="3"/>
      <c r="BL8" s="61" t="s">
        <v>10</v>
      </c>
      <c r="BM8" s="62"/>
      <c r="BN8" s="63" t="s">
        <v>11</v>
      </c>
      <c r="BO8" s="63"/>
      <c r="BP8" s="63"/>
      <c r="BQ8" s="63"/>
      <c r="BR8" s="63"/>
      <c r="BS8" s="63"/>
      <c r="BT8" s="63"/>
      <c r="BU8" s="63"/>
      <c r="BV8" s="63"/>
      <c r="BW8" s="63"/>
      <c r="BX8" s="63"/>
      <c r="BY8" s="64"/>
    </row>
    <row r="9" spans="1:78" ht="18.75" customHeight="1" x14ac:dyDescent="0.15">
      <c r="A9" s="2"/>
      <c r="B9" s="41" t="s">
        <v>12</v>
      </c>
      <c r="C9" s="41"/>
      <c r="D9" s="41"/>
      <c r="E9" s="41"/>
      <c r="F9" s="41"/>
      <c r="G9" s="41"/>
      <c r="H9" s="41"/>
      <c r="I9" s="41" t="s">
        <v>13</v>
      </c>
      <c r="J9" s="41"/>
      <c r="K9" s="41"/>
      <c r="L9" s="41"/>
      <c r="M9" s="41"/>
      <c r="N9" s="41"/>
      <c r="O9" s="41"/>
      <c r="P9" s="41" t="s">
        <v>14</v>
      </c>
      <c r="Q9" s="41"/>
      <c r="R9" s="41"/>
      <c r="S9" s="41"/>
      <c r="T9" s="41"/>
      <c r="U9" s="41"/>
      <c r="V9" s="41"/>
      <c r="W9" s="41" t="s">
        <v>15</v>
      </c>
      <c r="X9" s="41"/>
      <c r="Y9" s="41"/>
      <c r="Z9" s="41"/>
      <c r="AA9" s="41"/>
      <c r="AB9" s="41"/>
      <c r="AC9" s="41"/>
      <c r="AD9" s="41" t="s">
        <v>16</v>
      </c>
      <c r="AE9" s="41"/>
      <c r="AF9" s="41"/>
      <c r="AG9" s="41"/>
      <c r="AH9" s="41"/>
      <c r="AI9" s="41"/>
      <c r="AJ9" s="41"/>
      <c r="AK9" s="3"/>
      <c r="AL9" s="41" t="s">
        <v>17</v>
      </c>
      <c r="AM9" s="41"/>
      <c r="AN9" s="41"/>
      <c r="AO9" s="41"/>
      <c r="AP9" s="41"/>
      <c r="AQ9" s="41"/>
      <c r="AR9" s="41"/>
      <c r="AS9" s="41"/>
      <c r="AT9" s="41" t="s">
        <v>18</v>
      </c>
      <c r="AU9" s="41"/>
      <c r="AV9" s="41"/>
      <c r="AW9" s="41"/>
      <c r="AX9" s="41"/>
      <c r="AY9" s="41"/>
      <c r="AZ9" s="41"/>
      <c r="BA9" s="41"/>
      <c r="BB9" s="41" t="s">
        <v>19</v>
      </c>
      <c r="BC9" s="41"/>
      <c r="BD9" s="41"/>
      <c r="BE9" s="41"/>
      <c r="BF9" s="41"/>
      <c r="BG9" s="41"/>
      <c r="BH9" s="41"/>
      <c r="BI9" s="41"/>
      <c r="BJ9" s="3"/>
      <c r="BK9" s="3"/>
      <c r="BL9" s="42" t="s">
        <v>20</v>
      </c>
      <c r="BM9" s="43"/>
      <c r="BN9" s="44" t="s">
        <v>21</v>
      </c>
      <c r="BO9" s="44"/>
      <c r="BP9" s="44"/>
      <c r="BQ9" s="44"/>
      <c r="BR9" s="44"/>
      <c r="BS9" s="44"/>
      <c r="BT9" s="44"/>
      <c r="BU9" s="44"/>
      <c r="BV9" s="44"/>
      <c r="BW9" s="44"/>
      <c r="BX9" s="44"/>
      <c r="BY9" s="45"/>
    </row>
    <row r="10" spans="1:78" ht="18.75" customHeight="1" x14ac:dyDescent="0.15">
      <c r="A10" s="2"/>
      <c r="B10" s="39" t="str">
        <f>データ!N6</f>
        <v>-</v>
      </c>
      <c r="C10" s="39"/>
      <c r="D10" s="39"/>
      <c r="E10" s="39"/>
      <c r="F10" s="39"/>
      <c r="G10" s="39"/>
      <c r="H10" s="39"/>
      <c r="I10" s="39">
        <f>データ!O6</f>
        <v>52.17</v>
      </c>
      <c r="J10" s="39"/>
      <c r="K10" s="39"/>
      <c r="L10" s="39"/>
      <c r="M10" s="39"/>
      <c r="N10" s="39"/>
      <c r="O10" s="39"/>
      <c r="P10" s="39">
        <f>データ!P6</f>
        <v>80.3</v>
      </c>
      <c r="Q10" s="39"/>
      <c r="R10" s="39"/>
      <c r="S10" s="39"/>
      <c r="T10" s="39"/>
      <c r="U10" s="39"/>
      <c r="V10" s="39"/>
      <c r="W10" s="39">
        <f>データ!Q6</f>
        <v>85.14</v>
      </c>
      <c r="X10" s="39"/>
      <c r="Y10" s="39"/>
      <c r="Z10" s="39"/>
      <c r="AA10" s="39"/>
      <c r="AB10" s="39"/>
      <c r="AC10" s="39"/>
      <c r="AD10" s="40">
        <f>データ!R6</f>
        <v>2948</v>
      </c>
      <c r="AE10" s="40"/>
      <c r="AF10" s="40"/>
      <c r="AG10" s="40"/>
      <c r="AH10" s="40"/>
      <c r="AI10" s="40"/>
      <c r="AJ10" s="40"/>
      <c r="AK10" s="2"/>
      <c r="AL10" s="40">
        <f>データ!V6</f>
        <v>89527</v>
      </c>
      <c r="AM10" s="40"/>
      <c r="AN10" s="40"/>
      <c r="AO10" s="40"/>
      <c r="AP10" s="40"/>
      <c r="AQ10" s="40"/>
      <c r="AR10" s="40"/>
      <c r="AS10" s="40"/>
      <c r="AT10" s="39">
        <f>データ!W6</f>
        <v>20.78</v>
      </c>
      <c r="AU10" s="39"/>
      <c r="AV10" s="39"/>
      <c r="AW10" s="39"/>
      <c r="AX10" s="39"/>
      <c r="AY10" s="39"/>
      <c r="AZ10" s="39"/>
      <c r="BA10" s="39"/>
      <c r="BB10" s="39">
        <f>データ!X6</f>
        <v>4308.33</v>
      </c>
      <c r="BC10" s="39"/>
      <c r="BD10" s="39"/>
      <c r="BE10" s="39"/>
      <c r="BF10" s="39"/>
      <c r="BG10" s="39"/>
      <c r="BH10" s="39"/>
      <c r="BI10" s="39"/>
      <c r="BJ10" s="2"/>
      <c r="BK10" s="2"/>
      <c r="BL10" s="46" t="s">
        <v>22</v>
      </c>
      <c r="BM10" s="47"/>
      <c r="BN10" s="48" t="s">
        <v>23</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24</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25</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114</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113</v>
      </c>
      <c r="BM47" s="56"/>
      <c r="BN47" s="56"/>
      <c r="BO47" s="56"/>
      <c r="BP47" s="56"/>
      <c r="BQ47" s="56"/>
      <c r="BR47" s="56"/>
      <c r="BS47" s="56"/>
      <c r="BT47" s="56"/>
      <c r="BU47" s="56"/>
      <c r="BV47" s="56"/>
      <c r="BW47" s="56"/>
      <c r="BX47" s="56"/>
      <c r="BY47" s="56"/>
      <c r="BZ47" s="5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55"/>
      <c r="BM60" s="56"/>
      <c r="BN60" s="56"/>
      <c r="BO60" s="56"/>
      <c r="BP60" s="56"/>
      <c r="BQ60" s="56"/>
      <c r="BR60" s="56"/>
      <c r="BS60" s="56"/>
      <c r="BT60" s="56"/>
      <c r="BU60" s="56"/>
      <c r="BV60" s="56"/>
      <c r="BW60" s="56"/>
      <c r="BX60" s="56"/>
      <c r="BY60" s="56"/>
      <c r="BZ60" s="57"/>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55"/>
      <c r="BM61" s="56"/>
      <c r="BN61" s="56"/>
      <c r="BO61" s="56"/>
      <c r="BP61" s="56"/>
      <c r="BQ61" s="56"/>
      <c r="BR61" s="56"/>
      <c r="BS61" s="56"/>
      <c r="BT61" s="56"/>
      <c r="BU61" s="56"/>
      <c r="BV61" s="56"/>
      <c r="BW61" s="56"/>
      <c r="BX61" s="56"/>
      <c r="BY61" s="56"/>
      <c r="BZ61" s="5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115</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KIoiRDwFyaFtTP6Tz3VeiYJeYMxPWVywm6qztsCprj54z7UnJqDiKmm9zPV6I64/fa/iol0vw7UuDJQUzOxEGw==" saltValue="MzRSPW05HhOQk8SgpHg87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252026</v>
      </c>
      <c r="D6" s="19">
        <f t="shared" si="3"/>
        <v>46</v>
      </c>
      <c r="E6" s="19">
        <f t="shared" si="3"/>
        <v>17</v>
      </c>
      <c r="F6" s="19">
        <f t="shared" si="3"/>
        <v>1</v>
      </c>
      <c r="G6" s="19">
        <f t="shared" si="3"/>
        <v>0</v>
      </c>
      <c r="H6" s="19" t="str">
        <f t="shared" si="3"/>
        <v>滋賀県　彦根市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52.17</v>
      </c>
      <c r="P6" s="20">
        <f t="shared" si="3"/>
        <v>80.3</v>
      </c>
      <c r="Q6" s="20">
        <f t="shared" si="3"/>
        <v>85.14</v>
      </c>
      <c r="R6" s="20">
        <f t="shared" si="3"/>
        <v>2948</v>
      </c>
      <c r="S6" s="20">
        <f t="shared" si="3"/>
        <v>111648</v>
      </c>
      <c r="T6" s="20">
        <f t="shared" si="3"/>
        <v>196.87</v>
      </c>
      <c r="U6" s="20">
        <f t="shared" si="3"/>
        <v>567.12</v>
      </c>
      <c r="V6" s="20">
        <f t="shared" si="3"/>
        <v>89527</v>
      </c>
      <c r="W6" s="20">
        <f t="shared" si="3"/>
        <v>20.78</v>
      </c>
      <c r="X6" s="20">
        <f t="shared" si="3"/>
        <v>4308.33</v>
      </c>
      <c r="Y6" s="21" t="str">
        <f>IF(Y7="",NA(),Y7)</f>
        <v>-</v>
      </c>
      <c r="Z6" s="21" t="str">
        <f t="shared" ref="Z6:AH6" si="4">IF(Z7="",NA(),Z7)</f>
        <v>-</v>
      </c>
      <c r="AA6" s="21">
        <f t="shared" si="4"/>
        <v>121.7</v>
      </c>
      <c r="AB6" s="21">
        <f t="shared" si="4"/>
        <v>118.88</v>
      </c>
      <c r="AC6" s="21">
        <f t="shared" si="4"/>
        <v>120.36</v>
      </c>
      <c r="AD6" s="21" t="str">
        <f t="shared" si="4"/>
        <v>-</v>
      </c>
      <c r="AE6" s="21" t="str">
        <f t="shared" si="4"/>
        <v>-</v>
      </c>
      <c r="AF6" s="21">
        <f t="shared" si="4"/>
        <v>109.91</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9.42</v>
      </c>
      <c r="AR6" s="21">
        <f t="shared" si="5"/>
        <v>4.49</v>
      </c>
      <c r="AS6" s="21">
        <f t="shared" si="5"/>
        <v>5.41</v>
      </c>
      <c r="AT6" s="20" t="str">
        <f>IF(AT7="","",IF(AT7="-","【-】","【"&amp;SUBSTITUTE(TEXT(AT7,"#,##0.00"),"-","△")&amp;"】"))</f>
        <v>【3.15】</v>
      </c>
      <c r="AU6" s="21" t="str">
        <f>IF(AU7="",NA(),AU7)</f>
        <v>-</v>
      </c>
      <c r="AV6" s="21" t="str">
        <f t="shared" ref="AV6:BD6" si="6">IF(AV7="",NA(),AV7)</f>
        <v>-</v>
      </c>
      <c r="AW6" s="21">
        <f t="shared" si="6"/>
        <v>22.52</v>
      </c>
      <c r="AX6" s="21">
        <f t="shared" si="6"/>
        <v>32.61</v>
      </c>
      <c r="AY6" s="21">
        <f t="shared" si="6"/>
        <v>37.909999999999997</v>
      </c>
      <c r="AZ6" s="21" t="str">
        <f t="shared" si="6"/>
        <v>-</v>
      </c>
      <c r="BA6" s="21" t="str">
        <f t="shared" si="6"/>
        <v>-</v>
      </c>
      <c r="BB6" s="21">
        <f t="shared" si="6"/>
        <v>47.61</v>
      </c>
      <c r="BC6" s="21">
        <f t="shared" si="6"/>
        <v>68.53</v>
      </c>
      <c r="BD6" s="21">
        <f t="shared" si="6"/>
        <v>69.180000000000007</v>
      </c>
      <c r="BE6" s="20" t="str">
        <f>IF(BE7="","",IF(BE7="-","【-】","【"&amp;SUBSTITUTE(TEXT(BE7,"#,##0.00"),"-","△")&amp;"】"))</f>
        <v>【73.44】</v>
      </c>
      <c r="BF6" s="21" t="str">
        <f>IF(BF7="",NA(),BF7)</f>
        <v>-</v>
      </c>
      <c r="BG6" s="21" t="str">
        <f t="shared" ref="BG6:BO6" si="7">IF(BG7="",NA(),BG7)</f>
        <v>-</v>
      </c>
      <c r="BH6" s="21">
        <f t="shared" si="7"/>
        <v>1924.3</v>
      </c>
      <c r="BI6" s="21">
        <f t="shared" si="7"/>
        <v>1586.85</v>
      </c>
      <c r="BJ6" s="21">
        <f t="shared" si="7"/>
        <v>711.89</v>
      </c>
      <c r="BK6" s="21" t="str">
        <f t="shared" si="7"/>
        <v>-</v>
      </c>
      <c r="BL6" s="21" t="str">
        <f t="shared" si="7"/>
        <v>-</v>
      </c>
      <c r="BM6" s="21">
        <f t="shared" si="7"/>
        <v>1092.22</v>
      </c>
      <c r="BN6" s="21">
        <f t="shared" si="7"/>
        <v>825.1</v>
      </c>
      <c r="BO6" s="21">
        <f t="shared" si="7"/>
        <v>789.87</v>
      </c>
      <c r="BP6" s="20" t="str">
        <f>IF(BP7="","",IF(BP7="-","【-】","【"&amp;SUBSTITUTE(TEXT(BP7,"#,##0.00"),"-","△")&amp;"】"))</f>
        <v>【652.82】</v>
      </c>
      <c r="BQ6" s="21" t="str">
        <f>IF(BQ7="",NA(),BQ7)</f>
        <v>-</v>
      </c>
      <c r="BR6" s="21" t="str">
        <f t="shared" ref="BR6:BZ6" si="8">IF(BR7="",NA(),BR7)</f>
        <v>-</v>
      </c>
      <c r="BS6" s="21">
        <f t="shared" si="8"/>
        <v>101.61</v>
      </c>
      <c r="BT6" s="21">
        <f t="shared" si="8"/>
        <v>72.78</v>
      </c>
      <c r="BU6" s="21">
        <f t="shared" si="8"/>
        <v>99.82</v>
      </c>
      <c r="BV6" s="21" t="str">
        <f t="shared" si="8"/>
        <v>-</v>
      </c>
      <c r="BW6" s="21" t="str">
        <f t="shared" si="8"/>
        <v>-</v>
      </c>
      <c r="BX6" s="21">
        <f t="shared" si="8"/>
        <v>97.53</v>
      </c>
      <c r="BY6" s="21">
        <f t="shared" si="8"/>
        <v>97.07</v>
      </c>
      <c r="BZ6" s="21">
        <f t="shared" si="8"/>
        <v>98.06</v>
      </c>
      <c r="CA6" s="20" t="str">
        <f>IF(CA7="","",IF(CA7="-","【-】","【"&amp;SUBSTITUTE(TEXT(CA7,"#,##0.00"),"-","△")&amp;"】"))</f>
        <v>【97.61】</v>
      </c>
      <c r="CB6" s="21" t="str">
        <f>IF(CB7="",NA(),CB7)</f>
        <v>-</v>
      </c>
      <c r="CC6" s="21" t="str">
        <f t="shared" ref="CC6:CK6" si="9">IF(CC7="",NA(),CC7)</f>
        <v>-</v>
      </c>
      <c r="CD6" s="21">
        <f t="shared" si="9"/>
        <v>147.68</v>
      </c>
      <c r="CE6" s="21">
        <f t="shared" si="9"/>
        <v>206.21</v>
      </c>
      <c r="CF6" s="21">
        <f t="shared" si="9"/>
        <v>153.19999999999999</v>
      </c>
      <c r="CG6" s="21" t="str">
        <f t="shared" si="9"/>
        <v>-</v>
      </c>
      <c r="CH6" s="21" t="str">
        <f t="shared" si="9"/>
        <v>-</v>
      </c>
      <c r="CI6" s="21">
        <f t="shared" si="9"/>
        <v>155.83000000000001</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61.51</v>
      </c>
      <c r="CU6" s="21">
        <f t="shared" si="10"/>
        <v>64.92</v>
      </c>
      <c r="CV6" s="21">
        <f t="shared" si="10"/>
        <v>64.14</v>
      </c>
      <c r="CW6" s="20" t="str">
        <f>IF(CW7="","",IF(CW7="-","【-】","【"&amp;SUBSTITUTE(TEXT(CW7,"#,##0.00"),"-","△")&amp;"】"))</f>
        <v>【59.10】</v>
      </c>
      <c r="CX6" s="21" t="str">
        <f>IF(CX7="",NA(),CX7)</f>
        <v>-</v>
      </c>
      <c r="CY6" s="21" t="str">
        <f t="shared" ref="CY6:DG6" si="11">IF(CY7="",NA(),CY7)</f>
        <v>-</v>
      </c>
      <c r="CZ6" s="21">
        <f t="shared" si="11"/>
        <v>91.18</v>
      </c>
      <c r="DA6" s="21">
        <f t="shared" si="11"/>
        <v>91.16</v>
      </c>
      <c r="DB6" s="21">
        <f t="shared" si="11"/>
        <v>90.88</v>
      </c>
      <c r="DC6" s="21" t="str">
        <f t="shared" si="11"/>
        <v>-</v>
      </c>
      <c r="DD6" s="21" t="str">
        <f t="shared" si="11"/>
        <v>-</v>
      </c>
      <c r="DE6" s="21">
        <f t="shared" si="11"/>
        <v>85.82</v>
      </c>
      <c r="DF6" s="21">
        <f t="shared" si="11"/>
        <v>92.88</v>
      </c>
      <c r="DG6" s="21">
        <f t="shared" si="11"/>
        <v>92.9</v>
      </c>
      <c r="DH6" s="20" t="str">
        <f>IF(DH7="","",IF(DH7="-","【-】","【"&amp;SUBSTITUTE(TEXT(DH7,"#,##0.00"),"-","△")&amp;"】"))</f>
        <v>【95.82】</v>
      </c>
      <c r="DI6" s="21" t="str">
        <f>IF(DI7="",NA(),DI7)</f>
        <v>-</v>
      </c>
      <c r="DJ6" s="21" t="str">
        <f t="shared" ref="DJ6:DR6" si="12">IF(DJ7="",NA(),DJ7)</f>
        <v>-</v>
      </c>
      <c r="DK6" s="21">
        <f t="shared" si="12"/>
        <v>3.12</v>
      </c>
      <c r="DL6" s="21">
        <f t="shared" si="12"/>
        <v>6.15</v>
      </c>
      <c r="DM6" s="21">
        <f t="shared" si="12"/>
        <v>9.0399999999999991</v>
      </c>
      <c r="DN6" s="21" t="str">
        <f t="shared" si="12"/>
        <v>-</v>
      </c>
      <c r="DO6" s="21" t="str">
        <f t="shared" si="12"/>
        <v>-</v>
      </c>
      <c r="DP6" s="21">
        <f t="shared" si="12"/>
        <v>15.29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0.11</v>
      </c>
      <c r="EB6" s="21">
        <f t="shared" si="13"/>
        <v>1.61</v>
      </c>
      <c r="EC6" s="21">
        <f t="shared" si="13"/>
        <v>2.08</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0.15</v>
      </c>
      <c r="EM6" s="21">
        <f t="shared" si="14"/>
        <v>0.17</v>
      </c>
      <c r="EN6" s="21">
        <f t="shared" si="14"/>
        <v>0.13</v>
      </c>
      <c r="EO6" s="20" t="str">
        <f>IF(EO7="","",IF(EO7="-","【-】","【"&amp;SUBSTITUTE(TEXT(EO7,"#,##0.00"),"-","△")&amp;"】"))</f>
        <v>【0.23】</v>
      </c>
    </row>
    <row r="7" spans="1:148" s="22" customFormat="1" x14ac:dyDescent="0.15">
      <c r="A7" s="14"/>
      <c r="B7" s="23">
        <v>2022</v>
      </c>
      <c r="C7" s="23">
        <v>252026</v>
      </c>
      <c r="D7" s="23">
        <v>46</v>
      </c>
      <c r="E7" s="23">
        <v>17</v>
      </c>
      <c r="F7" s="23">
        <v>1</v>
      </c>
      <c r="G7" s="23">
        <v>0</v>
      </c>
      <c r="H7" s="23" t="s">
        <v>95</v>
      </c>
      <c r="I7" s="23" t="s">
        <v>96</v>
      </c>
      <c r="J7" s="23" t="s">
        <v>97</v>
      </c>
      <c r="K7" s="23" t="s">
        <v>98</v>
      </c>
      <c r="L7" s="23" t="s">
        <v>99</v>
      </c>
      <c r="M7" s="23" t="s">
        <v>100</v>
      </c>
      <c r="N7" s="24" t="s">
        <v>101</v>
      </c>
      <c r="O7" s="24">
        <v>52.17</v>
      </c>
      <c r="P7" s="24">
        <v>80.3</v>
      </c>
      <c r="Q7" s="24">
        <v>85.14</v>
      </c>
      <c r="R7" s="24">
        <v>2948</v>
      </c>
      <c r="S7" s="24">
        <v>111648</v>
      </c>
      <c r="T7" s="24">
        <v>196.87</v>
      </c>
      <c r="U7" s="24">
        <v>567.12</v>
      </c>
      <c r="V7" s="24">
        <v>89527</v>
      </c>
      <c r="W7" s="24">
        <v>20.78</v>
      </c>
      <c r="X7" s="24">
        <v>4308.33</v>
      </c>
      <c r="Y7" s="24" t="s">
        <v>101</v>
      </c>
      <c r="Z7" s="24" t="s">
        <v>101</v>
      </c>
      <c r="AA7" s="24">
        <v>121.7</v>
      </c>
      <c r="AB7" s="24">
        <v>118.88</v>
      </c>
      <c r="AC7" s="24">
        <v>120.36</v>
      </c>
      <c r="AD7" s="24" t="s">
        <v>101</v>
      </c>
      <c r="AE7" s="24" t="s">
        <v>101</v>
      </c>
      <c r="AF7" s="24">
        <v>109.91</v>
      </c>
      <c r="AG7" s="24">
        <v>108.04</v>
      </c>
      <c r="AH7" s="24">
        <v>107.49</v>
      </c>
      <c r="AI7" s="24">
        <v>106.11</v>
      </c>
      <c r="AJ7" s="24" t="s">
        <v>101</v>
      </c>
      <c r="AK7" s="24" t="s">
        <v>101</v>
      </c>
      <c r="AL7" s="24">
        <v>0</v>
      </c>
      <c r="AM7" s="24">
        <v>0</v>
      </c>
      <c r="AN7" s="24">
        <v>0</v>
      </c>
      <c r="AO7" s="24" t="s">
        <v>101</v>
      </c>
      <c r="AP7" s="24" t="s">
        <v>101</v>
      </c>
      <c r="AQ7" s="24">
        <v>9.42</v>
      </c>
      <c r="AR7" s="24">
        <v>4.49</v>
      </c>
      <c r="AS7" s="24">
        <v>5.41</v>
      </c>
      <c r="AT7" s="24">
        <v>3.15</v>
      </c>
      <c r="AU7" s="24" t="s">
        <v>101</v>
      </c>
      <c r="AV7" s="24" t="s">
        <v>101</v>
      </c>
      <c r="AW7" s="24">
        <v>22.52</v>
      </c>
      <c r="AX7" s="24">
        <v>32.61</v>
      </c>
      <c r="AY7" s="24">
        <v>37.909999999999997</v>
      </c>
      <c r="AZ7" s="24" t="s">
        <v>101</v>
      </c>
      <c r="BA7" s="24" t="s">
        <v>101</v>
      </c>
      <c r="BB7" s="24">
        <v>47.61</v>
      </c>
      <c r="BC7" s="24">
        <v>68.53</v>
      </c>
      <c r="BD7" s="24">
        <v>69.180000000000007</v>
      </c>
      <c r="BE7" s="24">
        <v>73.44</v>
      </c>
      <c r="BF7" s="24" t="s">
        <v>101</v>
      </c>
      <c r="BG7" s="24" t="s">
        <v>101</v>
      </c>
      <c r="BH7" s="24">
        <v>1924.3</v>
      </c>
      <c r="BI7" s="24">
        <v>1586.85</v>
      </c>
      <c r="BJ7" s="24">
        <v>711.89</v>
      </c>
      <c r="BK7" s="24" t="s">
        <v>101</v>
      </c>
      <c r="BL7" s="24" t="s">
        <v>101</v>
      </c>
      <c r="BM7" s="24">
        <v>1092.22</v>
      </c>
      <c r="BN7" s="24">
        <v>825.1</v>
      </c>
      <c r="BO7" s="24">
        <v>789.87</v>
      </c>
      <c r="BP7" s="24">
        <v>652.82000000000005</v>
      </c>
      <c r="BQ7" s="24" t="s">
        <v>101</v>
      </c>
      <c r="BR7" s="24" t="s">
        <v>101</v>
      </c>
      <c r="BS7" s="24">
        <v>101.61</v>
      </c>
      <c r="BT7" s="24">
        <v>72.78</v>
      </c>
      <c r="BU7" s="24">
        <v>99.82</v>
      </c>
      <c r="BV7" s="24" t="s">
        <v>101</v>
      </c>
      <c r="BW7" s="24" t="s">
        <v>101</v>
      </c>
      <c r="BX7" s="24">
        <v>97.53</v>
      </c>
      <c r="BY7" s="24">
        <v>97.07</v>
      </c>
      <c r="BZ7" s="24">
        <v>98.06</v>
      </c>
      <c r="CA7" s="24">
        <v>97.61</v>
      </c>
      <c r="CB7" s="24" t="s">
        <v>101</v>
      </c>
      <c r="CC7" s="24" t="s">
        <v>101</v>
      </c>
      <c r="CD7" s="24">
        <v>147.68</v>
      </c>
      <c r="CE7" s="24">
        <v>206.21</v>
      </c>
      <c r="CF7" s="24">
        <v>153.19999999999999</v>
      </c>
      <c r="CG7" s="24" t="s">
        <v>101</v>
      </c>
      <c r="CH7" s="24" t="s">
        <v>101</v>
      </c>
      <c r="CI7" s="24">
        <v>155.83000000000001</v>
      </c>
      <c r="CJ7" s="24">
        <v>157.81</v>
      </c>
      <c r="CK7" s="24">
        <v>157.37</v>
      </c>
      <c r="CL7" s="24">
        <v>138.29</v>
      </c>
      <c r="CM7" s="24" t="s">
        <v>101</v>
      </c>
      <c r="CN7" s="24" t="s">
        <v>101</v>
      </c>
      <c r="CO7" s="24" t="s">
        <v>101</v>
      </c>
      <c r="CP7" s="24" t="s">
        <v>101</v>
      </c>
      <c r="CQ7" s="24" t="s">
        <v>101</v>
      </c>
      <c r="CR7" s="24" t="s">
        <v>101</v>
      </c>
      <c r="CS7" s="24" t="s">
        <v>101</v>
      </c>
      <c r="CT7" s="24">
        <v>61.51</v>
      </c>
      <c r="CU7" s="24">
        <v>64.92</v>
      </c>
      <c r="CV7" s="24">
        <v>64.14</v>
      </c>
      <c r="CW7" s="24">
        <v>59.1</v>
      </c>
      <c r="CX7" s="24" t="s">
        <v>101</v>
      </c>
      <c r="CY7" s="24" t="s">
        <v>101</v>
      </c>
      <c r="CZ7" s="24">
        <v>91.18</v>
      </c>
      <c r="DA7" s="24">
        <v>91.16</v>
      </c>
      <c r="DB7" s="24">
        <v>90.88</v>
      </c>
      <c r="DC7" s="24" t="s">
        <v>101</v>
      </c>
      <c r="DD7" s="24" t="s">
        <v>101</v>
      </c>
      <c r="DE7" s="24">
        <v>85.82</v>
      </c>
      <c r="DF7" s="24">
        <v>92.88</v>
      </c>
      <c r="DG7" s="24">
        <v>92.9</v>
      </c>
      <c r="DH7" s="24">
        <v>95.82</v>
      </c>
      <c r="DI7" s="24" t="s">
        <v>101</v>
      </c>
      <c r="DJ7" s="24" t="s">
        <v>101</v>
      </c>
      <c r="DK7" s="24">
        <v>3.12</v>
      </c>
      <c r="DL7" s="24">
        <v>6.15</v>
      </c>
      <c r="DM7" s="24">
        <v>9.0399999999999991</v>
      </c>
      <c r="DN7" s="24" t="s">
        <v>101</v>
      </c>
      <c r="DO7" s="24" t="s">
        <v>101</v>
      </c>
      <c r="DP7" s="24">
        <v>15.29</v>
      </c>
      <c r="DQ7" s="24">
        <v>25.66</v>
      </c>
      <c r="DR7" s="24">
        <v>27.46</v>
      </c>
      <c r="DS7" s="24">
        <v>39.74</v>
      </c>
      <c r="DT7" s="24" t="s">
        <v>101</v>
      </c>
      <c r="DU7" s="24" t="s">
        <v>101</v>
      </c>
      <c r="DV7" s="24">
        <v>0</v>
      </c>
      <c r="DW7" s="24">
        <v>0</v>
      </c>
      <c r="DX7" s="24">
        <v>0</v>
      </c>
      <c r="DY7" s="24" t="s">
        <v>101</v>
      </c>
      <c r="DZ7" s="24" t="s">
        <v>101</v>
      </c>
      <c r="EA7" s="24">
        <v>0.11</v>
      </c>
      <c r="EB7" s="24">
        <v>1.61</v>
      </c>
      <c r="EC7" s="24">
        <v>2.08</v>
      </c>
      <c r="ED7" s="24">
        <v>7.62</v>
      </c>
      <c r="EE7" s="24" t="s">
        <v>101</v>
      </c>
      <c r="EF7" s="24" t="s">
        <v>101</v>
      </c>
      <c r="EG7" s="24">
        <v>0</v>
      </c>
      <c r="EH7" s="24">
        <v>0</v>
      </c>
      <c r="EI7" s="24">
        <v>0</v>
      </c>
      <c r="EJ7" s="24" t="s">
        <v>101</v>
      </c>
      <c r="EK7" s="24" t="s">
        <v>101</v>
      </c>
      <c r="EL7" s="24">
        <v>0.15</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2024-02-02T01:42:28Z</cp:lastPrinted>
  <dcterms:created xsi:type="dcterms:W3CDTF">2023-12-12T00:48:19Z</dcterms:created>
  <dcterms:modified xsi:type="dcterms:W3CDTF">2024-02-02T02:34:30Z</dcterms:modified>
  <cp:category/>
</cp:coreProperties>
</file>