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 codeName="ThisWorkbook" defaultThemeVersion="124226"/>
  <xr:revisionPtr revIDLastSave="0" documentId="13_ncr:1_{B4EB28D6-23AB-47AA-ABD2-A5F85349BEA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中学校" sheetId="7" r:id="rId1"/>
  </sheets>
  <definedNames>
    <definedName name="_xlnm.Print_Area" localSheetId="0">中学校!$B$1:$P$140</definedName>
    <definedName name="_xlnm.Print_Area">中学校!$B$1:$O$138</definedName>
    <definedName name="_xlnm.Print_Titles" localSheetId="0">中学校!$1:$5</definedName>
    <definedName name="_xlnm.Print_Titles">中学校!$1:$5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35" i="7" l="1"/>
  <c r="N137" i="7"/>
  <c r="D48" i="7" l="1"/>
  <c r="C7" i="7" l="1"/>
  <c r="N140" i="7" l="1"/>
  <c r="K140" i="7"/>
  <c r="H140" i="7"/>
  <c r="G140" i="7"/>
  <c r="F140" i="7"/>
  <c r="N139" i="7"/>
  <c r="K139" i="7"/>
  <c r="H139" i="7"/>
  <c r="G139" i="7"/>
  <c r="F139" i="7"/>
  <c r="N138" i="7"/>
  <c r="K138" i="7"/>
  <c r="H138" i="7"/>
  <c r="G138" i="7"/>
  <c r="F138" i="7"/>
  <c r="K137" i="7"/>
  <c r="H137" i="7"/>
  <c r="G137" i="7"/>
  <c r="F137" i="7"/>
  <c r="N136" i="7"/>
  <c r="K136" i="7"/>
  <c r="H136" i="7"/>
  <c r="G136" i="7"/>
  <c r="F136" i="7"/>
  <c r="K135" i="7"/>
  <c r="H135" i="7"/>
  <c r="G135" i="7"/>
  <c r="F135" i="7"/>
  <c r="N132" i="7"/>
  <c r="N131" i="7" s="1"/>
  <c r="K132" i="7"/>
  <c r="H132" i="7"/>
  <c r="G132" i="7"/>
  <c r="F132" i="7"/>
  <c r="P131" i="7"/>
  <c r="O131" i="7"/>
  <c r="M131" i="7"/>
  <c r="L131" i="7"/>
  <c r="J131" i="7"/>
  <c r="I131" i="7"/>
  <c r="D131" i="7"/>
  <c r="C131" i="7"/>
  <c r="N130" i="7"/>
  <c r="N129" i="7" s="1"/>
  <c r="K130" i="7"/>
  <c r="H130" i="7"/>
  <c r="G130" i="7"/>
  <c r="F130" i="7"/>
  <c r="P129" i="7"/>
  <c r="O129" i="7"/>
  <c r="M129" i="7"/>
  <c r="L129" i="7"/>
  <c r="J129" i="7"/>
  <c r="I129" i="7"/>
  <c r="D129" i="7"/>
  <c r="C129" i="7"/>
  <c r="N128" i="7"/>
  <c r="N127" i="7" s="1"/>
  <c r="K128" i="7"/>
  <c r="H128" i="7"/>
  <c r="G128" i="7"/>
  <c r="F128" i="7"/>
  <c r="P127" i="7"/>
  <c r="O127" i="7"/>
  <c r="M127" i="7"/>
  <c r="L127" i="7"/>
  <c r="J127" i="7"/>
  <c r="I127" i="7"/>
  <c r="D127" i="7"/>
  <c r="C127" i="7"/>
  <c r="N126" i="7"/>
  <c r="K126" i="7"/>
  <c r="H126" i="7"/>
  <c r="G126" i="7"/>
  <c r="F126" i="7"/>
  <c r="N125" i="7"/>
  <c r="K125" i="7"/>
  <c r="H125" i="7"/>
  <c r="G125" i="7"/>
  <c r="F125" i="7"/>
  <c r="P124" i="7"/>
  <c r="O124" i="7"/>
  <c r="M124" i="7"/>
  <c r="L124" i="7"/>
  <c r="J124" i="7"/>
  <c r="I124" i="7"/>
  <c r="D124" i="7"/>
  <c r="C124" i="7"/>
  <c r="N123" i="7"/>
  <c r="N122" i="7" s="1"/>
  <c r="K123" i="7"/>
  <c r="H123" i="7"/>
  <c r="G123" i="7"/>
  <c r="F123" i="7"/>
  <c r="P122" i="7"/>
  <c r="O122" i="7"/>
  <c r="M122" i="7"/>
  <c r="L122" i="7"/>
  <c r="J122" i="7"/>
  <c r="I122" i="7"/>
  <c r="D122" i="7"/>
  <c r="C122" i="7"/>
  <c r="N121" i="7"/>
  <c r="N120" i="7" s="1"/>
  <c r="K121" i="7"/>
  <c r="H121" i="7"/>
  <c r="G121" i="7"/>
  <c r="F121" i="7"/>
  <c r="P120" i="7"/>
  <c r="O120" i="7"/>
  <c r="M120" i="7"/>
  <c r="L120" i="7"/>
  <c r="J120" i="7"/>
  <c r="I120" i="7"/>
  <c r="D120" i="7"/>
  <c r="C120" i="7"/>
  <c r="N119" i="7"/>
  <c r="K119" i="7"/>
  <c r="H119" i="7"/>
  <c r="G119" i="7"/>
  <c r="F119" i="7"/>
  <c r="N118" i="7"/>
  <c r="K118" i="7"/>
  <c r="H118" i="7"/>
  <c r="G118" i="7"/>
  <c r="F118" i="7"/>
  <c r="N117" i="7"/>
  <c r="K117" i="7"/>
  <c r="H117" i="7"/>
  <c r="G117" i="7"/>
  <c r="F117" i="7"/>
  <c r="N116" i="7"/>
  <c r="K116" i="7"/>
  <c r="H116" i="7"/>
  <c r="G116" i="7"/>
  <c r="F116" i="7"/>
  <c r="N115" i="7"/>
  <c r="K115" i="7"/>
  <c r="H115" i="7"/>
  <c r="G115" i="7"/>
  <c r="F115" i="7"/>
  <c r="N114" i="7"/>
  <c r="K114" i="7"/>
  <c r="H114" i="7"/>
  <c r="G114" i="7"/>
  <c r="F114" i="7"/>
  <c r="P113" i="7"/>
  <c r="O113" i="7"/>
  <c r="M113" i="7"/>
  <c r="L113" i="7"/>
  <c r="J113" i="7"/>
  <c r="I113" i="7"/>
  <c r="D113" i="7"/>
  <c r="C113" i="7"/>
  <c r="N112" i="7"/>
  <c r="K112" i="7"/>
  <c r="H112" i="7"/>
  <c r="G112" i="7"/>
  <c r="F112" i="7"/>
  <c r="N111" i="7"/>
  <c r="K111" i="7"/>
  <c r="H111" i="7"/>
  <c r="G111" i="7"/>
  <c r="F111" i="7"/>
  <c r="N110" i="7"/>
  <c r="K110" i="7"/>
  <c r="H110" i="7"/>
  <c r="G110" i="7"/>
  <c r="F110" i="7"/>
  <c r="N109" i="7"/>
  <c r="K109" i="7"/>
  <c r="H109" i="7"/>
  <c r="G109" i="7"/>
  <c r="F109" i="7"/>
  <c r="N108" i="7"/>
  <c r="K108" i="7"/>
  <c r="H108" i="7"/>
  <c r="G108" i="7"/>
  <c r="F108" i="7"/>
  <c r="N107" i="7"/>
  <c r="K107" i="7"/>
  <c r="H107" i="7"/>
  <c r="G107" i="7"/>
  <c r="F107" i="7"/>
  <c r="N106" i="7"/>
  <c r="K106" i="7"/>
  <c r="H106" i="7"/>
  <c r="G106" i="7"/>
  <c r="F106" i="7"/>
  <c r="N105" i="7"/>
  <c r="K105" i="7"/>
  <c r="H105" i="7"/>
  <c r="G105" i="7"/>
  <c r="F105" i="7"/>
  <c r="N104" i="7"/>
  <c r="K104" i="7"/>
  <c r="H104" i="7"/>
  <c r="G104" i="7"/>
  <c r="F104" i="7"/>
  <c r="P103" i="7"/>
  <c r="O103" i="7"/>
  <c r="M103" i="7"/>
  <c r="L103" i="7"/>
  <c r="J103" i="7"/>
  <c r="I103" i="7"/>
  <c r="D103" i="7"/>
  <c r="C103" i="7"/>
  <c r="N102" i="7"/>
  <c r="K102" i="7"/>
  <c r="H102" i="7"/>
  <c r="G102" i="7"/>
  <c r="F102" i="7"/>
  <c r="N101" i="7"/>
  <c r="K101" i="7"/>
  <c r="H101" i="7"/>
  <c r="G101" i="7"/>
  <c r="F101" i="7"/>
  <c r="N100" i="7"/>
  <c r="K100" i="7"/>
  <c r="H100" i="7"/>
  <c r="G100" i="7"/>
  <c r="F100" i="7"/>
  <c r="N99" i="7"/>
  <c r="K99" i="7"/>
  <c r="H99" i="7"/>
  <c r="G99" i="7"/>
  <c r="F99" i="7"/>
  <c r="N98" i="7"/>
  <c r="K98" i="7"/>
  <c r="H98" i="7"/>
  <c r="G98" i="7"/>
  <c r="F98" i="7"/>
  <c r="N97" i="7"/>
  <c r="K97" i="7"/>
  <c r="H97" i="7"/>
  <c r="G97" i="7"/>
  <c r="F97" i="7"/>
  <c r="P96" i="7"/>
  <c r="O96" i="7"/>
  <c r="M96" i="7"/>
  <c r="L96" i="7"/>
  <c r="J96" i="7"/>
  <c r="I96" i="7"/>
  <c r="D96" i="7"/>
  <c r="C96" i="7"/>
  <c r="N95" i="7"/>
  <c r="K95" i="7"/>
  <c r="H95" i="7"/>
  <c r="G95" i="7"/>
  <c r="F95" i="7"/>
  <c r="N94" i="7"/>
  <c r="K94" i="7"/>
  <c r="H94" i="7"/>
  <c r="G94" i="7"/>
  <c r="F94" i="7"/>
  <c r="N93" i="7"/>
  <c r="K93" i="7"/>
  <c r="H93" i="7"/>
  <c r="G93" i="7"/>
  <c r="F93" i="7"/>
  <c r="N92" i="7"/>
  <c r="K92" i="7"/>
  <c r="H92" i="7"/>
  <c r="G92" i="7"/>
  <c r="F92" i="7"/>
  <c r="P91" i="7"/>
  <c r="O91" i="7"/>
  <c r="M91" i="7"/>
  <c r="L91" i="7"/>
  <c r="J91" i="7"/>
  <c r="I91" i="7"/>
  <c r="D91" i="7"/>
  <c r="C91" i="7"/>
  <c r="N90" i="7"/>
  <c r="K90" i="7"/>
  <c r="H90" i="7"/>
  <c r="G90" i="7"/>
  <c r="F90" i="7"/>
  <c r="N89" i="7"/>
  <c r="K89" i="7"/>
  <c r="H89" i="7"/>
  <c r="G89" i="7"/>
  <c r="F89" i="7"/>
  <c r="N88" i="7"/>
  <c r="K88" i="7"/>
  <c r="H88" i="7"/>
  <c r="G88" i="7"/>
  <c r="F88" i="7"/>
  <c r="P87" i="7"/>
  <c r="O87" i="7"/>
  <c r="M87" i="7"/>
  <c r="L87" i="7"/>
  <c r="J87" i="7"/>
  <c r="I87" i="7"/>
  <c r="D87" i="7"/>
  <c r="C87" i="7"/>
  <c r="N86" i="7"/>
  <c r="K86" i="7"/>
  <c r="H86" i="7"/>
  <c r="G86" i="7"/>
  <c r="F86" i="7"/>
  <c r="N85" i="7"/>
  <c r="K85" i="7"/>
  <c r="H85" i="7"/>
  <c r="G85" i="7"/>
  <c r="F85" i="7"/>
  <c r="N84" i="7"/>
  <c r="K84" i="7"/>
  <c r="H84" i="7"/>
  <c r="G84" i="7"/>
  <c r="F84" i="7"/>
  <c r="N83" i="7"/>
  <c r="K83" i="7"/>
  <c r="H83" i="7"/>
  <c r="G83" i="7"/>
  <c r="F83" i="7"/>
  <c r="N82" i="7"/>
  <c r="K82" i="7"/>
  <c r="H82" i="7"/>
  <c r="G82" i="7"/>
  <c r="F82" i="7"/>
  <c r="N81" i="7"/>
  <c r="K81" i="7"/>
  <c r="H81" i="7"/>
  <c r="G81" i="7"/>
  <c r="F81" i="7"/>
  <c r="P80" i="7"/>
  <c r="O80" i="7"/>
  <c r="M80" i="7"/>
  <c r="L80" i="7"/>
  <c r="J80" i="7"/>
  <c r="I80" i="7"/>
  <c r="D80" i="7"/>
  <c r="C80" i="7"/>
  <c r="N79" i="7"/>
  <c r="K79" i="7"/>
  <c r="H79" i="7"/>
  <c r="G79" i="7"/>
  <c r="F79" i="7"/>
  <c r="N78" i="7"/>
  <c r="K78" i="7"/>
  <c r="H78" i="7"/>
  <c r="G78" i="7"/>
  <c r="F78" i="7"/>
  <c r="N77" i="7"/>
  <c r="K77" i="7"/>
  <c r="H77" i="7"/>
  <c r="G77" i="7"/>
  <c r="F77" i="7"/>
  <c r="P76" i="7"/>
  <c r="O76" i="7"/>
  <c r="M76" i="7"/>
  <c r="L76" i="7"/>
  <c r="J76" i="7"/>
  <c r="I76" i="7"/>
  <c r="D76" i="7"/>
  <c r="C76" i="7"/>
  <c r="N75" i="7"/>
  <c r="K75" i="7"/>
  <c r="H75" i="7"/>
  <c r="G75" i="7"/>
  <c r="F75" i="7"/>
  <c r="N74" i="7"/>
  <c r="K74" i="7"/>
  <c r="H74" i="7"/>
  <c r="G74" i="7"/>
  <c r="F74" i="7"/>
  <c r="N73" i="7"/>
  <c r="K73" i="7"/>
  <c r="H73" i="7"/>
  <c r="G73" i="7"/>
  <c r="F73" i="7"/>
  <c r="N72" i="7"/>
  <c r="K72" i="7"/>
  <c r="H72" i="7"/>
  <c r="G72" i="7"/>
  <c r="F72" i="7"/>
  <c r="P71" i="7"/>
  <c r="O71" i="7"/>
  <c r="M71" i="7"/>
  <c r="L71" i="7"/>
  <c r="J71" i="7"/>
  <c r="I71" i="7"/>
  <c r="D71" i="7"/>
  <c r="C71" i="7"/>
  <c r="N70" i="7"/>
  <c r="K70" i="7"/>
  <c r="H70" i="7"/>
  <c r="G70" i="7"/>
  <c r="F70" i="7"/>
  <c r="N69" i="7"/>
  <c r="K69" i="7"/>
  <c r="H69" i="7"/>
  <c r="G69" i="7"/>
  <c r="F69" i="7"/>
  <c r="N68" i="7"/>
  <c r="K68" i="7"/>
  <c r="H68" i="7"/>
  <c r="G68" i="7"/>
  <c r="F68" i="7"/>
  <c r="N67" i="7"/>
  <c r="K67" i="7"/>
  <c r="H67" i="7"/>
  <c r="G67" i="7"/>
  <c r="F67" i="7"/>
  <c r="N66" i="7"/>
  <c r="K66" i="7"/>
  <c r="H66" i="7"/>
  <c r="G66" i="7"/>
  <c r="F66" i="7"/>
  <c r="N65" i="7"/>
  <c r="K65" i="7"/>
  <c r="H65" i="7"/>
  <c r="G65" i="7"/>
  <c r="F65" i="7"/>
  <c r="P64" i="7"/>
  <c r="O64" i="7"/>
  <c r="M64" i="7"/>
  <c r="L64" i="7"/>
  <c r="J64" i="7"/>
  <c r="I64" i="7"/>
  <c r="D64" i="7"/>
  <c r="C64" i="7"/>
  <c r="N63" i="7"/>
  <c r="K63" i="7"/>
  <c r="H63" i="7"/>
  <c r="G63" i="7"/>
  <c r="F63" i="7"/>
  <c r="N62" i="7"/>
  <c r="K62" i="7"/>
  <c r="H62" i="7"/>
  <c r="G62" i="7"/>
  <c r="F62" i="7"/>
  <c r="N61" i="7"/>
  <c r="K61" i="7"/>
  <c r="H61" i="7"/>
  <c r="G61" i="7"/>
  <c r="F61" i="7"/>
  <c r="N60" i="7"/>
  <c r="K60" i="7"/>
  <c r="H60" i="7"/>
  <c r="G60" i="7"/>
  <c r="F60" i="7"/>
  <c r="P59" i="7"/>
  <c r="O59" i="7"/>
  <c r="M59" i="7"/>
  <c r="L59" i="7"/>
  <c r="J59" i="7"/>
  <c r="I59" i="7"/>
  <c r="D59" i="7"/>
  <c r="C59" i="7"/>
  <c r="N58" i="7"/>
  <c r="K58" i="7"/>
  <c r="H58" i="7"/>
  <c r="G58" i="7"/>
  <c r="F58" i="7"/>
  <c r="N57" i="7"/>
  <c r="K57" i="7"/>
  <c r="H57" i="7"/>
  <c r="G57" i="7"/>
  <c r="F57" i="7"/>
  <c r="N56" i="7"/>
  <c r="K56" i="7"/>
  <c r="H56" i="7"/>
  <c r="G56" i="7"/>
  <c r="F56" i="7"/>
  <c r="N55" i="7"/>
  <c r="K55" i="7"/>
  <c r="H55" i="7"/>
  <c r="G55" i="7"/>
  <c r="F55" i="7"/>
  <c r="N54" i="7"/>
  <c r="K54" i="7"/>
  <c r="H54" i="7"/>
  <c r="G54" i="7"/>
  <c r="F54" i="7"/>
  <c r="N53" i="7"/>
  <c r="K53" i="7"/>
  <c r="H53" i="7"/>
  <c r="G53" i="7"/>
  <c r="F53" i="7"/>
  <c r="N52" i="7"/>
  <c r="K52" i="7"/>
  <c r="H52" i="7"/>
  <c r="G52" i="7"/>
  <c r="F52" i="7"/>
  <c r="N51" i="7"/>
  <c r="K51" i="7"/>
  <c r="H51" i="7"/>
  <c r="G51" i="7"/>
  <c r="F51" i="7"/>
  <c r="N50" i="7"/>
  <c r="K50" i="7"/>
  <c r="H50" i="7"/>
  <c r="G50" i="7"/>
  <c r="F50" i="7"/>
  <c r="N49" i="7"/>
  <c r="K49" i="7"/>
  <c r="H49" i="7"/>
  <c r="G49" i="7"/>
  <c r="F49" i="7"/>
  <c r="P48" i="7"/>
  <c r="O48" i="7"/>
  <c r="M48" i="7"/>
  <c r="L48" i="7"/>
  <c r="J48" i="7"/>
  <c r="I48" i="7"/>
  <c r="C48" i="7"/>
  <c r="N47" i="7"/>
  <c r="K47" i="7"/>
  <c r="H47" i="7"/>
  <c r="G47" i="7"/>
  <c r="F47" i="7"/>
  <c r="N46" i="7"/>
  <c r="K46" i="7"/>
  <c r="H46" i="7"/>
  <c r="G46" i="7"/>
  <c r="F46" i="7"/>
  <c r="N45" i="7"/>
  <c r="K45" i="7"/>
  <c r="H45" i="7"/>
  <c r="G45" i="7"/>
  <c r="F45" i="7"/>
  <c r="N44" i="7"/>
  <c r="K44" i="7"/>
  <c r="H44" i="7"/>
  <c r="G44" i="7"/>
  <c r="F44" i="7"/>
  <c r="N43" i="7"/>
  <c r="K43" i="7"/>
  <c r="H43" i="7"/>
  <c r="G43" i="7"/>
  <c r="F43" i="7"/>
  <c r="N42" i="7"/>
  <c r="K42" i="7"/>
  <c r="H42" i="7"/>
  <c r="G42" i="7"/>
  <c r="F42" i="7"/>
  <c r="N41" i="7"/>
  <c r="K41" i="7"/>
  <c r="H41" i="7"/>
  <c r="G41" i="7"/>
  <c r="F41" i="7"/>
  <c r="P40" i="7"/>
  <c r="O40" i="7"/>
  <c r="M40" i="7"/>
  <c r="L40" i="7"/>
  <c r="J40" i="7"/>
  <c r="I40" i="7"/>
  <c r="D40" i="7"/>
  <c r="C40" i="7"/>
  <c r="N39" i="7"/>
  <c r="K39" i="7"/>
  <c r="H39" i="7"/>
  <c r="G39" i="7"/>
  <c r="F39" i="7"/>
  <c r="N38" i="7"/>
  <c r="K38" i="7"/>
  <c r="H38" i="7"/>
  <c r="G38" i="7"/>
  <c r="F38" i="7"/>
  <c r="N37" i="7"/>
  <c r="K37" i="7"/>
  <c r="H37" i="7"/>
  <c r="G37" i="7"/>
  <c r="F37" i="7"/>
  <c r="N36" i="7"/>
  <c r="K36" i="7"/>
  <c r="H36" i="7"/>
  <c r="G36" i="7"/>
  <c r="F36" i="7"/>
  <c r="N35" i="7"/>
  <c r="K35" i="7"/>
  <c r="H35" i="7"/>
  <c r="G35" i="7"/>
  <c r="F35" i="7"/>
  <c r="N34" i="7"/>
  <c r="K34" i="7"/>
  <c r="H34" i="7"/>
  <c r="G34" i="7"/>
  <c r="F34" i="7"/>
  <c r="N33" i="7"/>
  <c r="K33" i="7"/>
  <c r="H33" i="7"/>
  <c r="G33" i="7"/>
  <c r="F33" i="7"/>
  <c r="N32" i="7"/>
  <c r="K32" i="7"/>
  <c r="H32" i="7"/>
  <c r="G32" i="7"/>
  <c r="F32" i="7"/>
  <c r="N31" i="7"/>
  <c r="K31" i="7"/>
  <c r="H31" i="7"/>
  <c r="G31" i="7"/>
  <c r="F31" i="7"/>
  <c r="N30" i="7"/>
  <c r="K30" i="7"/>
  <c r="H30" i="7"/>
  <c r="G30" i="7"/>
  <c r="F30" i="7"/>
  <c r="N29" i="7"/>
  <c r="K29" i="7"/>
  <c r="H29" i="7"/>
  <c r="G29" i="7"/>
  <c r="F29" i="7"/>
  <c r="N28" i="7"/>
  <c r="K28" i="7"/>
  <c r="H28" i="7"/>
  <c r="G28" i="7"/>
  <c r="F28" i="7"/>
  <c r="N27" i="7"/>
  <c r="K27" i="7"/>
  <c r="H27" i="7"/>
  <c r="G27" i="7"/>
  <c r="F27" i="7"/>
  <c r="N26" i="7"/>
  <c r="K26" i="7"/>
  <c r="H26" i="7"/>
  <c r="G26" i="7"/>
  <c r="F26" i="7"/>
  <c r="N25" i="7"/>
  <c r="K25" i="7"/>
  <c r="H25" i="7"/>
  <c r="G25" i="7"/>
  <c r="F25" i="7"/>
  <c r="N24" i="7"/>
  <c r="K24" i="7"/>
  <c r="H24" i="7"/>
  <c r="G24" i="7"/>
  <c r="F24" i="7"/>
  <c r="N23" i="7"/>
  <c r="K23" i="7"/>
  <c r="H23" i="7"/>
  <c r="G23" i="7"/>
  <c r="F23" i="7"/>
  <c r="N22" i="7"/>
  <c r="K22" i="7"/>
  <c r="H22" i="7"/>
  <c r="G22" i="7"/>
  <c r="F22" i="7"/>
  <c r="P21" i="7"/>
  <c r="O21" i="7"/>
  <c r="M21" i="7"/>
  <c r="L21" i="7"/>
  <c r="J21" i="7"/>
  <c r="I21" i="7"/>
  <c r="D21" i="7"/>
  <c r="C21" i="7"/>
  <c r="N18" i="7"/>
  <c r="K18" i="7"/>
  <c r="H18" i="7"/>
  <c r="G18" i="7"/>
  <c r="F18" i="7"/>
  <c r="N17" i="7"/>
  <c r="K17" i="7"/>
  <c r="H17" i="7"/>
  <c r="G17" i="7"/>
  <c r="F17" i="7"/>
  <c r="N16" i="7"/>
  <c r="K16" i="7"/>
  <c r="H16" i="7"/>
  <c r="G16" i="7"/>
  <c r="F16" i="7"/>
  <c r="N13" i="7"/>
  <c r="N7" i="7" s="1"/>
  <c r="K13" i="7"/>
  <c r="H13" i="7"/>
  <c r="G13" i="7"/>
  <c r="G7" i="7" s="1"/>
  <c r="F13" i="7"/>
  <c r="F7" i="7" s="1"/>
  <c r="P10" i="7"/>
  <c r="O10" i="7"/>
  <c r="M10" i="7"/>
  <c r="L10" i="7"/>
  <c r="J10" i="7"/>
  <c r="I10" i="7"/>
  <c r="D10" i="7"/>
  <c r="C10" i="7"/>
  <c r="P8" i="7"/>
  <c r="O8" i="7"/>
  <c r="M8" i="7"/>
  <c r="L8" i="7"/>
  <c r="J8" i="7"/>
  <c r="I8" i="7"/>
  <c r="D8" i="7"/>
  <c r="C8" i="7"/>
  <c r="P7" i="7"/>
  <c r="O7" i="7"/>
  <c r="M7" i="7"/>
  <c r="L7" i="7"/>
  <c r="J7" i="7"/>
  <c r="I7" i="7"/>
  <c r="D7" i="7"/>
  <c r="N71" i="7" l="1"/>
  <c r="N91" i="7"/>
  <c r="N8" i="7"/>
  <c r="N87" i="7"/>
  <c r="N21" i="7"/>
  <c r="N64" i="7"/>
  <c r="N80" i="7"/>
  <c r="N103" i="7"/>
  <c r="N48" i="7"/>
  <c r="N76" i="7"/>
  <c r="N96" i="7"/>
  <c r="N10" i="7"/>
  <c r="N40" i="7"/>
  <c r="N59" i="7"/>
  <c r="N113" i="7"/>
  <c r="N124" i="7"/>
  <c r="H120" i="7"/>
  <c r="K127" i="7"/>
  <c r="K120" i="7"/>
  <c r="F131" i="7"/>
  <c r="H7" i="7"/>
  <c r="K7" i="7"/>
  <c r="F129" i="7"/>
  <c r="H131" i="7"/>
  <c r="K131" i="7"/>
  <c r="F127" i="7"/>
  <c r="H129" i="7"/>
  <c r="F120" i="7"/>
  <c r="K129" i="7"/>
  <c r="H127" i="7"/>
  <c r="K122" i="7"/>
  <c r="H122" i="7"/>
  <c r="F122" i="7"/>
  <c r="E137" i="7"/>
  <c r="K64" i="7"/>
  <c r="E99" i="7"/>
  <c r="F8" i="7"/>
  <c r="E57" i="7"/>
  <c r="H113" i="7"/>
  <c r="K21" i="7"/>
  <c r="H59" i="7"/>
  <c r="F87" i="7"/>
  <c r="E32" i="7"/>
  <c r="E17" i="7"/>
  <c r="E24" i="7"/>
  <c r="E51" i="7"/>
  <c r="H48" i="7"/>
  <c r="H96" i="7"/>
  <c r="E112" i="7"/>
  <c r="K8" i="7"/>
  <c r="G21" i="7"/>
  <c r="E44" i="7"/>
  <c r="E73" i="7"/>
  <c r="F64" i="7"/>
  <c r="H64" i="7"/>
  <c r="H87" i="7"/>
  <c r="E36" i="7"/>
  <c r="K48" i="7"/>
  <c r="H124" i="7"/>
  <c r="E135" i="7"/>
  <c r="K10" i="7"/>
  <c r="E136" i="7"/>
  <c r="E140" i="7"/>
  <c r="H10" i="7"/>
  <c r="F10" i="7"/>
  <c r="E139" i="7"/>
  <c r="K124" i="7"/>
  <c r="F124" i="7"/>
  <c r="E126" i="7"/>
  <c r="E116" i="7"/>
  <c r="F113" i="7"/>
  <c r="E119" i="7"/>
  <c r="K103" i="7"/>
  <c r="E107" i="7"/>
  <c r="H103" i="7"/>
  <c r="E111" i="7"/>
  <c r="F96" i="7"/>
  <c r="E98" i="7"/>
  <c r="E102" i="7"/>
  <c r="K91" i="7"/>
  <c r="H91" i="7"/>
  <c r="E95" i="7"/>
  <c r="E94" i="7"/>
  <c r="K87" i="7"/>
  <c r="E90" i="7"/>
  <c r="E85" i="7"/>
  <c r="F80" i="7"/>
  <c r="H80" i="7"/>
  <c r="H76" i="7"/>
  <c r="K71" i="7"/>
  <c r="H71" i="7"/>
  <c r="K59" i="7"/>
  <c r="I9" i="7"/>
  <c r="O9" i="7"/>
  <c r="K40" i="7"/>
  <c r="E43" i="7"/>
  <c r="E47" i="7"/>
  <c r="H40" i="7"/>
  <c r="M9" i="7"/>
  <c r="H21" i="7"/>
  <c r="E28" i="7"/>
  <c r="E23" i="7"/>
  <c r="E27" i="7"/>
  <c r="E31" i="7"/>
  <c r="E35" i="7"/>
  <c r="C9" i="7"/>
  <c r="C6" i="7" s="1"/>
  <c r="H8" i="7"/>
  <c r="G10" i="7"/>
  <c r="G8" i="7"/>
  <c r="E50" i="7"/>
  <c r="F59" i="7"/>
  <c r="E75" i="7"/>
  <c r="K76" i="7"/>
  <c r="E79" i="7"/>
  <c r="E84" i="7"/>
  <c r="E89" i="7"/>
  <c r="F91" i="7"/>
  <c r="E93" i="7"/>
  <c r="E105" i="7"/>
  <c r="E16" i="7"/>
  <c r="E22" i="7"/>
  <c r="E38" i="7"/>
  <c r="J9" i="7"/>
  <c r="F48" i="7"/>
  <c r="E74" i="7"/>
  <c r="F76" i="7"/>
  <c r="E78" i="7"/>
  <c r="K80" i="7"/>
  <c r="E83" i="7"/>
  <c r="E108" i="7"/>
  <c r="E13" i="7"/>
  <c r="E7" i="7" s="1"/>
  <c r="L9" i="7"/>
  <c r="P9" i="7"/>
  <c r="F40" i="7"/>
  <c r="D9" i="7"/>
  <c r="D6" i="7" s="1"/>
  <c r="F71" i="7"/>
  <c r="K96" i="7"/>
  <c r="F103" i="7"/>
  <c r="K113" i="7"/>
  <c r="E46" i="7"/>
  <c r="E52" i="7"/>
  <c r="G59" i="7"/>
  <c r="E70" i="7"/>
  <c r="E82" i="7"/>
  <c r="E86" i="7"/>
  <c r="E101" i="7"/>
  <c r="E106" i="7"/>
  <c r="E110" i="7"/>
  <c r="E115" i="7"/>
  <c r="E118" i="7"/>
  <c r="E138" i="7"/>
  <c r="E26" i="7"/>
  <c r="E30" i="7"/>
  <c r="E34" i="7"/>
  <c r="G40" i="7"/>
  <c r="E45" i="7"/>
  <c r="E54" i="7"/>
  <c r="E62" i="7"/>
  <c r="G64" i="7"/>
  <c r="E69" i="7"/>
  <c r="E100" i="7"/>
  <c r="E109" i="7"/>
  <c r="E117" i="7"/>
  <c r="E18" i="7"/>
  <c r="F21" i="7"/>
  <c r="E25" i="7"/>
  <c r="E29" i="7"/>
  <c r="E33" i="7"/>
  <c r="E37" i="7"/>
  <c r="E53" i="7"/>
  <c r="E56" i="7"/>
  <c r="E61" i="7"/>
  <c r="E67" i="7"/>
  <c r="E42" i="7"/>
  <c r="G48" i="7"/>
  <c r="E49" i="7"/>
  <c r="E55" i="7"/>
  <c r="E58" i="7"/>
  <c r="E60" i="7"/>
  <c r="E66" i="7"/>
  <c r="G87" i="7"/>
  <c r="E88" i="7"/>
  <c r="E39" i="7"/>
  <c r="E41" i="7"/>
  <c r="E63" i="7"/>
  <c r="E65" i="7"/>
  <c r="G71" i="7"/>
  <c r="E72" i="7"/>
  <c r="G76" i="7"/>
  <c r="E77" i="7"/>
  <c r="G91" i="7"/>
  <c r="E92" i="7"/>
  <c r="G96" i="7"/>
  <c r="E97" i="7"/>
  <c r="G124" i="7"/>
  <c r="E125" i="7"/>
  <c r="G131" i="7"/>
  <c r="E132" i="7"/>
  <c r="E68" i="7"/>
  <c r="G80" i="7"/>
  <c r="E81" i="7"/>
  <c r="G113" i="7"/>
  <c r="E114" i="7"/>
  <c r="G122" i="7"/>
  <c r="E123" i="7"/>
  <c r="G129" i="7"/>
  <c r="E130" i="7"/>
  <c r="G103" i="7"/>
  <c r="E104" i="7"/>
  <c r="G120" i="7"/>
  <c r="E121" i="7"/>
  <c r="G127" i="7"/>
  <c r="E128" i="7"/>
  <c r="N9" i="7" l="1"/>
  <c r="N6" i="7" s="1"/>
  <c r="E131" i="7"/>
  <c r="E127" i="7"/>
  <c r="E129" i="7"/>
  <c r="E120" i="7"/>
  <c r="P6" i="7"/>
  <c r="O6" i="7"/>
  <c r="L6" i="7"/>
  <c r="J6" i="7"/>
  <c r="M6" i="7"/>
  <c r="I6" i="7"/>
  <c r="E122" i="7"/>
  <c r="E124" i="7"/>
  <c r="E8" i="7"/>
  <c r="H9" i="7"/>
  <c r="E10" i="7"/>
  <c r="K9" i="7"/>
  <c r="E87" i="7"/>
  <c r="E76" i="7"/>
  <c r="F9" i="7"/>
  <c r="E40" i="7"/>
  <c r="E91" i="7"/>
  <c r="E103" i="7"/>
  <c r="E71" i="7"/>
  <c r="E21" i="7"/>
  <c r="E80" i="7"/>
  <c r="E113" i="7"/>
  <c r="E96" i="7"/>
  <c r="G9" i="7"/>
  <c r="E64" i="7"/>
  <c r="E59" i="7"/>
  <c r="E48" i="7"/>
  <c r="F6" i="7" l="1"/>
  <c r="G6" i="7"/>
  <c r="K6" i="7"/>
  <c r="H6" i="7"/>
  <c r="E9" i="7"/>
  <c r="E6" i="7" l="1"/>
</calcChain>
</file>

<file path=xl/sharedStrings.xml><?xml version="1.0" encoding="utf-8"?>
<sst xmlns="http://schemas.openxmlformats.org/spreadsheetml/2006/main" count="153" uniqueCount="141">
  <si>
    <t>学</t>
  </si>
  <si>
    <t>区    分</t>
  </si>
  <si>
    <t>級</t>
  </si>
  <si>
    <t>計</t>
  </si>
  <si>
    <t>男</t>
  </si>
  <si>
    <t>女</t>
  </si>
  <si>
    <t>数</t>
  </si>
  <si>
    <t>滋賀大学附属</t>
  </si>
  <si>
    <t>大津市</t>
  </si>
  <si>
    <t>伊香立</t>
  </si>
  <si>
    <t>真野</t>
  </si>
  <si>
    <t>堅田</t>
  </si>
  <si>
    <t>仰木</t>
  </si>
  <si>
    <t>志賀</t>
  </si>
  <si>
    <t>石山</t>
  </si>
  <si>
    <t>田上</t>
  </si>
  <si>
    <t>瀬田</t>
  </si>
  <si>
    <t>唐崎</t>
  </si>
  <si>
    <t>南郷</t>
  </si>
  <si>
    <t>青山</t>
  </si>
  <si>
    <t>彦根市</t>
  </si>
  <si>
    <t>彦根</t>
  </si>
  <si>
    <t>長浜市</t>
  </si>
  <si>
    <t>近江八幡市</t>
  </si>
  <si>
    <t>八幡</t>
  </si>
  <si>
    <t>安土</t>
  </si>
  <si>
    <t>中央</t>
  </si>
  <si>
    <t>老上</t>
  </si>
  <si>
    <t>玉川</t>
  </si>
  <si>
    <t>守山</t>
  </si>
  <si>
    <t>葉山</t>
  </si>
  <si>
    <t>中主</t>
  </si>
  <si>
    <t>野洲</t>
  </si>
  <si>
    <t>石部</t>
  </si>
  <si>
    <t>日野</t>
  </si>
  <si>
    <t>竜王</t>
  </si>
  <si>
    <t>秦荘</t>
  </si>
  <si>
    <t>多賀</t>
  </si>
  <si>
    <t>水口</t>
  </si>
  <si>
    <t>甲南</t>
  </si>
  <si>
    <t>今津</t>
  </si>
  <si>
    <t>総数</t>
  </si>
  <si>
    <t>１年生</t>
  </si>
  <si>
    <t>２年生</t>
  </si>
  <si>
    <t>３年生</t>
  </si>
  <si>
    <t>市町立</t>
    <rPh sb="0" eb="2">
      <t>シチョウ</t>
    </rPh>
    <rPh sb="2" eb="3">
      <t>リツ</t>
    </rPh>
    <phoneticPr fontId="9"/>
  </si>
  <si>
    <t>鳥居本</t>
  </si>
  <si>
    <t>高月</t>
  </si>
  <si>
    <t>木之本</t>
  </si>
  <si>
    <t>草津市</t>
    <rPh sb="0" eb="3">
      <t>クサツシ</t>
    </rPh>
    <phoneticPr fontId="9"/>
  </si>
  <si>
    <t>草津</t>
  </si>
  <si>
    <t>栗東市</t>
    <rPh sb="0" eb="2">
      <t>リットウ</t>
    </rPh>
    <rPh sb="2" eb="3">
      <t>シ</t>
    </rPh>
    <phoneticPr fontId="9"/>
  </si>
  <si>
    <t>甲賀市</t>
    <rPh sb="0" eb="2">
      <t>コウカ</t>
    </rPh>
    <rPh sb="2" eb="3">
      <t>シ</t>
    </rPh>
    <phoneticPr fontId="9"/>
  </si>
  <si>
    <t>土山</t>
  </si>
  <si>
    <t>信楽</t>
  </si>
  <si>
    <t>湖南市</t>
    <rPh sb="0" eb="2">
      <t>コナン</t>
    </rPh>
    <rPh sb="2" eb="3">
      <t>シ</t>
    </rPh>
    <phoneticPr fontId="9"/>
  </si>
  <si>
    <t>高島市</t>
    <rPh sb="0" eb="2">
      <t>タカシマ</t>
    </rPh>
    <rPh sb="2" eb="3">
      <t>シ</t>
    </rPh>
    <phoneticPr fontId="9"/>
  </si>
  <si>
    <t>高島</t>
  </si>
  <si>
    <t>五個荘</t>
  </si>
  <si>
    <t>柏原</t>
  </si>
  <si>
    <t>米原</t>
  </si>
  <si>
    <t>愛荘町</t>
    <rPh sb="0" eb="1">
      <t>アイ</t>
    </rPh>
    <phoneticPr fontId="9"/>
  </si>
  <si>
    <t>近江兄弟社</t>
  </si>
  <si>
    <t>11  中学校（生徒数・本務教員数・学級数）</t>
    <phoneticPr fontId="7"/>
  </si>
  <si>
    <t>合          計</t>
  </si>
  <si>
    <t>国    立    計</t>
  </si>
  <si>
    <t>県    立    計</t>
    <rPh sb="0" eb="1">
      <t>ケン</t>
    </rPh>
    <phoneticPr fontId="7"/>
  </si>
  <si>
    <t>私    立    計</t>
  </si>
  <si>
    <t>国   立</t>
    <phoneticPr fontId="7"/>
  </si>
  <si>
    <t>県   立</t>
    <rPh sb="0" eb="1">
      <t>ケン</t>
    </rPh>
    <rPh sb="4" eb="5">
      <t>タテ</t>
    </rPh>
    <phoneticPr fontId="7"/>
  </si>
  <si>
    <t>河瀬</t>
    <rPh sb="0" eb="2">
      <t>カワセ</t>
    </rPh>
    <phoneticPr fontId="9"/>
  </si>
  <si>
    <t>守山</t>
    <rPh sb="0" eb="2">
      <t>モリヤマ</t>
    </rPh>
    <phoneticPr fontId="9"/>
  </si>
  <si>
    <t>水口東</t>
    <rPh sb="0" eb="2">
      <t>ミズグチ</t>
    </rPh>
    <rPh sb="2" eb="3">
      <t>ヒガシ</t>
    </rPh>
    <phoneticPr fontId="9"/>
  </si>
  <si>
    <t>葛川</t>
    <rPh sb="0" eb="2">
      <t>クズカワ</t>
    </rPh>
    <phoneticPr fontId="4"/>
  </si>
  <si>
    <t>日吉</t>
  </si>
  <si>
    <t>皇子山</t>
  </si>
  <si>
    <t>打出</t>
  </si>
  <si>
    <t>粟津</t>
  </si>
  <si>
    <t>北大路</t>
  </si>
  <si>
    <t>瀬田北</t>
    <rPh sb="0" eb="1">
      <t>セ</t>
    </rPh>
    <rPh sb="1" eb="3">
      <t>タキタ</t>
    </rPh>
    <phoneticPr fontId="9"/>
  </si>
  <si>
    <t>東</t>
  </si>
  <si>
    <t>西</t>
  </si>
  <si>
    <t>南</t>
  </si>
  <si>
    <t>稲枝</t>
  </si>
  <si>
    <t>北</t>
  </si>
  <si>
    <t>浅井</t>
  </si>
  <si>
    <t>びわ</t>
  </si>
  <si>
    <t>湖北</t>
  </si>
  <si>
    <t>西浅井</t>
  </si>
  <si>
    <t>八幡東</t>
  </si>
  <si>
    <t>八幡西</t>
  </si>
  <si>
    <t>松原</t>
  </si>
  <si>
    <t>新堂</t>
  </si>
  <si>
    <t>高穂</t>
  </si>
  <si>
    <t>守山北</t>
  </si>
  <si>
    <t>守山南</t>
  </si>
  <si>
    <t>明富</t>
  </si>
  <si>
    <t>栗東</t>
  </si>
  <si>
    <t>栗東西</t>
  </si>
  <si>
    <t>城山</t>
  </si>
  <si>
    <t>甲賀</t>
  </si>
  <si>
    <t>野洲市</t>
    <rPh sb="0" eb="3">
      <t>ヤスシ</t>
    </rPh>
    <phoneticPr fontId="9"/>
  </si>
  <si>
    <t>野洲北</t>
  </si>
  <si>
    <t>甲西</t>
  </si>
  <si>
    <t>日枝</t>
  </si>
  <si>
    <t>甲西北</t>
  </si>
  <si>
    <t>マキノ</t>
  </si>
  <si>
    <t>朽木</t>
  </si>
  <si>
    <t>安曇川</t>
  </si>
  <si>
    <t>湖西</t>
  </si>
  <si>
    <t>東近江市</t>
    <rPh sb="0" eb="1">
      <t>ヒガシ</t>
    </rPh>
    <rPh sb="1" eb="3">
      <t>オウミ</t>
    </rPh>
    <phoneticPr fontId="9"/>
  </si>
  <si>
    <t>玉園</t>
  </si>
  <si>
    <t>聖徳</t>
  </si>
  <si>
    <t>船岡</t>
  </si>
  <si>
    <t>永源寺</t>
    <rPh sb="0" eb="3">
      <t>エイゲンジ</t>
    </rPh>
    <phoneticPr fontId="9"/>
  </si>
  <si>
    <t>愛東</t>
  </si>
  <si>
    <t>湖東</t>
  </si>
  <si>
    <t>朝桜</t>
  </si>
  <si>
    <t>能登川</t>
  </si>
  <si>
    <t>米原市</t>
    <rPh sb="0" eb="1">
      <t>ベイ</t>
    </rPh>
    <rPh sb="1" eb="3">
      <t>ハライチ</t>
    </rPh>
    <phoneticPr fontId="9"/>
  </si>
  <si>
    <t>大東</t>
  </si>
  <si>
    <t>伊吹山</t>
  </si>
  <si>
    <t>河南</t>
  </si>
  <si>
    <t>双葉</t>
  </si>
  <si>
    <t>愛知</t>
  </si>
  <si>
    <t>豊日</t>
  </si>
  <si>
    <t>甲良</t>
  </si>
  <si>
    <t>私立</t>
    <rPh sb="0" eb="2">
      <t>シリツ</t>
    </rPh>
    <phoneticPr fontId="9"/>
  </si>
  <si>
    <t>比叡山</t>
  </si>
  <si>
    <t>幸福の科学学園関西</t>
    <rPh sb="0" eb="2">
      <t>コウフク</t>
    </rPh>
    <rPh sb="3" eb="5">
      <t>カガク</t>
    </rPh>
    <rPh sb="5" eb="7">
      <t>ガクエン</t>
    </rPh>
    <rPh sb="7" eb="9">
      <t>カンサイ</t>
    </rPh>
    <phoneticPr fontId="9"/>
  </si>
  <si>
    <t>立命館守山</t>
    <rPh sb="0" eb="3">
      <t>リツメイカン</t>
    </rPh>
    <rPh sb="3" eb="5">
      <t>モリヤマ</t>
    </rPh>
    <phoneticPr fontId="9"/>
  </si>
  <si>
    <t>滋賀学園</t>
    <rPh sb="0" eb="2">
      <t>シガ</t>
    </rPh>
    <rPh sb="2" eb="4">
      <t>ガクエン</t>
    </rPh>
    <phoneticPr fontId="9"/>
  </si>
  <si>
    <t>甲良町</t>
    <phoneticPr fontId="9"/>
  </si>
  <si>
    <t>市  町  立  計</t>
    <phoneticPr fontId="7"/>
  </si>
  <si>
    <t>守山市</t>
    <phoneticPr fontId="9"/>
  </si>
  <si>
    <t>日野町</t>
    <phoneticPr fontId="9"/>
  </si>
  <si>
    <t>竜王町</t>
    <phoneticPr fontId="9"/>
  </si>
  <si>
    <t>豊郷町</t>
    <phoneticPr fontId="9"/>
  </si>
  <si>
    <t>多賀町</t>
    <phoneticPr fontId="9"/>
  </si>
  <si>
    <t>光泉カトリック</t>
    <phoneticPr fontId="5"/>
  </si>
  <si>
    <t>本務
教員数</t>
    <rPh sb="0" eb="2">
      <t>ホンム</t>
    </rPh>
    <rPh sb="3" eb="5">
      <t>キョウイン</t>
    </rPh>
    <rPh sb="5" eb="6">
      <t>スウ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</si>
</sst>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[Red]#,##0"/>
  </numFmts>
  <fonts count="18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sz val="9"/>
      <name val="ＭＳ 明朝"/>
      <family val="1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000000"/>
      <name val="ＭＳ Ｐゴシック"/>
      <family val="3"/>
      <charset val="128"/>
    </font>
    <font>
      <sz val="8"/>
      <name val="ＭＳ 明朝"/>
      <family val="1"/>
      <charset val="128"/>
    </font>
    <font>
      <sz val="11"/>
      <name val="ＭＳ ゴシック"/>
      <family val="3"/>
      <charset val="128"/>
    </font>
    <font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sz val="6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6">
    <border>
      <left/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8"/>
      </right>
      <top/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25">
    <xf numFmtId="0" fontId="0" fillId="0" borderId="0"/>
    <xf numFmtId="0" fontId="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88">
    <xf numFmtId="0" fontId="0" fillId="0" borderId="0" xfId="0"/>
    <xf numFmtId="0" fontId="6" fillId="0" borderId="0" xfId="1" applyFont="1" applyAlignment="1">
      <alignment vertical="center"/>
    </xf>
    <xf numFmtId="0" fontId="10" fillId="0" borderId="0" xfId="1" applyFont="1" applyAlignment="1">
      <alignment vertical="center"/>
    </xf>
    <xf numFmtId="0" fontId="14" fillId="0" borderId="0" xfId="1" applyFont="1" applyAlignment="1">
      <alignment vertical="center"/>
    </xf>
    <xf numFmtId="0" fontId="17" fillId="0" borderId="0" xfId="1" applyFont="1" applyAlignment="1">
      <alignment vertical="center" wrapText="1"/>
    </xf>
    <xf numFmtId="0" fontId="8" fillId="0" borderId="1" xfId="1" applyFont="1" applyFill="1" applyBorder="1" applyAlignment="1">
      <alignment vertical="center"/>
    </xf>
    <xf numFmtId="0" fontId="8" fillId="0" borderId="2" xfId="1" applyFont="1" applyFill="1" applyBorder="1" applyAlignment="1">
      <alignment vertical="center"/>
    </xf>
    <xf numFmtId="0" fontId="8" fillId="0" borderId="4" xfId="1" applyFont="1" applyFill="1" applyBorder="1" applyAlignment="1">
      <alignment vertical="center"/>
    </xf>
    <xf numFmtId="0" fontId="8" fillId="0" borderId="5" xfId="1" applyFont="1" applyFill="1" applyBorder="1" applyAlignment="1">
      <alignment vertical="center"/>
    </xf>
    <xf numFmtId="0" fontId="8" fillId="0" borderId="0" xfId="1" applyFont="1" applyFill="1" applyAlignment="1">
      <alignment vertical="center"/>
    </xf>
    <xf numFmtId="0" fontId="8" fillId="0" borderId="6" xfId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horizontal="center" vertical="center"/>
    </xf>
    <xf numFmtId="0" fontId="8" fillId="0" borderId="7" xfId="1" applyFont="1" applyFill="1" applyBorder="1" applyAlignment="1">
      <alignment vertical="center"/>
    </xf>
    <xf numFmtId="0" fontId="8" fillId="0" borderId="8" xfId="1" applyFont="1" applyFill="1" applyBorder="1" applyAlignment="1">
      <alignment vertical="center"/>
    </xf>
    <xf numFmtId="0" fontId="8" fillId="0" borderId="9" xfId="1" applyFont="1" applyFill="1" applyBorder="1" applyAlignment="1">
      <alignment horizontal="center" vertical="center"/>
    </xf>
    <xf numFmtId="0" fontId="8" fillId="0" borderId="10" xfId="1" applyFont="1" applyFill="1" applyBorder="1" applyAlignment="1">
      <alignment horizontal="center" vertical="center"/>
    </xf>
    <xf numFmtId="0" fontId="8" fillId="0" borderId="6" xfId="1" applyFont="1" applyFill="1" applyBorder="1" applyAlignment="1">
      <alignment horizontal="distributed" vertical="center"/>
    </xf>
    <xf numFmtId="0" fontId="8" fillId="0" borderId="6" xfId="1" applyFont="1" applyFill="1" applyBorder="1" applyAlignment="1">
      <alignment vertical="center"/>
    </xf>
    <xf numFmtId="0" fontId="9" fillId="0" borderId="6" xfId="1" applyFont="1" applyFill="1" applyBorder="1" applyAlignment="1">
      <alignment horizontal="right" vertical="center"/>
    </xf>
    <xf numFmtId="0" fontId="9" fillId="0" borderId="11" xfId="1" applyFont="1" applyFill="1" applyBorder="1" applyAlignment="1">
      <alignment horizontal="right" vertical="center"/>
    </xf>
    <xf numFmtId="0" fontId="8" fillId="0" borderId="0" xfId="1" applyFont="1" applyFill="1" applyBorder="1" applyAlignment="1">
      <alignment vertical="center"/>
    </xf>
    <xf numFmtId="0" fontId="8" fillId="0" borderId="13" xfId="1" applyFont="1" applyFill="1" applyBorder="1" applyAlignment="1">
      <alignment vertical="center"/>
    </xf>
    <xf numFmtId="0" fontId="8" fillId="0" borderId="14" xfId="1" applyFont="1" applyFill="1" applyBorder="1" applyAlignment="1">
      <alignment horizontal="center" vertical="center"/>
    </xf>
    <xf numFmtId="176" fontId="15" fillId="0" borderId="0" xfId="1" applyNumberFormat="1" applyFont="1" applyFill="1" applyAlignment="1">
      <alignment vertical="center"/>
    </xf>
    <xf numFmtId="176" fontId="15" fillId="0" borderId="0" xfId="1" applyNumberFormat="1" applyFont="1" applyFill="1" applyBorder="1" applyAlignment="1">
      <alignment vertical="center"/>
    </xf>
    <xf numFmtId="176" fontId="13" fillId="0" borderId="0" xfId="1" applyNumberFormat="1" applyFont="1" applyFill="1" applyAlignment="1">
      <alignment vertical="center"/>
    </xf>
    <xf numFmtId="0" fontId="13" fillId="0" borderId="0" xfId="1" applyFont="1" applyFill="1" applyAlignment="1">
      <alignment vertical="center"/>
    </xf>
    <xf numFmtId="0" fontId="9" fillId="0" borderId="0" xfId="1" applyFont="1" applyFill="1" applyAlignment="1">
      <alignment vertical="center"/>
    </xf>
    <xf numFmtId="176" fontId="16" fillId="0" borderId="0" xfId="1" applyNumberFormat="1" applyFont="1" applyFill="1" applyAlignment="1">
      <alignment vertical="center"/>
    </xf>
    <xf numFmtId="0" fontId="10" fillId="0" borderId="0" xfId="1" applyFont="1" applyFill="1" applyAlignment="1">
      <alignment vertical="center"/>
    </xf>
    <xf numFmtId="0" fontId="9" fillId="0" borderId="0" xfId="4" applyFont="1" applyFill="1" applyAlignment="1">
      <alignment vertical="center"/>
    </xf>
    <xf numFmtId="0" fontId="8" fillId="0" borderId="12" xfId="1" applyFont="1" applyFill="1" applyBorder="1" applyAlignment="1">
      <alignment horizontal="center" vertical="center"/>
    </xf>
    <xf numFmtId="0" fontId="8" fillId="0" borderId="6" xfId="1" applyFont="1" applyFill="1" applyBorder="1" applyAlignment="1">
      <alignment horizontal="right" vertical="center"/>
    </xf>
    <xf numFmtId="0" fontId="8" fillId="2" borderId="0" xfId="1" applyFont="1" applyFill="1" applyAlignment="1">
      <alignment vertical="center"/>
    </xf>
    <xf numFmtId="0" fontId="13" fillId="0" borderId="0" xfId="3" applyFont="1" applyFill="1" applyBorder="1" applyAlignment="1">
      <alignment vertical="center" wrapText="1"/>
    </xf>
    <xf numFmtId="0" fontId="13" fillId="0" borderId="0" xfId="1" applyFont="1" applyFill="1" applyBorder="1" applyAlignment="1">
      <alignment vertical="center" wrapText="1"/>
    </xf>
    <xf numFmtId="0" fontId="13" fillId="0" borderId="0" xfId="10" applyFont="1" applyFill="1" applyBorder="1" applyAlignment="1">
      <alignment vertical="center" wrapText="1"/>
    </xf>
    <xf numFmtId="0" fontId="13" fillId="0" borderId="0" xfId="9" applyFont="1" applyFill="1" applyAlignment="1">
      <alignment vertical="center"/>
    </xf>
    <xf numFmtId="176" fontId="8" fillId="2" borderId="0" xfId="1" applyNumberFormat="1" applyFont="1" applyFill="1" applyAlignment="1">
      <alignment vertical="center"/>
    </xf>
    <xf numFmtId="0" fontId="13" fillId="0" borderId="0" xfId="4" applyFont="1" applyFill="1" applyAlignment="1">
      <alignment vertical="center"/>
    </xf>
    <xf numFmtId="0" fontId="9" fillId="0" borderId="6" xfId="1" applyFont="1" applyFill="1" applyBorder="1" applyAlignment="1">
      <alignment horizontal="right" vertical="center" shrinkToFit="1"/>
    </xf>
    <xf numFmtId="0" fontId="13" fillId="0" borderId="0" xfId="18" applyFont="1" applyFill="1" applyAlignment="1">
      <alignment vertical="center"/>
    </xf>
    <xf numFmtId="0" fontId="13" fillId="0" borderId="0" xfId="19" applyFont="1" applyFill="1" applyAlignment="1">
      <alignment vertical="center"/>
    </xf>
    <xf numFmtId="0" fontId="13" fillId="0" borderId="0" xfId="20" applyFont="1" applyFill="1" applyAlignment="1">
      <alignment vertical="center"/>
    </xf>
    <xf numFmtId="0" fontId="13" fillId="0" borderId="0" xfId="21" applyFont="1" applyFill="1" applyAlignment="1">
      <alignment vertical="center"/>
    </xf>
    <xf numFmtId="0" fontId="13" fillId="0" borderId="0" xfId="12" applyFont="1" applyFill="1" applyAlignment="1">
      <alignment vertical="center"/>
    </xf>
    <xf numFmtId="0" fontId="13" fillId="0" borderId="0" xfId="13" applyFont="1" applyFill="1" applyAlignment="1">
      <alignment vertical="center"/>
    </xf>
    <xf numFmtId="176" fontId="8" fillId="0" borderId="0" xfId="1" applyNumberFormat="1" applyFont="1" applyFill="1" applyAlignment="1">
      <alignment vertical="center"/>
    </xf>
    <xf numFmtId="176" fontId="9" fillId="0" borderId="0" xfId="1" applyNumberFormat="1" applyFont="1" applyFill="1" applyAlignment="1">
      <alignment vertical="center"/>
    </xf>
    <xf numFmtId="176" fontId="9" fillId="2" borderId="0" xfId="1" applyNumberFormat="1" applyFont="1" applyFill="1" applyAlignment="1">
      <alignment vertical="center"/>
    </xf>
    <xf numFmtId="176" fontId="10" fillId="0" borderId="0" xfId="1" applyNumberFormat="1" applyFont="1" applyFill="1" applyAlignment="1">
      <alignment vertical="center"/>
    </xf>
    <xf numFmtId="176" fontId="9" fillId="0" borderId="0" xfId="9" applyNumberFormat="1" applyFont="1" applyAlignment="1">
      <alignment vertical="center"/>
    </xf>
    <xf numFmtId="176" fontId="9" fillId="2" borderId="0" xfId="9" applyNumberFormat="1" applyFont="1" applyFill="1" applyAlignment="1">
      <alignment vertical="center"/>
    </xf>
    <xf numFmtId="176" fontId="9" fillId="0" borderId="0" xfId="4" applyNumberFormat="1" applyFont="1" applyAlignment="1">
      <alignment vertical="center"/>
    </xf>
    <xf numFmtId="176" fontId="9" fillId="2" borderId="0" xfId="4" applyNumberFormat="1" applyFont="1" applyFill="1" applyAlignment="1">
      <alignment vertical="center"/>
    </xf>
    <xf numFmtId="176" fontId="9" fillId="0" borderId="0" xfId="18" applyNumberFormat="1" applyFont="1" applyAlignment="1">
      <alignment vertical="center"/>
    </xf>
    <xf numFmtId="176" fontId="9" fillId="2" borderId="0" xfId="18" applyNumberFormat="1" applyFont="1" applyFill="1" applyAlignment="1">
      <alignment vertical="center"/>
    </xf>
    <xf numFmtId="176" fontId="9" fillId="0" borderId="0" xfId="1" applyNumberFormat="1" applyFont="1" applyAlignment="1">
      <alignment vertical="center"/>
    </xf>
    <xf numFmtId="176" fontId="9" fillId="0" borderId="0" xfId="19" applyNumberFormat="1" applyFont="1" applyAlignment="1">
      <alignment vertical="center"/>
    </xf>
    <xf numFmtId="176" fontId="9" fillId="2" borderId="0" xfId="19" applyNumberFormat="1" applyFont="1" applyFill="1" applyAlignment="1">
      <alignment vertical="center"/>
    </xf>
    <xf numFmtId="176" fontId="9" fillId="0" borderId="0" xfId="20" applyNumberFormat="1" applyFont="1" applyAlignment="1">
      <alignment vertical="center"/>
    </xf>
    <xf numFmtId="176" fontId="9" fillId="2" borderId="0" xfId="20" applyNumberFormat="1" applyFont="1" applyFill="1" applyAlignment="1">
      <alignment vertical="center"/>
    </xf>
    <xf numFmtId="176" fontId="9" fillId="0" borderId="0" xfId="21" applyNumberFormat="1" applyFont="1" applyAlignment="1">
      <alignment vertical="center"/>
    </xf>
    <xf numFmtId="176" fontId="9" fillId="2" borderId="0" xfId="21" applyNumberFormat="1" applyFont="1" applyFill="1" applyAlignment="1">
      <alignment vertical="center"/>
    </xf>
    <xf numFmtId="176" fontId="9" fillId="0" borderId="0" xfId="12" applyNumberFormat="1" applyFont="1" applyAlignment="1">
      <alignment vertical="center"/>
    </xf>
    <xf numFmtId="176" fontId="9" fillId="2" borderId="0" xfId="12" applyNumberFormat="1" applyFont="1" applyFill="1" applyAlignment="1">
      <alignment vertical="center"/>
    </xf>
    <xf numFmtId="176" fontId="9" fillId="0" borderId="0" xfId="8" applyNumberFormat="1" applyFont="1" applyAlignment="1">
      <alignment vertical="center"/>
    </xf>
    <xf numFmtId="176" fontId="9" fillId="2" borderId="0" xfId="8" applyNumberFormat="1" applyFont="1" applyFill="1" applyAlignment="1">
      <alignment vertical="center"/>
    </xf>
    <xf numFmtId="176" fontId="9" fillId="0" borderId="0" xfId="13" applyNumberFormat="1" applyFont="1" applyAlignment="1">
      <alignment vertical="center"/>
    </xf>
    <xf numFmtId="176" fontId="9" fillId="2" borderId="0" xfId="13" applyNumberFormat="1" applyFont="1" applyFill="1" applyAlignment="1">
      <alignment vertical="center"/>
    </xf>
    <xf numFmtId="176" fontId="9" fillId="2" borderId="0" xfId="7" applyNumberFormat="1" applyFont="1" applyFill="1" applyAlignment="1">
      <alignment vertical="center"/>
    </xf>
    <xf numFmtId="176" fontId="8" fillId="2" borderId="0" xfId="1" applyNumberFormat="1" applyFont="1" applyFill="1" applyBorder="1" applyAlignment="1">
      <alignment vertical="center"/>
    </xf>
    <xf numFmtId="0" fontId="9" fillId="2" borderId="0" xfId="1" quotePrefix="1" applyNumberFormat="1" applyFont="1" applyFill="1" applyAlignment="1">
      <alignment vertical="center"/>
    </xf>
    <xf numFmtId="176" fontId="9" fillId="0" borderId="0" xfId="3" applyNumberFormat="1" applyFont="1" applyFill="1" applyAlignment="1">
      <alignment vertical="center"/>
    </xf>
    <xf numFmtId="0" fontId="9" fillId="2" borderId="0" xfId="3" quotePrefix="1" applyNumberFormat="1" applyFont="1" applyFill="1" applyAlignment="1">
      <alignment vertical="center"/>
    </xf>
    <xf numFmtId="0" fontId="9" fillId="0" borderId="0" xfId="3" applyFont="1" applyFill="1" applyBorder="1" applyAlignment="1">
      <alignment vertical="center" wrapText="1"/>
    </xf>
    <xf numFmtId="0" fontId="9" fillId="2" borderId="0" xfId="3" quotePrefix="1" applyNumberFormat="1" applyFont="1" applyFill="1" applyBorder="1" applyAlignment="1">
      <alignment vertical="center"/>
    </xf>
    <xf numFmtId="0" fontId="9" fillId="0" borderId="0" xfId="1" applyFont="1" applyFill="1" applyBorder="1" applyAlignment="1">
      <alignment vertical="center" wrapText="1"/>
    </xf>
    <xf numFmtId="0" fontId="9" fillId="2" borderId="0" xfId="1" quotePrefix="1" applyNumberFormat="1" applyFont="1" applyFill="1" applyBorder="1" applyAlignment="1">
      <alignment vertical="center"/>
    </xf>
    <xf numFmtId="176" fontId="9" fillId="0" borderId="0" xfId="10" applyNumberFormat="1" applyFont="1" applyFill="1" applyAlignment="1">
      <alignment vertical="center"/>
    </xf>
    <xf numFmtId="0" fontId="9" fillId="2" borderId="0" xfId="10" quotePrefix="1" applyNumberFormat="1" applyFont="1" applyFill="1" applyAlignment="1">
      <alignment vertical="center"/>
    </xf>
    <xf numFmtId="0" fontId="9" fillId="0" borderId="0" xfId="10" applyFont="1" applyFill="1" applyBorder="1" applyAlignment="1">
      <alignment vertical="center" wrapText="1"/>
    </xf>
    <xf numFmtId="0" fontId="9" fillId="2" borderId="0" xfId="10" quotePrefix="1" applyNumberFormat="1" applyFont="1" applyFill="1" applyBorder="1" applyAlignment="1">
      <alignment vertical="center"/>
    </xf>
    <xf numFmtId="176" fontId="9" fillId="2" borderId="0" xfId="1" quotePrefix="1" applyNumberFormat="1" applyFont="1" applyFill="1" applyAlignment="1">
      <alignment vertical="center"/>
    </xf>
    <xf numFmtId="176" fontId="9" fillId="0" borderId="0" xfId="12" applyNumberFormat="1" applyFont="1" applyFill="1" applyAlignment="1">
      <alignment vertical="center"/>
    </xf>
    <xf numFmtId="0" fontId="8" fillId="0" borderId="3" xfId="1" applyFont="1" applyFill="1" applyBorder="1" applyAlignment="1">
      <alignment horizontal="center" vertical="center" textRotation="255" wrapText="1"/>
    </xf>
    <xf numFmtId="0" fontId="8" fillId="0" borderId="15" xfId="1" applyFont="1" applyFill="1" applyBorder="1" applyAlignment="1">
      <alignment horizontal="center" vertical="center" textRotation="255"/>
    </xf>
    <xf numFmtId="0" fontId="8" fillId="0" borderId="9" xfId="1" applyFont="1" applyFill="1" applyBorder="1" applyAlignment="1">
      <alignment horizontal="center" vertical="center" textRotation="255"/>
    </xf>
  </cellXfs>
  <cellStyles count="25">
    <cellStyle name="標準" xfId="0" builtinId="0"/>
    <cellStyle name="標準 10" xfId="9" xr:uid="{00000000-0005-0000-0000-000001000000}"/>
    <cellStyle name="標準 11" xfId="13" xr:uid="{00000000-0005-0000-0000-000002000000}"/>
    <cellStyle name="標準 12" xfId="3" xr:uid="{00000000-0005-0000-0000-000003000000}"/>
    <cellStyle name="標準 13" xfId="10" xr:uid="{00000000-0005-0000-0000-000004000000}"/>
    <cellStyle name="標準 14" xfId="2" xr:uid="{00000000-0005-0000-0000-000005000000}"/>
    <cellStyle name="標準 15" xfId="14" xr:uid="{00000000-0005-0000-0000-000006000000}"/>
    <cellStyle name="標準 16" xfId="11" xr:uid="{00000000-0005-0000-0000-000007000000}"/>
    <cellStyle name="標準 17" xfId="15" xr:uid="{00000000-0005-0000-0000-000008000000}"/>
    <cellStyle name="標準 18" xfId="16" xr:uid="{00000000-0005-0000-0000-000009000000}"/>
    <cellStyle name="標準 19" xfId="22" xr:uid="{00000000-0005-0000-0000-00000A000000}"/>
    <cellStyle name="標準 2" xfId="1" xr:uid="{00000000-0005-0000-0000-00000B000000}"/>
    <cellStyle name="標準 2 2" xfId="20" xr:uid="{00000000-0005-0000-0000-00000C000000}"/>
    <cellStyle name="標準 20" xfId="23" xr:uid="{00000000-0005-0000-0000-00000D000000}"/>
    <cellStyle name="標準 21" xfId="24" xr:uid="{00000000-0005-0000-0000-00000E000000}"/>
    <cellStyle name="標準 3" xfId="5" xr:uid="{00000000-0005-0000-0000-00000F000000}"/>
    <cellStyle name="標準 3 2" xfId="19" xr:uid="{00000000-0005-0000-0000-000010000000}"/>
    <cellStyle name="標準 4" xfId="7" xr:uid="{00000000-0005-0000-0000-000011000000}"/>
    <cellStyle name="標準 5" xfId="6" xr:uid="{00000000-0005-0000-0000-000012000000}"/>
    <cellStyle name="標準 5 2" xfId="18" xr:uid="{00000000-0005-0000-0000-000013000000}"/>
    <cellStyle name="標準 6" xfId="17" xr:uid="{00000000-0005-0000-0000-000014000000}"/>
    <cellStyle name="標準 6 2" xfId="21" xr:uid="{00000000-0005-0000-0000-000015000000}"/>
    <cellStyle name="標準 7" xfId="12" xr:uid="{00000000-0005-0000-0000-000016000000}"/>
    <cellStyle name="標準 8" xfId="4" xr:uid="{00000000-0005-0000-0000-000017000000}"/>
    <cellStyle name="標準 9" xfId="8" xr:uid="{00000000-0005-0000-0000-000018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3"/>
  <dimension ref="A1:Q267"/>
  <sheetViews>
    <sheetView showGridLines="0" showZeros="0" tabSelected="1" view="pageBreakPreview" zoomScaleNormal="100" zoomScaleSheetLayoutView="100" workbookViewId="0">
      <pane xSplit="2" ySplit="5" topLeftCell="C6" activePane="bottomRight" state="frozen"/>
      <selection activeCell="C158" sqref="C158"/>
      <selection pane="topRight" activeCell="C158" sqref="C158"/>
      <selection pane="bottomLeft" activeCell="C158" sqref="C158"/>
      <selection pane="bottomRight" activeCell="C3" sqref="C3:C5"/>
    </sheetView>
  </sheetViews>
  <sheetFormatPr defaultRowHeight="11.25" x14ac:dyDescent="0.15"/>
  <cols>
    <col min="1" max="1" width="3.75" style="2" customWidth="1"/>
    <col min="2" max="2" width="15" style="2" customWidth="1"/>
    <col min="3" max="4" width="7.125" style="2" customWidth="1"/>
    <col min="5" max="16" width="9.625" style="2" customWidth="1"/>
    <col min="17" max="17" width="2.375" style="29" customWidth="1"/>
    <col min="18" max="245" width="9" style="2"/>
    <col min="246" max="246" width="3.75" style="2" customWidth="1"/>
    <col min="247" max="247" width="14.25" style="2" customWidth="1"/>
    <col min="248" max="263" width="7.625" style="2" customWidth="1"/>
    <col min="264" max="266" width="5.25" style="2" customWidth="1"/>
    <col min="267" max="268" width="3.5" style="2" customWidth="1"/>
    <col min="269" max="270" width="5.25" style="2" customWidth="1"/>
    <col min="271" max="501" width="9" style="2"/>
    <col min="502" max="502" width="3.75" style="2" customWidth="1"/>
    <col min="503" max="503" width="14.25" style="2" customWidth="1"/>
    <col min="504" max="519" width="7.625" style="2" customWidth="1"/>
    <col min="520" max="522" width="5.25" style="2" customWidth="1"/>
    <col min="523" max="524" width="3.5" style="2" customWidth="1"/>
    <col min="525" max="526" width="5.25" style="2" customWidth="1"/>
    <col min="527" max="757" width="9" style="2"/>
    <col min="758" max="758" width="3.75" style="2" customWidth="1"/>
    <col min="759" max="759" width="14.25" style="2" customWidth="1"/>
    <col min="760" max="775" width="7.625" style="2" customWidth="1"/>
    <col min="776" max="778" width="5.25" style="2" customWidth="1"/>
    <col min="779" max="780" width="3.5" style="2" customWidth="1"/>
    <col min="781" max="782" width="5.25" style="2" customWidth="1"/>
    <col min="783" max="1013" width="9" style="2"/>
    <col min="1014" max="1014" width="3.75" style="2" customWidth="1"/>
    <col min="1015" max="1015" width="14.25" style="2" customWidth="1"/>
    <col min="1016" max="1031" width="7.625" style="2" customWidth="1"/>
    <col min="1032" max="1034" width="5.25" style="2" customWidth="1"/>
    <col min="1035" max="1036" width="3.5" style="2" customWidth="1"/>
    <col min="1037" max="1038" width="5.25" style="2" customWidth="1"/>
    <col min="1039" max="1269" width="9" style="2"/>
    <col min="1270" max="1270" width="3.75" style="2" customWidth="1"/>
    <col min="1271" max="1271" width="14.25" style="2" customWidth="1"/>
    <col min="1272" max="1287" width="7.625" style="2" customWidth="1"/>
    <col min="1288" max="1290" width="5.25" style="2" customWidth="1"/>
    <col min="1291" max="1292" width="3.5" style="2" customWidth="1"/>
    <col min="1293" max="1294" width="5.25" style="2" customWidth="1"/>
    <col min="1295" max="1525" width="9" style="2"/>
    <col min="1526" max="1526" width="3.75" style="2" customWidth="1"/>
    <col min="1527" max="1527" width="14.25" style="2" customWidth="1"/>
    <col min="1528" max="1543" width="7.625" style="2" customWidth="1"/>
    <col min="1544" max="1546" width="5.25" style="2" customWidth="1"/>
    <col min="1547" max="1548" width="3.5" style="2" customWidth="1"/>
    <col min="1549" max="1550" width="5.25" style="2" customWidth="1"/>
    <col min="1551" max="1781" width="9" style="2"/>
    <col min="1782" max="1782" width="3.75" style="2" customWidth="1"/>
    <col min="1783" max="1783" width="14.25" style="2" customWidth="1"/>
    <col min="1784" max="1799" width="7.625" style="2" customWidth="1"/>
    <col min="1800" max="1802" width="5.25" style="2" customWidth="1"/>
    <col min="1803" max="1804" width="3.5" style="2" customWidth="1"/>
    <col min="1805" max="1806" width="5.25" style="2" customWidth="1"/>
    <col min="1807" max="2037" width="9" style="2"/>
    <col min="2038" max="2038" width="3.75" style="2" customWidth="1"/>
    <col min="2039" max="2039" width="14.25" style="2" customWidth="1"/>
    <col min="2040" max="2055" width="7.625" style="2" customWidth="1"/>
    <col min="2056" max="2058" width="5.25" style="2" customWidth="1"/>
    <col min="2059" max="2060" width="3.5" style="2" customWidth="1"/>
    <col min="2061" max="2062" width="5.25" style="2" customWidth="1"/>
    <col min="2063" max="2293" width="9" style="2"/>
    <col min="2294" max="2294" width="3.75" style="2" customWidth="1"/>
    <col min="2295" max="2295" width="14.25" style="2" customWidth="1"/>
    <col min="2296" max="2311" width="7.625" style="2" customWidth="1"/>
    <col min="2312" max="2314" width="5.25" style="2" customWidth="1"/>
    <col min="2315" max="2316" width="3.5" style="2" customWidth="1"/>
    <col min="2317" max="2318" width="5.25" style="2" customWidth="1"/>
    <col min="2319" max="2549" width="9" style="2"/>
    <col min="2550" max="2550" width="3.75" style="2" customWidth="1"/>
    <col min="2551" max="2551" width="14.25" style="2" customWidth="1"/>
    <col min="2552" max="2567" width="7.625" style="2" customWidth="1"/>
    <col min="2568" max="2570" width="5.25" style="2" customWidth="1"/>
    <col min="2571" max="2572" width="3.5" style="2" customWidth="1"/>
    <col min="2573" max="2574" width="5.25" style="2" customWidth="1"/>
    <col min="2575" max="2805" width="9" style="2"/>
    <col min="2806" max="2806" width="3.75" style="2" customWidth="1"/>
    <col min="2807" max="2807" width="14.25" style="2" customWidth="1"/>
    <col min="2808" max="2823" width="7.625" style="2" customWidth="1"/>
    <col min="2824" max="2826" width="5.25" style="2" customWidth="1"/>
    <col min="2827" max="2828" width="3.5" style="2" customWidth="1"/>
    <col min="2829" max="2830" width="5.25" style="2" customWidth="1"/>
    <col min="2831" max="3061" width="9" style="2"/>
    <col min="3062" max="3062" width="3.75" style="2" customWidth="1"/>
    <col min="3063" max="3063" width="14.25" style="2" customWidth="1"/>
    <col min="3064" max="3079" width="7.625" style="2" customWidth="1"/>
    <col min="3080" max="3082" width="5.25" style="2" customWidth="1"/>
    <col min="3083" max="3084" width="3.5" style="2" customWidth="1"/>
    <col min="3085" max="3086" width="5.25" style="2" customWidth="1"/>
    <col min="3087" max="3317" width="9" style="2"/>
    <col min="3318" max="3318" width="3.75" style="2" customWidth="1"/>
    <col min="3319" max="3319" width="14.25" style="2" customWidth="1"/>
    <col min="3320" max="3335" width="7.625" style="2" customWidth="1"/>
    <col min="3336" max="3338" width="5.25" style="2" customWidth="1"/>
    <col min="3339" max="3340" width="3.5" style="2" customWidth="1"/>
    <col min="3341" max="3342" width="5.25" style="2" customWidth="1"/>
    <col min="3343" max="3573" width="9" style="2"/>
    <col min="3574" max="3574" width="3.75" style="2" customWidth="1"/>
    <col min="3575" max="3575" width="14.25" style="2" customWidth="1"/>
    <col min="3576" max="3591" width="7.625" style="2" customWidth="1"/>
    <col min="3592" max="3594" width="5.25" style="2" customWidth="1"/>
    <col min="3595" max="3596" width="3.5" style="2" customWidth="1"/>
    <col min="3597" max="3598" width="5.25" style="2" customWidth="1"/>
    <col min="3599" max="3829" width="9" style="2"/>
    <col min="3830" max="3830" width="3.75" style="2" customWidth="1"/>
    <col min="3831" max="3831" width="14.25" style="2" customWidth="1"/>
    <col min="3832" max="3847" width="7.625" style="2" customWidth="1"/>
    <col min="3848" max="3850" width="5.25" style="2" customWidth="1"/>
    <col min="3851" max="3852" width="3.5" style="2" customWidth="1"/>
    <col min="3853" max="3854" width="5.25" style="2" customWidth="1"/>
    <col min="3855" max="4085" width="9" style="2"/>
    <col min="4086" max="4086" width="3.75" style="2" customWidth="1"/>
    <col min="4087" max="4087" width="14.25" style="2" customWidth="1"/>
    <col min="4088" max="4103" width="7.625" style="2" customWidth="1"/>
    <col min="4104" max="4106" width="5.25" style="2" customWidth="1"/>
    <col min="4107" max="4108" width="3.5" style="2" customWidth="1"/>
    <col min="4109" max="4110" width="5.25" style="2" customWidth="1"/>
    <col min="4111" max="4341" width="9" style="2"/>
    <col min="4342" max="4342" width="3.75" style="2" customWidth="1"/>
    <col min="4343" max="4343" width="14.25" style="2" customWidth="1"/>
    <col min="4344" max="4359" width="7.625" style="2" customWidth="1"/>
    <col min="4360" max="4362" width="5.25" style="2" customWidth="1"/>
    <col min="4363" max="4364" width="3.5" style="2" customWidth="1"/>
    <col min="4365" max="4366" width="5.25" style="2" customWidth="1"/>
    <col min="4367" max="4597" width="9" style="2"/>
    <col min="4598" max="4598" width="3.75" style="2" customWidth="1"/>
    <col min="4599" max="4599" width="14.25" style="2" customWidth="1"/>
    <col min="4600" max="4615" width="7.625" style="2" customWidth="1"/>
    <col min="4616" max="4618" width="5.25" style="2" customWidth="1"/>
    <col min="4619" max="4620" width="3.5" style="2" customWidth="1"/>
    <col min="4621" max="4622" width="5.25" style="2" customWidth="1"/>
    <col min="4623" max="4853" width="9" style="2"/>
    <col min="4854" max="4854" width="3.75" style="2" customWidth="1"/>
    <col min="4855" max="4855" width="14.25" style="2" customWidth="1"/>
    <col min="4856" max="4871" width="7.625" style="2" customWidth="1"/>
    <col min="4872" max="4874" width="5.25" style="2" customWidth="1"/>
    <col min="4875" max="4876" width="3.5" style="2" customWidth="1"/>
    <col min="4877" max="4878" width="5.25" style="2" customWidth="1"/>
    <col min="4879" max="5109" width="9" style="2"/>
    <col min="5110" max="5110" width="3.75" style="2" customWidth="1"/>
    <col min="5111" max="5111" width="14.25" style="2" customWidth="1"/>
    <col min="5112" max="5127" width="7.625" style="2" customWidth="1"/>
    <col min="5128" max="5130" width="5.25" style="2" customWidth="1"/>
    <col min="5131" max="5132" width="3.5" style="2" customWidth="1"/>
    <col min="5133" max="5134" width="5.25" style="2" customWidth="1"/>
    <col min="5135" max="5365" width="9" style="2"/>
    <col min="5366" max="5366" width="3.75" style="2" customWidth="1"/>
    <col min="5367" max="5367" width="14.25" style="2" customWidth="1"/>
    <col min="5368" max="5383" width="7.625" style="2" customWidth="1"/>
    <col min="5384" max="5386" width="5.25" style="2" customWidth="1"/>
    <col min="5387" max="5388" width="3.5" style="2" customWidth="1"/>
    <col min="5389" max="5390" width="5.25" style="2" customWidth="1"/>
    <col min="5391" max="5621" width="9" style="2"/>
    <col min="5622" max="5622" width="3.75" style="2" customWidth="1"/>
    <col min="5623" max="5623" width="14.25" style="2" customWidth="1"/>
    <col min="5624" max="5639" width="7.625" style="2" customWidth="1"/>
    <col min="5640" max="5642" width="5.25" style="2" customWidth="1"/>
    <col min="5643" max="5644" width="3.5" style="2" customWidth="1"/>
    <col min="5645" max="5646" width="5.25" style="2" customWidth="1"/>
    <col min="5647" max="5877" width="9" style="2"/>
    <col min="5878" max="5878" width="3.75" style="2" customWidth="1"/>
    <col min="5879" max="5879" width="14.25" style="2" customWidth="1"/>
    <col min="5880" max="5895" width="7.625" style="2" customWidth="1"/>
    <col min="5896" max="5898" width="5.25" style="2" customWidth="1"/>
    <col min="5899" max="5900" width="3.5" style="2" customWidth="1"/>
    <col min="5901" max="5902" width="5.25" style="2" customWidth="1"/>
    <col min="5903" max="6133" width="9" style="2"/>
    <col min="6134" max="6134" width="3.75" style="2" customWidth="1"/>
    <col min="6135" max="6135" width="14.25" style="2" customWidth="1"/>
    <col min="6136" max="6151" width="7.625" style="2" customWidth="1"/>
    <col min="6152" max="6154" width="5.25" style="2" customWidth="1"/>
    <col min="6155" max="6156" width="3.5" style="2" customWidth="1"/>
    <col min="6157" max="6158" width="5.25" style="2" customWidth="1"/>
    <col min="6159" max="6389" width="9" style="2"/>
    <col min="6390" max="6390" width="3.75" style="2" customWidth="1"/>
    <col min="6391" max="6391" width="14.25" style="2" customWidth="1"/>
    <col min="6392" max="6407" width="7.625" style="2" customWidth="1"/>
    <col min="6408" max="6410" width="5.25" style="2" customWidth="1"/>
    <col min="6411" max="6412" width="3.5" style="2" customWidth="1"/>
    <col min="6413" max="6414" width="5.25" style="2" customWidth="1"/>
    <col min="6415" max="6645" width="9" style="2"/>
    <col min="6646" max="6646" width="3.75" style="2" customWidth="1"/>
    <col min="6647" max="6647" width="14.25" style="2" customWidth="1"/>
    <col min="6648" max="6663" width="7.625" style="2" customWidth="1"/>
    <col min="6664" max="6666" width="5.25" style="2" customWidth="1"/>
    <col min="6667" max="6668" width="3.5" style="2" customWidth="1"/>
    <col min="6669" max="6670" width="5.25" style="2" customWidth="1"/>
    <col min="6671" max="6901" width="9" style="2"/>
    <col min="6902" max="6902" width="3.75" style="2" customWidth="1"/>
    <col min="6903" max="6903" width="14.25" style="2" customWidth="1"/>
    <col min="6904" max="6919" width="7.625" style="2" customWidth="1"/>
    <col min="6920" max="6922" width="5.25" style="2" customWidth="1"/>
    <col min="6923" max="6924" width="3.5" style="2" customWidth="1"/>
    <col min="6925" max="6926" width="5.25" style="2" customWidth="1"/>
    <col min="6927" max="7157" width="9" style="2"/>
    <col min="7158" max="7158" width="3.75" style="2" customWidth="1"/>
    <col min="7159" max="7159" width="14.25" style="2" customWidth="1"/>
    <col min="7160" max="7175" width="7.625" style="2" customWidth="1"/>
    <col min="7176" max="7178" width="5.25" style="2" customWidth="1"/>
    <col min="7179" max="7180" width="3.5" style="2" customWidth="1"/>
    <col min="7181" max="7182" width="5.25" style="2" customWidth="1"/>
    <col min="7183" max="7413" width="9" style="2"/>
    <col min="7414" max="7414" width="3.75" style="2" customWidth="1"/>
    <col min="7415" max="7415" width="14.25" style="2" customWidth="1"/>
    <col min="7416" max="7431" width="7.625" style="2" customWidth="1"/>
    <col min="7432" max="7434" width="5.25" style="2" customWidth="1"/>
    <col min="7435" max="7436" width="3.5" style="2" customWidth="1"/>
    <col min="7437" max="7438" width="5.25" style="2" customWidth="1"/>
    <col min="7439" max="7669" width="9" style="2"/>
    <col min="7670" max="7670" width="3.75" style="2" customWidth="1"/>
    <col min="7671" max="7671" width="14.25" style="2" customWidth="1"/>
    <col min="7672" max="7687" width="7.625" style="2" customWidth="1"/>
    <col min="7688" max="7690" width="5.25" style="2" customWidth="1"/>
    <col min="7691" max="7692" width="3.5" style="2" customWidth="1"/>
    <col min="7693" max="7694" width="5.25" style="2" customWidth="1"/>
    <col min="7695" max="7925" width="9" style="2"/>
    <col min="7926" max="7926" width="3.75" style="2" customWidth="1"/>
    <col min="7927" max="7927" width="14.25" style="2" customWidth="1"/>
    <col min="7928" max="7943" width="7.625" style="2" customWidth="1"/>
    <col min="7944" max="7946" width="5.25" style="2" customWidth="1"/>
    <col min="7947" max="7948" width="3.5" style="2" customWidth="1"/>
    <col min="7949" max="7950" width="5.25" style="2" customWidth="1"/>
    <col min="7951" max="8181" width="9" style="2"/>
    <col min="8182" max="8182" width="3.75" style="2" customWidth="1"/>
    <col min="8183" max="8183" width="14.25" style="2" customWidth="1"/>
    <col min="8184" max="8199" width="7.625" style="2" customWidth="1"/>
    <col min="8200" max="8202" width="5.25" style="2" customWidth="1"/>
    <col min="8203" max="8204" width="3.5" style="2" customWidth="1"/>
    <col min="8205" max="8206" width="5.25" style="2" customWidth="1"/>
    <col min="8207" max="8437" width="9" style="2"/>
    <col min="8438" max="8438" width="3.75" style="2" customWidth="1"/>
    <col min="8439" max="8439" width="14.25" style="2" customWidth="1"/>
    <col min="8440" max="8455" width="7.625" style="2" customWidth="1"/>
    <col min="8456" max="8458" width="5.25" style="2" customWidth="1"/>
    <col min="8459" max="8460" width="3.5" style="2" customWidth="1"/>
    <col min="8461" max="8462" width="5.25" style="2" customWidth="1"/>
    <col min="8463" max="8693" width="9" style="2"/>
    <col min="8694" max="8694" width="3.75" style="2" customWidth="1"/>
    <col min="8695" max="8695" width="14.25" style="2" customWidth="1"/>
    <col min="8696" max="8711" width="7.625" style="2" customWidth="1"/>
    <col min="8712" max="8714" width="5.25" style="2" customWidth="1"/>
    <col min="8715" max="8716" width="3.5" style="2" customWidth="1"/>
    <col min="8717" max="8718" width="5.25" style="2" customWidth="1"/>
    <col min="8719" max="8949" width="9" style="2"/>
    <col min="8950" max="8950" width="3.75" style="2" customWidth="1"/>
    <col min="8951" max="8951" width="14.25" style="2" customWidth="1"/>
    <col min="8952" max="8967" width="7.625" style="2" customWidth="1"/>
    <col min="8968" max="8970" width="5.25" style="2" customWidth="1"/>
    <col min="8971" max="8972" width="3.5" style="2" customWidth="1"/>
    <col min="8973" max="8974" width="5.25" style="2" customWidth="1"/>
    <col min="8975" max="9205" width="9" style="2"/>
    <col min="9206" max="9206" width="3.75" style="2" customWidth="1"/>
    <col min="9207" max="9207" width="14.25" style="2" customWidth="1"/>
    <col min="9208" max="9223" width="7.625" style="2" customWidth="1"/>
    <col min="9224" max="9226" width="5.25" style="2" customWidth="1"/>
    <col min="9227" max="9228" width="3.5" style="2" customWidth="1"/>
    <col min="9229" max="9230" width="5.25" style="2" customWidth="1"/>
    <col min="9231" max="9461" width="9" style="2"/>
    <col min="9462" max="9462" width="3.75" style="2" customWidth="1"/>
    <col min="9463" max="9463" width="14.25" style="2" customWidth="1"/>
    <col min="9464" max="9479" width="7.625" style="2" customWidth="1"/>
    <col min="9480" max="9482" width="5.25" style="2" customWidth="1"/>
    <col min="9483" max="9484" width="3.5" style="2" customWidth="1"/>
    <col min="9485" max="9486" width="5.25" style="2" customWidth="1"/>
    <col min="9487" max="9717" width="9" style="2"/>
    <col min="9718" max="9718" width="3.75" style="2" customWidth="1"/>
    <col min="9719" max="9719" width="14.25" style="2" customWidth="1"/>
    <col min="9720" max="9735" width="7.625" style="2" customWidth="1"/>
    <col min="9736" max="9738" width="5.25" style="2" customWidth="1"/>
    <col min="9739" max="9740" width="3.5" style="2" customWidth="1"/>
    <col min="9741" max="9742" width="5.25" style="2" customWidth="1"/>
    <col min="9743" max="9973" width="9" style="2"/>
    <col min="9974" max="9974" width="3.75" style="2" customWidth="1"/>
    <col min="9975" max="9975" width="14.25" style="2" customWidth="1"/>
    <col min="9976" max="9991" width="7.625" style="2" customWidth="1"/>
    <col min="9992" max="9994" width="5.25" style="2" customWidth="1"/>
    <col min="9995" max="9996" width="3.5" style="2" customWidth="1"/>
    <col min="9997" max="9998" width="5.25" style="2" customWidth="1"/>
    <col min="9999" max="10229" width="9" style="2"/>
    <col min="10230" max="10230" width="3.75" style="2" customWidth="1"/>
    <col min="10231" max="10231" width="14.25" style="2" customWidth="1"/>
    <col min="10232" max="10247" width="7.625" style="2" customWidth="1"/>
    <col min="10248" max="10250" width="5.25" style="2" customWidth="1"/>
    <col min="10251" max="10252" width="3.5" style="2" customWidth="1"/>
    <col min="10253" max="10254" width="5.25" style="2" customWidth="1"/>
    <col min="10255" max="10485" width="9" style="2"/>
    <col min="10486" max="10486" width="3.75" style="2" customWidth="1"/>
    <col min="10487" max="10487" width="14.25" style="2" customWidth="1"/>
    <col min="10488" max="10503" width="7.625" style="2" customWidth="1"/>
    <col min="10504" max="10506" width="5.25" style="2" customWidth="1"/>
    <col min="10507" max="10508" width="3.5" style="2" customWidth="1"/>
    <col min="10509" max="10510" width="5.25" style="2" customWidth="1"/>
    <col min="10511" max="10741" width="9" style="2"/>
    <col min="10742" max="10742" width="3.75" style="2" customWidth="1"/>
    <col min="10743" max="10743" width="14.25" style="2" customWidth="1"/>
    <col min="10744" max="10759" width="7.625" style="2" customWidth="1"/>
    <col min="10760" max="10762" width="5.25" style="2" customWidth="1"/>
    <col min="10763" max="10764" width="3.5" style="2" customWidth="1"/>
    <col min="10765" max="10766" width="5.25" style="2" customWidth="1"/>
    <col min="10767" max="10997" width="9" style="2"/>
    <col min="10998" max="10998" width="3.75" style="2" customWidth="1"/>
    <col min="10999" max="10999" width="14.25" style="2" customWidth="1"/>
    <col min="11000" max="11015" width="7.625" style="2" customWidth="1"/>
    <col min="11016" max="11018" width="5.25" style="2" customWidth="1"/>
    <col min="11019" max="11020" width="3.5" style="2" customWidth="1"/>
    <col min="11021" max="11022" width="5.25" style="2" customWidth="1"/>
    <col min="11023" max="11253" width="9" style="2"/>
    <col min="11254" max="11254" width="3.75" style="2" customWidth="1"/>
    <col min="11255" max="11255" width="14.25" style="2" customWidth="1"/>
    <col min="11256" max="11271" width="7.625" style="2" customWidth="1"/>
    <col min="11272" max="11274" width="5.25" style="2" customWidth="1"/>
    <col min="11275" max="11276" width="3.5" style="2" customWidth="1"/>
    <col min="11277" max="11278" width="5.25" style="2" customWidth="1"/>
    <col min="11279" max="11509" width="9" style="2"/>
    <col min="11510" max="11510" width="3.75" style="2" customWidth="1"/>
    <col min="11511" max="11511" width="14.25" style="2" customWidth="1"/>
    <col min="11512" max="11527" width="7.625" style="2" customWidth="1"/>
    <col min="11528" max="11530" width="5.25" style="2" customWidth="1"/>
    <col min="11531" max="11532" width="3.5" style="2" customWidth="1"/>
    <col min="11533" max="11534" width="5.25" style="2" customWidth="1"/>
    <col min="11535" max="11765" width="9" style="2"/>
    <col min="11766" max="11766" width="3.75" style="2" customWidth="1"/>
    <col min="11767" max="11767" width="14.25" style="2" customWidth="1"/>
    <col min="11768" max="11783" width="7.625" style="2" customWidth="1"/>
    <col min="11784" max="11786" width="5.25" style="2" customWidth="1"/>
    <col min="11787" max="11788" width="3.5" style="2" customWidth="1"/>
    <col min="11789" max="11790" width="5.25" style="2" customWidth="1"/>
    <col min="11791" max="12021" width="9" style="2"/>
    <col min="12022" max="12022" width="3.75" style="2" customWidth="1"/>
    <col min="12023" max="12023" width="14.25" style="2" customWidth="1"/>
    <col min="12024" max="12039" width="7.625" style="2" customWidth="1"/>
    <col min="12040" max="12042" width="5.25" style="2" customWidth="1"/>
    <col min="12043" max="12044" width="3.5" style="2" customWidth="1"/>
    <col min="12045" max="12046" width="5.25" style="2" customWidth="1"/>
    <col min="12047" max="12277" width="9" style="2"/>
    <col min="12278" max="12278" width="3.75" style="2" customWidth="1"/>
    <col min="12279" max="12279" width="14.25" style="2" customWidth="1"/>
    <col min="12280" max="12295" width="7.625" style="2" customWidth="1"/>
    <col min="12296" max="12298" width="5.25" style="2" customWidth="1"/>
    <col min="12299" max="12300" width="3.5" style="2" customWidth="1"/>
    <col min="12301" max="12302" width="5.25" style="2" customWidth="1"/>
    <col min="12303" max="12533" width="9" style="2"/>
    <col min="12534" max="12534" width="3.75" style="2" customWidth="1"/>
    <col min="12535" max="12535" width="14.25" style="2" customWidth="1"/>
    <col min="12536" max="12551" width="7.625" style="2" customWidth="1"/>
    <col min="12552" max="12554" width="5.25" style="2" customWidth="1"/>
    <col min="12555" max="12556" width="3.5" style="2" customWidth="1"/>
    <col min="12557" max="12558" width="5.25" style="2" customWidth="1"/>
    <col min="12559" max="12789" width="9" style="2"/>
    <col min="12790" max="12790" width="3.75" style="2" customWidth="1"/>
    <col min="12791" max="12791" width="14.25" style="2" customWidth="1"/>
    <col min="12792" max="12807" width="7.625" style="2" customWidth="1"/>
    <col min="12808" max="12810" width="5.25" style="2" customWidth="1"/>
    <col min="12811" max="12812" width="3.5" style="2" customWidth="1"/>
    <col min="12813" max="12814" width="5.25" style="2" customWidth="1"/>
    <col min="12815" max="13045" width="9" style="2"/>
    <col min="13046" max="13046" width="3.75" style="2" customWidth="1"/>
    <col min="13047" max="13047" width="14.25" style="2" customWidth="1"/>
    <col min="13048" max="13063" width="7.625" style="2" customWidth="1"/>
    <col min="13064" max="13066" width="5.25" style="2" customWidth="1"/>
    <col min="13067" max="13068" width="3.5" style="2" customWidth="1"/>
    <col min="13069" max="13070" width="5.25" style="2" customWidth="1"/>
    <col min="13071" max="13301" width="9" style="2"/>
    <col min="13302" max="13302" width="3.75" style="2" customWidth="1"/>
    <col min="13303" max="13303" width="14.25" style="2" customWidth="1"/>
    <col min="13304" max="13319" width="7.625" style="2" customWidth="1"/>
    <col min="13320" max="13322" width="5.25" style="2" customWidth="1"/>
    <col min="13323" max="13324" width="3.5" style="2" customWidth="1"/>
    <col min="13325" max="13326" width="5.25" style="2" customWidth="1"/>
    <col min="13327" max="13557" width="9" style="2"/>
    <col min="13558" max="13558" width="3.75" style="2" customWidth="1"/>
    <col min="13559" max="13559" width="14.25" style="2" customWidth="1"/>
    <col min="13560" max="13575" width="7.625" style="2" customWidth="1"/>
    <col min="13576" max="13578" width="5.25" style="2" customWidth="1"/>
    <col min="13579" max="13580" width="3.5" style="2" customWidth="1"/>
    <col min="13581" max="13582" width="5.25" style="2" customWidth="1"/>
    <col min="13583" max="13813" width="9" style="2"/>
    <col min="13814" max="13814" width="3.75" style="2" customWidth="1"/>
    <col min="13815" max="13815" width="14.25" style="2" customWidth="1"/>
    <col min="13816" max="13831" width="7.625" style="2" customWidth="1"/>
    <col min="13832" max="13834" width="5.25" style="2" customWidth="1"/>
    <col min="13835" max="13836" width="3.5" style="2" customWidth="1"/>
    <col min="13837" max="13838" width="5.25" style="2" customWidth="1"/>
    <col min="13839" max="14069" width="9" style="2"/>
    <col min="14070" max="14070" width="3.75" style="2" customWidth="1"/>
    <col min="14071" max="14071" width="14.25" style="2" customWidth="1"/>
    <col min="14072" max="14087" width="7.625" style="2" customWidth="1"/>
    <col min="14088" max="14090" width="5.25" style="2" customWidth="1"/>
    <col min="14091" max="14092" width="3.5" style="2" customWidth="1"/>
    <col min="14093" max="14094" width="5.25" style="2" customWidth="1"/>
    <col min="14095" max="14325" width="9" style="2"/>
    <col min="14326" max="14326" width="3.75" style="2" customWidth="1"/>
    <col min="14327" max="14327" width="14.25" style="2" customWidth="1"/>
    <col min="14328" max="14343" width="7.625" style="2" customWidth="1"/>
    <col min="14344" max="14346" width="5.25" style="2" customWidth="1"/>
    <col min="14347" max="14348" width="3.5" style="2" customWidth="1"/>
    <col min="14349" max="14350" width="5.25" style="2" customWidth="1"/>
    <col min="14351" max="14581" width="9" style="2"/>
    <col min="14582" max="14582" width="3.75" style="2" customWidth="1"/>
    <col min="14583" max="14583" width="14.25" style="2" customWidth="1"/>
    <col min="14584" max="14599" width="7.625" style="2" customWidth="1"/>
    <col min="14600" max="14602" width="5.25" style="2" customWidth="1"/>
    <col min="14603" max="14604" width="3.5" style="2" customWidth="1"/>
    <col min="14605" max="14606" width="5.25" style="2" customWidth="1"/>
    <col min="14607" max="14837" width="9" style="2"/>
    <col min="14838" max="14838" width="3.75" style="2" customWidth="1"/>
    <col min="14839" max="14839" width="14.25" style="2" customWidth="1"/>
    <col min="14840" max="14855" width="7.625" style="2" customWidth="1"/>
    <col min="14856" max="14858" width="5.25" style="2" customWidth="1"/>
    <col min="14859" max="14860" width="3.5" style="2" customWidth="1"/>
    <col min="14861" max="14862" width="5.25" style="2" customWidth="1"/>
    <col min="14863" max="15093" width="9" style="2"/>
    <col min="15094" max="15094" width="3.75" style="2" customWidth="1"/>
    <col min="15095" max="15095" width="14.25" style="2" customWidth="1"/>
    <col min="15096" max="15111" width="7.625" style="2" customWidth="1"/>
    <col min="15112" max="15114" width="5.25" style="2" customWidth="1"/>
    <col min="15115" max="15116" width="3.5" style="2" customWidth="1"/>
    <col min="15117" max="15118" width="5.25" style="2" customWidth="1"/>
    <col min="15119" max="15349" width="9" style="2"/>
    <col min="15350" max="15350" width="3.75" style="2" customWidth="1"/>
    <col min="15351" max="15351" width="14.25" style="2" customWidth="1"/>
    <col min="15352" max="15367" width="7.625" style="2" customWidth="1"/>
    <col min="15368" max="15370" width="5.25" style="2" customWidth="1"/>
    <col min="15371" max="15372" width="3.5" style="2" customWidth="1"/>
    <col min="15373" max="15374" width="5.25" style="2" customWidth="1"/>
    <col min="15375" max="15605" width="9" style="2"/>
    <col min="15606" max="15606" width="3.75" style="2" customWidth="1"/>
    <col min="15607" max="15607" width="14.25" style="2" customWidth="1"/>
    <col min="15608" max="15623" width="7.625" style="2" customWidth="1"/>
    <col min="15624" max="15626" width="5.25" style="2" customWidth="1"/>
    <col min="15627" max="15628" width="3.5" style="2" customWidth="1"/>
    <col min="15629" max="15630" width="5.25" style="2" customWidth="1"/>
    <col min="15631" max="15861" width="9" style="2"/>
    <col min="15862" max="15862" width="3.75" style="2" customWidth="1"/>
    <col min="15863" max="15863" width="14.25" style="2" customWidth="1"/>
    <col min="15864" max="15879" width="7.625" style="2" customWidth="1"/>
    <col min="15880" max="15882" width="5.25" style="2" customWidth="1"/>
    <col min="15883" max="15884" width="3.5" style="2" customWidth="1"/>
    <col min="15885" max="15886" width="5.25" style="2" customWidth="1"/>
    <col min="15887" max="16117" width="9" style="2"/>
    <col min="16118" max="16118" width="3.75" style="2" customWidth="1"/>
    <col min="16119" max="16119" width="14.25" style="2" customWidth="1"/>
    <col min="16120" max="16135" width="7.625" style="2" customWidth="1"/>
    <col min="16136" max="16138" width="5.25" style="2" customWidth="1"/>
    <col min="16139" max="16140" width="3.5" style="2" customWidth="1"/>
    <col min="16141" max="16142" width="5.25" style="2" customWidth="1"/>
    <col min="16143" max="16384" width="9" style="2"/>
  </cols>
  <sheetData>
    <row r="1" spans="1:17" ht="14.25" x14ac:dyDescent="0.15">
      <c r="A1" s="4"/>
      <c r="B1" s="1" t="s">
        <v>63</v>
      </c>
      <c r="F1" s="3"/>
    </row>
    <row r="2" spans="1:17" ht="4.5" customHeight="1" x14ac:dyDescent="0.15"/>
    <row r="3" spans="1:17" s="9" customFormat="1" ht="15" customHeight="1" x14ac:dyDescent="0.15">
      <c r="B3" s="5"/>
      <c r="C3" s="85" t="s">
        <v>140</v>
      </c>
      <c r="D3" s="31" t="s">
        <v>0</v>
      </c>
      <c r="E3" s="8" t="s">
        <v>41</v>
      </c>
      <c r="F3" s="6"/>
      <c r="G3" s="7"/>
      <c r="H3" s="8" t="s">
        <v>42</v>
      </c>
      <c r="I3" s="6"/>
      <c r="J3" s="7"/>
      <c r="K3" s="8" t="s">
        <v>43</v>
      </c>
      <c r="L3" s="6"/>
      <c r="M3" s="7"/>
      <c r="N3" s="8" t="s">
        <v>44</v>
      </c>
      <c r="O3" s="6"/>
      <c r="P3" s="6"/>
      <c r="Q3" s="20"/>
    </row>
    <row r="4" spans="1:17" s="9" customFormat="1" ht="10.5" customHeight="1" x14ac:dyDescent="0.15">
      <c r="B4" s="10" t="s">
        <v>1</v>
      </c>
      <c r="C4" s="86"/>
      <c r="D4" s="11" t="s">
        <v>2</v>
      </c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21"/>
      <c r="Q4" s="20"/>
    </row>
    <row r="5" spans="1:17" s="9" customFormat="1" ht="15.75" customHeight="1" x14ac:dyDescent="0.15">
      <c r="B5" s="13"/>
      <c r="C5" s="87"/>
      <c r="D5" s="15" t="s">
        <v>6</v>
      </c>
      <c r="E5" s="14" t="s">
        <v>3</v>
      </c>
      <c r="F5" s="14" t="s">
        <v>4</v>
      </c>
      <c r="G5" s="14" t="s">
        <v>5</v>
      </c>
      <c r="H5" s="14" t="s">
        <v>3</v>
      </c>
      <c r="I5" s="14" t="s">
        <v>4</v>
      </c>
      <c r="J5" s="14" t="s">
        <v>5</v>
      </c>
      <c r="K5" s="14" t="s">
        <v>3</v>
      </c>
      <c r="L5" s="14" t="s">
        <v>4</v>
      </c>
      <c r="M5" s="14" t="s">
        <v>5</v>
      </c>
      <c r="N5" s="14" t="s">
        <v>3</v>
      </c>
      <c r="O5" s="14" t="s">
        <v>4</v>
      </c>
      <c r="P5" s="22" t="s">
        <v>5</v>
      </c>
      <c r="Q5" s="11"/>
    </row>
    <row r="6" spans="1:17" s="9" customFormat="1" ht="15.75" customHeight="1" x14ac:dyDescent="0.15">
      <c r="B6" s="32" t="s">
        <v>64</v>
      </c>
      <c r="C6" s="38">
        <f>SUM(C7:C10)</f>
        <v>3149</v>
      </c>
      <c r="D6" s="38">
        <f t="shared" ref="D6:P6" si="0">SUM(D7:D10)</f>
        <v>1602</v>
      </c>
      <c r="E6" s="38">
        <f t="shared" si="0"/>
        <v>40845</v>
      </c>
      <c r="F6" s="38">
        <f t="shared" si="0"/>
        <v>20963</v>
      </c>
      <c r="G6" s="38">
        <f t="shared" si="0"/>
        <v>19882</v>
      </c>
      <c r="H6" s="38">
        <f t="shared" si="0"/>
        <v>13555</v>
      </c>
      <c r="I6" s="38">
        <f t="shared" si="0"/>
        <v>7033</v>
      </c>
      <c r="J6" s="38">
        <f t="shared" si="0"/>
        <v>6522</v>
      </c>
      <c r="K6" s="38">
        <f t="shared" si="0"/>
        <v>13552</v>
      </c>
      <c r="L6" s="38">
        <f t="shared" si="0"/>
        <v>6903</v>
      </c>
      <c r="M6" s="38">
        <f t="shared" si="0"/>
        <v>6649</v>
      </c>
      <c r="N6" s="38">
        <f>SUM(N7:N10)</f>
        <v>13738</v>
      </c>
      <c r="O6" s="38">
        <f t="shared" si="0"/>
        <v>7027</v>
      </c>
      <c r="P6" s="38">
        <f t="shared" si="0"/>
        <v>6711</v>
      </c>
      <c r="Q6" s="23"/>
    </row>
    <row r="7" spans="1:17" s="9" customFormat="1" ht="15" customHeight="1" x14ac:dyDescent="0.15">
      <c r="B7" s="32" t="s">
        <v>65</v>
      </c>
      <c r="C7" s="38">
        <f>C13</f>
        <v>19</v>
      </c>
      <c r="D7" s="38">
        <f t="shared" ref="D7:P7" si="1">D13</f>
        <v>9</v>
      </c>
      <c r="E7" s="38">
        <f t="shared" si="1"/>
        <v>319</v>
      </c>
      <c r="F7" s="38">
        <f t="shared" si="1"/>
        <v>151</v>
      </c>
      <c r="G7" s="38">
        <f t="shared" si="1"/>
        <v>168</v>
      </c>
      <c r="H7" s="38">
        <f t="shared" si="1"/>
        <v>107</v>
      </c>
      <c r="I7" s="38">
        <f t="shared" si="1"/>
        <v>50</v>
      </c>
      <c r="J7" s="38">
        <f t="shared" si="1"/>
        <v>57</v>
      </c>
      <c r="K7" s="38">
        <f t="shared" si="1"/>
        <v>108</v>
      </c>
      <c r="L7" s="38">
        <f t="shared" si="1"/>
        <v>54</v>
      </c>
      <c r="M7" s="38">
        <f t="shared" si="1"/>
        <v>54</v>
      </c>
      <c r="N7" s="38">
        <f>N13</f>
        <v>104</v>
      </c>
      <c r="O7" s="38">
        <f t="shared" si="1"/>
        <v>47</v>
      </c>
      <c r="P7" s="38">
        <f t="shared" si="1"/>
        <v>57</v>
      </c>
      <c r="Q7" s="23"/>
    </row>
    <row r="8" spans="1:17" s="9" customFormat="1" ht="15" customHeight="1" x14ac:dyDescent="0.15">
      <c r="B8" s="32" t="s">
        <v>66</v>
      </c>
      <c r="C8" s="38">
        <f>SUM(C16:C18)</f>
        <v>43</v>
      </c>
      <c r="D8" s="38">
        <f t="shared" ref="D8:P8" si="2">SUM(D16:D18)</f>
        <v>18</v>
      </c>
      <c r="E8" s="38">
        <f t="shared" si="2"/>
        <v>717</v>
      </c>
      <c r="F8" s="38">
        <f t="shared" si="2"/>
        <v>307</v>
      </c>
      <c r="G8" s="38">
        <f t="shared" si="2"/>
        <v>410</v>
      </c>
      <c r="H8" s="38">
        <f t="shared" si="2"/>
        <v>240</v>
      </c>
      <c r="I8" s="38">
        <f t="shared" si="2"/>
        <v>103</v>
      </c>
      <c r="J8" s="38">
        <f t="shared" si="2"/>
        <v>137</v>
      </c>
      <c r="K8" s="38">
        <f t="shared" si="2"/>
        <v>238</v>
      </c>
      <c r="L8" s="38">
        <f t="shared" si="2"/>
        <v>113</v>
      </c>
      <c r="M8" s="38">
        <f t="shared" si="2"/>
        <v>125</v>
      </c>
      <c r="N8" s="38">
        <f>SUM(N16:N18)</f>
        <v>239</v>
      </c>
      <c r="O8" s="38">
        <f t="shared" si="2"/>
        <v>91</v>
      </c>
      <c r="P8" s="38">
        <f t="shared" si="2"/>
        <v>148</v>
      </c>
      <c r="Q8" s="23"/>
    </row>
    <row r="9" spans="1:17" s="9" customFormat="1" ht="15" customHeight="1" x14ac:dyDescent="0.15">
      <c r="B9" s="32" t="s">
        <v>133</v>
      </c>
      <c r="C9" s="71">
        <f t="shared" ref="C9:P9" si="3">C21+C40+C48+C59+C64+C71+C76+C80+C87+C91+C96+C103+C113+C120+C122+C124+C127+C129+C131</f>
        <v>2964</v>
      </c>
      <c r="D9" s="71">
        <f t="shared" si="3"/>
        <v>1528</v>
      </c>
      <c r="E9" s="71">
        <f t="shared" si="3"/>
        <v>38291</v>
      </c>
      <c r="F9" s="71">
        <f t="shared" si="3"/>
        <v>19805</v>
      </c>
      <c r="G9" s="71">
        <f t="shared" si="3"/>
        <v>18486</v>
      </c>
      <c r="H9" s="71">
        <f t="shared" si="3"/>
        <v>12725</v>
      </c>
      <c r="I9" s="71">
        <f t="shared" si="3"/>
        <v>6655</v>
      </c>
      <c r="J9" s="71">
        <f t="shared" si="3"/>
        <v>6070</v>
      </c>
      <c r="K9" s="71">
        <f t="shared" si="3"/>
        <v>12729</v>
      </c>
      <c r="L9" s="71">
        <f t="shared" si="3"/>
        <v>6523</v>
      </c>
      <c r="M9" s="71">
        <f t="shared" si="3"/>
        <v>6206</v>
      </c>
      <c r="N9" s="71">
        <f>N21+N40+N48+N59+N64+N71+N76+N80+N87+N91+N96+N103+N113+N120+N122+N124+N127+N129+N131</f>
        <v>12837</v>
      </c>
      <c r="O9" s="71">
        <f t="shared" si="3"/>
        <v>6627</v>
      </c>
      <c r="P9" s="71">
        <f t="shared" si="3"/>
        <v>6210</v>
      </c>
      <c r="Q9" s="24"/>
    </row>
    <row r="10" spans="1:17" s="9" customFormat="1" ht="15" customHeight="1" x14ac:dyDescent="0.15">
      <c r="B10" s="32" t="s">
        <v>67</v>
      </c>
      <c r="C10" s="38">
        <f>SUM(C135:C140)</f>
        <v>123</v>
      </c>
      <c r="D10" s="38">
        <f t="shared" ref="D10:P10" si="4">SUM(D135:D140)</f>
        <v>47</v>
      </c>
      <c r="E10" s="38">
        <f t="shared" si="4"/>
        <v>1518</v>
      </c>
      <c r="F10" s="38">
        <f t="shared" si="4"/>
        <v>700</v>
      </c>
      <c r="G10" s="38">
        <f t="shared" si="4"/>
        <v>818</v>
      </c>
      <c r="H10" s="38">
        <f t="shared" si="4"/>
        <v>483</v>
      </c>
      <c r="I10" s="38">
        <f t="shared" si="4"/>
        <v>225</v>
      </c>
      <c r="J10" s="38">
        <f t="shared" si="4"/>
        <v>258</v>
      </c>
      <c r="K10" s="38">
        <f t="shared" si="4"/>
        <v>477</v>
      </c>
      <c r="L10" s="38">
        <f t="shared" si="4"/>
        <v>213</v>
      </c>
      <c r="M10" s="38">
        <f t="shared" si="4"/>
        <v>264</v>
      </c>
      <c r="N10" s="38">
        <f>SUM(N135:N140)</f>
        <v>558</v>
      </c>
      <c r="O10" s="38">
        <f t="shared" si="4"/>
        <v>262</v>
      </c>
      <c r="P10" s="38">
        <f t="shared" si="4"/>
        <v>296</v>
      </c>
      <c r="Q10" s="23"/>
    </row>
    <row r="11" spans="1:17" s="9" customFormat="1" ht="11.1" customHeight="1" x14ac:dyDescent="0.15">
      <c r="B11" s="17"/>
      <c r="C11" s="47"/>
      <c r="D11" s="47"/>
      <c r="E11" s="47"/>
      <c r="F11" s="48"/>
      <c r="G11" s="48"/>
      <c r="H11" s="47"/>
      <c r="I11" s="47"/>
      <c r="J11" s="47"/>
      <c r="K11" s="47"/>
      <c r="L11" s="47"/>
      <c r="M11" s="47"/>
      <c r="N11" s="47"/>
      <c r="O11" s="47"/>
      <c r="P11" s="47"/>
      <c r="Q11" s="23"/>
    </row>
    <row r="12" spans="1:17" s="9" customFormat="1" ht="15" customHeight="1" x14ac:dyDescent="0.15">
      <c r="B12" s="17" t="s">
        <v>68</v>
      </c>
      <c r="C12" s="47"/>
      <c r="D12" s="47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25"/>
    </row>
    <row r="13" spans="1:17" s="27" customFormat="1" ht="15" customHeight="1" x14ac:dyDescent="0.15">
      <c r="B13" s="18" t="s">
        <v>7</v>
      </c>
      <c r="C13" s="48">
        <v>19</v>
      </c>
      <c r="D13" s="48">
        <v>9</v>
      </c>
      <c r="E13" s="72">
        <f>F13+G13</f>
        <v>319</v>
      </c>
      <c r="F13" s="72">
        <f>I13+L13+O13</f>
        <v>151</v>
      </c>
      <c r="G13" s="72">
        <f>J13+M13+P13</f>
        <v>168</v>
      </c>
      <c r="H13" s="49">
        <f>I13+J13</f>
        <v>107</v>
      </c>
      <c r="I13" s="27">
        <v>50</v>
      </c>
      <c r="J13" s="27">
        <v>57</v>
      </c>
      <c r="K13" s="49">
        <f>L13+M13</f>
        <v>108</v>
      </c>
      <c r="L13" s="27">
        <v>54</v>
      </c>
      <c r="M13" s="27">
        <v>54</v>
      </c>
      <c r="N13" s="49">
        <f>O13+P13</f>
        <v>104</v>
      </c>
      <c r="O13" s="27">
        <v>47</v>
      </c>
      <c r="P13" s="27">
        <v>57</v>
      </c>
      <c r="Q13" s="26"/>
    </row>
    <row r="14" spans="1:17" s="29" customFormat="1" ht="11.1" customHeight="1" x14ac:dyDescent="0.15">
      <c r="B14" s="17"/>
      <c r="C14" s="50"/>
      <c r="D14" s="50"/>
      <c r="E14" s="50"/>
      <c r="F14" s="48"/>
      <c r="G14" s="48"/>
      <c r="H14" s="50"/>
      <c r="I14" s="50"/>
      <c r="J14" s="50"/>
      <c r="K14" s="50"/>
      <c r="L14" s="50"/>
      <c r="M14" s="50"/>
      <c r="N14" s="50"/>
      <c r="O14" s="50"/>
      <c r="P14" s="50"/>
      <c r="Q14" s="28"/>
    </row>
    <row r="15" spans="1:17" s="29" customFormat="1" ht="15" customHeight="1" x14ac:dyDescent="0.15">
      <c r="B15" s="17" t="s">
        <v>69</v>
      </c>
      <c r="C15" s="50"/>
      <c r="D15" s="50"/>
      <c r="E15" s="50"/>
      <c r="F15" s="48"/>
      <c r="G15" s="48"/>
      <c r="H15" s="50"/>
      <c r="I15" s="50"/>
      <c r="J15" s="50"/>
      <c r="K15" s="50"/>
      <c r="L15" s="50"/>
      <c r="M15" s="50"/>
      <c r="N15" s="50"/>
      <c r="O15" s="50"/>
      <c r="P15" s="50"/>
      <c r="Q15" s="28"/>
    </row>
    <row r="16" spans="1:17" s="27" customFormat="1" ht="15" customHeight="1" x14ac:dyDescent="0.15">
      <c r="B16" s="18" t="s">
        <v>70</v>
      </c>
      <c r="C16" s="73">
        <v>13</v>
      </c>
      <c r="D16" s="73">
        <v>6</v>
      </c>
      <c r="E16" s="74">
        <f>F16+G16</f>
        <v>240</v>
      </c>
      <c r="F16" s="74">
        <f t="shared" ref="F16:G18" si="5">I16+L16+O16</f>
        <v>102</v>
      </c>
      <c r="G16" s="74">
        <f t="shared" si="5"/>
        <v>138</v>
      </c>
      <c r="H16" s="74">
        <f>I16+J16</f>
        <v>80</v>
      </c>
      <c r="I16" s="75">
        <v>37</v>
      </c>
      <c r="J16" s="75">
        <v>43</v>
      </c>
      <c r="K16" s="76">
        <f>L16+M16</f>
        <v>80</v>
      </c>
      <c r="L16" s="75">
        <v>35</v>
      </c>
      <c r="M16" s="75">
        <v>45</v>
      </c>
      <c r="N16" s="76">
        <f>O16+P16</f>
        <v>80</v>
      </c>
      <c r="O16" s="75">
        <v>30</v>
      </c>
      <c r="P16" s="75">
        <v>50</v>
      </c>
      <c r="Q16" s="34"/>
    </row>
    <row r="17" spans="2:17" s="27" customFormat="1" ht="15" customHeight="1" x14ac:dyDescent="0.15">
      <c r="B17" s="18" t="s">
        <v>71</v>
      </c>
      <c r="C17" s="48">
        <v>15</v>
      </c>
      <c r="D17" s="48">
        <v>6</v>
      </c>
      <c r="E17" s="72">
        <f>F17+G17</f>
        <v>238</v>
      </c>
      <c r="F17" s="72">
        <f t="shared" si="5"/>
        <v>98</v>
      </c>
      <c r="G17" s="72">
        <f t="shared" si="5"/>
        <v>140</v>
      </c>
      <c r="H17" s="72">
        <f>I17+J17</f>
        <v>80</v>
      </c>
      <c r="I17" s="77">
        <v>36</v>
      </c>
      <c r="J17" s="77">
        <v>44</v>
      </c>
      <c r="K17" s="78">
        <f>L17+M17</f>
        <v>78</v>
      </c>
      <c r="L17" s="77">
        <v>34</v>
      </c>
      <c r="M17" s="77">
        <v>44</v>
      </c>
      <c r="N17" s="78">
        <f>O17+P17</f>
        <v>80</v>
      </c>
      <c r="O17" s="77">
        <v>28</v>
      </c>
      <c r="P17" s="77">
        <v>52</v>
      </c>
      <c r="Q17" s="35"/>
    </row>
    <row r="18" spans="2:17" s="27" customFormat="1" ht="15" customHeight="1" x14ac:dyDescent="0.15">
      <c r="B18" s="18" t="s">
        <v>72</v>
      </c>
      <c r="C18" s="79">
        <v>15</v>
      </c>
      <c r="D18" s="79">
        <v>6</v>
      </c>
      <c r="E18" s="80">
        <f>F18+G18</f>
        <v>239</v>
      </c>
      <c r="F18" s="80">
        <f t="shared" si="5"/>
        <v>107</v>
      </c>
      <c r="G18" s="80">
        <f t="shared" si="5"/>
        <v>132</v>
      </c>
      <c r="H18" s="80">
        <f>I18+J18</f>
        <v>80</v>
      </c>
      <c r="I18" s="81">
        <v>30</v>
      </c>
      <c r="J18" s="81">
        <v>50</v>
      </c>
      <c r="K18" s="82">
        <f>L18+M18</f>
        <v>80</v>
      </c>
      <c r="L18" s="81">
        <v>44</v>
      </c>
      <c r="M18" s="81">
        <v>36</v>
      </c>
      <c r="N18" s="82">
        <f>O18+P18</f>
        <v>79</v>
      </c>
      <c r="O18" s="81">
        <v>33</v>
      </c>
      <c r="P18" s="81">
        <v>46</v>
      </c>
      <c r="Q18" s="36"/>
    </row>
    <row r="19" spans="2:17" s="29" customFormat="1" ht="11.1" customHeight="1" x14ac:dyDescent="0.15">
      <c r="B19" s="17"/>
      <c r="C19" s="50"/>
      <c r="D19" s="50"/>
      <c r="E19" s="50"/>
      <c r="F19" s="48"/>
      <c r="G19" s="48"/>
      <c r="H19" s="50"/>
      <c r="I19" s="50"/>
      <c r="J19" s="50"/>
      <c r="K19" s="50"/>
      <c r="L19" s="50"/>
      <c r="M19" s="50"/>
      <c r="N19" s="50"/>
      <c r="O19" s="50"/>
      <c r="P19" s="50"/>
      <c r="Q19" s="28"/>
    </row>
    <row r="20" spans="2:17" s="29" customFormat="1" ht="15" customHeight="1" x14ac:dyDescent="0.15">
      <c r="B20" s="17" t="s">
        <v>45</v>
      </c>
      <c r="C20" s="50"/>
      <c r="D20" s="50"/>
      <c r="E20" s="50"/>
      <c r="F20" s="48"/>
      <c r="G20" s="48"/>
      <c r="H20" s="50"/>
      <c r="I20" s="50"/>
      <c r="J20" s="50"/>
      <c r="K20" s="50"/>
      <c r="L20" s="50"/>
      <c r="M20" s="50"/>
      <c r="N20" s="50"/>
      <c r="O20" s="50"/>
      <c r="P20" s="50"/>
      <c r="Q20" s="28"/>
    </row>
    <row r="21" spans="2:17" s="9" customFormat="1" ht="15" customHeight="1" x14ac:dyDescent="0.15">
      <c r="B21" s="16" t="s">
        <v>8</v>
      </c>
      <c r="C21" s="71">
        <f>SUM(C22:C39)</f>
        <v>636</v>
      </c>
      <c r="D21" s="71">
        <f>SUM(D22:D39)</f>
        <v>343</v>
      </c>
      <c r="E21" s="71">
        <f t="shared" ref="E21:P21" si="6">SUM(E22:E39)</f>
        <v>8761</v>
      </c>
      <c r="F21" s="71">
        <f t="shared" si="6"/>
        <v>4548</v>
      </c>
      <c r="G21" s="71">
        <f t="shared" si="6"/>
        <v>4213</v>
      </c>
      <c r="H21" s="71">
        <f t="shared" si="6"/>
        <v>2882</v>
      </c>
      <c r="I21" s="71">
        <f t="shared" si="6"/>
        <v>1530</v>
      </c>
      <c r="J21" s="71">
        <f t="shared" si="6"/>
        <v>1352</v>
      </c>
      <c r="K21" s="71">
        <f t="shared" si="6"/>
        <v>2948</v>
      </c>
      <c r="L21" s="71">
        <f t="shared" si="6"/>
        <v>1527</v>
      </c>
      <c r="M21" s="71">
        <f t="shared" si="6"/>
        <v>1421</v>
      </c>
      <c r="N21" s="71">
        <f>SUM(N22:N39)</f>
        <v>2931</v>
      </c>
      <c r="O21" s="71">
        <f t="shared" si="6"/>
        <v>1491</v>
      </c>
      <c r="P21" s="71">
        <f t="shared" si="6"/>
        <v>1440</v>
      </c>
      <c r="Q21" s="24"/>
    </row>
    <row r="22" spans="2:17" s="27" customFormat="1" ht="15" customHeight="1" x14ac:dyDescent="0.15">
      <c r="B22" s="18" t="s">
        <v>11</v>
      </c>
      <c r="C22" s="51">
        <v>27</v>
      </c>
      <c r="D22" s="51">
        <v>15</v>
      </c>
      <c r="E22" s="52">
        <f t="shared" ref="E22:E39" si="7">F22+G22</f>
        <v>374</v>
      </c>
      <c r="F22" s="52">
        <f t="shared" ref="F22:G39" si="8">I22+L22+O22</f>
        <v>171</v>
      </c>
      <c r="G22" s="52">
        <f t="shared" si="8"/>
        <v>203</v>
      </c>
      <c r="H22" s="52">
        <f t="shared" ref="H22:H39" si="9">I22+J22</f>
        <v>123</v>
      </c>
      <c r="I22" s="51">
        <v>56</v>
      </c>
      <c r="J22" s="51">
        <v>67</v>
      </c>
      <c r="K22" s="52">
        <f t="shared" ref="K22:K39" si="10">L22+M22</f>
        <v>128</v>
      </c>
      <c r="L22" s="51">
        <v>61</v>
      </c>
      <c r="M22" s="51">
        <v>67</v>
      </c>
      <c r="N22" s="52">
        <f t="shared" ref="N22:N39" si="11">O22+P22</f>
        <v>123</v>
      </c>
      <c r="O22" s="51">
        <v>54</v>
      </c>
      <c r="P22" s="51">
        <v>69</v>
      </c>
      <c r="Q22" s="37"/>
    </row>
    <row r="23" spans="2:17" s="27" customFormat="1" ht="15" customHeight="1" x14ac:dyDescent="0.15">
      <c r="B23" s="18" t="s">
        <v>73</v>
      </c>
      <c r="C23" s="51">
        <v>6</v>
      </c>
      <c r="D23" s="51">
        <v>3</v>
      </c>
      <c r="E23" s="52">
        <f t="shared" si="7"/>
        <v>13</v>
      </c>
      <c r="F23" s="52">
        <f t="shared" si="8"/>
        <v>7</v>
      </c>
      <c r="G23" s="52">
        <f t="shared" si="8"/>
        <v>6</v>
      </c>
      <c r="H23" s="52">
        <f t="shared" si="9"/>
        <v>2</v>
      </c>
      <c r="I23" s="51">
        <v>2</v>
      </c>
      <c r="J23" s="51">
        <v>0</v>
      </c>
      <c r="K23" s="52">
        <f t="shared" si="10"/>
        <v>5</v>
      </c>
      <c r="L23" s="51">
        <v>3</v>
      </c>
      <c r="M23" s="51">
        <v>2</v>
      </c>
      <c r="N23" s="52">
        <f t="shared" si="11"/>
        <v>6</v>
      </c>
      <c r="O23" s="51">
        <v>2</v>
      </c>
      <c r="P23" s="51">
        <v>4</v>
      </c>
      <c r="Q23" s="37"/>
    </row>
    <row r="24" spans="2:17" s="27" customFormat="1" ht="15" customHeight="1" x14ac:dyDescent="0.15">
      <c r="B24" s="18" t="s">
        <v>9</v>
      </c>
      <c r="C24" s="51">
        <v>10</v>
      </c>
      <c r="D24" s="51">
        <v>4</v>
      </c>
      <c r="E24" s="52">
        <f t="shared" si="7"/>
        <v>25</v>
      </c>
      <c r="F24" s="52">
        <f t="shared" si="8"/>
        <v>12</v>
      </c>
      <c r="G24" s="52">
        <f t="shared" si="8"/>
        <v>13</v>
      </c>
      <c r="H24" s="52">
        <f t="shared" si="9"/>
        <v>10</v>
      </c>
      <c r="I24" s="51">
        <v>5</v>
      </c>
      <c r="J24" s="51">
        <v>5</v>
      </c>
      <c r="K24" s="52">
        <f t="shared" si="10"/>
        <v>7</v>
      </c>
      <c r="L24" s="51">
        <v>2</v>
      </c>
      <c r="M24" s="51">
        <v>5</v>
      </c>
      <c r="N24" s="52">
        <f t="shared" si="11"/>
        <v>8</v>
      </c>
      <c r="O24" s="51">
        <v>5</v>
      </c>
      <c r="P24" s="51">
        <v>3</v>
      </c>
      <c r="Q24" s="37"/>
    </row>
    <row r="25" spans="2:17" s="27" customFormat="1" ht="15" customHeight="1" x14ac:dyDescent="0.15">
      <c r="B25" s="18" t="s">
        <v>74</v>
      </c>
      <c r="C25" s="51">
        <v>53</v>
      </c>
      <c r="D25" s="51">
        <v>28</v>
      </c>
      <c r="E25" s="52">
        <f t="shared" si="7"/>
        <v>770</v>
      </c>
      <c r="F25" s="52">
        <f t="shared" si="8"/>
        <v>390</v>
      </c>
      <c r="G25" s="52">
        <f t="shared" si="8"/>
        <v>380</v>
      </c>
      <c r="H25" s="52">
        <f t="shared" si="9"/>
        <v>254</v>
      </c>
      <c r="I25" s="51">
        <v>137</v>
      </c>
      <c r="J25" s="51">
        <v>117</v>
      </c>
      <c r="K25" s="52">
        <f t="shared" si="10"/>
        <v>248</v>
      </c>
      <c r="L25" s="51">
        <v>119</v>
      </c>
      <c r="M25" s="51">
        <v>129</v>
      </c>
      <c r="N25" s="52">
        <f t="shared" si="11"/>
        <v>268</v>
      </c>
      <c r="O25" s="51">
        <v>134</v>
      </c>
      <c r="P25" s="51">
        <v>134</v>
      </c>
      <c r="Q25" s="37"/>
    </row>
    <row r="26" spans="2:17" s="27" customFormat="1" ht="15" customHeight="1" x14ac:dyDescent="0.15">
      <c r="B26" s="18" t="s">
        <v>75</v>
      </c>
      <c r="C26" s="51">
        <v>53</v>
      </c>
      <c r="D26" s="51">
        <v>29</v>
      </c>
      <c r="E26" s="52">
        <f t="shared" si="7"/>
        <v>766</v>
      </c>
      <c r="F26" s="52">
        <f t="shared" si="8"/>
        <v>393</v>
      </c>
      <c r="G26" s="52">
        <f t="shared" si="8"/>
        <v>373</v>
      </c>
      <c r="H26" s="52">
        <f t="shared" si="9"/>
        <v>240</v>
      </c>
      <c r="I26" s="51">
        <v>130</v>
      </c>
      <c r="J26" s="51">
        <v>110</v>
      </c>
      <c r="K26" s="52">
        <f t="shared" si="10"/>
        <v>256</v>
      </c>
      <c r="L26" s="51">
        <v>129</v>
      </c>
      <c r="M26" s="51">
        <v>127</v>
      </c>
      <c r="N26" s="52">
        <f t="shared" si="11"/>
        <v>270</v>
      </c>
      <c r="O26" s="51">
        <v>134</v>
      </c>
      <c r="P26" s="51">
        <v>136</v>
      </c>
      <c r="Q26" s="37"/>
    </row>
    <row r="27" spans="2:17" s="27" customFormat="1" ht="15" customHeight="1" x14ac:dyDescent="0.15">
      <c r="B27" s="18" t="s">
        <v>76</v>
      </c>
      <c r="C27" s="51">
        <v>55</v>
      </c>
      <c r="D27" s="51">
        <v>33</v>
      </c>
      <c r="E27" s="52">
        <f t="shared" si="7"/>
        <v>877</v>
      </c>
      <c r="F27" s="52">
        <f t="shared" si="8"/>
        <v>451</v>
      </c>
      <c r="G27" s="52">
        <f t="shared" si="8"/>
        <v>426</v>
      </c>
      <c r="H27" s="52">
        <f t="shared" si="9"/>
        <v>279</v>
      </c>
      <c r="I27" s="51">
        <v>162</v>
      </c>
      <c r="J27" s="51">
        <v>117</v>
      </c>
      <c r="K27" s="52">
        <f t="shared" si="10"/>
        <v>294</v>
      </c>
      <c r="L27" s="51">
        <v>131</v>
      </c>
      <c r="M27" s="51">
        <v>163</v>
      </c>
      <c r="N27" s="52">
        <f t="shared" si="11"/>
        <v>304</v>
      </c>
      <c r="O27" s="51">
        <v>158</v>
      </c>
      <c r="P27" s="51">
        <v>146</v>
      </c>
      <c r="Q27" s="37"/>
    </row>
    <row r="28" spans="2:17" s="27" customFormat="1" ht="15" customHeight="1" x14ac:dyDescent="0.15">
      <c r="B28" s="18" t="s">
        <v>77</v>
      </c>
      <c r="C28" s="51">
        <v>44</v>
      </c>
      <c r="D28" s="51">
        <v>24</v>
      </c>
      <c r="E28" s="52">
        <f t="shared" si="7"/>
        <v>593</v>
      </c>
      <c r="F28" s="52">
        <f t="shared" si="8"/>
        <v>317</v>
      </c>
      <c r="G28" s="52">
        <f t="shared" si="8"/>
        <v>276</v>
      </c>
      <c r="H28" s="52">
        <f t="shared" si="9"/>
        <v>203</v>
      </c>
      <c r="I28" s="51">
        <v>111</v>
      </c>
      <c r="J28" s="51">
        <v>92</v>
      </c>
      <c r="K28" s="52">
        <f t="shared" si="10"/>
        <v>189</v>
      </c>
      <c r="L28" s="51">
        <v>101</v>
      </c>
      <c r="M28" s="51">
        <v>88</v>
      </c>
      <c r="N28" s="52">
        <f t="shared" si="11"/>
        <v>201</v>
      </c>
      <c r="O28" s="51">
        <v>105</v>
      </c>
      <c r="P28" s="51">
        <v>96</v>
      </c>
      <c r="Q28" s="37"/>
    </row>
    <row r="29" spans="2:17" s="27" customFormat="1" ht="15" customHeight="1" x14ac:dyDescent="0.15">
      <c r="B29" s="18" t="s">
        <v>14</v>
      </c>
      <c r="C29" s="51">
        <v>22</v>
      </c>
      <c r="D29" s="51">
        <v>10</v>
      </c>
      <c r="E29" s="52">
        <f t="shared" si="7"/>
        <v>235</v>
      </c>
      <c r="F29" s="52">
        <f t="shared" si="8"/>
        <v>114</v>
      </c>
      <c r="G29" s="52">
        <f t="shared" si="8"/>
        <v>121</v>
      </c>
      <c r="H29" s="52">
        <f t="shared" si="9"/>
        <v>79</v>
      </c>
      <c r="I29" s="51">
        <v>43</v>
      </c>
      <c r="J29" s="51">
        <v>36</v>
      </c>
      <c r="K29" s="52">
        <f t="shared" si="10"/>
        <v>65</v>
      </c>
      <c r="L29" s="51">
        <v>26</v>
      </c>
      <c r="M29" s="51">
        <v>39</v>
      </c>
      <c r="N29" s="52">
        <f t="shared" si="11"/>
        <v>91</v>
      </c>
      <c r="O29" s="51">
        <v>45</v>
      </c>
      <c r="P29" s="51">
        <v>46</v>
      </c>
      <c r="Q29" s="37"/>
    </row>
    <row r="30" spans="2:17" s="27" customFormat="1" ht="15" customHeight="1" x14ac:dyDescent="0.15">
      <c r="B30" s="18" t="s">
        <v>15</v>
      </c>
      <c r="C30" s="51">
        <v>23</v>
      </c>
      <c r="D30" s="51">
        <v>10</v>
      </c>
      <c r="E30" s="52">
        <f t="shared" si="7"/>
        <v>202</v>
      </c>
      <c r="F30" s="52">
        <f t="shared" si="8"/>
        <v>110</v>
      </c>
      <c r="G30" s="52">
        <f t="shared" si="8"/>
        <v>92</v>
      </c>
      <c r="H30" s="52">
        <f t="shared" si="9"/>
        <v>66</v>
      </c>
      <c r="I30" s="51">
        <v>38</v>
      </c>
      <c r="J30" s="51">
        <v>28</v>
      </c>
      <c r="K30" s="52">
        <f t="shared" si="10"/>
        <v>70</v>
      </c>
      <c r="L30" s="51">
        <v>36</v>
      </c>
      <c r="M30" s="51">
        <v>34</v>
      </c>
      <c r="N30" s="52">
        <f t="shared" si="11"/>
        <v>66</v>
      </c>
      <c r="O30" s="51">
        <v>36</v>
      </c>
      <c r="P30" s="51">
        <v>30</v>
      </c>
      <c r="Q30" s="37"/>
    </row>
    <row r="31" spans="2:17" s="27" customFormat="1" ht="15" customHeight="1" x14ac:dyDescent="0.15">
      <c r="B31" s="18" t="s">
        <v>16</v>
      </c>
      <c r="C31" s="51">
        <v>64</v>
      </c>
      <c r="D31" s="51">
        <v>37</v>
      </c>
      <c r="E31" s="52">
        <f t="shared" si="7"/>
        <v>951</v>
      </c>
      <c r="F31" s="52">
        <f t="shared" si="8"/>
        <v>513</v>
      </c>
      <c r="G31" s="52">
        <f t="shared" si="8"/>
        <v>438</v>
      </c>
      <c r="H31" s="52">
        <f t="shared" si="9"/>
        <v>344</v>
      </c>
      <c r="I31" s="51">
        <v>188</v>
      </c>
      <c r="J31" s="51">
        <v>156</v>
      </c>
      <c r="K31" s="52">
        <f t="shared" si="10"/>
        <v>310</v>
      </c>
      <c r="L31" s="51">
        <v>172</v>
      </c>
      <c r="M31" s="51">
        <v>138</v>
      </c>
      <c r="N31" s="52">
        <f t="shared" si="11"/>
        <v>297</v>
      </c>
      <c r="O31" s="51">
        <v>153</v>
      </c>
      <c r="P31" s="51">
        <v>144</v>
      </c>
      <c r="Q31" s="37"/>
    </row>
    <row r="32" spans="2:17" s="27" customFormat="1" ht="15" customHeight="1" x14ac:dyDescent="0.15">
      <c r="B32" s="18" t="s">
        <v>17</v>
      </c>
      <c r="C32" s="51">
        <v>29</v>
      </c>
      <c r="D32" s="51">
        <v>16</v>
      </c>
      <c r="E32" s="52">
        <f t="shared" si="7"/>
        <v>410</v>
      </c>
      <c r="F32" s="52">
        <f t="shared" si="8"/>
        <v>219</v>
      </c>
      <c r="G32" s="52">
        <f t="shared" si="8"/>
        <v>191</v>
      </c>
      <c r="H32" s="52">
        <f t="shared" si="9"/>
        <v>125</v>
      </c>
      <c r="I32" s="51">
        <v>55</v>
      </c>
      <c r="J32" s="51">
        <v>70</v>
      </c>
      <c r="K32" s="52">
        <f t="shared" si="10"/>
        <v>153</v>
      </c>
      <c r="L32" s="51">
        <v>92</v>
      </c>
      <c r="M32" s="51">
        <v>61</v>
      </c>
      <c r="N32" s="52">
        <f t="shared" si="11"/>
        <v>132</v>
      </c>
      <c r="O32" s="51">
        <v>72</v>
      </c>
      <c r="P32" s="51">
        <v>60</v>
      </c>
      <c r="Q32" s="37"/>
    </row>
    <row r="33" spans="2:17" s="27" customFormat="1" ht="15" customHeight="1" x14ac:dyDescent="0.15">
      <c r="B33" s="18" t="s">
        <v>78</v>
      </c>
      <c r="C33" s="51">
        <v>27</v>
      </c>
      <c r="D33" s="51">
        <v>17</v>
      </c>
      <c r="E33" s="52">
        <f t="shared" si="7"/>
        <v>351</v>
      </c>
      <c r="F33" s="52">
        <f t="shared" si="8"/>
        <v>186</v>
      </c>
      <c r="G33" s="52">
        <f t="shared" si="8"/>
        <v>165</v>
      </c>
      <c r="H33" s="52">
        <f t="shared" si="9"/>
        <v>114</v>
      </c>
      <c r="I33" s="51">
        <v>55</v>
      </c>
      <c r="J33" s="51">
        <v>59</v>
      </c>
      <c r="K33" s="52">
        <f t="shared" si="10"/>
        <v>114</v>
      </c>
      <c r="L33" s="51">
        <v>66</v>
      </c>
      <c r="M33" s="51">
        <v>48</v>
      </c>
      <c r="N33" s="52">
        <f t="shared" si="11"/>
        <v>123</v>
      </c>
      <c r="O33" s="51">
        <v>65</v>
      </c>
      <c r="P33" s="51">
        <v>58</v>
      </c>
      <c r="Q33" s="37"/>
    </row>
    <row r="34" spans="2:17" s="27" customFormat="1" ht="15" customHeight="1" x14ac:dyDescent="0.15">
      <c r="B34" s="18" t="s">
        <v>79</v>
      </c>
      <c r="C34" s="51">
        <v>56</v>
      </c>
      <c r="D34" s="51">
        <v>32</v>
      </c>
      <c r="E34" s="52">
        <f t="shared" si="7"/>
        <v>984</v>
      </c>
      <c r="F34" s="52">
        <f t="shared" si="8"/>
        <v>503</v>
      </c>
      <c r="G34" s="52">
        <f t="shared" si="8"/>
        <v>481</v>
      </c>
      <c r="H34" s="52">
        <f t="shared" si="9"/>
        <v>321</v>
      </c>
      <c r="I34" s="51">
        <v>159</v>
      </c>
      <c r="J34" s="51">
        <v>162</v>
      </c>
      <c r="K34" s="52">
        <f t="shared" si="10"/>
        <v>341</v>
      </c>
      <c r="L34" s="51">
        <v>179</v>
      </c>
      <c r="M34" s="51">
        <v>162</v>
      </c>
      <c r="N34" s="52">
        <f t="shared" si="11"/>
        <v>322</v>
      </c>
      <c r="O34" s="51">
        <v>165</v>
      </c>
      <c r="P34" s="51">
        <v>157</v>
      </c>
      <c r="Q34" s="37"/>
    </row>
    <row r="35" spans="2:17" s="27" customFormat="1" ht="15" customHeight="1" x14ac:dyDescent="0.15">
      <c r="B35" s="18" t="s">
        <v>18</v>
      </c>
      <c r="C35" s="51">
        <v>34</v>
      </c>
      <c r="D35" s="51">
        <v>16</v>
      </c>
      <c r="E35" s="52">
        <f t="shared" si="7"/>
        <v>394</v>
      </c>
      <c r="F35" s="52">
        <f t="shared" si="8"/>
        <v>207</v>
      </c>
      <c r="G35" s="52">
        <f t="shared" si="8"/>
        <v>187</v>
      </c>
      <c r="H35" s="52">
        <f t="shared" si="9"/>
        <v>128</v>
      </c>
      <c r="I35" s="51">
        <v>73</v>
      </c>
      <c r="J35" s="51">
        <v>55</v>
      </c>
      <c r="K35" s="52">
        <f t="shared" si="10"/>
        <v>136</v>
      </c>
      <c r="L35" s="51">
        <v>74</v>
      </c>
      <c r="M35" s="51">
        <v>62</v>
      </c>
      <c r="N35" s="52">
        <f t="shared" si="11"/>
        <v>130</v>
      </c>
      <c r="O35" s="51">
        <v>60</v>
      </c>
      <c r="P35" s="51">
        <v>70</v>
      </c>
      <c r="Q35" s="37"/>
    </row>
    <row r="36" spans="2:17" s="27" customFormat="1" ht="15" customHeight="1" x14ac:dyDescent="0.15">
      <c r="B36" s="18" t="s">
        <v>10</v>
      </c>
      <c r="C36" s="51">
        <v>25</v>
      </c>
      <c r="D36" s="51">
        <v>12</v>
      </c>
      <c r="E36" s="52">
        <f t="shared" si="7"/>
        <v>266</v>
      </c>
      <c r="F36" s="52">
        <f t="shared" si="8"/>
        <v>139</v>
      </c>
      <c r="G36" s="52">
        <f t="shared" si="8"/>
        <v>127</v>
      </c>
      <c r="H36" s="52">
        <f t="shared" si="9"/>
        <v>97</v>
      </c>
      <c r="I36" s="51">
        <v>53</v>
      </c>
      <c r="J36" s="51">
        <v>44</v>
      </c>
      <c r="K36" s="52">
        <f t="shared" si="10"/>
        <v>91</v>
      </c>
      <c r="L36" s="51">
        <v>53</v>
      </c>
      <c r="M36" s="51">
        <v>38</v>
      </c>
      <c r="N36" s="52">
        <f t="shared" si="11"/>
        <v>78</v>
      </c>
      <c r="O36" s="51">
        <v>33</v>
      </c>
      <c r="P36" s="51">
        <v>45</v>
      </c>
      <c r="Q36" s="37"/>
    </row>
    <row r="37" spans="2:17" s="27" customFormat="1" ht="15" customHeight="1" x14ac:dyDescent="0.15">
      <c r="B37" s="18" t="s">
        <v>12</v>
      </c>
      <c r="C37" s="51">
        <v>35</v>
      </c>
      <c r="D37" s="51">
        <v>20</v>
      </c>
      <c r="E37" s="52">
        <f t="shared" si="7"/>
        <v>553</v>
      </c>
      <c r="F37" s="52">
        <f t="shared" si="8"/>
        <v>301</v>
      </c>
      <c r="G37" s="52">
        <f t="shared" si="8"/>
        <v>252</v>
      </c>
      <c r="H37" s="52">
        <f t="shared" si="9"/>
        <v>175</v>
      </c>
      <c r="I37" s="51">
        <v>88</v>
      </c>
      <c r="J37" s="51">
        <v>87</v>
      </c>
      <c r="K37" s="52">
        <f t="shared" si="10"/>
        <v>176</v>
      </c>
      <c r="L37" s="51">
        <v>99</v>
      </c>
      <c r="M37" s="51">
        <v>77</v>
      </c>
      <c r="N37" s="52">
        <f t="shared" si="11"/>
        <v>202</v>
      </c>
      <c r="O37" s="51">
        <v>114</v>
      </c>
      <c r="P37" s="51">
        <v>88</v>
      </c>
      <c r="Q37" s="37"/>
    </row>
    <row r="38" spans="2:17" s="27" customFormat="1" ht="15" customHeight="1" x14ac:dyDescent="0.15">
      <c r="B38" s="18" t="s">
        <v>19</v>
      </c>
      <c r="C38" s="51">
        <v>34</v>
      </c>
      <c r="D38" s="51">
        <v>17</v>
      </c>
      <c r="E38" s="52">
        <f t="shared" si="7"/>
        <v>459</v>
      </c>
      <c r="F38" s="52">
        <f t="shared" si="8"/>
        <v>248</v>
      </c>
      <c r="G38" s="52">
        <f t="shared" si="8"/>
        <v>211</v>
      </c>
      <c r="H38" s="52">
        <f t="shared" si="9"/>
        <v>135</v>
      </c>
      <c r="I38" s="51">
        <v>77</v>
      </c>
      <c r="J38" s="51">
        <v>58</v>
      </c>
      <c r="K38" s="52">
        <f t="shared" si="10"/>
        <v>178</v>
      </c>
      <c r="L38" s="51">
        <v>91</v>
      </c>
      <c r="M38" s="51">
        <v>87</v>
      </c>
      <c r="N38" s="52">
        <f t="shared" si="11"/>
        <v>146</v>
      </c>
      <c r="O38" s="51">
        <v>80</v>
      </c>
      <c r="P38" s="51">
        <v>66</v>
      </c>
      <c r="Q38" s="37"/>
    </row>
    <row r="39" spans="2:17" s="27" customFormat="1" ht="15" customHeight="1" x14ac:dyDescent="0.15">
      <c r="B39" s="18" t="s">
        <v>13</v>
      </c>
      <c r="C39" s="51">
        <v>39</v>
      </c>
      <c r="D39" s="51">
        <v>20</v>
      </c>
      <c r="E39" s="52">
        <f t="shared" si="7"/>
        <v>538</v>
      </c>
      <c r="F39" s="52">
        <f t="shared" si="8"/>
        <v>267</v>
      </c>
      <c r="G39" s="52">
        <f t="shared" si="8"/>
        <v>271</v>
      </c>
      <c r="H39" s="52">
        <f t="shared" si="9"/>
        <v>187</v>
      </c>
      <c r="I39" s="51">
        <v>98</v>
      </c>
      <c r="J39" s="51">
        <v>89</v>
      </c>
      <c r="K39" s="52">
        <f t="shared" si="10"/>
        <v>187</v>
      </c>
      <c r="L39" s="51">
        <v>93</v>
      </c>
      <c r="M39" s="51">
        <v>94</v>
      </c>
      <c r="N39" s="52">
        <f t="shared" si="11"/>
        <v>164</v>
      </c>
      <c r="O39" s="51">
        <v>76</v>
      </c>
      <c r="P39" s="51">
        <v>88</v>
      </c>
      <c r="Q39" s="37"/>
    </row>
    <row r="40" spans="2:17" s="9" customFormat="1" ht="14.65" customHeight="1" x14ac:dyDescent="0.15">
      <c r="B40" s="16" t="s">
        <v>20</v>
      </c>
      <c r="C40" s="38">
        <f t="shared" ref="C40:P40" si="12">SUM(C41:C47)</f>
        <v>235</v>
      </c>
      <c r="D40" s="38">
        <f t="shared" si="12"/>
        <v>122</v>
      </c>
      <c r="E40" s="38">
        <f t="shared" si="12"/>
        <v>3061</v>
      </c>
      <c r="F40" s="38">
        <f t="shared" si="12"/>
        <v>1591</v>
      </c>
      <c r="G40" s="38">
        <f t="shared" si="12"/>
        <v>1470</v>
      </c>
      <c r="H40" s="38">
        <f t="shared" si="12"/>
        <v>1055</v>
      </c>
      <c r="I40" s="38">
        <f t="shared" si="12"/>
        <v>554</v>
      </c>
      <c r="J40" s="38">
        <f t="shared" si="12"/>
        <v>501</v>
      </c>
      <c r="K40" s="38">
        <f t="shared" si="12"/>
        <v>984</v>
      </c>
      <c r="L40" s="38">
        <f t="shared" si="12"/>
        <v>493</v>
      </c>
      <c r="M40" s="38">
        <f t="shared" si="12"/>
        <v>491</v>
      </c>
      <c r="N40" s="38">
        <f>SUM(N41:N47)</f>
        <v>1022</v>
      </c>
      <c r="O40" s="38">
        <f t="shared" si="12"/>
        <v>544</v>
      </c>
      <c r="P40" s="38">
        <f t="shared" si="12"/>
        <v>478</v>
      </c>
      <c r="Q40" s="23"/>
    </row>
    <row r="41" spans="2:17" s="27" customFormat="1" ht="14.65" customHeight="1" x14ac:dyDescent="0.15">
      <c r="B41" s="18" t="s">
        <v>80</v>
      </c>
      <c r="C41" s="53">
        <v>53</v>
      </c>
      <c r="D41" s="53">
        <v>31</v>
      </c>
      <c r="E41" s="54">
        <f t="shared" ref="E41:E47" si="13">F41+G41</f>
        <v>813</v>
      </c>
      <c r="F41" s="54">
        <f t="shared" ref="F41:G47" si="14">I41+L41+O41</f>
        <v>427</v>
      </c>
      <c r="G41" s="54">
        <f t="shared" si="14"/>
        <v>386</v>
      </c>
      <c r="H41" s="54">
        <f t="shared" ref="H41:H47" si="15">I41+J41</f>
        <v>289</v>
      </c>
      <c r="I41" s="53">
        <v>154</v>
      </c>
      <c r="J41" s="53">
        <v>135</v>
      </c>
      <c r="K41" s="54">
        <f t="shared" ref="K41:K47" si="16">L41+M41</f>
        <v>264</v>
      </c>
      <c r="L41" s="53">
        <v>132</v>
      </c>
      <c r="M41" s="53">
        <v>132</v>
      </c>
      <c r="N41" s="54">
        <f t="shared" ref="N41:N47" si="17">O41+P41</f>
        <v>260</v>
      </c>
      <c r="O41" s="53">
        <v>141</v>
      </c>
      <c r="P41" s="53">
        <v>119</v>
      </c>
      <c r="Q41" s="39"/>
    </row>
    <row r="42" spans="2:17" s="27" customFormat="1" ht="14.65" customHeight="1" x14ac:dyDescent="0.15">
      <c r="B42" s="18" t="s">
        <v>81</v>
      </c>
      <c r="C42" s="53">
        <v>26</v>
      </c>
      <c r="D42" s="53">
        <v>14</v>
      </c>
      <c r="E42" s="54">
        <f t="shared" si="13"/>
        <v>354</v>
      </c>
      <c r="F42" s="54">
        <f t="shared" si="14"/>
        <v>181</v>
      </c>
      <c r="G42" s="54">
        <f t="shared" si="14"/>
        <v>173</v>
      </c>
      <c r="H42" s="54">
        <f t="shared" si="15"/>
        <v>111</v>
      </c>
      <c r="I42" s="53">
        <v>61</v>
      </c>
      <c r="J42" s="53">
        <v>50</v>
      </c>
      <c r="K42" s="54">
        <f t="shared" si="16"/>
        <v>134</v>
      </c>
      <c r="L42" s="53">
        <v>68</v>
      </c>
      <c r="M42" s="53">
        <v>66</v>
      </c>
      <c r="N42" s="54">
        <f t="shared" si="17"/>
        <v>109</v>
      </c>
      <c r="O42" s="53">
        <v>52</v>
      </c>
      <c r="P42" s="53">
        <v>57</v>
      </c>
      <c r="Q42" s="39"/>
    </row>
    <row r="43" spans="2:17" s="27" customFormat="1" ht="14.65" customHeight="1" x14ac:dyDescent="0.15">
      <c r="B43" s="18" t="s">
        <v>82</v>
      </c>
      <c r="C43" s="53">
        <v>50</v>
      </c>
      <c r="D43" s="53">
        <v>26</v>
      </c>
      <c r="E43" s="54">
        <f t="shared" si="13"/>
        <v>650</v>
      </c>
      <c r="F43" s="54">
        <f t="shared" si="14"/>
        <v>338</v>
      </c>
      <c r="G43" s="54">
        <f t="shared" si="14"/>
        <v>312</v>
      </c>
      <c r="H43" s="54">
        <f t="shared" si="15"/>
        <v>222</v>
      </c>
      <c r="I43" s="53">
        <v>105</v>
      </c>
      <c r="J43" s="53">
        <v>117</v>
      </c>
      <c r="K43" s="54">
        <f t="shared" si="16"/>
        <v>197</v>
      </c>
      <c r="L43" s="53">
        <v>106</v>
      </c>
      <c r="M43" s="53">
        <v>91</v>
      </c>
      <c r="N43" s="54">
        <f t="shared" si="17"/>
        <v>231</v>
      </c>
      <c r="O43" s="53">
        <v>127</v>
      </c>
      <c r="P43" s="53">
        <v>104</v>
      </c>
      <c r="Q43" s="39"/>
    </row>
    <row r="44" spans="2:17" s="27" customFormat="1" ht="14.65" customHeight="1" x14ac:dyDescent="0.15">
      <c r="B44" s="18" t="s">
        <v>46</v>
      </c>
      <c r="C44" s="53">
        <v>13</v>
      </c>
      <c r="D44" s="53">
        <v>5</v>
      </c>
      <c r="E44" s="54">
        <f t="shared" si="13"/>
        <v>69</v>
      </c>
      <c r="F44" s="54">
        <f t="shared" si="14"/>
        <v>34</v>
      </c>
      <c r="G44" s="54">
        <f t="shared" si="14"/>
        <v>35</v>
      </c>
      <c r="H44" s="54">
        <f t="shared" si="15"/>
        <v>24</v>
      </c>
      <c r="I44" s="53">
        <v>13</v>
      </c>
      <c r="J44" s="53">
        <v>11</v>
      </c>
      <c r="K44" s="54">
        <f t="shared" si="16"/>
        <v>16</v>
      </c>
      <c r="L44" s="53">
        <v>6</v>
      </c>
      <c r="M44" s="53">
        <v>10</v>
      </c>
      <c r="N44" s="54">
        <f t="shared" si="17"/>
        <v>29</v>
      </c>
      <c r="O44" s="53">
        <v>15</v>
      </c>
      <c r="P44" s="53">
        <v>14</v>
      </c>
      <c r="Q44" s="39"/>
    </row>
    <row r="45" spans="2:17" s="27" customFormat="1" ht="14.65" customHeight="1" x14ac:dyDescent="0.15">
      <c r="B45" s="18" t="s">
        <v>83</v>
      </c>
      <c r="C45" s="53">
        <v>23</v>
      </c>
      <c r="D45" s="53">
        <v>12</v>
      </c>
      <c r="E45" s="54">
        <f t="shared" si="13"/>
        <v>275</v>
      </c>
      <c r="F45" s="54">
        <f t="shared" si="14"/>
        <v>138</v>
      </c>
      <c r="G45" s="54">
        <f t="shared" si="14"/>
        <v>137</v>
      </c>
      <c r="H45" s="54">
        <f t="shared" si="15"/>
        <v>103</v>
      </c>
      <c r="I45" s="53">
        <v>54</v>
      </c>
      <c r="J45" s="53">
        <v>49</v>
      </c>
      <c r="K45" s="54">
        <f t="shared" si="16"/>
        <v>83</v>
      </c>
      <c r="L45" s="53">
        <v>41</v>
      </c>
      <c r="M45" s="53">
        <v>42</v>
      </c>
      <c r="N45" s="54">
        <f t="shared" si="17"/>
        <v>89</v>
      </c>
      <c r="O45" s="53">
        <v>43</v>
      </c>
      <c r="P45" s="53">
        <v>46</v>
      </c>
      <c r="Q45" s="39"/>
    </row>
    <row r="46" spans="2:17" s="27" customFormat="1" ht="14.65" customHeight="1" x14ac:dyDescent="0.15">
      <c r="B46" s="18" t="s">
        <v>26</v>
      </c>
      <c r="C46" s="53">
        <v>33</v>
      </c>
      <c r="D46" s="53">
        <v>16</v>
      </c>
      <c r="E46" s="54">
        <f t="shared" si="13"/>
        <v>410</v>
      </c>
      <c r="F46" s="54">
        <f t="shared" si="14"/>
        <v>213</v>
      </c>
      <c r="G46" s="54">
        <f t="shared" si="14"/>
        <v>197</v>
      </c>
      <c r="H46" s="54">
        <f t="shared" si="15"/>
        <v>138</v>
      </c>
      <c r="I46" s="53">
        <v>80</v>
      </c>
      <c r="J46" s="53">
        <v>58</v>
      </c>
      <c r="K46" s="54">
        <f t="shared" si="16"/>
        <v>143</v>
      </c>
      <c r="L46" s="53">
        <v>61</v>
      </c>
      <c r="M46" s="53">
        <v>82</v>
      </c>
      <c r="N46" s="54">
        <f t="shared" si="17"/>
        <v>129</v>
      </c>
      <c r="O46" s="53">
        <v>72</v>
      </c>
      <c r="P46" s="53">
        <v>57</v>
      </c>
      <c r="Q46" s="39"/>
    </row>
    <row r="47" spans="2:17" s="27" customFormat="1" ht="14.65" customHeight="1" x14ac:dyDescent="0.15">
      <c r="B47" s="18" t="s">
        <v>21</v>
      </c>
      <c r="C47" s="53">
        <v>37</v>
      </c>
      <c r="D47" s="53">
        <v>18</v>
      </c>
      <c r="E47" s="54">
        <f t="shared" si="13"/>
        <v>490</v>
      </c>
      <c r="F47" s="54">
        <f t="shared" si="14"/>
        <v>260</v>
      </c>
      <c r="G47" s="54">
        <f t="shared" si="14"/>
        <v>230</v>
      </c>
      <c r="H47" s="54">
        <f t="shared" si="15"/>
        <v>168</v>
      </c>
      <c r="I47" s="53">
        <v>87</v>
      </c>
      <c r="J47" s="53">
        <v>81</v>
      </c>
      <c r="K47" s="54">
        <f t="shared" si="16"/>
        <v>147</v>
      </c>
      <c r="L47" s="53">
        <v>79</v>
      </c>
      <c r="M47" s="53">
        <v>68</v>
      </c>
      <c r="N47" s="54">
        <f t="shared" si="17"/>
        <v>175</v>
      </c>
      <c r="O47" s="53">
        <v>94</v>
      </c>
      <c r="P47" s="53">
        <v>81</v>
      </c>
      <c r="Q47" s="39"/>
    </row>
    <row r="48" spans="2:17" s="9" customFormat="1" ht="14.65" customHeight="1" x14ac:dyDescent="0.15">
      <c r="B48" s="16" t="s">
        <v>22</v>
      </c>
      <c r="C48" s="71">
        <f t="shared" ref="C48:P48" si="18">SUM(C49:C58)</f>
        <v>251</v>
      </c>
      <c r="D48" s="71">
        <f t="shared" si="18"/>
        <v>122</v>
      </c>
      <c r="E48" s="71">
        <f t="shared" si="18"/>
        <v>3003</v>
      </c>
      <c r="F48" s="71">
        <f t="shared" si="18"/>
        <v>1587</v>
      </c>
      <c r="G48" s="71">
        <f t="shared" si="18"/>
        <v>1416</v>
      </c>
      <c r="H48" s="71">
        <f t="shared" si="18"/>
        <v>1012</v>
      </c>
      <c r="I48" s="71">
        <f t="shared" si="18"/>
        <v>550</v>
      </c>
      <c r="J48" s="71">
        <f t="shared" si="18"/>
        <v>462</v>
      </c>
      <c r="K48" s="71">
        <f t="shared" si="18"/>
        <v>988</v>
      </c>
      <c r="L48" s="71">
        <f t="shared" si="18"/>
        <v>530</v>
      </c>
      <c r="M48" s="71">
        <f t="shared" si="18"/>
        <v>458</v>
      </c>
      <c r="N48" s="71">
        <f>SUM(N49:N58)</f>
        <v>1003</v>
      </c>
      <c r="O48" s="71">
        <f t="shared" si="18"/>
        <v>507</v>
      </c>
      <c r="P48" s="71">
        <f t="shared" si="18"/>
        <v>496</v>
      </c>
      <c r="Q48" s="24"/>
    </row>
    <row r="49" spans="2:17" s="27" customFormat="1" ht="14.65" customHeight="1" x14ac:dyDescent="0.15">
      <c r="B49" s="18" t="s">
        <v>81</v>
      </c>
      <c r="C49" s="55">
        <v>34</v>
      </c>
      <c r="D49" s="55">
        <v>19</v>
      </c>
      <c r="E49" s="56">
        <f t="shared" ref="E49:E58" si="19">F49+G49</f>
        <v>478</v>
      </c>
      <c r="F49" s="56">
        <f t="shared" ref="F49:G58" si="20">I49+L49+O49</f>
        <v>255</v>
      </c>
      <c r="G49" s="56">
        <f t="shared" si="20"/>
        <v>223</v>
      </c>
      <c r="H49" s="56">
        <f t="shared" ref="H49:H58" si="21">I49+J49</f>
        <v>159</v>
      </c>
      <c r="I49" s="55">
        <v>80</v>
      </c>
      <c r="J49" s="55">
        <v>79</v>
      </c>
      <c r="K49" s="56">
        <f t="shared" ref="K49:K58" si="22">L49+M49</f>
        <v>166</v>
      </c>
      <c r="L49" s="55">
        <v>94</v>
      </c>
      <c r="M49" s="55">
        <v>72</v>
      </c>
      <c r="N49" s="56">
        <f t="shared" ref="N49:N58" si="23">O49+P49</f>
        <v>153</v>
      </c>
      <c r="O49" s="55">
        <v>81</v>
      </c>
      <c r="P49" s="55">
        <v>72</v>
      </c>
      <c r="Q49" s="41"/>
    </row>
    <row r="50" spans="2:17" s="27" customFormat="1" ht="14.65" customHeight="1" x14ac:dyDescent="0.15">
      <c r="B50" s="18" t="s">
        <v>84</v>
      </c>
      <c r="C50" s="55">
        <v>43</v>
      </c>
      <c r="D50" s="55">
        <v>23</v>
      </c>
      <c r="E50" s="56">
        <f t="shared" si="19"/>
        <v>648</v>
      </c>
      <c r="F50" s="56">
        <f t="shared" si="20"/>
        <v>338</v>
      </c>
      <c r="G50" s="56">
        <f t="shared" si="20"/>
        <v>310</v>
      </c>
      <c r="H50" s="56">
        <f t="shared" si="21"/>
        <v>214</v>
      </c>
      <c r="I50" s="55">
        <v>111</v>
      </c>
      <c r="J50" s="55">
        <v>103</v>
      </c>
      <c r="K50" s="56">
        <f t="shared" si="22"/>
        <v>212</v>
      </c>
      <c r="L50" s="55">
        <v>112</v>
      </c>
      <c r="M50" s="55">
        <v>100</v>
      </c>
      <c r="N50" s="56">
        <f t="shared" si="23"/>
        <v>222</v>
      </c>
      <c r="O50" s="55">
        <v>115</v>
      </c>
      <c r="P50" s="55">
        <v>107</v>
      </c>
      <c r="Q50" s="41"/>
    </row>
    <row r="51" spans="2:17" s="27" customFormat="1" ht="14.65" customHeight="1" x14ac:dyDescent="0.15">
      <c r="B51" s="18" t="s">
        <v>80</v>
      </c>
      <c r="C51" s="55">
        <v>23</v>
      </c>
      <c r="D51" s="55">
        <v>9</v>
      </c>
      <c r="E51" s="56">
        <f t="shared" si="19"/>
        <v>205</v>
      </c>
      <c r="F51" s="56">
        <f t="shared" si="20"/>
        <v>113</v>
      </c>
      <c r="G51" s="56">
        <f t="shared" si="20"/>
        <v>92</v>
      </c>
      <c r="H51" s="56">
        <f t="shared" si="21"/>
        <v>63</v>
      </c>
      <c r="I51" s="55">
        <v>39</v>
      </c>
      <c r="J51" s="55">
        <v>24</v>
      </c>
      <c r="K51" s="56">
        <f t="shared" si="22"/>
        <v>68</v>
      </c>
      <c r="L51" s="55">
        <v>37</v>
      </c>
      <c r="M51" s="55">
        <v>31</v>
      </c>
      <c r="N51" s="56">
        <f t="shared" si="23"/>
        <v>74</v>
      </c>
      <c r="O51" s="55">
        <v>37</v>
      </c>
      <c r="P51" s="55">
        <v>37</v>
      </c>
      <c r="Q51" s="41"/>
    </row>
    <row r="52" spans="2:17" s="27" customFormat="1" ht="14.65" customHeight="1" x14ac:dyDescent="0.15">
      <c r="B52" s="18" t="s">
        <v>82</v>
      </c>
      <c r="C52" s="55">
        <v>28</v>
      </c>
      <c r="D52" s="55">
        <v>14</v>
      </c>
      <c r="E52" s="56">
        <f t="shared" si="19"/>
        <v>400</v>
      </c>
      <c r="F52" s="56">
        <f t="shared" si="20"/>
        <v>224</v>
      </c>
      <c r="G52" s="56">
        <f t="shared" si="20"/>
        <v>176</v>
      </c>
      <c r="H52" s="56">
        <f t="shared" si="21"/>
        <v>127</v>
      </c>
      <c r="I52" s="55">
        <v>79</v>
      </c>
      <c r="J52" s="55">
        <v>48</v>
      </c>
      <c r="K52" s="56">
        <f t="shared" si="22"/>
        <v>139</v>
      </c>
      <c r="L52" s="55">
        <v>73</v>
      </c>
      <c r="M52" s="55">
        <v>66</v>
      </c>
      <c r="N52" s="56">
        <f t="shared" si="23"/>
        <v>134</v>
      </c>
      <c r="O52" s="55">
        <v>72</v>
      </c>
      <c r="P52" s="55">
        <v>62</v>
      </c>
      <c r="Q52" s="41"/>
    </row>
    <row r="53" spans="2:17" s="27" customFormat="1" ht="14.65" customHeight="1" x14ac:dyDescent="0.15">
      <c r="B53" s="18" t="s">
        <v>85</v>
      </c>
      <c r="C53" s="55">
        <v>25</v>
      </c>
      <c r="D53" s="55">
        <v>13</v>
      </c>
      <c r="E53" s="56">
        <f t="shared" si="19"/>
        <v>381</v>
      </c>
      <c r="F53" s="56">
        <f t="shared" si="20"/>
        <v>192</v>
      </c>
      <c r="G53" s="56">
        <f t="shared" si="20"/>
        <v>189</v>
      </c>
      <c r="H53" s="56">
        <f t="shared" si="21"/>
        <v>141</v>
      </c>
      <c r="I53" s="55">
        <v>70</v>
      </c>
      <c r="J53" s="55">
        <v>71</v>
      </c>
      <c r="K53" s="56">
        <f t="shared" si="22"/>
        <v>105</v>
      </c>
      <c r="L53" s="55">
        <v>51</v>
      </c>
      <c r="M53" s="55">
        <v>54</v>
      </c>
      <c r="N53" s="56">
        <f t="shared" si="23"/>
        <v>135</v>
      </c>
      <c r="O53" s="55">
        <v>71</v>
      </c>
      <c r="P53" s="55">
        <v>64</v>
      </c>
      <c r="Q53" s="41"/>
    </row>
    <row r="54" spans="2:17" s="27" customFormat="1" ht="14.65" customHeight="1" x14ac:dyDescent="0.15">
      <c r="B54" s="18" t="s">
        <v>86</v>
      </c>
      <c r="C54" s="55">
        <v>17</v>
      </c>
      <c r="D54" s="55">
        <v>8</v>
      </c>
      <c r="E54" s="56">
        <f t="shared" si="19"/>
        <v>166</v>
      </c>
      <c r="F54" s="56">
        <f t="shared" si="20"/>
        <v>89</v>
      </c>
      <c r="G54" s="56">
        <f t="shared" si="20"/>
        <v>77</v>
      </c>
      <c r="H54" s="56">
        <f t="shared" si="21"/>
        <v>53</v>
      </c>
      <c r="I54" s="55">
        <v>31</v>
      </c>
      <c r="J54" s="55">
        <v>22</v>
      </c>
      <c r="K54" s="56">
        <f t="shared" si="22"/>
        <v>54</v>
      </c>
      <c r="L54" s="55">
        <v>30</v>
      </c>
      <c r="M54" s="55">
        <v>24</v>
      </c>
      <c r="N54" s="56">
        <f t="shared" si="23"/>
        <v>59</v>
      </c>
      <c r="O54" s="55">
        <v>28</v>
      </c>
      <c r="P54" s="55">
        <v>31</v>
      </c>
      <c r="Q54" s="41"/>
    </row>
    <row r="55" spans="2:17" s="27" customFormat="1" ht="14.65" customHeight="1" x14ac:dyDescent="0.15">
      <c r="B55" s="18" t="s">
        <v>87</v>
      </c>
      <c r="C55" s="55">
        <v>24</v>
      </c>
      <c r="D55" s="55">
        <v>12</v>
      </c>
      <c r="E55" s="56">
        <f t="shared" si="19"/>
        <v>258</v>
      </c>
      <c r="F55" s="56">
        <f t="shared" si="20"/>
        <v>120</v>
      </c>
      <c r="G55" s="56">
        <f t="shared" si="20"/>
        <v>138</v>
      </c>
      <c r="H55" s="56">
        <f t="shared" si="21"/>
        <v>93</v>
      </c>
      <c r="I55" s="55">
        <v>45</v>
      </c>
      <c r="J55" s="55">
        <v>48</v>
      </c>
      <c r="K55" s="56">
        <f t="shared" si="22"/>
        <v>80</v>
      </c>
      <c r="L55" s="55">
        <v>35</v>
      </c>
      <c r="M55" s="55">
        <v>45</v>
      </c>
      <c r="N55" s="56">
        <f t="shared" si="23"/>
        <v>85</v>
      </c>
      <c r="O55" s="55">
        <v>40</v>
      </c>
      <c r="P55" s="55">
        <v>45</v>
      </c>
      <c r="Q55" s="41"/>
    </row>
    <row r="56" spans="2:17" s="27" customFormat="1" ht="14.65" customHeight="1" x14ac:dyDescent="0.15">
      <c r="B56" s="18" t="s">
        <v>47</v>
      </c>
      <c r="C56" s="55">
        <v>24</v>
      </c>
      <c r="D56" s="55">
        <v>11</v>
      </c>
      <c r="E56" s="56">
        <f t="shared" si="19"/>
        <v>256</v>
      </c>
      <c r="F56" s="56">
        <f t="shared" si="20"/>
        <v>131</v>
      </c>
      <c r="G56" s="56">
        <f t="shared" si="20"/>
        <v>125</v>
      </c>
      <c r="H56" s="56">
        <f t="shared" si="21"/>
        <v>85</v>
      </c>
      <c r="I56" s="55">
        <v>50</v>
      </c>
      <c r="J56" s="55">
        <v>35</v>
      </c>
      <c r="K56" s="56">
        <f t="shared" si="22"/>
        <v>89</v>
      </c>
      <c r="L56" s="55">
        <v>49</v>
      </c>
      <c r="M56" s="55">
        <v>40</v>
      </c>
      <c r="N56" s="56">
        <f t="shared" si="23"/>
        <v>82</v>
      </c>
      <c r="O56" s="55">
        <v>32</v>
      </c>
      <c r="P56" s="55">
        <v>50</v>
      </c>
      <c r="Q56" s="41"/>
    </row>
    <row r="57" spans="2:17" s="27" customFormat="1" ht="14.65" customHeight="1" x14ac:dyDescent="0.15">
      <c r="B57" s="18" t="s">
        <v>48</v>
      </c>
      <c r="C57" s="55">
        <v>22</v>
      </c>
      <c r="D57" s="55">
        <v>8</v>
      </c>
      <c r="E57" s="56">
        <f t="shared" si="19"/>
        <v>129</v>
      </c>
      <c r="F57" s="56">
        <f t="shared" si="20"/>
        <v>77</v>
      </c>
      <c r="G57" s="56">
        <f t="shared" si="20"/>
        <v>52</v>
      </c>
      <c r="H57" s="56">
        <f t="shared" si="21"/>
        <v>42</v>
      </c>
      <c r="I57" s="55">
        <v>28</v>
      </c>
      <c r="J57" s="55">
        <v>14</v>
      </c>
      <c r="K57" s="56">
        <f t="shared" si="22"/>
        <v>52</v>
      </c>
      <c r="L57" s="55">
        <v>33</v>
      </c>
      <c r="M57" s="55">
        <v>19</v>
      </c>
      <c r="N57" s="56">
        <f t="shared" si="23"/>
        <v>35</v>
      </c>
      <c r="O57" s="55">
        <v>16</v>
      </c>
      <c r="P57" s="55">
        <v>19</v>
      </c>
      <c r="Q57" s="41"/>
    </row>
    <row r="58" spans="2:17" s="27" customFormat="1" ht="14.65" customHeight="1" x14ac:dyDescent="0.15">
      <c r="B58" s="18" t="s">
        <v>88</v>
      </c>
      <c r="C58" s="55">
        <v>11</v>
      </c>
      <c r="D58" s="55">
        <v>5</v>
      </c>
      <c r="E58" s="56">
        <f t="shared" si="19"/>
        <v>82</v>
      </c>
      <c r="F58" s="56">
        <f t="shared" si="20"/>
        <v>48</v>
      </c>
      <c r="G58" s="56">
        <f t="shared" si="20"/>
        <v>34</v>
      </c>
      <c r="H58" s="56">
        <f t="shared" si="21"/>
        <v>35</v>
      </c>
      <c r="I58" s="55">
        <v>17</v>
      </c>
      <c r="J58" s="55">
        <v>18</v>
      </c>
      <c r="K58" s="56">
        <f t="shared" si="22"/>
        <v>23</v>
      </c>
      <c r="L58" s="55">
        <v>16</v>
      </c>
      <c r="M58" s="55">
        <v>7</v>
      </c>
      <c r="N58" s="56">
        <f t="shared" si="23"/>
        <v>24</v>
      </c>
      <c r="O58" s="55">
        <v>15</v>
      </c>
      <c r="P58" s="55">
        <v>9</v>
      </c>
      <c r="Q58" s="41"/>
    </row>
    <row r="59" spans="2:17" s="9" customFormat="1" ht="14.65" customHeight="1" x14ac:dyDescent="0.15">
      <c r="B59" s="16" t="s">
        <v>23</v>
      </c>
      <c r="C59" s="71">
        <f>SUM(C60:C63)</f>
        <v>151</v>
      </c>
      <c r="D59" s="71">
        <f t="shared" ref="D59:P59" si="24">SUM(D60:D63)</f>
        <v>81</v>
      </c>
      <c r="E59" s="71">
        <f t="shared" si="24"/>
        <v>2203</v>
      </c>
      <c r="F59" s="71">
        <f t="shared" si="24"/>
        <v>1106</v>
      </c>
      <c r="G59" s="71">
        <f t="shared" si="24"/>
        <v>1097</v>
      </c>
      <c r="H59" s="71">
        <f t="shared" si="24"/>
        <v>725</v>
      </c>
      <c r="I59" s="71">
        <f t="shared" si="24"/>
        <v>357</v>
      </c>
      <c r="J59" s="71">
        <f t="shared" si="24"/>
        <v>368</v>
      </c>
      <c r="K59" s="71">
        <f t="shared" si="24"/>
        <v>721</v>
      </c>
      <c r="L59" s="71">
        <f t="shared" si="24"/>
        <v>364</v>
      </c>
      <c r="M59" s="71">
        <f t="shared" si="24"/>
        <v>357</v>
      </c>
      <c r="N59" s="71">
        <f>SUM(N60:N63)</f>
        <v>757</v>
      </c>
      <c r="O59" s="71">
        <f t="shared" si="24"/>
        <v>385</v>
      </c>
      <c r="P59" s="71">
        <f t="shared" si="24"/>
        <v>372</v>
      </c>
      <c r="Q59" s="24"/>
    </row>
    <row r="60" spans="2:17" s="27" customFormat="1" ht="14.65" customHeight="1" x14ac:dyDescent="0.15">
      <c r="B60" s="18" t="s">
        <v>24</v>
      </c>
      <c r="C60" s="57">
        <v>48</v>
      </c>
      <c r="D60" s="57">
        <v>27</v>
      </c>
      <c r="E60" s="49">
        <f>F60+G60</f>
        <v>669</v>
      </c>
      <c r="F60" s="49">
        <f t="shared" ref="F60:G63" si="25">I60+L60+O60</f>
        <v>363</v>
      </c>
      <c r="G60" s="49">
        <f t="shared" si="25"/>
        <v>306</v>
      </c>
      <c r="H60" s="49">
        <f>I60+J60</f>
        <v>211</v>
      </c>
      <c r="I60" s="57">
        <v>111</v>
      </c>
      <c r="J60" s="57">
        <v>100</v>
      </c>
      <c r="K60" s="49">
        <f>L60+M60</f>
        <v>230</v>
      </c>
      <c r="L60" s="57">
        <v>130</v>
      </c>
      <c r="M60" s="57">
        <v>100</v>
      </c>
      <c r="N60" s="49">
        <f>O60+P60</f>
        <v>228</v>
      </c>
      <c r="O60" s="57">
        <v>122</v>
      </c>
      <c r="P60" s="57">
        <v>106</v>
      </c>
      <c r="Q60" s="26"/>
    </row>
    <row r="61" spans="2:17" s="27" customFormat="1" ht="14.65" customHeight="1" x14ac:dyDescent="0.15">
      <c r="B61" s="18" t="s">
        <v>89</v>
      </c>
      <c r="C61" s="57">
        <v>38</v>
      </c>
      <c r="D61" s="57">
        <v>19</v>
      </c>
      <c r="E61" s="49">
        <f>F61+G61</f>
        <v>563</v>
      </c>
      <c r="F61" s="49">
        <f t="shared" si="25"/>
        <v>265</v>
      </c>
      <c r="G61" s="49">
        <f t="shared" si="25"/>
        <v>298</v>
      </c>
      <c r="H61" s="49">
        <f>I61+J61</f>
        <v>177</v>
      </c>
      <c r="I61" s="57">
        <v>81</v>
      </c>
      <c r="J61" s="57">
        <v>96</v>
      </c>
      <c r="K61" s="49">
        <f>L61+M61</f>
        <v>177</v>
      </c>
      <c r="L61" s="57">
        <v>76</v>
      </c>
      <c r="M61" s="57">
        <v>101</v>
      </c>
      <c r="N61" s="49">
        <f>O61+P61</f>
        <v>209</v>
      </c>
      <c r="O61" s="57">
        <v>108</v>
      </c>
      <c r="P61" s="57">
        <v>101</v>
      </c>
      <c r="Q61" s="26"/>
    </row>
    <row r="62" spans="2:17" s="27" customFormat="1" ht="14.65" customHeight="1" x14ac:dyDescent="0.15">
      <c r="B62" s="18" t="s">
        <v>90</v>
      </c>
      <c r="C62" s="57">
        <v>42</v>
      </c>
      <c r="D62" s="57">
        <v>21</v>
      </c>
      <c r="E62" s="49">
        <f>F62+G62</f>
        <v>609</v>
      </c>
      <c r="F62" s="49">
        <f t="shared" si="25"/>
        <v>303</v>
      </c>
      <c r="G62" s="49">
        <f t="shared" si="25"/>
        <v>306</v>
      </c>
      <c r="H62" s="49">
        <f>I62+J62</f>
        <v>213</v>
      </c>
      <c r="I62" s="57">
        <v>108</v>
      </c>
      <c r="J62" s="57">
        <v>105</v>
      </c>
      <c r="K62" s="49">
        <f>L62+M62</f>
        <v>201</v>
      </c>
      <c r="L62" s="57">
        <v>96</v>
      </c>
      <c r="M62" s="57">
        <v>105</v>
      </c>
      <c r="N62" s="49">
        <f>O62+P62</f>
        <v>195</v>
      </c>
      <c r="O62" s="57">
        <v>99</v>
      </c>
      <c r="P62" s="57">
        <v>96</v>
      </c>
      <c r="Q62" s="26"/>
    </row>
    <row r="63" spans="2:17" s="27" customFormat="1" ht="14.65" customHeight="1" x14ac:dyDescent="0.15">
      <c r="B63" s="18" t="s">
        <v>25</v>
      </c>
      <c r="C63" s="57">
        <v>23</v>
      </c>
      <c r="D63" s="57">
        <v>14</v>
      </c>
      <c r="E63" s="49">
        <f>F63+G63</f>
        <v>362</v>
      </c>
      <c r="F63" s="49">
        <f t="shared" si="25"/>
        <v>175</v>
      </c>
      <c r="G63" s="49">
        <f t="shared" si="25"/>
        <v>187</v>
      </c>
      <c r="H63" s="49">
        <f>I63+J63</f>
        <v>124</v>
      </c>
      <c r="I63" s="57">
        <v>57</v>
      </c>
      <c r="J63" s="57">
        <v>67</v>
      </c>
      <c r="K63" s="49">
        <f>L63+M63</f>
        <v>113</v>
      </c>
      <c r="L63" s="57">
        <v>62</v>
      </c>
      <c r="M63" s="57">
        <v>51</v>
      </c>
      <c r="N63" s="49">
        <f>O63+P63</f>
        <v>125</v>
      </c>
      <c r="O63" s="57">
        <v>56</v>
      </c>
      <c r="P63" s="57">
        <v>69</v>
      </c>
      <c r="Q63" s="26"/>
    </row>
    <row r="64" spans="2:17" s="9" customFormat="1" ht="14.65" customHeight="1" x14ac:dyDescent="0.15">
      <c r="B64" s="16" t="s">
        <v>49</v>
      </c>
      <c r="C64" s="38">
        <f t="shared" ref="C64:P64" si="26">SUM(C65:C70)</f>
        <v>256</v>
      </c>
      <c r="D64" s="38">
        <f t="shared" si="26"/>
        <v>137</v>
      </c>
      <c r="E64" s="38">
        <f t="shared" si="26"/>
        <v>3684</v>
      </c>
      <c r="F64" s="38">
        <f t="shared" si="26"/>
        <v>1876</v>
      </c>
      <c r="G64" s="38">
        <f t="shared" si="26"/>
        <v>1808</v>
      </c>
      <c r="H64" s="38">
        <f t="shared" si="26"/>
        <v>1264</v>
      </c>
      <c r="I64" s="38">
        <f t="shared" si="26"/>
        <v>661</v>
      </c>
      <c r="J64" s="38">
        <f t="shared" si="26"/>
        <v>603</v>
      </c>
      <c r="K64" s="38">
        <f t="shared" si="26"/>
        <v>1222</v>
      </c>
      <c r="L64" s="38">
        <f t="shared" si="26"/>
        <v>615</v>
      </c>
      <c r="M64" s="38">
        <f t="shared" si="26"/>
        <v>607</v>
      </c>
      <c r="N64" s="38">
        <f>SUM(N65:N70)</f>
        <v>1198</v>
      </c>
      <c r="O64" s="38">
        <f t="shared" si="26"/>
        <v>600</v>
      </c>
      <c r="P64" s="38">
        <f t="shared" si="26"/>
        <v>598</v>
      </c>
      <c r="Q64" s="23"/>
    </row>
    <row r="65" spans="2:17" s="27" customFormat="1" ht="14.65" customHeight="1" x14ac:dyDescent="0.15">
      <c r="B65" s="18" t="s">
        <v>50</v>
      </c>
      <c r="C65" s="53">
        <v>50</v>
      </c>
      <c r="D65" s="53">
        <v>24</v>
      </c>
      <c r="E65" s="54">
        <f t="shared" ref="E65:E70" si="27">F65+G65</f>
        <v>686</v>
      </c>
      <c r="F65" s="54">
        <f t="shared" ref="F65:G70" si="28">I65+L65+O65</f>
        <v>349</v>
      </c>
      <c r="G65" s="54">
        <f t="shared" si="28"/>
        <v>337</v>
      </c>
      <c r="H65" s="54">
        <f t="shared" ref="H65:H70" si="29">I65+J65</f>
        <v>238</v>
      </c>
      <c r="I65" s="53">
        <v>130</v>
      </c>
      <c r="J65" s="53">
        <v>108</v>
      </c>
      <c r="K65" s="54">
        <f t="shared" ref="K65:K70" si="30">L65+M65</f>
        <v>222</v>
      </c>
      <c r="L65" s="53">
        <v>113</v>
      </c>
      <c r="M65" s="53">
        <v>109</v>
      </c>
      <c r="N65" s="54">
        <f t="shared" ref="N65:N70" si="31">O65+P65</f>
        <v>226</v>
      </c>
      <c r="O65" s="53">
        <v>106</v>
      </c>
      <c r="P65" s="53">
        <v>120</v>
      </c>
      <c r="Q65" s="39"/>
    </row>
    <row r="66" spans="2:17" s="27" customFormat="1" ht="14.65" customHeight="1" x14ac:dyDescent="0.15">
      <c r="B66" s="18" t="s">
        <v>91</v>
      </c>
      <c r="C66" s="53">
        <v>39</v>
      </c>
      <c r="D66" s="53">
        <v>21</v>
      </c>
      <c r="E66" s="54">
        <f t="shared" si="27"/>
        <v>491</v>
      </c>
      <c r="F66" s="54">
        <f t="shared" si="28"/>
        <v>255</v>
      </c>
      <c r="G66" s="54">
        <f t="shared" si="28"/>
        <v>236</v>
      </c>
      <c r="H66" s="54">
        <f t="shared" si="29"/>
        <v>180</v>
      </c>
      <c r="I66" s="53">
        <v>94</v>
      </c>
      <c r="J66" s="53">
        <v>86</v>
      </c>
      <c r="K66" s="54">
        <f t="shared" si="30"/>
        <v>145</v>
      </c>
      <c r="L66" s="53">
        <v>74</v>
      </c>
      <c r="M66" s="53">
        <v>71</v>
      </c>
      <c r="N66" s="54">
        <f t="shared" si="31"/>
        <v>166</v>
      </c>
      <c r="O66" s="53">
        <v>87</v>
      </c>
      <c r="P66" s="53">
        <v>79</v>
      </c>
      <c r="Q66" s="39"/>
    </row>
    <row r="67" spans="2:17" s="27" customFormat="1" ht="14.65" customHeight="1" x14ac:dyDescent="0.15">
      <c r="B67" s="18" t="s">
        <v>27</v>
      </c>
      <c r="C67" s="53">
        <v>44</v>
      </c>
      <c r="D67" s="53">
        <v>22</v>
      </c>
      <c r="E67" s="54">
        <f t="shared" si="27"/>
        <v>673</v>
      </c>
      <c r="F67" s="54">
        <f t="shared" si="28"/>
        <v>349</v>
      </c>
      <c r="G67" s="54">
        <f t="shared" si="28"/>
        <v>324</v>
      </c>
      <c r="H67" s="54">
        <f t="shared" si="29"/>
        <v>216</v>
      </c>
      <c r="I67" s="53">
        <v>112</v>
      </c>
      <c r="J67" s="53">
        <v>104</v>
      </c>
      <c r="K67" s="54">
        <f t="shared" si="30"/>
        <v>243</v>
      </c>
      <c r="L67" s="53">
        <v>129</v>
      </c>
      <c r="M67" s="53">
        <v>114</v>
      </c>
      <c r="N67" s="54">
        <f t="shared" si="31"/>
        <v>214</v>
      </c>
      <c r="O67" s="53">
        <v>108</v>
      </c>
      <c r="P67" s="53">
        <v>106</v>
      </c>
      <c r="Q67" s="39"/>
    </row>
    <row r="68" spans="2:17" s="27" customFormat="1" ht="14.65" customHeight="1" x14ac:dyDescent="0.15">
      <c r="B68" s="18" t="s">
        <v>92</v>
      </c>
      <c r="C68" s="53">
        <v>29</v>
      </c>
      <c r="D68" s="53">
        <v>16</v>
      </c>
      <c r="E68" s="54">
        <f t="shared" si="27"/>
        <v>373</v>
      </c>
      <c r="F68" s="54">
        <f t="shared" si="28"/>
        <v>196</v>
      </c>
      <c r="G68" s="54">
        <f t="shared" si="28"/>
        <v>177</v>
      </c>
      <c r="H68" s="54">
        <f t="shared" si="29"/>
        <v>112</v>
      </c>
      <c r="I68" s="53">
        <v>60</v>
      </c>
      <c r="J68" s="53">
        <v>52</v>
      </c>
      <c r="K68" s="54">
        <f t="shared" si="30"/>
        <v>142</v>
      </c>
      <c r="L68" s="53">
        <v>69</v>
      </c>
      <c r="M68" s="53">
        <v>73</v>
      </c>
      <c r="N68" s="54">
        <f t="shared" si="31"/>
        <v>119</v>
      </c>
      <c r="O68" s="53">
        <v>67</v>
      </c>
      <c r="P68" s="53">
        <v>52</v>
      </c>
      <c r="Q68" s="39"/>
    </row>
    <row r="69" spans="2:17" s="27" customFormat="1" ht="14.65" customHeight="1" x14ac:dyDescent="0.15">
      <c r="B69" s="18" t="s">
        <v>93</v>
      </c>
      <c r="C69" s="53">
        <v>62</v>
      </c>
      <c r="D69" s="53">
        <v>38</v>
      </c>
      <c r="E69" s="54">
        <f t="shared" si="27"/>
        <v>1045</v>
      </c>
      <c r="F69" s="54">
        <f t="shared" si="28"/>
        <v>525</v>
      </c>
      <c r="G69" s="54">
        <f t="shared" si="28"/>
        <v>520</v>
      </c>
      <c r="H69" s="54">
        <f t="shared" si="29"/>
        <v>367</v>
      </c>
      <c r="I69" s="53">
        <v>189</v>
      </c>
      <c r="J69" s="53">
        <v>178</v>
      </c>
      <c r="K69" s="54">
        <f t="shared" si="30"/>
        <v>334</v>
      </c>
      <c r="L69" s="53">
        <v>168</v>
      </c>
      <c r="M69" s="53">
        <v>166</v>
      </c>
      <c r="N69" s="54">
        <f t="shared" si="31"/>
        <v>344</v>
      </c>
      <c r="O69" s="53">
        <v>168</v>
      </c>
      <c r="P69" s="53">
        <v>176</v>
      </c>
      <c r="Q69" s="39"/>
    </row>
    <row r="70" spans="2:17" s="27" customFormat="1" ht="14.65" customHeight="1" x14ac:dyDescent="0.15">
      <c r="B70" s="18" t="s">
        <v>28</v>
      </c>
      <c r="C70" s="53">
        <v>32</v>
      </c>
      <c r="D70" s="53">
        <v>16</v>
      </c>
      <c r="E70" s="54">
        <f t="shared" si="27"/>
        <v>416</v>
      </c>
      <c r="F70" s="54">
        <f t="shared" si="28"/>
        <v>202</v>
      </c>
      <c r="G70" s="54">
        <f t="shared" si="28"/>
        <v>214</v>
      </c>
      <c r="H70" s="54">
        <f t="shared" si="29"/>
        <v>151</v>
      </c>
      <c r="I70" s="53">
        <v>76</v>
      </c>
      <c r="J70" s="53">
        <v>75</v>
      </c>
      <c r="K70" s="54">
        <f t="shared" si="30"/>
        <v>136</v>
      </c>
      <c r="L70" s="53">
        <v>62</v>
      </c>
      <c r="M70" s="53">
        <v>74</v>
      </c>
      <c r="N70" s="54">
        <f t="shared" si="31"/>
        <v>129</v>
      </c>
      <c r="O70" s="53">
        <v>64</v>
      </c>
      <c r="P70" s="53">
        <v>65</v>
      </c>
      <c r="Q70" s="39"/>
    </row>
    <row r="71" spans="2:17" s="9" customFormat="1" ht="14.65" customHeight="1" x14ac:dyDescent="0.15">
      <c r="B71" s="16" t="s">
        <v>134</v>
      </c>
      <c r="C71" s="38">
        <f t="shared" ref="C71:P71" si="32">SUM(C72:C75)</f>
        <v>197</v>
      </c>
      <c r="D71" s="38">
        <f t="shared" si="32"/>
        <v>107</v>
      </c>
      <c r="E71" s="38">
        <f t="shared" si="32"/>
        <v>2863</v>
      </c>
      <c r="F71" s="38">
        <f t="shared" si="32"/>
        <v>1480</v>
      </c>
      <c r="G71" s="38">
        <f t="shared" si="32"/>
        <v>1383</v>
      </c>
      <c r="H71" s="38">
        <f t="shared" si="32"/>
        <v>970</v>
      </c>
      <c r="I71" s="38">
        <f t="shared" si="32"/>
        <v>509</v>
      </c>
      <c r="J71" s="38">
        <f t="shared" si="32"/>
        <v>461</v>
      </c>
      <c r="K71" s="38">
        <f t="shared" si="32"/>
        <v>926</v>
      </c>
      <c r="L71" s="38">
        <f t="shared" si="32"/>
        <v>477</v>
      </c>
      <c r="M71" s="38">
        <f t="shared" si="32"/>
        <v>449</v>
      </c>
      <c r="N71" s="38">
        <f>SUM(N72:N75)</f>
        <v>967</v>
      </c>
      <c r="O71" s="38">
        <f t="shared" si="32"/>
        <v>494</v>
      </c>
      <c r="P71" s="38">
        <f t="shared" si="32"/>
        <v>473</v>
      </c>
      <c r="Q71" s="23"/>
    </row>
    <row r="72" spans="2:17" s="27" customFormat="1" ht="14.65" customHeight="1" x14ac:dyDescent="0.15">
      <c r="B72" s="18" t="s">
        <v>29</v>
      </c>
      <c r="C72" s="53">
        <v>51</v>
      </c>
      <c r="D72" s="53">
        <v>28</v>
      </c>
      <c r="E72" s="54">
        <f>F72+G72</f>
        <v>716</v>
      </c>
      <c r="F72" s="54">
        <f t="shared" ref="F72:G75" si="33">I72+L72+O72</f>
        <v>378</v>
      </c>
      <c r="G72" s="54">
        <f t="shared" si="33"/>
        <v>338</v>
      </c>
      <c r="H72" s="54">
        <f>I72+J72</f>
        <v>261</v>
      </c>
      <c r="I72" s="53">
        <v>143</v>
      </c>
      <c r="J72" s="53">
        <v>118</v>
      </c>
      <c r="K72" s="54">
        <f>L72+M72</f>
        <v>223</v>
      </c>
      <c r="L72" s="53">
        <v>114</v>
      </c>
      <c r="M72" s="53">
        <v>109</v>
      </c>
      <c r="N72" s="54">
        <f>O72+P72</f>
        <v>232</v>
      </c>
      <c r="O72" s="53">
        <v>121</v>
      </c>
      <c r="P72" s="53">
        <v>111</v>
      </c>
      <c r="Q72" s="39"/>
    </row>
    <row r="73" spans="2:17" s="27" customFormat="1" ht="14.65" customHeight="1" x14ac:dyDescent="0.15">
      <c r="B73" s="18" t="s">
        <v>94</v>
      </c>
      <c r="C73" s="53">
        <v>38</v>
      </c>
      <c r="D73" s="53">
        <v>20</v>
      </c>
      <c r="E73" s="54">
        <f>F73+G73</f>
        <v>516</v>
      </c>
      <c r="F73" s="54">
        <f t="shared" si="33"/>
        <v>256</v>
      </c>
      <c r="G73" s="54">
        <f t="shared" si="33"/>
        <v>260</v>
      </c>
      <c r="H73" s="54">
        <f>I73+J73</f>
        <v>192</v>
      </c>
      <c r="I73" s="53">
        <v>92</v>
      </c>
      <c r="J73" s="53">
        <v>100</v>
      </c>
      <c r="K73" s="54">
        <f>L73+M73</f>
        <v>168</v>
      </c>
      <c r="L73" s="53">
        <v>86</v>
      </c>
      <c r="M73" s="53">
        <v>82</v>
      </c>
      <c r="N73" s="54">
        <f>O73+P73</f>
        <v>156</v>
      </c>
      <c r="O73" s="53">
        <v>78</v>
      </c>
      <c r="P73" s="53">
        <v>78</v>
      </c>
      <c r="Q73" s="39"/>
    </row>
    <row r="74" spans="2:17" s="27" customFormat="1" ht="14.65" customHeight="1" x14ac:dyDescent="0.15">
      <c r="B74" s="18" t="s">
        <v>95</v>
      </c>
      <c r="C74" s="53">
        <v>73</v>
      </c>
      <c r="D74" s="53">
        <v>40</v>
      </c>
      <c r="E74" s="54">
        <f>F74+G74</f>
        <v>1137</v>
      </c>
      <c r="F74" s="54">
        <f t="shared" si="33"/>
        <v>590</v>
      </c>
      <c r="G74" s="54">
        <f t="shared" si="33"/>
        <v>547</v>
      </c>
      <c r="H74" s="54">
        <f>I74+J74</f>
        <v>368</v>
      </c>
      <c r="I74" s="53">
        <v>192</v>
      </c>
      <c r="J74" s="53">
        <v>176</v>
      </c>
      <c r="K74" s="54">
        <f>L74+M74</f>
        <v>379</v>
      </c>
      <c r="L74" s="53">
        <v>197</v>
      </c>
      <c r="M74" s="53">
        <v>182</v>
      </c>
      <c r="N74" s="54">
        <f>O74+P74</f>
        <v>390</v>
      </c>
      <c r="O74" s="53">
        <v>201</v>
      </c>
      <c r="P74" s="53">
        <v>189</v>
      </c>
      <c r="Q74" s="39"/>
    </row>
    <row r="75" spans="2:17" s="27" customFormat="1" ht="14.65" customHeight="1" x14ac:dyDescent="0.15">
      <c r="B75" s="18" t="s">
        <v>96</v>
      </c>
      <c r="C75" s="53">
        <v>35</v>
      </c>
      <c r="D75" s="53">
        <v>19</v>
      </c>
      <c r="E75" s="54">
        <f>F75+G75</f>
        <v>494</v>
      </c>
      <c r="F75" s="54">
        <f t="shared" si="33"/>
        <v>256</v>
      </c>
      <c r="G75" s="54">
        <f t="shared" si="33"/>
        <v>238</v>
      </c>
      <c r="H75" s="54">
        <f>I75+J75</f>
        <v>149</v>
      </c>
      <c r="I75" s="53">
        <v>82</v>
      </c>
      <c r="J75" s="53">
        <v>67</v>
      </c>
      <c r="K75" s="54">
        <f>L75+M75</f>
        <v>156</v>
      </c>
      <c r="L75" s="53">
        <v>80</v>
      </c>
      <c r="M75" s="53">
        <v>76</v>
      </c>
      <c r="N75" s="54">
        <f>O75+P75</f>
        <v>189</v>
      </c>
      <c r="O75" s="53">
        <v>94</v>
      </c>
      <c r="P75" s="53">
        <v>95</v>
      </c>
      <c r="Q75" s="39"/>
    </row>
    <row r="76" spans="2:17" s="9" customFormat="1" ht="14.65" customHeight="1" x14ac:dyDescent="0.15">
      <c r="B76" s="16" t="s">
        <v>51</v>
      </c>
      <c r="C76" s="38">
        <f t="shared" ref="C76:P76" si="34">SUM(C77:C79)</f>
        <v>126</v>
      </c>
      <c r="D76" s="38">
        <f t="shared" si="34"/>
        <v>72</v>
      </c>
      <c r="E76" s="38">
        <f t="shared" si="34"/>
        <v>2040</v>
      </c>
      <c r="F76" s="38">
        <f t="shared" si="34"/>
        <v>1043</v>
      </c>
      <c r="G76" s="38">
        <f t="shared" si="34"/>
        <v>997</v>
      </c>
      <c r="H76" s="38">
        <f t="shared" si="34"/>
        <v>643</v>
      </c>
      <c r="I76" s="38">
        <f t="shared" si="34"/>
        <v>335</v>
      </c>
      <c r="J76" s="38">
        <f t="shared" si="34"/>
        <v>308</v>
      </c>
      <c r="K76" s="38">
        <f t="shared" si="34"/>
        <v>676</v>
      </c>
      <c r="L76" s="38">
        <f t="shared" si="34"/>
        <v>342</v>
      </c>
      <c r="M76" s="38">
        <f t="shared" si="34"/>
        <v>334</v>
      </c>
      <c r="N76" s="38">
        <f>SUM(N77:N79)</f>
        <v>721</v>
      </c>
      <c r="O76" s="38">
        <f t="shared" si="34"/>
        <v>366</v>
      </c>
      <c r="P76" s="38">
        <f t="shared" si="34"/>
        <v>355</v>
      </c>
      <c r="Q76" s="23"/>
    </row>
    <row r="77" spans="2:17" s="27" customFormat="1" ht="14.65" customHeight="1" x14ac:dyDescent="0.15">
      <c r="B77" s="18" t="s">
        <v>97</v>
      </c>
      <c r="C77" s="53">
        <v>43</v>
      </c>
      <c r="D77" s="53">
        <v>26</v>
      </c>
      <c r="E77" s="54">
        <f>F77+G77</f>
        <v>698</v>
      </c>
      <c r="F77" s="54">
        <f t="shared" ref="F77:G79" si="35">I77+L77+O77</f>
        <v>373</v>
      </c>
      <c r="G77" s="54">
        <f t="shared" si="35"/>
        <v>325</v>
      </c>
      <c r="H77" s="54">
        <f>I77+J77</f>
        <v>230</v>
      </c>
      <c r="I77" s="53">
        <v>123</v>
      </c>
      <c r="J77" s="53">
        <v>107</v>
      </c>
      <c r="K77" s="54">
        <f>L77+M77</f>
        <v>225</v>
      </c>
      <c r="L77" s="53">
        <v>127</v>
      </c>
      <c r="M77" s="53">
        <v>98</v>
      </c>
      <c r="N77" s="54">
        <f>O77+P77</f>
        <v>243</v>
      </c>
      <c r="O77" s="53">
        <v>123</v>
      </c>
      <c r="P77" s="53">
        <v>120</v>
      </c>
      <c r="Q77" s="39"/>
    </row>
    <row r="78" spans="2:17" s="27" customFormat="1" ht="14.65" customHeight="1" x14ac:dyDescent="0.15">
      <c r="B78" s="18" t="s">
        <v>98</v>
      </c>
      <c r="C78" s="53">
        <v>56</v>
      </c>
      <c r="D78" s="53">
        <v>31</v>
      </c>
      <c r="E78" s="54">
        <f>F78+G78</f>
        <v>915</v>
      </c>
      <c r="F78" s="54">
        <f t="shared" si="35"/>
        <v>440</v>
      </c>
      <c r="G78" s="54">
        <f t="shared" si="35"/>
        <v>475</v>
      </c>
      <c r="H78" s="54">
        <f>I78+J78</f>
        <v>274</v>
      </c>
      <c r="I78" s="53">
        <v>138</v>
      </c>
      <c r="J78" s="53">
        <v>136</v>
      </c>
      <c r="K78" s="54">
        <f>L78+M78</f>
        <v>320</v>
      </c>
      <c r="L78" s="53">
        <v>148</v>
      </c>
      <c r="M78" s="53">
        <v>172</v>
      </c>
      <c r="N78" s="54">
        <f>O78+P78</f>
        <v>321</v>
      </c>
      <c r="O78" s="53">
        <v>154</v>
      </c>
      <c r="P78" s="53">
        <v>167</v>
      </c>
      <c r="Q78" s="39"/>
    </row>
    <row r="79" spans="2:17" s="27" customFormat="1" ht="14.65" customHeight="1" x14ac:dyDescent="0.15">
      <c r="B79" s="18" t="s">
        <v>30</v>
      </c>
      <c r="C79" s="53">
        <v>27</v>
      </c>
      <c r="D79" s="53">
        <v>15</v>
      </c>
      <c r="E79" s="54">
        <f>F79+G79</f>
        <v>427</v>
      </c>
      <c r="F79" s="54">
        <f t="shared" si="35"/>
        <v>230</v>
      </c>
      <c r="G79" s="54">
        <f t="shared" si="35"/>
        <v>197</v>
      </c>
      <c r="H79" s="54">
        <f>I79+J79</f>
        <v>139</v>
      </c>
      <c r="I79" s="53">
        <v>74</v>
      </c>
      <c r="J79" s="53">
        <v>65</v>
      </c>
      <c r="K79" s="54">
        <f>L79+M79</f>
        <v>131</v>
      </c>
      <c r="L79" s="53">
        <v>67</v>
      </c>
      <c r="M79" s="53">
        <v>64</v>
      </c>
      <c r="N79" s="54">
        <f>O79+P79</f>
        <v>157</v>
      </c>
      <c r="O79" s="53">
        <v>89</v>
      </c>
      <c r="P79" s="53">
        <v>68</v>
      </c>
      <c r="Q79" s="39"/>
    </row>
    <row r="80" spans="2:17" s="9" customFormat="1" ht="14.65" customHeight="1" x14ac:dyDescent="0.15">
      <c r="B80" s="16" t="s">
        <v>52</v>
      </c>
      <c r="C80" s="38">
        <f t="shared" ref="C80:P80" si="36">SUM(C81:C86)</f>
        <v>201</v>
      </c>
      <c r="D80" s="38">
        <f t="shared" si="36"/>
        <v>103</v>
      </c>
      <c r="E80" s="38">
        <f t="shared" si="36"/>
        <v>2318</v>
      </c>
      <c r="F80" s="38">
        <f t="shared" si="36"/>
        <v>1245</v>
      </c>
      <c r="G80" s="38">
        <f t="shared" si="36"/>
        <v>1073</v>
      </c>
      <c r="H80" s="38">
        <f t="shared" si="36"/>
        <v>716</v>
      </c>
      <c r="I80" s="38">
        <f t="shared" si="36"/>
        <v>381</v>
      </c>
      <c r="J80" s="38">
        <f t="shared" si="36"/>
        <v>335</v>
      </c>
      <c r="K80" s="38">
        <f t="shared" si="36"/>
        <v>766</v>
      </c>
      <c r="L80" s="38">
        <f t="shared" si="36"/>
        <v>388</v>
      </c>
      <c r="M80" s="38">
        <f t="shared" si="36"/>
        <v>378</v>
      </c>
      <c r="N80" s="38">
        <f>SUM(N81:N86)</f>
        <v>836</v>
      </c>
      <c r="O80" s="38">
        <f t="shared" si="36"/>
        <v>476</v>
      </c>
      <c r="P80" s="38">
        <f t="shared" si="36"/>
        <v>360</v>
      </c>
      <c r="Q80" s="23"/>
    </row>
    <row r="81" spans="2:17" s="27" customFormat="1" ht="14.65" customHeight="1" x14ac:dyDescent="0.15">
      <c r="B81" s="19" t="s">
        <v>38</v>
      </c>
      <c r="C81" s="58">
        <v>62</v>
      </c>
      <c r="D81" s="58">
        <v>34</v>
      </c>
      <c r="E81" s="59">
        <f t="shared" ref="E81:E86" si="37">F81+G81</f>
        <v>814</v>
      </c>
      <c r="F81" s="59">
        <f t="shared" ref="F81:G86" si="38">I81+L81+O81</f>
        <v>444</v>
      </c>
      <c r="G81" s="59">
        <f t="shared" si="38"/>
        <v>370</v>
      </c>
      <c r="H81" s="59">
        <f t="shared" ref="H81:H86" si="39">I81+J81</f>
        <v>260</v>
      </c>
      <c r="I81" s="58">
        <v>132</v>
      </c>
      <c r="J81" s="58">
        <v>128</v>
      </c>
      <c r="K81" s="59">
        <f t="shared" ref="K81:K86" si="40">L81+M81</f>
        <v>285</v>
      </c>
      <c r="L81" s="58">
        <v>151</v>
      </c>
      <c r="M81" s="58">
        <v>134</v>
      </c>
      <c r="N81" s="59">
        <f t="shared" ref="N81:N86" si="41">O81+P81</f>
        <v>269</v>
      </c>
      <c r="O81" s="58">
        <v>161</v>
      </c>
      <c r="P81" s="58">
        <v>108</v>
      </c>
      <c r="Q81" s="42"/>
    </row>
    <row r="82" spans="2:17" s="27" customFormat="1" ht="14.65" customHeight="1" x14ac:dyDescent="0.15">
      <c r="B82" s="19" t="s">
        <v>99</v>
      </c>
      <c r="C82" s="58">
        <v>32</v>
      </c>
      <c r="D82" s="58">
        <v>16</v>
      </c>
      <c r="E82" s="59">
        <f t="shared" si="37"/>
        <v>355</v>
      </c>
      <c r="F82" s="59">
        <f t="shared" si="38"/>
        <v>189</v>
      </c>
      <c r="G82" s="59">
        <f t="shared" si="38"/>
        <v>166</v>
      </c>
      <c r="H82" s="59">
        <f t="shared" si="39"/>
        <v>103</v>
      </c>
      <c r="I82" s="58">
        <v>60</v>
      </c>
      <c r="J82" s="58">
        <v>43</v>
      </c>
      <c r="K82" s="59">
        <f t="shared" si="40"/>
        <v>105</v>
      </c>
      <c r="L82" s="58">
        <v>54</v>
      </c>
      <c r="M82" s="58">
        <v>51</v>
      </c>
      <c r="N82" s="59">
        <f t="shared" si="41"/>
        <v>147</v>
      </c>
      <c r="O82" s="58">
        <v>75</v>
      </c>
      <c r="P82" s="58">
        <v>72</v>
      </c>
      <c r="Q82" s="42"/>
    </row>
    <row r="83" spans="2:17" s="27" customFormat="1" ht="14.65" customHeight="1" x14ac:dyDescent="0.15">
      <c r="B83" s="19" t="s">
        <v>53</v>
      </c>
      <c r="C83" s="58">
        <v>20</v>
      </c>
      <c r="D83" s="58">
        <v>12</v>
      </c>
      <c r="E83" s="59">
        <f t="shared" si="37"/>
        <v>143</v>
      </c>
      <c r="F83" s="59">
        <f t="shared" si="38"/>
        <v>78</v>
      </c>
      <c r="G83" s="59">
        <f t="shared" si="38"/>
        <v>65</v>
      </c>
      <c r="H83" s="59">
        <f t="shared" si="39"/>
        <v>43</v>
      </c>
      <c r="I83" s="58">
        <v>23</v>
      </c>
      <c r="J83" s="58">
        <v>20</v>
      </c>
      <c r="K83" s="59">
        <f t="shared" si="40"/>
        <v>53</v>
      </c>
      <c r="L83" s="58">
        <v>30</v>
      </c>
      <c r="M83" s="58">
        <v>23</v>
      </c>
      <c r="N83" s="59">
        <f t="shared" si="41"/>
        <v>47</v>
      </c>
      <c r="O83" s="58">
        <v>25</v>
      </c>
      <c r="P83" s="58">
        <v>22</v>
      </c>
      <c r="Q83" s="42"/>
    </row>
    <row r="84" spans="2:17" s="27" customFormat="1" ht="14.65" customHeight="1" x14ac:dyDescent="0.15">
      <c r="B84" s="19" t="s">
        <v>100</v>
      </c>
      <c r="C84" s="58">
        <v>21</v>
      </c>
      <c r="D84" s="58">
        <v>10</v>
      </c>
      <c r="E84" s="59">
        <f t="shared" si="37"/>
        <v>233</v>
      </c>
      <c r="F84" s="59">
        <f t="shared" si="38"/>
        <v>137</v>
      </c>
      <c r="G84" s="59">
        <f t="shared" si="38"/>
        <v>96</v>
      </c>
      <c r="H84" s="59">
        <f t="shared" si="39"/>
        <v>70</v>
      </c>
      <c r="I84" s="58">
        <v>41</v>
      </c>
      <c r="J84" s="58">
        <v>29</v>
      </c>
      <c r="K84" s="59">
        <f t="shared" si="40"/>
        <v>79</v>
      </c>
      <c r="L84" s="58">
        <v>44</v>
      </c>
      <c r="M84" s="58">
        <v>35</v>
      </c>
      <c r="N84" s="59">
        <f t="shared" si="41"/>
        <v>84</v>
      </c>
      <c r="O84" s="58">
        <v>52</v>
      </c>
      <c r="P84" s="58">
        <v>32</v>
      </c>
      <c r="Q84" s="42"/>
    </row>
    <row r="85" spans="2:17" s="27" customFormat="1" ht="14.65" customHeight="1" x14ac:dyDescent="0.15">
      <c r="B85" s="19" t="s">
        <v>39</v>
      </c>
      <c r="C85" s="58">
        <v>49</v>
      </c>
      <c r="D85" s="58">
        <v>22</v>
      </c>
      <c r="E85" s="59">
        <f t="shared" si="37"/>
        <v>575</v>
      </c>
      <c r="F85" s="59">
        <f t="shared" si="38"/>
        <v>296</v>
      </c>
      <c r="G85" s="59">
        <f t="shared" si="38"/>
        <v>279</v>
      </c>
      <c r="H85" s="59">
        <f t="shared" si="39"/>
        <v>182</v>
      </c>
      <c r="I85" s="58">
        <v>104</v>
      </c>
      <c r="J85" s="58">
        <v>78</v>
      </c>
      <c r="K85" s="59">
        <f t="shared" si="40"/>
        <v>183</v>
      </c>
      <c r="L85" s="58">
        <v>81</v>
      </c>
      <c r="M85" s="58">
        <v>102</v>
      </c>
      <c r="N85" s="59">
        <f t="shared" si="41"/>
        <v>210</v>
      </c>
      <c r="O85" s="58">
        <v>111</v>
      </c>
      <c r="P85" s="58">
        <v>99</v>
      </c>
      <c r="Q85" s="42"/>
    </row>
    <row r="86" spans="2:17" s="27" customFormat="1" ht="14.65" customHeight="1" x14ac:dyDescent="0.15">
      <c r="B86" s="19" t="s">
        <v>54</v>
      </c>
      <c r="C86" s="58">
        <v>17</v>
      </c>
      <c r="D86" s="58">
        <v>9</v>
      </c>
      <c r="E86" s="59">
        <f t="shared" si="37"/>
        <v>198</v>
      </c>
      <c r="F86" s="59">
        <f t="shared" si="38"/>
        <v>101</v>
      </c>
      <c r="G86" s="59">
        <f t="shared" si="38"/>
        <v>97</v>
      </c>
      <c r="H86" s="59">
        <f t="shared" si="39"/>
        <v>58</v>
      </c>
      <c r="I86" s="58">
        <v>21</v>
      </c>
      <c r="J86" s="58">
        <v>37</v>
      </c>
      <c r="K86" s="59">
        <f t="shared" si="40"/>
        <v>61</v>
      </c>
      <c r="L86" s="58">
        <v>28</v>
      </c>
      <c r="M86" s="58">
        <v>33</v>
      </c>
      <c r="N86" s="59">
        <f t="shared" si="41"/>
        <v>79</v>
      </c>
      <c r="O86" s="58">
        <v>52</v>
      </c>
      <c r="P86" s="58">
        <v>27</v>
      </c>
      <c r="Q86" s="42"/>
    </row>
    <row r="87" spans="2:17" s="9" customFormat="1" ht="14.65" customHeight="1" x14ac:dyDescent="0.15">
      <c r="B87" s="16" t="s">
        <v>101</v>
      </c>
      <c r="C87" s="71">
        <f t="shared" ref="C87:P87" si="42">SUM(C88:C90)</f>
        <v>110</v>
      </c>
      <c r="D87" s="71">
        <f t="shared" si="42"/>
        <v>58</v>
      </c>
      <c r="E87" s="71">
        <f t="shared" si="42"/>
        <v>1431</v>
      </c>
      <c r="F87" s="71">
        <f t="shared" si="42"/>
        <v>724</v>
      </c>
      <c r="G87" s="71">
        <f t="shared" si="42"/>
        <v>707</v>
      </c>
      <c r="H87" s="71">
        <f t="shared" si="42"/>
        <v>474</v>
      </c>
      <c r="I87" s="71">
        <f t="shared" si="42"/>
        <v>239</v>
      </c>
      <c r="J87" s="71">
        <f t="shared" si="42"/>
        <v>235</v>
      </c>
      <c r="K87" s="71">
        <f t="shared" si="42"/>
        <v>488</v>
      </c>
      <c r="L87" s="71">
        <f t="shared" si="42"/>
        <v>249</v>
      </c>
      <c r="M87" s="71">
        <f t="shared" si="42"/>
        <v>239</v>
      </c>
      <c r="N87" s="71">
        <f>SUM(N88:N90)</f>
        <v>469</v>
      </c>
      <c r="O87" s="71">
        <f t="shared" si="42"/>
        <v>236</v>
      </c>
      <c r="P87" s="71">
        <f t="shared" si="42"/>
        <v>233</v>
      </c>
      <c r="Q87" s="24"/>
    </row>
    <row r="88" spans="2:17" s="27" customFormat="1" ht="14.65" customHeight="1" x14ac:dyDescent="0.15">
      <c r="B88" s="18" t="s">
        <v>31</v>
      </c>
      <c r="C88" s="60">
        <v>26</v>
      </c>
      <c r="D88" s="60">
        <v>15</v>
      </c>
      <c r="E88" s="61">
        <f>F88+G88</f>
        <v>343</v>
      </c>
      <c r="F88" s="61">
        <f t="shared" ref="F88:G90" si="43">I88+L88+O88</f>
        <v>184</v>
      </c>
      <c r="G88" s="61">
        <f t="shared" si="43"/>
        <v>159</v>
      </c>
      <c r="H88" s="61">
        <f>I88+J88</f>
        <v>109</v>
      </c>
      <c r="I88" s="60">
        <v>58</v>
      </c>
      <c r="J88" s="60">
        <v>51</v>
      </c>
      <c r="K88" s="61">
        <f>L88+M88</f>
        <v>125</v>
      </c>
      <c r="L88" s="60">
        <v>63</v>
      </c>
      <c r="M88" s="60">
        <v>62</v>
      </c>
      <c r="N88" s="61">
        <f>O88+P88</f>
        <v>109</v>
      </c>
      <c r="O88" s="60">
        <v>63</v>
      </c>
      <c r="P88" s="60">
        <v>46</v>
      </c>
      <c r="Q88" s="43"/>
    </row>
    <row r="89" spans="2:17" s="27" customFormat="1" ht="14.65" customHeight="1" x14ac:dyDescent="0.15">
      <c r="B89" s="18" t="s">
        <v>32</v>
      </c>
      <c r="C89" s="60">
        <v>42</v>
      </c>
      <c r="D89" s="60">
        <v>20</v>
      </c>
      <c r="E89" s="61">
        <f>F89+G89</f>
        <v>512</v>
      </c>
      <c r="F89" s="61">
        <f t="shared" si="43"/>
        <v>264</v>
      </c>
      <c r="G89" s="61">
        <f t="shared" si="43"/>
        <v>248</v>
      </c>
      <c r="H89" s="61">
        <f>I89+J89</f>
        <v>169</v>
      </c>
      <c r="I89" s="60">
        <v>85</v>
      </c>
      <c r="J89" s="60">
        <v>84</v>
      </c>
      <c r="K89" s="61">
        <f>L89+M89</f>
        <v>184</v>
      </c>
      <c r="L89" s="60">
        <v>92</v>
      </c>
      <c r="M89" s="60">
        <v>92</v>
      </c>
      <c r="N89" s="61">
        <f>O89+P89</f>
        <v>159</v>
      </c>
      <c r="O89" s="60">
        <v>87</v>
      </c>
      <c r="P89" s="60">
        <v>72</v>
      </c>
      <c r="Q89" s="43"/>
    </row>
    <row r="90" spans="2:17" s="27" customFormat="1" ht="14.65" customHeight="1" x14ac:dyDescent="0.15">
      <c r="B90" s="18" t="s">
        <v>102</v>
      </c>
      <c r="C90" s="60">
        <v>42</v>
      </c>
      <c r="D90" s="60">
        <v>23</v>
      </c>
      <c r="E90" s="61">
        <f>F90+G90</f>
        <v>576</v>
      </c>
      <c r="F90" s="61">
        <f t="shared" si="43"/>
        <v>276</v>
      </c>
      <c r="G90" s="61">
        <f t="shared" si="43"/>
        <v>300</v>
      </c>
      <c r="H90" s="61">
        <f>I90+J90</f>
        <v>196</v>
      </c>
      <c r="I90" s="60">
        <v>96</v>
      </c>
      <c r="J90" s="60">
        <v>100</v>
      </c>
      <c r="K90" s="61">
        <f>L90+M90</f>
        <v>179</v>
      </c>
      <c r="L90" s="60">
        <v>94</v>
      </c>
      <c r="M90" s="60">
        <v>85</v>
      </c>
      <c r="N90" s="61">
        <f>O90+P90</f>
        <v>201</v>
      </c>
      <c r="O90" s="60">
        <v>86</v>
      </c>
      <c r="P90" s="60">
        <v>115</v>
      </c>
      <c r="Q90" s="43"/>
    </row>
    <row r="91" spans="2:17" s="9" customFormat="1" ht="14.65" customHeight="1" x14ac:dyDescent="0.15">
      <c r="B91" s="16" t="s">
        <v>55</v>
      </c>
      <c r="C91" s="71">
        <f t="shared" ref="C91:P91" si="44">SUM(C92:C95)</f>
        <v>132</v>
      </c>
      <c r="D91" s="71">
        <f t="shared" si="44"/>
        <v>65</v>
      </c>
      <c r="E91" s="71">
        <f t="shared" si="44"/>
        <v>1451</v>
      </c>
      <c r="F91" s="71">
        <f t="shared" si="44"/>
        <v>747</v>
      </c>
      <c r="G91" s="71">
        <f t="shared" si="44"/>
        <v>704</v>
      </c>
      <c r="H91" s="71">
        <f t="shared" si="44"/>
        <v>495</v>
      </c>
      <c r="I91" s="71">
        <f t="shared" si="44"/>
        <v>255</v>
      </c>
      <c r="J91" s="71">
        <f t="shared" si="44"/>
        <v>240</v>
      </c>
      <c r="K91" s="71">
        <f t="shared" si="44"/>
        <v>475</v>
      </c>
      <c r="L91" s="71">
        <f t="shared" si="44"/>
        <v>240</v>
      </c>
      <c r="M91" s="71">
        <f t="shared" si="44"/>
        <v>235</v>
      </c>
      <c r="N91" s="71">
        <f>SUM(N92:N95)</f>
        <v>481</v>
      </c>
      <c r="O91" s="71">
        <f t="shared" si="44"/>
        <v>252</v>
      </c>
      <c r="P91" s="71">
        <f t="shared" si="44"/>
        <v>229</v>
      </c>
      <c r="Q91" s="24"/>
    </row>
    <row r="92" spans="2:17" s="27" customFormat="1" ht="14.65" customHeight="1" x14ac:dyDescent="0.15">
      <c r="B92" s="18" t="s">
        <v>33</v>
      </c>
      <c r="C92" s="57">
        <v>31</v>
      </c>
      <c r="D92" s="57">
        <v>15</v>
      </c>
      <c r="E92" s="49">
        <f>F92+G92</f>
        <v>326</v>
      </c>
      <c r="F92" s="49">
        <f t="shared" ref="F92:G95" si="45">I92+L92+O92</f>
        <v>174</v>
      </c>
      <c r="G92" s="49">
        <f t="shared" si="45"/>
        <v>152</v>
      </c>
      <c r="H92" s="49">
        <f>I92+J92</f>
        <v>117</v>
      </c>
      <c r="I92" s="57">
        <v>55</v>
      </c>
      <c r="J92" s="57">
        <v>62</v>
      </c>
      <c r="K92" s="49">
        <f>L92+M92</f>
        <v>94</v>
      </c>
      <c r="L92" s="57">
        <v>51</v>
      </c>
      <c r="M92" s="57">
        <v>43</v>
      </c>
      <c r="N92" s="49">
        <f>O92+P92</f>
        <v>115</v>
      </c>
      <c r="O92" s="57">
        <v>68</v>
      </c>
      <c r="P92" s="57">
        <v>47</v>
      </c>
      <c r="Q92" s="26"/>
    </row>
    <row r="93" spans="2:17" s="27" customFormat="1" ht="14.65" customHeight="1" x14ac:dyDescent="0.15">
      <c r="B93" s="18" t="s">
        <v>103</v>
      </c>
      <c r="C93" s="57">
        <v>32</v>
      </c>
      <c r="D93" s="57">
        <v>18</v>
      </c>
      <c r="E93" s="49">
        <f>F93+G93</f>
        <v>393</v>
      </c>
      <c r="F93" s="49">
        <f t="shared" si="45"/>
        <v>193</v>
      </c>
      <c r="G93" s="49">
        <f t="shared" si="45"/>
        <v>200</v>
      </c>
      <c r="H93" s="49">
        <f>I93+J93</f>
        <v>129</v>
      </c>
      <c r="I93" s="57">
        <v>64</v>
      </c>
      <c r="J93" s="57">
        <v>65</v>
      </c>
      <c r="K93" s="49">
        <f>L93+M93</f>
        <v>129</v>
      </c>
      <c r="L93" s="57">
        <v>59</v>
      </c>
      <c r="M93" s="57">
        <v>70</v>
      </c>
      <c r="N93" s="49">
        <f>O93+P93</f>
        <v>135</v>
      </c>
      <c r="O93" s="57">
        <v>70</v>
      </c>
      <c r="P93" s="57">
        <v>65</v>
      </c>
      <c r="Q93" s="26"/>
    </row>
    <row r="94" spans="2:17" s="27" customFormat="1" ht="14.65" customHeight="1" x14ac:dyDescent="0.15">
      <c r="B94" s="18" t="s">
        <v>104</v>
      </c>
      <c r="C94" s="57">
        <v>30</v>
      </c>
      <c r="D94" s="57">
        <v>13</v>
      </c>
      <c r="E94" s="49">
        <f>F94+G94</f>
        <v>293</v>
      </c>
      <c r="F94" s="49">
        <f t="shared" si="45"/>
        <v>167</v>
      </c>
      <c r="G94" s="49">
        <f t="shared" si="45"/>
        <v>126</v>
      </c>
      <c r="H94" s="49">
        <f>I94+J94</f>
        <v>91</v>
      </c>
      <c r="I94" s="57">
        <v>58</v>
      </c>
      <c r="J94" s="57">
        <v>33</v>
      </c>
      <c r="K94" s="49">
        <f>L94+M94</f>
        <v>106</v>
      </c>
      <c r="L94" s="57">
        <v>59</v>
      </c>
      <c r="M94" s="57">
        <v>47</v>
      </c>
      <c r="N94" s="49">
        <f>O94+P94</f>
        <v>96</v>
      </c>
      <c r="O94" s="57">
        <v>50</v>
      </c>
      <c r="P94" s="57">
        <v>46</v>
      </c>
      <c r="Q94" s="26"/>
    </row>
    <row r="95" spans="2:17" s="27" customFormat="1" ht="14.65" customHeight="1" x14ac:dyDescent="0.15">
      <c r="B95" s="18" t="s">
        <v>105</v>
      </c>
      <c r="C95" s="57">
        <v>39</v>
      </c>
      <c r="D95" s="57">
        <v>19</v>
      </c>
      <c r="E95" s="49">
        <f>F95+G95</f>
        <v>439</v>
      </c>
      <c r="F95" s="49">
        <f t="shared" si="45"/>
        <v>213</v>
      </c>
      <c r="G95" s="49">
        <f t="shared" si="45"/>
        <v>226</v>
      </c>
      <c r="H95" s="49">
        <f>I95+J95</f>
        <v>158</v>
      </c>
      <c r="I95" s="57">
        <v>78</v>
      </c>
      <c r="J95" s="57">
        <v>80</v>
      </c>
      <c r="K95" s="49">
        <f>L95+M95</f>
        <v>146</v>
      </c>
      <c r="L95" s="57">
        <v>71</v>
      </c>
      <c r="M95" s="57">
        <v>75</v>
      </c>
      <c r="N95" s="49">
        <f>O95+P95</f>
        <v>135</v>
      </c>
      <c r="O95" s="57">
        <v>64</v>
      </c>
      <c r="P95" s="57">
        <v>71</v>
      </c>
      <c r="Q95" s="26"/>
    </row>
    <row r="96" spans="2:17" s="9" customFormat="1" ht="14.65" customHeight="1" x14ac:dyDescent="0.15">
      <c r="B96" s="16" t="s">
        <v>56</v>
      </c>
      <c r="C96" s="71">
        <f t="shared" ref="C96:P96" si="46">SUM(C97:C102)</f>
        <v>113</v>
      </c>
      <c r="D96" s="71">
        <f t="shared" si="46"/>
        <v>52</v>
      </c>
      <c r="E96" s="71">
        <f t="shared" si="46"/>
        <v>1124</v>
      </c>
      <c r="F96" s="71">
        <f t="shared" si="46"/>
        <v>602</v>
      </c>
      <c r="G96" s="71">
        <f t="shared" si="46"/>
        <v>522</v>
      </c>
      <c r="H96" s="71">
        <f t="shared" si="46"/>
        <v>389</v>
      </c>
      <c r="I96" s="71">
        <f t="shared" si="46"/>
        <v>211</v>
      </c>
      <c r="J96" s="71">
        <f t="shared" si="46"/>
        <v>178</v>
      </c>
      <c r="K96" s="71">
        <f t="shared" si="46"/>
        <v>384</v>
      </c>
      <c r="L96" s="71">
        <f t="shared" si="46"/>
        <v>219</v>
      </c>
      <c r="M96" s="71">
        <f t="shared" si="46"/>
        <v>165</v>
      </c>
      <c r="N96" s="71">
        <f>SUM(N97:N102)</f>
        <v>351</v>
      </c>
      <c r="O96" s="71">
        <f t="shared" si="46"/>
        <v>172</v>
      </c>
      <c r="P96" s="71">
        <f t="shared" si="46"/>
        <v>179</v>
      </c>
      <c r="Q96" s="24"/>
    </row>
    <row r="97" spans="2:17" s="27" customFormat="1" ht="14.65" customHeight="1" x14ac:dyDescent="0.15">
      <c r="B97" s="18" t="s">
        <v>106</v>
      </c>
      <c r="C97" s="62">
        <v>15</v>
      </c>
      <c r="D97" s="62">
        <v>7</v>
      </c>
      <c r="E97" s="63">
        <f t="shared" ref="E97:E102" si="47">F97+G97</f>
        <v>118</v>
      </c>
      <c r="F97" s="63">
        <f t="shared" ref="F97:G102" si="48">I97+L97+O97</f>
        <v>63</v>
      </c>
      <c r="G97" s="63">
        <f t="shared" si="48"/>
        <v>55</v>
      </c>
      <c r="H97" s="63">
        <f t="shared" ref="H97:H102" si="49">I97+J97</f>
        <v>30</v>
      </c>
      <c r="I97" s="62">
        <v>14</v>
      </c>
      <c r="J97" s="62">
        <v>16</v>
      </c>
      <c r="K97" s="63">
        <f t="shared" ref="K97:K102" si="50">L97+M97</f>
        <v>45</v>
      </c>
      <c r="L97" s="62">
        <v>28</v>
      </c>
      <c r="M97" s="62">
        <v>17</v>
      </c>
      <c r="N97" s="63">
        <f t="shared" ref="N97:N102" si="51">O97+P97</f>
        <v>43</v>
      </c>
      <c r="O97" s="62">
        <v>21</v>
      </c>
      <c r="P97" s="62">
        <v>22</v>
      </c>
      <c r="Q97" s="44"/>
    </row>
    <row r="98" spans="2:17" s="27" customFormat="1" ht="14.65" customHeight="1" x14ac:dyDescent="0.15">
      <c r="B98" s="18" t="s">
        <v>40</v>
      </c>
      <c r="C98" s="62">
        <v>21</v>
      </c>
      <c r="D98" s="62">
        <v>11</v>
      </c>
      <c r="E98" s="63">
        <f t="shared" si="47"/>
        <v>256</v>
      </c>
      <c r="F98" s="63">
        <f t="shared" si="48"/>
        <v>145</v>
      </c>
      <c r="G98" s="63">
        <f t="shared" si="48"/>
        <v>111</v>
      </c>
      <c r="H98" s="63">
        <f t="shared" si="49"/>
        <v>97</v>
      </c>
      <c r="I98" s="62">
        <v>58</v>
      </c>
      <c r="J98" s="62">
        <v>39</v>
      </c>
      <c r="K98" s="63">
        <f t="shared" si="50"/>
        <v>79</v>
      </c>
      <c r="L98" s="62">
        <v>44</v>
      </c>
      <c r="M98" s="62">
        <v>35</v>
      </c>
      <c r="N98" s="63">
        <f t="shared" si="51"/>
        <v>80</v>
      </c>
      <c r="O98" s="62">
        <v>43</v>
      </c>
      <c r="P98" s="62">
        <v>37</v>
      </c>
      <c r="Q98" s="44"/>
    </row>
    <row r="99" spans="2:17" s="27" customFormat="1" ht="14.65" customHeight="1" x14ac:dyDescent="0.15">
      <c r="B99" s="18" t="s">
        <v>107</v>
      </c>
      <c r="C99" s="62">
        <v>10</v>
      </c>
      <c r="D99" s="62">
        <v>3</v>
      </c>
      <c r="E99" s="63">
        <f t="shared" si="47"/>
        <v>25</v>
      </c>
      <c r="F99" s="63">
        <f t="shared" si="48"/>
        <v>11</v>
      </c>
      <c r="G99" s="63">
        <f t="shared" si="48"/>
        <v>14</v>
      </c>
      <c r="H99" s="63">
        <f t="shared" si="49"/>
        <v>8</v>
      </c>
      <c r="I99" s="62">
        <v>5</v>
      </c>
      <c r="J99" s="62">
        <v>3</v>
      </c>
      <c r="K99" s="63">
        <f t="shared" si="50"/>
        <v>12</v>
      </c>
      <c r="L99" s="62">
        <v>6</v>
      </c>
      <c r="M99" s="62">
        <v>6</v>
      </c>
      <c r="N99" s="63">
        <f t="shared" si="51"/>
        <v>5</v>
      </c>
      <c r="O99" s="62">
        <v>0</v>
      </c>
      <c r="P99" s="62">
        <v>5</v>
      </c>
      <c r="Q99" s="44"/>
    </row>
    <row r="100" spans="2:17" s="27" customFormat="1" ht="14.65" customHeight="1" x14ac:dyDescent="0.15">
      <c r="B100" s="18" t="s">
        <v>108</v>
      </c>
      <c r="C100" s="62">
        <v>26</v>
      </c>
      <c r="D100" s="62">
        <v>12</v>
      </c>
      <c r="E100" s="63">
        <f t="shared" si="47"/>
        <v>287</v>
      </c>
      <c r="F100" s="63">
        <f t="shared" si="48"/>
        <v>138</v>
      </c>
      <c r="G100" s="63">
        <f t="shared" si="48"/>
        <v>149</v>
      </c>
      <c r="H100" s="63">
        <f t="shared" si="49"/>
        <v>102</v>
      </c>
      <c r="I100" s="62">
        <v>46</v>
      </c>
      <c r="J100" s="62">
        <v>56</v>
      </c>
      <c r="K100" s="63">
        <f t="shared" si="50"/>
        <v>88</v>
      </c>
      <c r="L100" s="62">
        <v>48</v>
      </c>
      <c r="M100" s="62">
        <v>40</v>
      </c>
      <c r="N100" s="63">
        <f t="shared" si="51"/>
        <v>97</v>
      </c>
      <c r="O100" s="62">
        <v>44</v>
      </c>
      <c r="P100" s="62">
        <v>53</v>
      </c>
      <c r="Q100" s="44"/>
    </row>
    <row r="101" spans="2:17" s="27" customFormat="1" ht="14.65" customHeight="1" x14ac:dyDescent="0.15">
      <c r="B101" s="18" t="s">
        <v>57</v>
      </c>
      <c r="C101" s="62">
        <v>20</v>
      </c>
      <c r="D101" s="62">
        <v>8</v>
      </c>
      <c r="E101" s="63">
        <f t="shared" si="47"/>
        <v>155</v>
      </c>
      <c r="F101" s="63">
        <f t="shared" si="48"/>
        <v>84</v>
      </c>
      <c r="G101" s="63">
        <f t="shared" si="48"/>
        <v>71</v>
      </c>
      <c r="H101" s="63">
        <f t="shared" si="49"/>
        <v>53</v>
      </c>
      <c r="I101" s="62">
        <v>33</v>
      </c>
      <c r="J101" s="62">
        <v>20</v>
      </c>
      <c r="K101" s="63">
        <f t="shared" si="50"/>
        <v>55</v>
      </c>
      <c r="L101" s="62">
        <v>27</v>
      </c>
      <c r="M101" s="62">
        <v>28</v>
      </c>
      <c r="N101" s="63">
        <f t="shared" si="51"/>
        <v>47</v>
      </c>
      <c r="O101" s="62">
        <v>24</v>
      </c>
      <c r="P101" s="62">
        <v>23</v>
      </c>
      <c r="Q101" s="44"/>
    </row>
    <row r="102" spans="2:17" s="27" customFormat="1" ht="14.65" customHeight="1" x14ac:dyDescent="0.15">
      <c r="B102" s="18" t="s">
        <v>109</v>
      </c>
      <c r="C102" s="62">
        <v>21</v>
      </c>
      <c r="D102" s="62">
        <v>11</v>
      </c>
      <c r="E102" s="63">
        <f t="shared" si="47"/>
        <v>283</v>
      </c>
      <c r="F102" s="63">
        <f t="shared" si="48"/>
        <v>161</v>
      </c>
      <c r="G102" s="63">
        <f t="shared" si="48"/>
        <v>122</v>
      </c>
      <c r="H102" s="63">
        <f t="shared" si="49"/>
        <v>99</v>
      </c>
      <c r="I102" s="62">
        <v>55</v>
      </c>
      <c r="J102" s="62">
        <v>44</v>
      </c>
      <c r="K102" s="63">
        <f t="shared" si="50"/>
        <v>105</v>
      </c>
      <c r="L102" s="62">
        <v>66</v>
      </c>
      <c r="M102" s="62">
        <v>39</v>
      </c>
      <c r="N102" s="63">
        <f t="shared" si="51"/>
        <v>79</v>
      </c>
      <c r="O102" s="62">
        <v>40</v>
      </c>
      <c r="P102" s="62">
        <v>39</v>
      </c>
      <c r="Q102" s="44"/>
    </row>
    <row r="103" spans="2:17" s="9" customFormat="1" ht="14.65" customHeight="1" x14ac:dyDescent="0.15">
      <c r="B103" s="16" t="s">
        <v>110</v>
      </c>
      <c r="C103" s="71">
        <f>SUM(C104:C112)</f>
        <v>248</v>
      </c>
      <c r="D103" s="71">
        <f t="shared" ref="D103:P103" si="52">SUM(D104:D112)</f>
        <v>127</v>
      </c>
      <c r="E103" s="71">
        <f t="shared" si="52"/>
        <v>3125</v>
      </c>
      <c r="F103" s="71">
        <f t="shared" si="52"/>
        <v>1640</v>
      </c>
      <c r="G103" s="71">
        <f t="shared" si="52"/>
        <v>1485</v>
      </c>
      <c r="H103" s="71">
        <f t="shared" si="52"/>
        <v>1035</v>
      </c>
      <c r="I103" s="71">
        <f t="shared" si="52"/>
        <v>535</v>
      </c>
      <c r="J103" s="71">
        <f t="shared" si="52"/>
        <v>500</v>
      </c>
      <c r="K103" s="71">
        <f t="shared" si="52"/>
        <v>1037</v>
      </c>
      <c r="L103" s="71">
        <f t="shared" si="52"/>
        <v>536</v>
      </c>
      <c r="M103" s="71">
        <f t="shared" si="52"/>
        <v>501</v>
      </c>
      <c r="N103" s="71">
        <f>SUM(N104:N112)</f>
        <v>1053</v>
      </c>
      <c r="O103" s="71">
        <f t="shared" si="52"/>
        <v>569</v>
      </c>
      <c r="P103" s="71">
        <f t="shared" si="52"/>
        <v>484</v>
      </c>
      <c r="Q103" s="24"/>
    </row>
    <row r="104" spans="2:17" s="27" customFormat="1" ht="14.65" customHeight="1" x14ac:dyDescent="0.15">
      <c r="B104" s="18" t="s">
        <v>111</v>
      </c>
      <c r="C104" s="64">
        <v>28</v>
      </c>
      <c r="D104" s="64">
        <v>15</v>
      </c>
      <c r="E104" s="65">
        <f t="shared" ref="E104:E112" si="53">F104+G104</f>
        <v>299</v>
      </c>
      <c r="F104" s="65">
        <f t="shared" ref="F104:G112" si="54">I104+L104+O104</f>
        <v>156</v>
      </c>
      <c r="G104" s="65">
        <f t="shared" si="54"/>
        <v>143</v>
      </c>
      <c r="H104" s="65">
        <f t="shared" ref="H104:H112" si="55">I104+J104</f>
        <v>101</v>
      </c>
      <c r="I104" s="64">
        <v>52</v>
      </c>
      <c r="J104" s="64">
        <v>49</v>
      </c>
      <c r="K104" s="65">
        <f t="shared" ref="K104:K112" si="56">L104+M104</f>
        <v>96</v>
      </c>
      <c r="L104" s="64">
        <v>50</v>
      </c>
      <c r="M104" s="64">
        <v>46</v>
      </c>
      <c r="N104" s="65">
        <f t="shared" ref="N104:N112" si="57">O104+P104</f>
        <v>102</v>
      </c>
      <c r="O104" s="64">
        <v>54</v>
      </c>
      <c r="P104" s="64">
        <v>48</v>
      </c>
      <c r="Q104" s="45"/>
    </row>
    <row r="105" spans="2:17" s="27" customFormat="1" ht="14.65" customHeight="1" x14ac:dyDescent="0.15">
      <c r="B105" s="18" t="s">
        <v>112</v>
      </c>
      <c r="C105" s="64">
        <v>51</v>
      </c>
      <c r="D105" s="64">
        <v>27</v>
      </c>
      <c r="E105" s="65">
        <f t="shared" si="53"/>
        <v>758</v>
      </c>
      <c r="F105" s="65">
        <f t="shared" si="54"/>
        <v>387</v>
      </c>
      <c r="G105" s="65">
        <f t="shared" si="54"/>
        <v>371</v>
      </c>
      <c r="H105" s="65">
        <f t="shared" si="55"/>
        <v>276</v>
      </c>
      <c r="I105" s="64">
        <v>132</v>
      </c>
      <c r="J105" s="64">
        <v>144</v>
      </c>
      <c r="K105" s="65">
        <f t="shared" si="56"/>
        <v>255</v>
      </c>
      <c r="L105" s="64">
        <v>131</v>
      </c>
      <c r="M105" s="64">
        <v>124</v>
      </c>
      <c r="N105" s="65">
        <f t="shared" si="57"/>
        <v>227</v>
      </c>
      <c r="O105" s="64">
        <v>124</v>
      </c>
      <c r="P105" s="64">
        <v>103</v>
      </c>
      <c r="Q105" s="45"/>
    </row>
    <row r="106" spans="2:17" s="27" customFormat="1" ht="14.65" customHeight="1" x14ac:dyDescent="0.15">
      <c r="B106" s="18" t="s">
        <v>113</v>
      </c>
      <c r="C106" s="64">
        <v>19</v>
      </c>
      <c r="D106" s="64">
        <v>9</v>
      </c>
      <c r="E106" s="65">
        <f t="shared" si="53"/>
        <v>165</v>
      </c>
      <c r="F106" s="65">
        <f t="shared" si="54"/>
        <v>107</v>
      </c>
      <c r="G106" s="65">
        <f t="shared" si="54"/>
        <v>58</v>
      </c>
      <c r="H106" s="65">
        <f t="shared" si="55"/>
        <v>51</v>
      </c>
      <c r="I106" s="64">
        <v>28</v>
      </c>
      <c r="J106" s="64">
        <v>23</v>
      </c>
      <c r="K106" s="65">
        <f t="shared" si="56"/>
        <v>57</v>
      </c>
      <c r="L106" s="64">
        <v>39</v>
      </c>
      <c r="M106" s="64">
        <v>18</v>
      </c>
      <c r="N106" s="65">
        <f t="shared" si="57"/>
        <v>57</v>
      </c>
      <c r="O106" s="64">
        <v>40</v>
      </c>
      <c r="P106" s="64">
        <v>17</v>
      </c>
      <c r="Q106" s="45"/>
    </row>
    <row r="107" spans="2:17" s="27" customFormat="1" ht="14.65" customHeight="1" x14ac:dyDescent="0.15">
      <c r="B107" s="18" t="s">
        <v>114</v>
      </c>
      <c r="C107" s="84">
        <v>15</v>
      </c>
      <c r="D107" s="64">
        <v>7</v>
      </c>
      <c r="E107" s="65">
        <f t="shared" si="53"/>
        <v>121</v>
      </c>
      <c r="F107" s="65">
        <f t="shared" si="54"/>
        <v>65</v>
      </c>
      <c r="G107" s="65">
        <f t="shared" si="54"/>
        <v>56</v>
      </c>
      <c r="H107" s="65">
        <f t="shared" si="55"/>
        <v>46</v>
      </c>
      <c r="I107" s="64">
        <v>27</v>
      </c>
      <c r="J107" s="64">
        <v>19</v>
      </c>
      <c r="K107" s="65">
        <f t="shared" si="56"/>
        <v>46</v>
      </c>
      <c r="L107" s="64">
        <v>22</v>
      </c>
      <c r="M107" s="64">
        <v>24</v>
      </c>
      <c r="N107" s="65">
        <f t="shared" si="57"/>
        <v>29</v>
      </c>
      <c r="O107" s="64">
        <v>16</v>
      </c>
      <c r="P107" s="64">
        <v>13</v>
      </c>
      <c r="Q107" s="45"/>
    </row>
    <row r="108" spans="2:17" s="27" customFormat="1" ht="14.65" customHeight="1" x14ac:dyDescent="0.15">
      <c r="B108" s="18" t="s">
        <v>58</v>
      </c>
      <c r="C108" s="64">
        <v>24</v>
      </c>
      <c r="D108" s="64">
        <v>14</v>
      </c>
      <c r="E108" s="65">
        <f t="shared" si="53"/>
        <v>337</v>
      </c>
      <c r="F108" s="65">
        <f t="shared" si="54"/>
        <v>176</v>
      </c>
      <c r="G108" s="65">
        <f t="shared" si="54"/>
        <v>161</v>
      </c>
      <c r="H108" s="65">
        <f t="shared" si="55"/>
        <v>94</v>
      </c>
      <c r="I108" s="64">
        <v>47</v>
      </c>
      <c r="J108" s="64">
        <v>47</v>
      </c>
      <c r="K108" s="65">
        <f t="shared" si="56"/>
        <v>116</v>
      </c>
      <c r="L108" s="64">
        <v>57</v>
      </c>
      <c r="M108" s="64">
        <v>59</v>
      </c>
      <c r="N108" s="65">
        <f t="shared" si="57"/>
        <v>127</v>
      </c>
      <c r="O108" s="64">
        <v>72</v>
      </c>
      <c r="P108" s="64">
        <v>55</v>
      </c>
      <c r="Q108" s="45"/>
    </row>
    <row r="109" spans="2:17" s="27" customFormat="1" ht="14.65" customHeight="1" x14ac:dyDescent="0.15">
      <c r="B109" s="18" t="s">
        <v>115</v>
      </c>
      <c r="C109" s="64">
        <v>12</v>
      </c>
      <c r="D109" s="64">
        <v>5</v>
      </c>
      <c r="E109" s="65">
        <f t="shared" si="53"/>
        <v>89</v>
      </c>
      <c r="F109" s="65">
        <f t="shared" si="54"/>
        <v>43</v>
      </c>
      <c r="G109" s="65">
        <f t="shared" si="54"/>
        <v>46</v>
      </c>
      <c r="H109" s="65">
        <f t="shared" si="55"/>
        <v>28</v>
      </c>
      <c r="I109" s="64">
        <v>10</v>
      </c>
      <c r="J109" s="64">
        <v>18</v>
      </c>
      <c r="K109" s="65">
        <f t="shared" si="56"/>
        <v>24</v>
      </c>
      <c r="L109" s="64">
        <v>15</v>
      </c>
      <c r="M109" s="64">
        <v>9</v>
      </c>
      <c r="N109" s="65">
        <f t="shared" si="57"/>
        <v>37</v>
      </c>
      <c r="O109" s="64">
        <v>18</v>
      </c>
      <c r="P109" s="64">
        <v>19</v>
      </c>
      <c r="Q109" s="45"/>
    </row>
    <row r="110" spans="2:17" s="27" customFormat="1" ht="14.65" customHeight="1" x14ac:dyDescent="0.15">
      <c r="B110" s="18" t="s">
        <v>116</v>
      </c>
      <c r="C110" s="64">
        <v>20</v>
      </c>
      <c r="D110" s="64">
        <v>9</v>
      </c>
      <c r="E110" s="65">
        <f t="shared" si="53"/>
        <v>227</v>
      </c>
      <c r="F110" s="65">
        <f t="shared" si="54"/>
        <v>116</v>
      </c>
      <c r="G110" s="65">
        <f t="shared" si="54"/>
        <v>111</v>
      </c>
      <c r="H110" s="65">
        <f t="shared" si="55"/>
        <v>69</v>
      </c>
      <c r="I110" s="64">
        <v>43</v>
      </c>
      <c r="J110" s="64">
        <v>26</v>
      </c>
      <c r="K110" s="65">
        <f t="shared" si="56"/>
        <v>73</v>
      </c>
      <c r="L110" s="64">
        <v>32</v>
      </c>
      <c r="M110" s="64">
        <v>41</v>
      </c>
      <c r="N110" s="65">
        <f t="shared" si="57"/>
        <v>85</v>
      </c>
      <c r="O110" s="64">
        <v>41</v>
      </c>
      <c r="P110" s="64">
        <v>44</v>
      </c>
      <c r="Q110" s="45"/>
    </row>
    <row r="111" spans="2:17" s="27" customFormat="1" ht="14.65" customHeight="1" x14ac:dyDescent="0.15">
      <c r="B111" s="18" t="s">
        <v>117</v>
      </c>
      <c r="C111" s="64">
        <v>35</v>
      </c>
      <c r="D111" s="64">
        <v>18</v>
      </c>
      <c r="E111" s="65">
        <f t="shared" si="53"/>
        <v>444</v>
      </c>
      <c r="F111" s="65">
        <f t="shared" si="54"/>
        <v>231</v>
      </c>
      <c r="G111" s="65">
        <f t="shared" si="54"/>
        <v>213</v>
      </c>
      <c r="H111" s="65">
        <f t="shared" si="55"/>
        <v>154</v>
      </c>
      <c r="I111" s="64">
        <v>82</v>
      </c>
      <c r="J111" s="64">
        <v>72</v>
      </c>
      <c r="K111" s="65">
        <f t="shared" si="56"/>
        <v>144</v>
      </c>
      <c r="L111" s="64">
        <v>71</v>
      </c>
      <c r="M111" s="64">
        <v>73</v>
      </c>
      <c r="N111" s="65">
        <f t="shared" si="57"/>
        <v>146</v>
      </c>
      <c r="O111" s="64">
        <v>78</v>
      </c>
      <c r="P111" s="64">
        <v>68</v>
      </c>
      <c r="Q111" s="45"/>
    </row>
    <row r="112" spans="2:17" s="27" customFormat="1" ht="14.65" customHeight="1" x14ac:dyDescent="0.15">
      <c r="B112" s="18" t="s">
        <v>118</v>
      </c>
      <c r="C112" s="64">
        <v>44</v>
      </c>
      <c r="D112" s="64">
        <v>23</v>
      </c>
      <c r="E112" s="65">
        <f t="shared" si="53"/>
        <v>685</v>
      </c>
      <c r="F112" s="65">
        <f t="shared" si="54"/>
        <v>359</v>
      </c>
      <c r="G112" s="65">
        <f t="shared" si="54"/>
        <v>326</v>
      </c>
      <c r="H112" s="65">
        <f t="shared" si="55"/>
        <v>216</v>
      </c>
      <c r="I112" s="64">
        <v>114</v>
      </c>
      <c r="J112" s="64">
        <v>102</v>
      </c>
      <c r="K112" s="65">
        <f t="shared" si="56"/>
        <v>226</v>
      </c>
      <c r="L112" s="64">
        <v>119</v>
      </c>
      <c r="M112" s="64">
        <v>107</v>
      </c>
      <c r="N112" s="65">
        <f t="shared" si="57"/>
        <v>243</v>
      </c>
      <c r="O112" s="64">
        <v>126</v>
      </c>
      <c r="P112" s="64">
        <v>117</v>
      </c>
      <c r="Q112" s="45"/>
    </row>
    <row r="113" spans="2:17" s="9" customFormat="1" ht="14.65" customHeight="1" x14ac:dyDescent="0.15">
      <c r="B113" s="16" t="s">
        <v>119</v>
      </c>
      <c r="C113" s="71">
        <f t="shared" ref="C113:P113" si="58">SUM(C114:C119)</f>
        <v>108</v>
      </c>
      <c r="D113" s="71">
        <f t="shared" si="58"/>
        <v>47</v>
      </c>
      <c r="E113" s="71">
        <f t="shared" si="58"/>
        <v>1013</v>
      </c>
      <c r="F113" s="71">
        <f t="shared" si="58"/>
        <v>522</v>
      </c>
      <c r="G113" s="71">
        <f t="shared" si="58"/>
        <v>491</v>
      </c>
      <c r="H113" s="71">
        <f t="shared" si="58"/>
        <v>314</v>
      </c>
      <c r="I113" s="71">
        <f t="shared" si="58"/>
        <v>161</v>
      </c>
      <c r="J113" s="71">
        <f t="shared" si="58"/>
        <v>153</v>
      </c>
      <c r="K113" s="71">
        <f t="shared" si="58"/>
        <v>363</v>
      </c>
      <c r="L113" s="71">
        <f t="shared" si="58"/>
        <v>177</v>
      </c>
      <c r="M113" s="71">
        <f t="shared" si="58"/>
        <v>186</v>
      </c>
      <c r="N113" s="71">
        <f>SUM(N114:N119)</f>
        <v>336</v>
      </c>
      <c r="O113" s="71">
        <f t="shared" si="58"/>
        <v>184</v>
      </c>
      <c r="P113" s="71">
        <f t="shared" si="58"/>
        <v>152</v>
      </c>
      <c r="Q113" s="24"/>
    </row>
    <row r="114" spans="2:17" s="27" customFormat="1" ht="14.65" customHeight="1" x14ac:dyDescent="0.15">
      <c r="B114" s="18" t="s">
        <v>59</v>
      </c>
      <c r="C114" s="53">
        <v>15</v>
      </c>
      <c r="D114" s="53">
        <v>5</v>
      </c>
      <c r="E114" s="54">
        <f t="shared" ref="E114:E119" si="59">F114+G114</f>
        <v>50</v>
      </c>
      <c r="F114" s="54">
        <f t="shared" ref="F114:G119" si="60">I114+L114+O114</f>
        <v>23</v>
      </c>
      <c r="G114" s="54">
        <f t="shared" si="60"/>
        <v>27</v>
      </c>
      <c r="H114" s="54">
        <f t="shared" ref="H114:H119" si="61">I114+J114</f>
        <v>7</v>
      </c>
      <c r="I114" s="53">
        <v>4</v>
      </c>
      <c r="J114" s="53">
        <v>3</v>
      </c>
      <c r="K114" s="54">
        <f t="shared" ref="K114:K119" si="62">L114+M114</f>
        <v>19</v>
      </c>
      <c r="L114" s="53">
        <v>7</v>
      </c>
      <c r="M114" s="53">
        <v>12</v>
      </c>
      <c r="N114" s="54">
        <f t="shared" ref="N114:N119" si="63">O114+P114</f>
        <v>24</v>
      </c>
      <c r="O114" s="53">
        <v>12</v>
      </c>
      <c r="P114" s="53">
        <v>12</v>
      </c>
      <c r="Q114" s="39"/>
    </row>
    <row r="115" spans="2:17" s="27" customFormat="1" ht="14.65" customHeight="1" x14ac:dyDescent="0.15">
      <c r="B115" s="18" t="s">
        <v>120</v>
      </c>
      <c r="C115" s="53">
        <v>21</v>
      </c>
      <c r="D115" s="53">
        <v>10</v>
      </c>
      <c r="E115" s="54">
        <f t="shared" si="59"/>
        <v>244</v>
      </c>
      <c r="F115" s="54">
        <f t="shared" si="60"/>
        <v>131</v>
      </c>
      <c r="G115" s="54">
        <f t="shared" si="60"/>
        <v>113</v>
      </c>
      <c r="H115" s="54">
        <f t="shared" si="61"/>
        <v>79</v>
      </c>
      <c r="I115" s="53">
        <v>44</v>
      </c>
      <c r="J115" s="53">
        <v>35</v>
      </c>
      <c r="K115" s="54">
        <f t="shared" si="62"/>
        <v>92</v>
      </c>
      <c r="L115" s="53">
        <v>48</v>
      </c>
      <c r="M115" s="53">
        <v>44</v>
      </c>
      <c r="N115" s="54">
        <f t="shared" si="63"/>
        <v>73</v>
      </c>
      <c r="O115" s="53">
        <v>39</v>
      </c>
      <c r="P115" s="53">
        <v>34</v>
      </c>
      <c r="Q115" s="39"/>
    </row>
    <row r="116" spans="2:17" s="27" customFormat="1" ht="14.65" customHeight="1" x14ac:dyDescent="0.15">
      <c r="B116" s="18" t="s">
        <v>121</v>
      </c>
      <c r="C116" s="53">
        <v>18</v>
      </c>
      <c r="D116" s="53">
        <v>7</v>
      </c>
      <c r="E116" s="54">
        <f t="shared" si="59"/>
        <v>135</v>
      </c>
      <c r="F116" s="54">
        <f t="shared" si="60"/>
        <v>74</v>
      </c>
      <c r="G116" s="54">
        <f t="shared" si="60"/>
        <v>61</v>
      </c>
      <c r="H116" s="54">
        <f t="shared" si="61"/>
        <v>45</v>
      </c>
      <c r="I116" s="53">
        <v>27</v>
      </c>
      <c r="J116" s="53">
        <v>18</v>
      </c>
      <c r="K116" s="54">
        <f t="shared" si="62"/>
        <v>54</v>
      </c>
      <c r="L116" s="53">
        <v>26</v>
      </c>
      <c r="M116" s="53">
        <v>28</v>
      </c>
      <c r="N116" s="54">
        <f t="shared" si="63"/>
        <v>36</v>
      </c>
      <c r="O116" s="53">
        <v>21</v>
      </c>
      <c r="P116" s="53">
        <v>15</v>
      </c>
      <c r="Q116" s="39"/>
    </row>
    <row r="117" spans="2:17" s="27" customFormat="1" ht="14.65" customHeight="1" x14ac:dyDescent="0.15">
      <c r="B117" s="18" t="s">
        <v>60</v>
      </c>
      <c r="C117" s="53">
        <v>18</v>
      </c>
      <c r="D117" s="53">
        <v>8</v>
      </c>
      <c r="E117" s="54">
        <f t="shared" si="59"/>
        <v>195</v>
      </c>
      <c r="F117" s="54">
        <f t="shared" si="60"/>
        <v>95</v>
      </c>
      <c r="G117" s="54">
        <f t="shared" si="60"/>
        <v>100</v>
      </c>
      <c r="H117" s="54">
        <f t="shared" si="61"/>
        <v>73</v>
      </c>
      <c r="I117" s="53">
        <v>32</v>
      </c>
      <c r="J117" s="53">
        <v>41</v>
      </c>
      <c r="K117" s="54">
        <f t="shared" si="62"/>
        <v>64</v>
      </c>
      <c r="L117" s="53">
        <v>30</v>
      </c>
      <c r="M117" s="53">
        <v>34</v>
      </c>
      <c r="N117" s="54">
        <f t="shared" si="63"/>
        <v>58</v>
      </c>
      <c r="O117" s="53">
        <v>33</v>
      </c>
      <c r="P117" s="53">
        <v>25</v>
      </c>
      <c r="Q117" s="39"/>
    </row>
    <row r="118" spans="2:17" s="27" customFormat="1" ht="14.65" customHeight="1" x14ac:dyDescent="0.15">
      <c r="B118" s="18" t="s">
        <v>122</v>
      </c>
      <c r="C118" s="53">
        <v>12</v>
      </c>
      <c r="D118" s="53">
        <v>3</v>
      </c>
      <c r="E118" s="54">
        <f t="shared" si="59"/>
        <v>70</v>
      </c>
      <c r="F118" s="54">
        <f t="shared" si="60"/>
        <v>34</v>
      </c>
      <c r="G118" s="54">
        <f t="shared" si="60"/>
        <v>36</v>
      </c>
      <c r="H118" s="54">
        <f t="shared" si="61"/>
        <v>17</v>
      </c>
      <c r="I118" s="53">
        <v>8</v>
      </c>
      <c r="J118" s="53">
        <v>9</v>
      </c>
      <c r="K118" s="54">
        <f t="shared" si="62"/>
        <v>23</v>
      </c>
      <c r="L118" s="53">
        <v>9</v>
      </c>
      <c r="M118" s="53">
        <v>14</v>
      </c>
      <c r="N118" s="54">
        <f t="shared" si="63"/>
        <v>30</v>
      </c>
      <c r="O118" s="53">
        <v>17</v>
      </c>
      <c r="P118" s="53">
        <v>13</v>
      </c>
      <c r="Q118" s="39"/>
    </row>
    <row r="119" spans="2:17" s="27" customFormat="1" ht="14.65" customHeight="1" x14ac:dyDescent="0.15">
      <c r="B119" s="18" t="s">
        <v>123</v>
      </c>
      <c r="C119" s="53">
        <v>24</v>
      </c>
      <c r="D119" s="53">
        <v>14</v>
      </c>
      <c r="E119" s="54">
        <f t="shared" si="59"/>
        <v>319</v>
      </c>
      <c r="F119" s="54">
        <f t="shared" si="60"/>
        <v>165</v>
      </c>
      <c r="G119" s="54">
        <f t="shared" si="60"/>
        <v>154</v>
      </c>
      <c r="H119" s="54">
        <f t="shared" si="61"/>
        <v>93</v>
      </c>
      <c r="I119" s="53">
        <v>46</v>
      </c>
      <c r="J119" s="53">
        <v>47</v>
      </c>
      <c r="K119" s="54">
        <f t="shared" si="62"/>
        <v>111</v>
      </c>
      <c r="L119" s="53">
        <v>57</v>
      </c>
      <c r="M119" s="53">
        <v>54</v>
      </c>
      <c r="N119" s="54">
        <f t="shared" si="63"/>
        <v>115</v>
      </c>
      <c r="O119" s="53">
        <v>62</v>
      </c>
      <c r="P119" s="53">
        <v>53</v>
      </c>
      <c r="Q119" s="39"/>
    </row>
    <row r="120" spans="2:17" s="9" customFormat="1" ht="14.65" customHeight="1" x14ac:dyDescent="0.15">
      <c r="B120" s="16" t="s">
        <v>135</v>
      </c>
      <c r="C120" s="38">
        <f t="shared" ref="C120:P120" si="64">SUM(C121:C121)</f>
        <v>40</v>
      </c>
      <c r="D120" s="38">
        <f t="shared" si="64"/>
        <v>20</v>
      </c>
      <c r="E120" s="38">
        <f t="shared" si="64"/>
        <v>535</v>
      </c>
      <c r="F120" s="38">
        <f t="shared" si="64"/>
        <v>275</v>
      </c>
      <c r="G120" s="38">
        <f t="shared" si="64"/>
        <v>260</v>
      </c>
      <c r="H120" s="38">
        <f t="shared" si="64"/>
        <v>198</v>
      </c>
      <c r="I120" s="33">
        <f t="shared" si="64"/>
        <v>101</v>
      </c>
      <c r="J120" s="33">
        <f t="shared" si="64"/>
        <v>97</v>
      </c>
      <c r="K120" s="38">
        <f t="shared" si="64"/>
        <v>183</v>
      </c>
      <c r="L120" s="33">
        <f t="shared" si="64"/>
        <v>95</v>
      </c>
      <c r="M120" s="33">
        <f t="shared" si="64"/>
        <v>88</v>
      </c>
      <c r="N120" s="38">
        <f>SUM(N121:N121)</f>
        <v>154</v>
      </c>
      <c r="O120" s="38">
        <f t="shared" si="64"/>
        <v>79</v>
      </c>
      <c r="P120" s="38">
        <f t="shared" si="64"/>
        <v>75</v>
      </c>
      <c r="Q120" s="23"/>
    </row>
    <row r="121" spans="2:17" s="27" customFormat="1" ht="14.65" customHeight="1" x14ac:dyDescent="0.15">
      <c r="B121" s="18" t="s">
        <v>34</v>
      </c>
      <c r="C121" s="30">
        <v>40</v>
      </c>
      <c r="D121" s="30">
        <v>20</v>
      </c>
      <c r="E121" s="54">
        <f>F121+G121</f>
        <v>535</v>
      </c>
      <c r="F121" s="54">
        <f>I121+L121+O121</f>
        <v>275</v>
      </c>
      <c r="G121" s="54">
        <f>J121+M121+P121</f>
        <v>260</v>
      </c>
      <c r="H121" s="54">
        <f>I121+J121</f>
        <v>198</v>
      </c>
      <c r="I121" s="30">
        <v>101</v>
      </c>
      <c r="J121" s="30">
        <v>97</v>
      </c>
      <c r="K121" s="54">
        <f>L121+M121</f>
        <v>183</v>
      </c>
      <c r="L121" s="30">
        <v>95</v>
      </c>
      <c r="M121" s="30">
        <v>88</v>
      </c>
      <c r="N121" s="54">
        <f>O121+P121</f>
        <v>154</v>
      </c>
      <c r="O121" s="30">
        <v>79</v>
      </c>
      <c r="P121" s="30">
        <v>75</v>
      </c>
      <c r="Q121" s="39"/>
    </row>
    <row r="122" spans="2:17" s="9" customFormat="1" ht="14.65" customHeight="1" x14ac:dyDescent="0.15">
      <c r="B122" s="16" t="s">
        <v>136</v>
      </c>
      <c r="C122" s="38">
        <f t="shared" ref="C122:P122" si="65">SUM(C123:C123)</f>
        <v>30</v>
      </c>
      <c r="D122" s="38">
        <f t="shared" si="65"/>
        <v>15</v>
      </c>
      <c r="E122" s="38">
        <f t="shared" si="65"/>
        <v>343</v>
      </c>
      <c r="F122" s="38">
        <f t="shared" si="65"/>
        <v>170</v>
      </c>
      <c r="G122" s="38">
        <f t="shared" si="65"/>
        <v>173</v>
      </c>
      <c r="H122" s="38">
        <f t="shared" si="65"/>
        <v>105</v>
      </c>
      <c r="I122" s="33">
        <f t="shared" si="65"/>
        <v>54</v>
      </c>
      <c r="J122" s="33">
        <f t="shared" si="65"/>
        <v>51</v>
      </c>
      <c r="K122" s="38">
        <f t="shared" si="65"/>
        <v>122</v>
      </c>
      <c r="L122" s="33">
        <f t="shared" si="65"/>
        <v>55</v>
      </c>
      <c r="M122" s="33">
        <f t="shared" si="65"/>
        <v>67</v>
      </c>
      <c r="N122" s="38">
        <f>SUM(N123:N123)</f>
        <v>116</v>
      </c>
      <c r="O122" s="38">
        <f t="shared" si="65"/>
        <v>61</v>
      </c>
      <c r="P122" s="38">
        <f t="shared" si="65"/>
        <v>55</v>
      </c>
      <c r="Q122" s="23"/>
    </row>
    <row r="123" spans="2:17" s="27" customFormat="1" ht="14.65" customHeight="1" x14ac:dyDescent="0.15">
      <c r="B123" s="18" t="s">
        <v>35</v>
      </c>
      <c r="C123" s="66">
        <v>30</v>
      </c>
      <c r="D123" s="66">
        <v>15</v>
      </c>
      <c r="E123" s="67">
        <f>F123+G123</f>
        <v>343</v>
      </c>
      <c r="F123" s="67">
        <f>I123+L123+O123</f>
        <v>170</v>
      </c>
      <c r="G123" s="67">
        <f>J123+M123+P123</f>
        <v>173</v>
      </c>
      <c r="H123" s="67">
        <f>I123+J123</f>
        <v>105</v>
      </c>
      <c r="I123" s="30">
        <v>54</v>
      </c>
      <c r="J123" s="30">
        <v>51</v>
      </c>
      <c r="K123" s="67">
        <f>L123+M123</f>
        <v>122</v>
      </c>
      <c r="L123" s="30">
        <v>55</v>
      </c>
      <c r="M123" s="30">
        <v>67</v>
      </c>
      <c r="N123" s="67">
        <f>O123+P123</f>
        <v>116</v>
      </c>
      <c r="O123" s="30">
        <v>61</v>
      </c>
      <c r="P123" s="30">
        <v>55</v>
      </c>
      <c r="Q123" s="39"/>
    </row>
    <row r="124" spans="2:17" s="9" customFormat="1" ht="14.65" customHeight="1" x14ac:dyDescent="0.15">
      <c r="B124" s="16" t="s">
        <v>61</v>
      </c>
      <c r="C124" s="38">
        <f>SUM(C125:C126)</f>
        <v>59</v>
      </c>
      <c r="D124" s="38">
        <f t="shared" ref="D124:P124" si="66">SUM(D125:D126)</f>
        <v>30</v>
      </c>
      <c r="E124" s="38">
        <f t="shared" si="66"/>
        <v>736</v>
      </c>
      <c r="F124" s="38">
        <f t="shared" si="66"/>
        <v>359</v>
      </c>
      <c r="G124" s="38">
        <f t="shared" si="66"/>
        <v>377</v>
      </c>
      <c r="H124" s="38">
        <f t="shared" si="66"/>
        <v>250</v>
      </c>
      <c r="I124" s="33">
        <f t="shared" si="66"/>
        <v>125</v>
      </c>
      <c r="J124" s="33">
        <f t="shared" si="66"/>
        <v>125</v>
      </c>
      <c r="K124" s="38">
        <f t="shared" si="66"/>
        <v>253</v>
      </c>
      <c r="L124" s="33">
        <f t="shared" si="66"/>
        <v>114</v>
      </c>
      <c r="M124" s="33">
        <f t="shared" si="66"/>
        <v>139</v>
      </c>
      <c r="N124" s="38">
        <f>SUM(N125:N126)</f>
        <v>233</v>
      </c>
      <c r="O124" s="38">
        <f t="shared" si="66"/>
        <v>120</v>
      </c>
      <c r="P124" s="38">
        <f t="shared" si="66"/>
        <v>113</v>
      </c>
      <c r="Q124" s="23"/>
    </row>
    <row r="125" spans="2:17" s="27" customFormat="1" ht="14.65" customHeight="1" x14ac:dyDescent="0.15">
      <c r="B125" s="18" t="s">
        <v>36</v>
      </c>
      <c r="C125" s="68">
        <v>23</v>
      </c>
      <c r="D125" s="68">
        <v>13</v>
      </c>
      <c r="E125" s="69">
        <f>F125+G125</f>
        <v>270</v>
      </c>
      <c r="F125" s="69">
        <f>I125+L125+O125</f>
        <v>144</v>
      </c>
      <c r="G125" s="69">
        <f>J125+M125+P125</f>
        <v>126</v>
      </c>
      <c r="H125" s="69">
        <f>I125+J125</f>
        <v>91</v>
      </c>
      <c r="I125" s="68">
        <v>40</v>
      </c>
      <c r="J125" s="68">
        <v>51</v>
      </c>
      <c r="K125" s="69">
        <f>L125+M125</f>
        <v>88</v>
      </c>
      <c r="L125" s="68">
        <v>47</v>
      </c>
      <c r="M125" s="68">
        <v>41</v>
      </c>
      <c r="N125" s="69">
        <f>O125+P125</f>
        <v>91</v>
      </c>
      <c r="O125" s="68">
        <v>57</v>
      </c>
      <c r="P125" s="68">
        <v>34</v>
      </c>
      <c r="Q125" s="46"/>
    </row>
    <row r="126" spans="2:17" s="27" customFormat="1" ht="14.65" customHeight="1" x14ac:dyDescent="0.15">
      <c r="B126" s="18" t="s">
        <v>124</v>
      </c>
      <c r="C126" s="68">
        <v>36</v>
      </c>
      <c r="D126" s="68">
        <v>17</v>
      </c>
      <c r="E126" s="69">
        <f>F126+G126</f>
        <v>466</v>
      </c>
      <c r="F126" s="69">
        <f>I126+L126+O126</f>
        <v>215</v>
      </c>
      <c r="G126" s="69">
        <f>J126+M126+P126</f>
        <v>251</v>
      </c>
      <c r="H126" s="69">
        <f>I126+J126</f>
        <v>159</v>
      </c>
      <c r="I126" s="68">
        <v>85</v>
      </c>
      <c r="J126" s="68">
        <v>74</v>
      </c>
      <c r="K126" s="69">
        <f>L126+M126</f>
        <v>165</v>
      </c>
      <c r="L126" s="68">
        <v>67</v>
      </c>
      <c r="M126" s="68">
        <v>98</v>
      </c>
      <c r="N126" s="69">
        <f>O126+P126</f>
        <v>142</v>
      </c>
      <c r="O126" s="68">
        <v>63</v>
      </c>
      <c r="P126" s="68">
        <v>79</v>
      </c>
      <c r="Q126" s="46"/>
    </row>
    <row r="127" spans="2:17" s="9" customFormat="1" ht="14.65" customHeight="1" x14ac:dyDescent="0.15">
      <c r="B127" s="16" t="s">
        <v>137</v>
      </c>
      <c r="C127" s="38">
        <f t="shared" ref="C127:P127" si="67">SUM(C128:C128)</f>
        <v>29</v>
      </c>
      <c r="D127" s="38">
        <f t="shared" si="67"/>
        <v>11</v>
      </c>
      <c r="E127" s="38">
        <f t="shared" si="67"/>
        <v>240</v>
      </c>
      <c r="F127" s="38">
        <f t="shared" si="67"/>
        <v>109</v>
      </c>
      <c r="G127" s="38">
        <f t="shared" si="67"/>
        <v>131</v>
      </c>
      <c r="H127" s="38">
        <f t="shared" si="67"/>
        <v>89</v>
      </c>
      <c r="I127" s="33">
        <f t="shared" si="67"/>
        <v>38</v>
      </c>
      <c r="J127" s="33">
        <f t="shared" si="67"/>
        <v>51</v>
      </c>
      <c r="K127" s="38">
        <f t="shared" si="67"/>
        <v>67</v>
      </c>
      <c r="L127" s="33">
        <f t="shared" si="67"/>
        <v>34</v>
      </c>
      <c r="M127" s="33">
        <f t="shared" si="67"/>
        <v>33</v>
      </c>
      <c r="N127" s="38">
        <f>SUM(N128:N128)</f>
        <v>84</v>
      </c>
      <c r="O127" s="38">
        <f t="shared" si="67"/>
        <v>37</v>
      </c>
      <c r="P127" s="38">
        <f t="shared" si="67"/>
        <v>47</v>
      </c>
      <c r="Q127" s="23"/>
    </row>
    <row r="128" spans="2:17" s="27" customFormat="1" ht="14.65" customHeight="1" x14ac:dyDescent="0.15">
      <c r="B128" s="18" t="s">
        <v>125</v>
      </c>
      <c r="C128" s="57">
        <v>29</v>
      </c>
      <c r="D128" s="57">
        <v>11</v>
      </c>
      <c r="E128" s="70">
        <f>F128+G128</f>
        <v>240</v>
      </c>
      <c r="F128" s="70">
        <f>I128+L128+O128</f>
        <v>109</v>
      </c>
      <c r="G128" s="70">
        <f>J128+M128+P128</f>
        <v>131</v>
      </c>
      <c r="H128" s="70">
        <f>I128+J128</f>
        <v>89</v>
      </c>
      <c r="I128" s="57">
        <v>38</v>
      </c>
      <c r="J128" s="57">
        <v>51</v>
      </c>
      <c r="K128" s="70">
        <f>L128+M128</f>
        <v>67</v>
      </c>
      <c r="L128" s="57">
        <v>34</v>
      </c>
      <c r="M128" s="57">
        <v>33</v>
      </c>
      <c r="N128" s="70">
        <f>O128+P128</f>
        <v>84</v>
      </c>
      <c r="O128" s="57">
        <v>37</v>
      </c>
      <c r="P128" s="57">
        <v>47</v>
      </c>
      <c r="Q128" s="39"/>
    </row>
    <row r="129" spans="1:17" s="9" customFormat="1" ht="14.65" customHeight="1" x14ac:dyDescent="0.15">
      <c r="B129" s="16" t="s">
        <v>132</v>
      </c>
      <c r="C129" s="38">
        <f t="shared" ref="C129:P129" si="68">SUM(C130:C130)</f>
        <v>25</v>
      </c>
      <c r="D129" s="38">
        <f t="shared" si="68"/>
        <v>8</v>
      </c>
      <c r="E129" s="38">
        <f t="shared" si="68"/>
        <v>157</v>
      </c>
      <c r="F129" s="38">
        <f t="shared" si="68"/>
        <v>76</v>
      </c>
      <c r="G129" s="38">
        <f t="shared" si="68"/>
        <v>81</v>
      </c>
      <c r="H129" s="38">
        <f t="shared" si="68"/>
        <v>45</v>
      </c>
      <c r="I129" s="33">
        <f t="shared" si="68"/>
        <v>27</v>
      </c>
      <c r="J129" s="33">
        <f t="shared" si="68"/>
        <v>18</v>
      </c>
      <c r="K129" s="38">
        <f t="shared" si="68"/>
        <v>56</v>
      </c>
      <c r="L129" s="33">
        <f t="shared" si="68"/>
        <v>28</v>
      </c>
      <c r="M129" s="33">
        <f t="shared" si="68"/>
        <v>28</v>
      </c>
      <c r="N129" s="38">
        <f>SUM(N130:N130)</f>
        <v>56</v>
      </c>
      <c r="O129" s="38">
        <f t="shared" si="68"/>
        <v>21</v>
      </c>
      <c r="P129" s="38">
        <f t="shared" si="68"/>
        <v>35</v>
      </c>
      <c r="Q129" s="23"/>
    </row>
    <row r="130" spans="1:17" s="27" customFormat="1" ht="14.65" customHeight="1" x14ac:dyDescent="0.15">
      <c r="B130" s="18" t="s">
        <v>126</v>
      </c>
      <c r="C130" s="57">
        <v>25</v>
      </c>
      <c r="D130" s="57">
        <v>8</v>
      </c>
      <c r="E130" s="54">
        <f>F130+G130</f>
        <v>157</v>
      </c>
      <c r="F130" s="54">
        <f>I130+L130+O130</f>
        <v>76</v>
      </c>
      <c r="G130" s="54">
        <f>J130+M130+P130</f>
        <v>81</v>
      </c>
      <c r="H130" s="54">
        <f>I130+J130</f>
        <v>45</v>
      </c>
      <c r="I130" s="57">
        <v>27</v>
      </c>
      <c r="J130" s="57">
        <v>18</v>
      </c>
      <c r="K130" s="54">
        <f>L130+M130</f>
        <v>56</v>
      </c>
      <c r="L130" s="57">
        <v>28</v>
      </c>
      <c r="M130" s="57">
        <v>28</v>
      </c>
      <c r="N130" s="54">
        <f>O130+P130</f>
        <v>56</v>
      </c>
      <c r="O130" s="57">
        <v>21</v>
      </c>
      <c r="P130" s="57">
        <v>35</v>
      </c>
      <c r="Q130" s="39"/>
    </row>
    <row r="131" spans="1:17" s="9" customFormat="1" ht="14.65" customHeight="1" x14ac:dyDescent="0.15">
      <c r="B131" s="16" t="s">
        <v>138</v>
      </c>
      <c r="C131" s="38">
        <f t="shared" ref="C131:P131" si="69">SUM(C132:C132)</f>
        <v>17</v>
      </c>
      <c r="D131" s="38">
        <f t="shared" si="69"/>
        <v>8</v>
      </c>
      <c r="E131" s="38">
        <f t="shared" si="69"/>
        <v>203</v>
      </c>
      <c r="F131" s="38">
        <f t="shared" si="69"/>
        <v>105</v>
      </c>
      <c r="G131" s="38">
        <f t="shared" si="69"/>
        <v>98</v>
      </c>
      <c r="H131" s="38">
        <f t="shared" si="69"/>
        <v>64</v>
      </c>
      <c r="I131" s="33">
        <f t="shared" si="69"/>
        <v>32</v>
      </c>
      <c r="J131" s="33">
        <f t="shared" si="69"/>
        <v>32</v>
      </c>
      <c r="K131" s="38">
        <f t="shared" si="69"/>
        <v>70</v>
      </c>
      <c r="L131" s="33">
        <f t="shared" si="69"/>
        <v>40</v>
      </c>
      <c r="M131" s="33">
        <f t="shared" si="69"/>
        <v>30</v>
      </c>
      <c r="N131" s="38">
        <f>SUM(N132:N132)</f>
        <v>69</v>
      </c>
      <c r="O131" s="38">
        <f t="shared" si="69"/>
        <v>33</v>
      </c>
      <c r="P131" s="38">
        <f t="shared" si="69"/>
        <v>36</v>
      </c>
      <c r="Q131" s="23"/>
    </row>
    <row r="132" spans="1:17" s="27" customFormat="1" ht="14.65" customHeight="1" x14ac:dyDescent="0.15">
      <c r="B132" s="18" t="s">
        <v>37</v>
      </c>
      <c r="C132" s="57">
        <v>17</v>
      </c>
      <c r="D132" s="57">
        <v>8</v>
      </c>
      <c r="E132" s="49">
        <f>F132+G132</f>
        <v>203</v>
      </c>
      <c r="F132" s="49">
        <f>I132+L132+O132</f>
        <v>105</v>
      </c>
      <c r="G132" s="49">
        <f>J132+M132+P132</f>
        <v>98</v>
      </c>
      <c r="H132" s="49">
        <f>I132+J132</f>
        <v>64</v>
      </c>
      <c r="I132" s="57">
        <v>32</v>
      </c>
      <c r="J132" s="57">
        <v>32</v>
      </c>
      <c r="K132" s="49">
        <f>L132+M132</f>
        <v>70</v>
      </c>
      <c r="L132" s="57">
        <v>40</v>
      </c>
      <c r="M132" s="57">
        <v>30</v>
      </c>
      <c r="N132" s="49">
        <f>O132+P132</f>
        <v>69</v>
      </c>
      <c r="O132" s="57">
        <v>33</v>
      </c>
      <c r="P132" s="57">
        <v>36</v>
      </c>
      <c r="Q132" s="39"/>
    </row>
    <row r="133" spans="1:17" s="27" customFormat="1" ht="4.5" customHeight="1" x14ac:dyDescent="0.15">
      <c r="B133" s="18"/>
      <c r="F133" s="48"/>
      <c r="G133" s="48"/>
    </row>
    <row r="134" spans="1:17" s="9" customFormat="1" ht="14.65" customHeight="1" x14ac:dyDescent="0.15">
      <c r="B134" s="17" t="s">
        <v>127</v>
      </c>
      <c r="E134" s="27"/>
      <c r="F134" s="48"/>
      <c r="G134" s="48"/>
      <c r="H134" s="27"/>
      <c r="I134" s="27"/>
      <c r="J134" s="27"/>
      <c r="K134" s="27"/>
      <c r="L134" s="27"/>
      <c r="M134" s="27"/>
      <c r="N134" s="27"/>
      <c r="O134" s="27"/>
      <c r="P134" s="27"/>
      <c r="Q134" s="27"/>
    </row>
    <row r="135" spans="1:17" s="27" customFormat="1" ht="14.65" customHeight="1" x14ac:dyDescent="0.15">
      <c r="A135" s="29"/>
      <c r="B135" s="18" t="s">
        <v>128</v>
      </c>
      <c r="C135" s="48">
        <v>19</v>
      </c>
      <c r="D135" s="48">
        <v>6</v>
      </c>
      <c r="E135" s="49">
        <f t="shared" ref="E135:E140" si="70">F135+G135</f>
        <v>217</v>
      </c>
      <c r="F135" s="49">
        <f t="shared" ref="F135:G140" si="71">I135+L135+O135</f>
        <v>108</v>
      </c>
      <c r="G135" s="49">
        <f t="shared" si="71"/>
        <v>109</v>
      </c>
      <c r="H135" s="72">
        <f t="shared" ref="H135:H140" si="72">SUM(I135:J135)</f>
        <v>74</v>
      </c>
      <c r="I135" s="48">
        <v>35</v>
      </c>
      <c r="J135" s="48">
        <v>39</v>
      </c>
      <c r="K135" s="72">
        <f t="shared" ref="K135:K140" si="73">SUM(L135:M135)</f>
        <v>65</v>
      </c>
      <c r="L135" s="48">
        <v>29</v>
      </c>
      <c r="M135" s="48">
        <v>36</v>
      </c>
      <c r="N135" s="83">
        <f>SUM(O135:P135)</f>
        <v>78</v>
      </c>
      <c r="O135" s="48">
        <v>44</v>
      </c>
      <c r="P135" s="48">
        <v>34</v>
      </c>
      <c r="Q135" s="35"/>
    </row>
    <row r="136" spans="1:17" s="27" customFormat="1" ht="14.65" customHeight="1" x14ac:dyDescent="0.15">
      <c r="A136" s="29"/>
      <c r="B136" s="40" t="s">
        <v>129</v>
      </c>
      <c r="C136" s="48">
        <v>16</v>
      </c>
      <c r="D136" s="48">
        <v>6</v>
      </c>
      <c r="E136" s="49">
        <f t="shared" si="70"/>
        <v>141</v>
      </c>
      <c r="F136" s="49">
        <f>I136+L136+O136</f>
        <v>73</v>
      </c>
      <c r="G136" s="49">
        <f>J136+M136+P136</f>
        <v>68</v>
      </c>
      <c r="H136" s="72">
        <f t="shared" si="72"/>
        <v>36</v>
      </c>
      <c r="I136" s="48">
        <v>19</v>
      </c>
      <c r="J136" s="48">
        <v>17</v>
      </c>
      <c r="K136" s="72">
        <f t="shared" si="73"/>
        <v>50</v>
      </c>
      <c r="L136" s="48">
        <v>27</v>
      </c>
      <c r="M136" s="48">
        <v>23</v>
      </c>
      <c r="N136" s="72">
        <f t="shared" ref="N136:N140" si="74">SUM(O136:P136)</f>
        <v>55</v>
      </c>
      <c r="O136" s="48">
        <v>27</v>
      </c>
      <c r="P136" s="48">
        <v>28</v>
      </c>
      <c r="Q136" s="35"/>
    </row>
    <row r="137" spans="1:17" s="27" customFormat="1" ht="14.65" customHeight="1" x14ac:dyDescent="0.15">
      <c r="A137" s="29"/>
      <c r="B137" s="18" t="s">
        <v>62</v>
      </c>
      <c r="C137" s="48">
        <v>30</v>
      </c>
      <c r="D137" s="48">
        <v>12</v>
      </c>
      <c r="E137" s="49">
        <f>F137+G137</f>
        <v>413</v>
      </c>
      <c r="F137" s="49">
        <f>I137+L137+O137</f>
        <v>164</v>
      </c>
      <c r="G137" s="49">
        <f>J137+M137+P137</f>
        <v>249</v>
      </c>
      <c r="H137" s="72">
        <f>I137+J137</f>
        <v>134</v>
      </c>
      <c r="I137" s="48">
        <v>59</v>
      </c>
      <c r="J137" s="48">
        <v>75</v>
      </c>
      <c r="K137" s="72">
        <f>L137+M137</f>
        <v>134</v>
      </c>
      <c r="L137" s="48">
        <v>49</v>
      </c>
      <c r="M137" s="48">
        <v>85</v>
      </c>
      <c r="N137" s="83">
        <f>O137+P137</f>
        <v>145</v>
      </c>
      <c r="O137" s="48">
        <v>56</v>
      </c>
      <c r="P137" s="48">
        <v>89</v>
      </c>
      <c r="Q137" s="35"/>
    </row>
    <row r="138" spans="1:17" s="27" customFormat="1" ht="14.65" customHeight="1" x14ac:dyDescent="0.15">
      <c r="A138" s="29"/>
      <c r="B138" s="18" t="s">
        <v>139</v>
      </c>
      <c r="C138" s="48">
        <v>14</v>
      </c>
      <c r="D138" s="48">
        <v>6</v>
      </c>
      <c r="E138" s="49">
        <f t="shared" si="70"/>
        <v>201</v>
      </c>
      <c r="F138" s="49">
        <f t="shared" si="71"/>
        <v>100</v>
      </c>
      <c r="G138" s="49">
        <f t="shared" si="71"/>
        <v>101</v>
      </c>
      <c r="H138" s="72">
        <f t="shared" si="72"/>
        <v>64</v>
      </c>
      <c r="I138" s="48">
        <v>35</v>
      </c>
      <c r="J138" s="48">
        <v>29</v>
      </c>
      <c r="K138" s="72">
        <f t="shared" si="73"/>
        <v>67</v>
      </c>
      <c r="L138" s="48">
        <v>31</v>
      </c>
      <c r="M138" s="48">
        <v>36</v>
      </c>
      <c r="N138" s="72">
        <f t="shared" si="74"/>
        <v>70</v>
      </c>
      <c r="O138" s="48">
        <v>34</v>
      </c>
      <c r="P138" s="48">
        <v>36</v>
      </c>
      <c r="Q138" s="35"/>
    </row>
    <row r="139" spans="1:17" s="27" customFormat="1" ht="14.65" customHeight="1" x14ac:dyDescent="0.15">
      <c r="A139" s="29"/>
      <c r="B139" s="18" t="s">
        <v>130</v>
      </c>
      <c r="C139" s="48">
        <v>40</v>
      </c>
      <c r="D139" s="48">
        <v>16</v>
      </c>
      <c r="E139" s="49">
        <f t="shared" si="70"/>
        <v>536</v>
      </c>
      <c r="F139" s="49">
        <f t="shared" si="71"/>
        <v>250</v>
      </c>
      <c r="G139" s="49">
        <f t="shared" si="71"/>
        <v>286</v>
      </c>
      <c r="H139" s="72">
        <f t="shared" si="72"/>
        <v>175</v>
      </c>
      <c r="I139" s="48">
        <v>77</v>
      </c>
      <c r="J139" s="48">
        <v>98</v>
      </c>
      <c r="K139" s="72">
        <f t="shared" si="73"/>
        <v>161</v>
      </c>
      <c r="L139" s="48">
        <v>77</v>
      </c>
      <c r="M139" s="48">
        <v>84</v>
      </c>
      <c r="N139" s="72">
        <f t="shared" si="74"/>
        <v>200</v>
      </c>
      <c r="O139" s="48">
        <v>96</v>
      </c>
      <c r="P139" s="48">
        <v>104</v>
      </c>
      <c r="Q139" s="35"/>
    </row>
    <row r="140" spans="1:17" s="27" customFormat="1" ht="14.65" customHeight="1" x14ac:dyDescent="0.15">
      <c r="A140" s="29"/>
      <c r="B140" s="18" t="s">
        <v>131</v>
      </c>
      <c r="C140" s="48">
        <v>4</v>
      </c>
      <c r="D140" s="48">
        <v>1</v>
      </c>
      <c r="E140" s="49">
        <f t="shared" si="70"/>
        <v>10</v>
      </c>
      <c r="F140" s="49">
        <f t="shared" si="71"/>
        <v>5</v>
      </c>
      <c r="G140" s="49">
        <f t="shared" si="71"/>
        <v>5</v>
      </c>
      <c r="H140" s="72">
        <f t="shared" si="72"/>
        <v>0</v>
      </c>
      <c r="I140" s="48"/>
      <c r="J140" s="48"/>
      <c r="K140" s="72">
        <f t="shared" si="73"/>
        <v>0</v>
      </c>
      <c r="L140" s="48"/>
      <c r="M140" s="48"/>
      <c r="N140" s="72">
        <f t="shared" si="74"/>
        <v>10</v>
      </c>
      <c r="O140" s="48">
        <v>5</v>
      </c>
      <c r="P140" s="48">
        <v>5</v>
      </c>
      <c r="Q140" s="35"/>
    </row>
    <row r="141" spans="1:17" ht="15" customHeight="1" x14ac:dyDescent="0.15"/>
    <row r="142" spans="1:17" ht="15" customHeight="1" x14ac:dyDescent="0.15"/>
    <row r="143" spans="1:17" ht="15" customHeight="1" x14ac:dyDescent="0.15"/>
    <row r="144" spans="1:17" ht="15" customHeight="1" x14ac:dyDescent="0.15"/>
    <row r="145" ht="15" customHeight="1" x14ac:dyDescent="0.15"/>
    <row r="146" ht="15" customHeight="1" x14ac:dyDescent="0.15"/>
    <row r="147" ht="15" customHeight="1" x14ac:dyDescent="0.15"/>
    <row r="148" ht="15" customHeight="1" x14ac:dyDescent="0.15"/>
    <row r="149" ht="15" customHeight="1" x14ac:dyDescent="0.15"/>
    <row r="150" ht="15" customHeight="1" x14ac:dyDescent="0.15"/>
    <row r="151" ht="15" customHeight="1" x14ac:dyDescent="0.15"/>
    <row r="152" ht="15" customHeight="1" x14ac:dyDescent="0.15"/>
    <row r="153" ht="15" customHeight="1" x14ac:dyDescent="0.15"/>
    <row r="154" ht="15" customHeight="1" x14ac:dyDescent="0.15"/>
    <row r="155" ht="15" customHeight="1" x14ac:dyDescent="0.15"/>
    <row r="156" ht="15" customHeight="1" x14ac:dyDescent="0.15"/>
    <row r="157" ht="15" customHeight="1" x14ac:dyDescent="0.15"/>
    <row r="158" ht="15" customHeight="1" x14ac:dyDescent="0.15"/>
    <row r="159" ht="15" customHeight="1" x14ac:dyDescent="0.15"/>
    <row r="160" ht="15" customHeight="1" x14ac:dyDescent="0.15"/>
    <row r="161" ht="15" customHeight="1" x14ac:dyDescent="0.15"/>
    <row r="162" ht="15" customHeight="1" x14ac:dyDescent="0.15"/>
    <row r="163" ht="15" customHeight="1" x14ac:dyDescent="0.15"/>
    <row r="164" ht="15" customHeight="1" x14ac:dyDescent="0.15"/>
    <row r="165" ht="15" customHeight="1" x14ac:dyDescent="0.15"/>
    <row r="166" ht="15" customHeight="1" x14ac:dyDescent="0.15"/>
    <row r="167" ht="15" customHeight="1" x14ac:dyDescent="0.15"/>
    <row r="168" ht="15" customHeight="1" x14ac:dyDescent="0.15"/>
    <row r="169" ht="15" customHeight="1" x14ac:dyDescent="0.15"/>
    <row r="170" ht="15" customHeight="1" x14ac:dyDescent="0.15"/>
    <row r="171" ht="15" customHeight="1" x14ac:dyDescent="0.15"/>
    <row r="172" ht="15" customHeight="1" x14ac:dyDescent="0.15"/>
    <row r="173" ht="15" customHeight="1" x14ac:dyDescent="0.15"/>
    <row r="174" ht="15" customHeight="1" x14ac:dyDescent="0.15"/>
    <row r="175" ht="15" customHeight="1" x14ac:dyDescent="0.15"/>
    <row r="176" ht="15" customHeight="1" x14ac:dyDescent="0.15"/>
    <row r="177" ht="15" customHeight="1" x14ac:dyDescent="0.15"/>
    <row r="178" ht="15" customHeight="1" x14ac:dyDescent="0.15"/>
    <row r="179" ht="15" customHeight="1" x14ac:dyDescent="0.15"/>
    <row r="180" ht="15" customHeight="1" x14ac:dyDescent="0.15"/>
    <row r="181" ht="15" customHeight="1" x14ac:dyDescent="0.15"/>
    <row r="182" ht="15" customHeight="1" x14ac:dyDescent="0.15"/>
    <row r="183" ht="15" customHeight="1" x14ac:dyDescent="0.15"/>
    <row r="184" ht="15" customHeight="1" x14ac:dyDescent="0.15"/>
    <row r="185" ht="15" customHeight="1" x14ac:dyDescent="0.15"/>
    <row r="186" ht="15" customHeight="1" x14ac:dyDescent="0.15"/>
    <row r="187" ht="15" customHeight="1" x14ac:dyDescent="0.15"/>
    <row r="188" ht="15" customHeight="1" x14ac:dyDescent="0.15"/>
    <row r="189" ht="15" customHeight="1" x14ac:dyDescent="0.15"/>
    <row r="190" ht="15" customHeight="1" x14ac:dyDescent="0.15"/>
    <row r="191" ht="15" customHeight="1" x14ac:dyDescent="0.15"/>
    <row r="192" ht="15" customHeight="1" x14ac:dyDescent="0.15"/>
    <row r="193" ht="15" customHeight="1" x14ac:dyDescent="0.15"/>
    <row r="194" ht="15" customHeight="1" x14ac:dyDescent="0.15"/>
    <row r="195" ht="15" customHeight="1" x14ac:dyDescent="0.15"/>
    <row r="196" ht="15" customHeight="1" x14ac:dyDescent="0.15"/>
    <row r="197" ht="15" customHeight="1" x14ac:dyDescent="0.15"/>
    <row r="198" ht="15" customHeight="1" x14ac:dyDescent="0.15"/>
    <row r="199" ht="15" customHeight="1" x14ac:dyDescent="0.15"/>
    <row r="200" ht="15" customHeight="1" x14ac:dyDescent="0.15"/>
    <row r="201" ht="13.9" customHeight="1" x14ac:dyDescent="0.15"/>
    <row r="202" ht="13.9" customHeight="1" x14ac:dyDescent="0.15"/>
    <row r="203" ht="13.9" customHeight="1" x14ac:dyDescent="0.15"/>
    <row r="204" ht="13.9" customHeight="1" x14ac:dyDescent="0.15"/>
    <row r="205" ht="13.9" customHeight="1" x14ac:dyDescent="0.15"/>
    <row r="206" ht="13.9" customHeight="1" x14ac:dyDescent="0.15"/>
    <row r="207" ht="13.9" customHeight="1" x14ac:dyDescent="0.15"/>
    <row r="208" ht="13.9" customHeight="1" x14ac:dyDescent="0.15"/>
    <row r="209" ht="13.9" customHeight="1" x14ac:dyDescent="0.15"/>
    <row r="210" ht="13.9" customHeight="1" x14ac:dyDescent="0.15"/>
    <row r="211" ht="13.9" customHeight="1" x14ac:dyDescent="0.15"/>
    <row r="212" ht="13.9" customHeight="1" x14ac:dyDescent="0.15"/>
    <row r="213" ht="13.9" customHeight="1" x14ac:dyDescent="0.15"/>
    <row r="214" ht="13.9" customHeight="1" x14ac:dyDescent="0.15"/>
    <row r="215" ht="13.9" customHeight="1" x14ac:dyDescent="0.15"/>
    <row r="216" ht="13.9" customHeight="1" x14ac:dyDescent="0.15"/>
    <row r="217" ht="13.9" customHeight="1" x14ac:dyDescent="0.15"/>
    <row r="218" ht="13.9" customHeight="1" x14ac:dyDescent="0.15"/>
    <row r="219" ht="13.9" customHeight="1" x14ac:dyDescent="0.15"/>
    <row r="220" ht="13.9" customHeight="1" x14ac:dyDescent="0.15"/>
    <row r="221" ht="13.9" customHeight="1" x14ac:dyDescent="0.15"/>
    <row r="222" ht="13.9" customHeight="1" x14ac:dyDescent="0.15"/>
    <row r="223" ht="13.9" customHeight="1" x14ac:dyDescent="0.15"/>
    <row r="224" ht="13.9" customHeight="1" x14ac:dyDescent="0.15"/>
    <row r="225" ht="13.9" customHeight="1" x14ac:dyDescent="0.15"/>
    <row r="226" ht="13.9" customHeight="1" x14ac:dyDescent="0.15"/>
    <row r="227" ht="13.9" customHeight="1" x14ac:dyDescent="0.15"/>
    <row r="228" ht="13.9" customHeight="1" x14ac:dyDescent="0.15"/>
    <row r="229" ht="13.9" customHeight="1" x14ac:dyDescent="0.15"/>
    <row r="230" ht="13.9" customHeight="1" x14ac:dyDescent="0.15"/>
    <row r="231" ht="13.9" customHeight="1" x14ac:dyDescent="0.15"/>
    <row r="232" ht="13.9" customHeight="1" x14ac:dyDescent="0.15"/>
    <row r="233" ht="13.9" customHeight="1" x14ac:dyDescent="0.15"/>
    <row r="234" ht="13.9" customHeight="1" x14ac:dyDescent="0.15"/>
    <row r="235" ht="13.9" customHeight="1" x14ac:dyDescent="0.15"/>
    <row r="236" ht="13.9" customHeight="1" x14ac:dyDescent="0.15"/>
    <row r="237" ht="13.9" customHeight="1" x14ac:dyDescent="0.15"/>
    <row r="238" ht="13.9" customHeight="1" x14ac:dyDescent="0.15"/>
    <row r="239" ht="13.9" customHeight="1" x14ac:dyDescent="0.15"/>
    <row r="240" ht="13.9" customHeight="1" x14ac:dyDescent="0.15"/>
    <row r="241" ht="13.9" customHeight="1" x14ac:dyDescent="0.15"/>
    <row r="242" ht="13.9" customHeight="1" x14ac:dyDescent="0.15"/>
    <row r="243" ht="13.9" customHeight="1" x14ac:dyDescent="0.15"/>
    <row r="244" ht="13.9" customHeight="1" x14ac:dyDescent="0.15"/>
    <row r="245" ht="13.9" customHeight="1" x14ac:dyDescent="0.15"/>
    <row r="246" ht="13.9" customHeight="1" x14ac:dyDescent="0.15"/>
    <row r="247" ht="13.9" customHeight="1" x14ac:dyDescent="0.15"/>
    <row r="248" ht="13.9" customHeight="1" x14ac:dyDescent="0.15"/>
    <row r="249" ht="13.9" customHeight="1" x14ac:dyDescent="0.15"/>
    <row r="250" ht="13.9" customHeight="1" x14ac:dyDescent="0.15"/>
    <row r="251" ht="13.9" customHeight="1" x14ac:dyDescent="0.15"/>
    <row r="252" ht="13.9" customHeight="1" x14ac:dyDescent="0.15"/>
    <row r="253" ht="13.9" customHeight="1" x14ac:dyDescent="0.15"/>
    <row r="254" ht="13.9" customHeight="1" x14ac:dyDescent="0.15"/>
    <row r="255" ht="13.9" customHeight="1" x14ac:dyDescent="0.15"/>
    <row r="256" ht="13.9" customHeight="1" x14ac:dyDescent="0.15"/>
    <row r="257" ht="13.9" customHeight="1" x14ac:dyDescent="0.15"/>
    <row r="258" ht="13.9" customHeight="1" x14ac:dyDescent="0.15"/>
    <row r="259" ht="13.9" customHeight="1" x14ac:dyDescent="0.15"/>
    <row r="260" ht="13.9" customHeight="1" x14ac:dyDescent="0.15"/>
    <row r="261" ht="13.9" customHeight="1" x14ac:dyDescent="0.15"/>
    <row r="262" ht="13.9" customHeight="1" x14ac:dyDescent="0.15"/>
    <row r="263" ht="13.9" customHeight="1" x14ac:dyDescent="0.15"/>
    <row r="264" ht="13.9" customHeight="1" x14ac:dyDescent="0.15"/>
    <row r="265" ht="13.9" customHeight="1" x14ac:dyDescent="0.15"/>
    <row r="266" ht="13.9" customHeight="1" x14ac:dyDescent="0.15"/>
    <row r="267" ht="13.9" customHeight="1" x14ac:dyDescent="0.15"/>
  </sheetData>
  <mergeCells count="1">
    <mergeCell ref="C3:C5"/>
  </mergeCells>
  <phoneticPr fontId="5"/>
  <pageMargins left="0.59055118110236227" right="0.59055118110236227" top="0.59055118110236227" bottom="0.59055118110236227" header="0.31496062992125984" footer="0.31496062992125984"/>
  <pageSetup paperSize="9" scale="88" fitToHeight="5" orientation="landscape" r:id="rId1"/>
  <headerFooter alignWithMargins="0"/>
  <rowBreaks count="3" manualBreakCount="3">
    <brk id="39" min="1" max="15" man="1"/>
    <brk id="70" min="1" max="15" man="1"/>
    <brk id="102" min="1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4</vt:i4>
      </vt:variant>
    </vt:vector>
  </HeadingPairs>
  <TitlesOfParts>
    <vt:vector size="5" baseType="lpstr">
      <vt:lpstr>中学校</vt:lpstr>
      <vt:lpstr>中学校!Print_Area</vt:lpstr>
      <vt:lpstr>Print_Area</vt:lpstr>
      <vt:lpstr>中学校!Print_Titles</vt:lpstr>
      <vt:lpstr>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2023-12-14T05:40:08Z</dcterms:modified>
</cp:coreProperties>
</file>