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08 歯科保健関係資料集\00【完成】資料集\令和4年度【途中】\"/>
    </mc:Choice>
  </mc:AlternateContent>
  <xr:revisionPtr revIDLastSave="0" documentId="13_ncr:1_{1D7E9A17-6B63-43F5-BCC2-ABA33F3DEE60}" xr6:coauthVersionLast="47" xr6:coauthVersionMax="47" xr10:uidLastSave="{00000000-0000-0000-0000-000000000000}"/>
  <bookViews>
    <workbookView xWindow="33720" yWindow="-120" windowWidth="29040" windowHeight="15840" tabRatio="598" activeTab="1" xr2:uid="{00000000-000D-0000-FFFF-FFFF00000000}"/>
  </bookViews>
  <sheets>
    <sheet name="一人平均う歯数 " sheetId="5" r:id="rId1"/>
    <sheet name="有病者率" sheetId="6" r:id="rId2"/>
    <sheet name="小学校6年生" sheetId="2" r:id="rId3"/>
  </sheets>
  <definedNames>
    <definedName name="_xlnm._FilterDatabase" localSheetId="0" hidden="1">'一人平均う歯数 '!$T$28:$V$48</definedName>
    <definedName name="_xlnm._FilterDatabase" localSheetId="1" hidden="1">有病者率!$T$25:$V$25</definedName>
    <definedName name="_xlnm.Print_Area" localSheetId="0">'一人平均う歯数 '!$B$1:$Q$127</definedName>
    <definedName name="_xlnm.Print_Area" localSheetId="1">有病者率!$B$1:$Q$129</definedName>
    <definedName name="_xlnm.Print_Titles" localSheetId="2">小学校6年生!$A:$A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8" i="5" l="1"/>
  <c r="V42" i="5"/>
  <c r="V33" i="5"/>
  <c r="V47" i="5"/>
  <c r="V45" i="5"/>
  <c r="V37" i="5"/>
  <c r="V40" i="5"/>
  <c r="V38" i="5"/>
  <c r="V36" i="5"/>
  <c r="V43" i="5"/>
  <c r="V41" i="5"/>
  <c r="V46" i="5"/>
  <c r="V44" i="5"/>
  <c r="V39" i="5"/>
  <c r="V29" i="5"/>
  <c r="V35" i="5"/>
  <c r="V32" i="5"/>
  <c r="V34" i="5"/>
  <c r="V31" i="5"/>
  <c r="V30" i="5"/>
  <c r="V45" i="6"/>
  <c r="V41" i="6"/>
  <c r="V44" i="6"/>
  <c r="V39" i="6"/>
  <c r="V38" i="6"/>
  <c r="V33" i="6"/>
  <c r="V40" i="6"/>
  <c r="V34" i="6"/>
  <c r="V37" i="6"/>
  <c r="V30" i="6"/>
  <c r="V32" i="6"/>
  <c r="V43" i="6"/>
  <c r="V36" i="6"/>
  <c r="V42" i="6"/>
  <c r="V35" i="6"/>
  <c r="V27" i="6"/>
  <c r="V31" i="6"/>
  <c r="V28" i="6"/>
  <c r="V29" i="6"/>
  <c r="V26" i="6"/>
  <c r="CS26" i="2"/>
  <c r="CS25" i="2"/>
  <c r="CS23" i="2"/>
  <c r="CS22" i="2"/>
  <c r="CS21" i="2"/>
  <c r="CS20" i="2"/>
  <c r="CS19" i="2"/>
  <c r="CS18" i="2"/>
  <c r="CS17" i="2"/>
  <c r="CS16" i="2"/>
  <c r="CS15" i="2"/>
  <c r="CS14" i="2"/>
  <c r="CS13" i="2"/>
  <c r="CS12" i="2"/>
  <c r="CS11" i="2"/>
  <c r="CS10" i="2"/>
  <c r="CS9" i="2"/>
  <c r="CS8" i="2"/>
  <c r="CS7" i="2"/>
  <c r="CS6" i="2"/>
  <c r="CS5" i="2"/>
  <c r="CM26" i="2"/>
  <c r="CM25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M6" i="2"/>
  <c r="CM5" i="2"/>
  <c r="CG26" i="2"/>
  <c r="CG25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1" i="2"/>
  <c r="CG10" i="2"/>
  <c r="CG9" i="2"/>
  <c r="CG8" i="2"/>
  <c r="CG7" i="2"/>
  <c r="CG6" i="2"/>
  <c r="CG5" i="2"/>
  <c r="CA26" i="2"/>
  <c r="CA25" i="2"/>
  <c r="CA23" i="2"/>
  <c r="CA22" i="2"/>
  <c r="CA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8" i="2"/>
  <c r="CA7" i="2"/>
  <c r="CA6" i="2"/>
  <c r="CA5" i="2"/>
  <c r="BU26" i="2"/>
  <c r="BU25" i="2"/>
  <c r="BU23" i="2"/>
  <c r="BU22" i="2"/>
  <c r="BU21" i="2"/>
  <c r="BU20" i="2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U5" i="2"/>
  <c r="BO26" i="2"/>
  <c r="BO25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5" i="2"/>
  <c r="BI26" i="2"/>
  <c r="BI25" i="2"/>
  <c r="BI23" i="2"/>
  <c r="BI22" i="2"/>
  <c r="BI21" i="2"/>
  <c r="BI20" i="2"/>
  <c r="BI19" i="2"/>
  <c r="BI18" i="2"/>
  <c r="BI17" i="2"/>
  <c r="BI16" i="2"/>
  <c r="BI15" i="2"/>
  <c r="BI14" i="2"/>
  <c r="BI13" i="2"/>
  <c r="BI12" i="2"/>
  <c r="BI11" i="2"/>
  <c r="BI10" i="2"/>
  <c r="BI9" i="2"/>
  <c r="BI8" i="2"/>
  <c r="BI7" i="2"/>
  <c r="BI6" i="2"/>
  <c r="BI5" i="2"/>
  <c r="BC26" i="2"/>
  <c r="BC25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AW26" i="2"/>
  <c r="AW25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AW6" i="2"/>
  <c r="AW5" i="2"/>
  <c r="AQ26" i="2"/>
  <c r="AQ25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K26" i="2"/>
  <c r="AK25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E26" i="2"/>
  <c r="AE25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Y26" i="2"/>
  <c r="Y25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S26" i="2"/>
  <c r="S25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M26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G26" i="2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AH8" i="2" s="1"/>
  <c r="D7" i="2"/>
  <c r="D6" i="2"/>
  <c r="D5" i="2"/>
  <c r="CR24" i="2"/>
  <c r="CQ24" i="2"/>
  <c r="CS24" i="2" s="1"/>
  <c r="CL24" i="2"/>
  <c r="CK24" i="2"/>
  <c r="CM24" i="2" s="1"/>
  <c r="CF24" i="2"/>
  <c r="CE24" i="2"/>
  <c r="CG24" i="2" s="1"/>
  <c r="BZ24" i="2"/>
  <c r="BY24" i="2"/>
  <c r="CA24" i="2" s="1"/>
  <c r="BT24" i="2"/>
  <c r="BS24" i="2"/>
  <c r="BU24" i="2" s="1"/>
  <c r="BN24" i="2"/>
  <c r="BM24" i="2"/>
  <c r="BO24" i="2" s="1"/>
  <c r="BH24" i="2"/>
  <c r="BG24" i="2"/>
  <c r="BI24" i="2" s="1"/>
  <c r="BB24" i="2"/>
  <c r="BA24" i="2"/>
  <c r="BC24" i="2" s="1"/>
  <c r="AV24" i="2"/>
  <c r="AU24" i="2"/>
  <c r="AW24" i="2" s="1"/>
  <c r="AP24" i="2"/>
  <c r="AO24" i="2"/>
  <c r="AQ24" i="2" s="1"/>
  <c r="AJ24" i="2"/>
  <c r="AI24" i="2"/>
  <c r="AK24" i="2" s="1"/>
  <c r="AD24" i="2"/>
  <c r="AC24" i="2"/>
  <c r="AE24" i="2" s="1"/>
  <c r="X24" i="2"/>
  <c r="Y24" i="2" s="1"/>
  <c r="W24" i="2"/>
  <c r="R24" i="2"/>
  <c r="Q24" i="2"/>
  <c r="S24" i="2" s="1"/>
  <c r="L24" i="2"/>
  <c r="K24" i="2"/>
  <c r="M24" i="2" s="1"/>
  <c r="F24" i="2"/>
  <c r="E24" i="2"/>
  <c r="G24" i="2" s="1"/>
  <c r="C24" i="2"/>
  <c r="B24" i="2"/>
  <c r="D24" i="2" s="1"/>
  <c r="AX16" i="2" l="1"/>
  <c r="AR16" i="2"/>
  <c r="AN16" i="2"/>
  <c r="AM16" i="2"/>
  <c r="AL16" i="2"/>
  <c r="AG15" i="2"/>
  <c r="O17" i="2"/>
  <c r="P5" i="2"/>
  <c r="O5" i="2"/>
  <c r="N5" i="2"/>
  <c r="CR27" i="2" l="1"/>
  <c r="CQ27" i="2"/>
  <c r="CL27" i="2"/>
  <c r="CK27" i="2"/>
  <c r="CM27" i="2" s="1"/>
  <c r="CF27" i="2"/>
  <c r="CE27" i="2"/>
  <c r="CG27" i="2" s="1"/>
  <c r="BZ27" i="2"/>
  <c r="BY27" i="2"/>
  <c r="CA27" i="2" s="1"/>
  <c r="BT27" i="2"/>
  <c r="BS27" i="2"/>
  <c r="BU27" i="2" s="1"/>
  <c r="BN27" i="2"/>
  <c r="BM27" i="2"/>
  <c r="BO27" i="2" s="1"/>
  <c r="BH27" i="2"/>
  <c r="BG27" i="2"/>
  <c r="BB27" i="2"/>
  <c r="BA27" i="2"/>
  <c r="BC27" i="2" s="1"/>
  <c r="AV27" i="2"/>
  <c r="AU27" i="2"/>
  <c r="AW27" i="2" s="1"/>
  <c r="AP27" i="2"/>
  <c r="AO27" i="2"/>
  <c r="AQ27" i="2" s="1"/>
  <c r="AJ27" i="2"/>
  <c r="AI27" i="2"/>
  <c r="AK27" i="2" s="1"/>
  <c r="AD27" i="2"/>
  <c r="AC27" i="2"/>
  <c r="X27" i="2"/>
  <c r="W27" i="2"/>
  <c r="Y27" i="2" s="1"/>
  <c r="R27" i="2"/>
  <c r="Q27" i="2"/>
  <c r="S27" i="2" s="1"/>
  <c r="K27" i="2"/>
  <c r="M27" i="2" s="1"/>
  <c r="L27" i="2"/>
  <c r="F27" i="2"/>
  <c r="E27" i="2"/>
  <c r="C27" i="2"/>
  <c r="B27" i="2"/>
  <c r="CW17" i="2"/>
  <c r="BX5" i="2"/>
  <c r="BW5" i="2"/>
  <c r="BV5" i="2"/>
  <c r="CS27" i="2" l="1"/>
  <c r="BI27" i="2"/>
  <c r="AE27" i="2"/>
  <c r="N27" i="2"/>
  <c r="G27" i="2"/>
  <c r="T27" i="2"/>
  <c r="D27" i="2"/>
  <c r="CW27" i="2"/>
  <c r="H27" i="2"/>
  <c r="AF5" i="2"/>
  <c r="AN27" i="2"/>
  <c r="AM27" i="2"/>
  <c r="AL27" i="2"/>
  <c r="AN26" i="2"/>
  <c r="AM26" i="2"/>
  <c r="AL26" i="2"/>
  <c r="AN25" i="2"/>
  <c r="AM25" i="2"/>
  <c r="AL25" i="2"/>
  <c r="AN24" i="2"/>
  <c r="AM24" i="2"/>
  <c r="AL24" i="2"/>
  <c r="AL18" i="2"/>
  <c r="AM18" i="2"/>
  <c r="AN18" i="2"/>
  <c r="AL19" i="2"/>
  <c r="AM19" i="2"/>
  <c r="AN19" i="2"/>
  <c r="AL20" i="2"/>
  <c r="AM20" i="2"/>
  <c r="AN20" i="2"/>
  <c r="AL21" i="2"/>
  <c r="AM21" i="2"/>
  <c r="AN21" i="2"/>
  <c r="AL22" i="2"/>
  <c r="AM22" i="2"/>
  <c r="AN22" i="2"/>
  <c r="AL23" i="2"/>
  <c r="AM23" i="2"/>
  <c r="AN23" i="2"/>
  <c r="AL7" i="2"/>
  <c r="AM7" i="2"/>
  <c r="AN7" i="2"/>
  <c r="AL8" i="2"/>
  <c r="AM8" i="2"/>
  <c r="AN8" i="2"/>
  <c r="AL9" i="2"/>
  <c r="AM9" i="2"/>
  <c r="AN9" i="2"/>
  <c r="AL10" i="2"/>
  <c r="AM10" i="2"/>
  <c r="AN10" i="2"/>
  <c r="AL11" i="2"/>
  <c r="AM11" i="2"/>
  <c r="AN11" i="2"/>
  <c r="AL12" i="2"/>
  <c r="AM12" i="2"/>
  <c r="AN12" i="2"/>
  <c r="AL13" i="2"/>
  <c r="AM13" i="2"/>
  <c r="AN13" i="2"/>
  <c r="AL14" i="2"/>
  <c r="AM14" i="2"/>
  <c r="AN14" i="2"/>
  <c r="AL15" i="2"/>
  <c r="AM15" i="2"/>
  <c r="AN15" i="2"/>
  <c r="AL17" i="2"/>
  <c r="AM17" i="2"/>
  <c r="AN17" i="2"/>
  <c r="AN6" i="2"/>
  <c r="AM6" i="2"/>
  <c r="AL5" i="2"/>
  <c r="AM5" i="2"/>
  <c r="AL6" i="2"/>
  <c r="AN5" i="2"/>
  <c r="Z5" i="2"/>
  <c r="T5" i="2"/>
  <c r="P25" i="2"/>
  <c r="N25" i="2"/>
  <c r="N23" i="2"/>
  <c r="N14" i="2"/>
  <c r="N8" i="2"/>
  <c r="N7" i="2"/>
  <c r="N9" i="2"/>
  <c r="N6" i="2"/>
  <c r="H5" i="2"/>
  <c r="J27" i="2" l="1"/>
  <c r="BY1" i="2"/>
  <c r="BA1" i="2"/>
  <c r="AC1" i="2"/>
  <c r="V16" i="2" l="1"/>
  <c r="CD16" i="2" l="1"/>
  <c r="CX26" i="2" l="1"/>
  <c r="DA26" i="2" s="1"/>
  <c r="CW26" i="2"/>
  <c r="CZ26" i="2" s="1"/>
  <c r="CX25" i="2"/>
  <c r="DA25" i="2" s="1"/>
  <c r="CW25" i="2"/>
  <c r="CZ25" i="2" s="1"/>
  <c r="CX23" i="2"/>
  <c r="DA23" i="2" s="1"/>
  <c r="CW23" i="2"/>
  <c r="CZ23" i="2" s="1"/>
  <c r="CX22" i="2"/>
  <c r="DA22" i="2" s="1"/>
  <c r="CW22" i="2"/>
  <c r="CZ22" i="2" s="1"/>
  <c r="CX21" i="2"/>
  <c r="DA21" i="2" s="1"/>
  <c r="CW21" i="2"/>
  <c r="CZ21" i="2" s="1"/>
  <c r="CX20" i="2"/>
  <c r="DA20" i="2" s="1"/>
  <c r="CW20" i="2"/>
  <c r="CZ20" i="2" s="1"/>
  <c r="CX19" i="2"/>
  <c r="DA19" i="2" s="1"/>
  <c r="CW19" i="2"/>
  <c r="CZ19" i="2" s="1"/>
  <c r="CX18" i="2"/>
  <c r="DA18" i="2" s="1"/>
  <c r="CW18" i="2"/>
  <c r="CZ18" i="2" s="1"/>
  <c r="CX17" i="2"/>
  <c r="DA17" i="2" s="1"/>
  <c r="CZ17" i="2"/>
  <c r="CX16" i="2"/>
  <c r="DA16" i="2" s="1"/>
  <c r="CW16" i="2"/>
  <c r="CZ16" i="2" s="1"/>
  <c r="CX15" i="2"/>
  <c r="DA15" i="2" s="1"/>
  <c r="CW15" i="2"/>
  <c r="CZ15" i="2" s="1"/>
  <c r="CX14" i="2"/>
  <c r="DA14" i="2" s="1"/>
  <c r="CW14" i="2"/>
  <c r="CZ14" i="2" s="1"/>
  <c r="CX13" i="2"/>
  <c r="DA13" i="2" s="1"/>
  <c r="CW13" i="2"/>
  <c r="CZ13" i="2" s="1"/>
  <c r="CX12" i="2"/>
  <c r="DA12" i="2" s="1"/>
  <c r="CW12" i="2"/>
  <c r="CZ12" i="2" s="1"/>
  <c r="CX11" i="2"/>
  <c r="DA11" i="2" s="1"/>
  <c r="CW11" i="2"/>
  <c r="CZ11" i="2" s="1"/>
  <c r="CX10" i="2"/>
  <c r="DA10" i="2" s="1"/>
  <c r="CW10" i="2"/>
  <c r="CZ10" i="2" s="1"/>
  <c r="CX9" i="2"/>
  <c r="DA9" i="2" s="1"/>
  <c r="CW9" i="2"/>
  <c r="CZ9" i="2" s="1"/>
  <c r="CX8" i="2"/>
  <c r="DA8" i="2" s="1"/>
  <c r="CW8" i="2"/>
  <c r="CZ8" i="2" s="1"/>
  <c r="CX7" i="2"/>
  <c r="DA7" i="2" s="1"/>
  <c r="CW7" i="2"/>
  <c r="CZ7" i="2" s="1"/>
  <c r="CX6" i="2"/>
  <c r="DA6" i="2" s="1"/>
  <c r="CW6" i="2"/>
  <c r="CZ6" i="2" s="1"/>
  <c r="CX5" i="2"/>
  <c r="DA5" i="2" s="1"/>
  <c r="CW5" i="2"/>
  <c r="CZ5" i="2" s="1"/>
  <c r="CU26" i="2"/>
  <c r="CT26" i="2"/>
  <c r="CU25" i="2"/>
  <c r="CT25" i="2"/>
  <c r="CU23" i="2"/>
  <c r="CT23" i="2"/>
  <c r="CU22" i="2"/>
  <c r="CT22" i="2"/>
  <c r="CU21" i="2"/>
  <c r="CT21" i="2"/>
  <c r="CU20" i="2"/>
  <c r="CT20" i="2"/>
  <c r="CU19" i="2"/>
  <c r="CT19" i="2"/>
  <c r="CU18" i="2"/>
  <c r="CT18" i="2"/>
  <c r="CU17" i="2"/>
  <c r="CT17" i="2"/>
  <c r="CU16" i="2"/>
  <c r="CT16" i="2"/>
  <c r="CU15" i="2"/>
  <c r="CT15" i="2"/>
  <c r="CU14" i="2"/>
  <c r="CT14" i="2"/>
  <c r="CU13" i="2"/>
  <c r="CT13" i="2"/>
  <c r="CU12" i="2"/>
  <c r="CT12" i="2"/>
  <c r="CU11" i="2"/>
  <c r="CT11" i="2"/>
  <c r="CU10" i="2"/>
  <c r="CT10" i="2"/>
  <c r="CU9" i="2"/>
  <c r="CT9" i="2"/>
  <c r="CU8" i="2"/>
  <c r="CT8" i="2"/>
  <c r="CU7" i="2"/>
  <c r="CT7" i="2"/>
  <c r="CU6" i="2"/>
  <c r="CT6" i="2"/>
  <c r="CU5" i="2"/>
  <c r="CT5" i="2"/>
  <c r="CO26" i="2"/>
  <c r="CN26" i="2"/>
  <c r="CO25" i="2"/>
  <c r="CN25" i="2"/>
  <c r="CY25" i="2"/>
  <c r="CO23" i="2"/>
  <c r="CN23" i="2"/>
  <c r="CO22" i="2"/>
  <c r="CN22" i="2"/>
  <c r="CO21" i="2"/>
  <c r="CN21" i="2"/>
  <c r="CY21" i="2"/>
  <c r="CO20" i="2"/>
  <c r="CN20" i="2"/>
  <c r="CY20" i="2"/>
  <c r="CO19" i="2"/>
  <c r="CN19" i="2"/>
  <c r="CO18" i="2"/>
  <c r="CN18" i="2"/>
  <c r="CO17" i="2"/>
  <c r="CN17" i="2"/>
  <c r="CY17" i="2"/>
  <c r="CO16" i="2"/>
  <c r="CN16" i="2"/>
  <c r="CO15" i="2"/>
  <c r="CN15" i="2"/>
  <c r="CO14" i="2"/>
  <c r="CN14" i="2"/>
  <c r="CO13" i="2"/>
  <c r="CN13" i="2"/>
  <c r="CY13" i="2"/>
  <c r="CO12" i="2"/>
  <c r="CN12" i="2"/>
  <c r="CY12" i="2"/>
  <c r="CO11" i="2"/>
  <c r="CN11" i="2"/>
  <c r="CO10" i="2"/>
  <c r="CN10" i="2"/>
  <c r="CO9" i="2"/>
  <c r="CN9" i="2"/>
  <c r="CY9" i="2"/>
  <c r="CO8" i="2"/>
  <c r="CN8" i="2"/>
  <c r="CO7" i="2"/>
  <c r="CN7" i="2"/>
  <c r="CO6" i="2"/>
  <c r="CN6" i="2"/>
  <c r="CO5" i="2"/>
  <c r="CN5" i="2"/>
  <c r="CI26" i="2"/>
  <c r="CH26" i="2"/>
  <c r="CI25" i="2"/>
  <c r="CH25" i="2"/>
  <c r="CI23" i="2"/>
  <c r="CH23" i="2"/>
  <c r="CI22" i="2"/>
  <c r="CH22" i="2"/>
  <c r="CI21" i="2"/>
  <c r="CH21" i="2"/>
  <c r="CI20" i="2"/>
  <c r="CH20" i="2"/>
  <c r="CI19" i="2"/>
  <c r="CH19" i="2"/>
  <c r="CI18" i="2"/>
  <c r="CH18" i="2"/>
  <c r="CI17" i="2"/>
  <c r="CH17" i="2"/>
  <c r="CI16" i="2"/>
  <c r="CH16" i="2"/>
  <c r="CI15" i="2"/>
  <c r="CH15" i="2"/>
  <c r="CI14" i="2"/>
  <c r="CH14" i="2"/>
  <c r="CI13" i="2"/>
  <c r="CH13" i="2"/>
  <c r="CI12" i="2"/>
  <c r="CH12" i="2"/>
  <c r="CI11" i="2"/>
  <c r="CH11" i="2"/>
  <c r="CI10" i="2"/>
  <c r="CH10" i="2"/>
  <c r="CI9" i="2"/>
  <c r="CH9" i="2"/>
  <c r="CI8" i="2"/>
  <c r="CH8" i="2"/>
  <c r="CI7" i="2"/>
  <c r="CH7" i="2"/>
  <c r="CI6" i="2"/>
  <c r="CH6" i="2"/>
  <c r="CI5" i="2"/>
  <c r="CH5" i="2"/>
  <c r="CC26" i="2"/>
  <c r="CB26" i="2"/>
  <c r="CC25" i="2"/>
  <c r="CB25" i="2"/>
  <c r="CC23" i="2"/>
  <c r="CB23" i="2"/>
  <c r="CC22" i="2"/>
  <c r="CB22" i="2"/>
  <c r="CC21" i="2"/>
  <c r="CB21" i="2"/>
  <c r="CC20" i="2"/>
  <c r="CB20" i="2"/>
  <c r="CC19" i="2"/>
  <c r="CB19" i="2"/>
  <c r="CC18" i="2"/>
  <c r="CB18" i="2"/>
  <c r="CC17" i="2"/>
  <c r="CB17" i="2"/>
  <c r="CC16" i="2"/>
  <c r="CB16" i="2"/>
  <c r="CC15" i="2"/>
  <c r="CB15" i="2"/>
  <c r="CC14" i="2"/>
  <c r="CB14" i="2"/>
  <c r="CC13" i="2"/>
  <c r="CB13" i="2"/>
  <c r="CC12" i="2"/>
  <c r="CB12" i="2"/>
  <c r="CC11" i="2"/>
  <c r="CB11" i="2"/>
  <c r="CC10" i="2"/>
  <c r="CB10" i="2"/>
  <c r="CC9" i="2"/>
  <c r="CB9" i="2"/>
  <c r="CC8" i="2"/>
  <c r="CB8" i="2"/>
  <c r="CC7" i="2"/>
  <c r="CB7" i="2"/>
  <c r="CC6" i="2"/>
  <c r="CB6" i="2"/>
  <c r="CC5" i="2"/>
  <c r="CB5" i="2"/>
  <c r="BW26" i="2"/>
  <c r="BV26" i="2"/>
  <c r="BW25" i="2"/>
  <c r="BV25" i="2"/>
  <c r="BW23" i="2"/>
  <c r="BV23" i="2"/>
  <c r="BW22" i="2"/>
  <c r="BV22" i="2"/>
  <c r="BW21" i="2"/>
  <c r="BV21" i="2"/>
  <c r="BW20" i="2"/>
  <c r="BV20" i="2"/>
  <c r="BW19" i="2"/>
  <c r="BV19" i="2"/>
  <c r="BW18" i="2"/>
  <c r="BV18" i="2"/>
  <c r="BW17" i="2"/>
  <c r="BV17" i="2"/>
  <c r="BW16" i="2"/>
  <c r="BV16" i="2"/>
  <c r="BW15" i="2"/>
  <c r="BV15" i="2"/>
  <c r="BW14" i="2"/>
  <c r="BV14" i="2"/>
  <c r="BW13" i="2"/>
  <c r="BV13" i="2"/>
  <c r="BW12" i="2"/>
  <c r="BV12" i="2"/>
  <c r="BW11" i="2"/>
  <c r="BV11" i="2"/>
  <c r="BW10" i="2"/>
  <c r="BV10" i="2"/>
  <c r="BW9" i="2"/>
  <c r="BV9" i="2"/>
  <c r="BW8" i="2"/>
  <c r="BV8" i="2"/>
  <c r="BW7" i="2"/>
  <c r="BV7" i="2"/>
  <c r="BW6" i="2"/>
  <c r="BV6" i="2"/>
  <c r="BQ26" i="2"/>
  <c r="BP26" i="2"/>
  <c r="BQ25" i="2"/>
  <c r="BP25" i="2"/>
  <c r="BQ23" i="2"/>
  <c r="BP23" i="2"/>
  <c r="BQ22" i="2"/>
  <c r="BP22" i="2"/>
  <c r="BQ21" i="2"/>
  <c r="BP21" i="2"/>
  <c r="BQ20" i="2"/>
  <c r="BP20" i="2"/>
  <c r="BQ19" i="2"/>
  <c r="BP19" i="2"/>
  <c r="BQ18" i="2"/>
  <c r="BP18" i="2"/>
  <c r="BQ17" i="2"/>
  <c r="BP17" i="2"/>
  <c r="BQ16" i="2"/>
  <c r="BP16" i="2"/>
  <c r="BQ15" i="2"/>
  <c r="BP15" i="2"/>
  <c r="BQ14" i="2"/>
  <c r="BP14" i="2"/>
  <c r="BQ13" i="2"/>
  <c r="BP13" i="2"/>
  <c r="BQ12" i="2"/>
  <c r="BP12" i="2"/>
  <c r="BQ11" i="2"/>
  <c r="BP11" i="2"/>
  <c r="BQ10" i="2"/>
  <c r="BP10" i="2"/>
  <c r="BQ9" i="2"/>
  <c r="BP9" i="2"/>
  <c r="BQ8" i="2"/>
  <c r="BP8" i="2"/>
  <c r="BQ7" i="2"/>
  <c r="BP7" i="2"/>
  <c r="BQ6" i="2"/>
  <c r="BP6" i="2"/>
  <c r="BQ5" i="2"/>
  <c r="BP5" i="2"/>
  <c r="BK26" i="2"/>
  <c r="BJ26" i="2"/>
  <c r="BK25" i="2"/>
  <c r="BJ25" i="2"/>
  <c r="BK23" i="2"/>
  <c r="BJ23" i="2"/>
  <c r="BK22" i="2"/>
  <c r="BJ22" i="2"/>
  <c r="BK21" i="2"/>
  <c r="BJ21" i="2"/>
  <c r="BK20" i="2"/>
  <c r="BJ20" i="2"/>
  <c r="BK19" i="2"/>
  <c r="BJ19" i="2"/>
  <c r="BK18" i="2"/>
  <c r="BJ18" i="2"/>
  <c r="BK17" i="2"/>
  <c r="BJ17" i="2"/>
  <c r="BK16" i="2"/>
  <c r="BJ16" i="2"/>
  <c r="BK15" i="2"/>
  <c r="BJ15" i="2"/>
  <c r="BK14" i="2"/>
  <c r="BJ14" i="2"/>
  <c r="BK13" i="2"/>
  <c r="BJ13" i="2"/>
  <c r="BK12" i="2"/>
  <c r="BJ12" i="2"/>
  <c r="BK11" i="2"/>
  <c r="BJ11" i="2"/>
  <c r="BK10" i="2"/>
  <c r="BJ10" i="2"/>
  <c r="BK9" i="2"/>
  <c r="BJ9" i="2"/>
  <c r="BK8" i="2"/>
  <c r="BJ8" i="2"/>
  <c r="BK7" i="2"/>
  <c r="BJ7" i="2"/>
  <c r="BK6" i="2"/>
  <c r="BJ6" i="2"/>
  <c r="BK5" i="2"/>
  <c r="BJ5" i="2"/>
  <c r="BE26" i="2"/>
  <c r="BD26" i="2"/>
  <c r="BE25" i="2"/>
  <c r="BD25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E8" i="2"/>
  <c r="BD8" i="2"/>
  <c r="BE7" i="2"/>
  <c r="BD7" i="2"/>
  <c r="BE6" i="2"/>
  <c r="BD6" i="2"/>
  <c r="BE5" i="2"/>
  <c r="BD5" i="2"/>
  <c r="AY26" i="2"/>
  <c r="AX26" i="2"/>
  <c r="AY25" i="2"/>
  <c r="AX25" i="2"/>
  <c r="AY23" i="2"/>
  <c r="AX23" i="2"/>
  <c r="AY22" i="2"/>
  <c r="AX22" i="2"/>
  <c r="AY21" i="2"/>
  <c r="AX21" i="2"/>
  <c r="AY20" i="2"/>
  <c r="AX20" i="2"/>
  <c r="AY19" i="2"/>
  <c r="AX19" i="2"/>
  <c r="AY18" i="2"/>
  <c r="AX18" i="2"/>
  <c r="AY17" i="2"/>
  <c r="AX17" i="2"/>
  <c r="AY16" i="2"/>
  <c r="AY15" i="2"/>
  <c r="AX15" i="2"/>
  <c r="AY14" i="2"/>
  <c r="AX14" i="2"/>
  <c r="AY13" i="2"/>
  <c r="AX13" i="2"/>
  <c r="AY12" i="2"/>
  <c r="AX12" i="2"/>
  <c r="AY11" i="2"/>
  <c r="AX11" i="2"/>
  <c r="AY10" i="2"/>
  <c r="AX10" i="2"/>
  <c r="AY9" i="2"/>
  <c r="AX9" i="2"/>
  <c r="AY8" i="2"/>
  <c r="AX8" i="2"/>
  <c r="AY7" i="2"/>
  <c r="AX7" i="2"/>
  <c r="AY6" i="2"/>
  <c r="AX6" i="2"/>
  <c r="AY5" i="2"/>
  <c r="AX5" i="2"/>
  <c r="AS26" i="2"/>
  <c r="AR26" i="2"/>
  <c r="AS25" i="2"/>
  <c r="AR25" i="2"/>
  <c r="AS23" i="2"/>
  <c r="AR23" i="2"/>
  <c r="AS22" i="2"/>
  <c r="AR22" i="2"/>
  <c r="AS21" i="2"/>
  <c r="AR21" i="2"/>
  <c r="AS20" i="2"/>
  <c r="AR20" i="2"/>
  <c r="AS19" i="2"/>
  <c r="AR19" i="2"/>
  <c r="AS18" i="2"/>
  <c r="AR18" i="2"/>
  <c r="AS17" i="2"/>
  <c r="AR17" i="2"/>
  <c r="AS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AS6" i="2"/>
  <c r="AR6" i="2"/>
  <c r="AS5" i="2"/>
  <c r="AR5" i="2"/>
  <c r="AG26" i="2"/>
  <c r="AF26" i="2"/>
  <c r="AG25" i="2"/>
  <c r="AF25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G6" i="2"/>
  <c r="AF6" i="2"/>
  <c r="AG5" i="2"/>
  <c r="AA26" i="2"/>
  <c r="Z26" i="2"/>
  <c r="AA25" i="2"/>
  <c r="Z25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U26" i="2"/>
  <c r="T26" i="2"/>
  <c r="U25" i="2"/>
  <c r="T25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O26" i="2"/>
  <c r="N26" i="2"/>
  <c r="O25" i="2"/>
  <c r="O23" i="2"/>
  <c r="O22" i="2"/>
  <c r="N22" i="2"/>
  <c r="O21" i="2"/>
  <c r="N21" i="2"/>
  <c r="O20" i="2"/>
  <c r="N20" i="2"/>
  <c r="O19" i="2"/>
  <c r="N19" i="2"/>
  <c r="O18" i="2"/>
  <c r="N18" i="2"/>
  <c r="N17" i="2"/>
  <c r="O16" i="2"/>
  <c r="N16" i="2"/>
  <c r="O15" i="2"/>
  <c r="N15" i="2"/>
  <c r="O14" i="2"/>
  <c r="O13" i="2"/>
  <c r="N13" i="2"/>
  <c r="O12" i="2"/>
  <c r="N12" i="2"/>
  <c r="O11" i="2"/>
  <c r="N11" i="2"/>
  <c r="O10" i="2"/>
  <c r="N10" i="2"/>
  <c r="O9" i="2"/>
  <c r="O8" i="2"/>
  <c r="O7" i="2"/>
  <c r="O6" i="2"/>
  <c r="I26" i="2"/>
  <c r="H26" i="2"/>
  <c r="I25" i="2"/>
  <c r="H25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J6" i="2" l="1"/>
  <c r="J8" i="2"/>
  <c r="J10" i="2"/>
  <c r="J12" i="2"/>
  <c r="J14" i="2"/>
  <c r="J16" i="2"/>
  <c r="J18" i="2"/>
  <c r="J20" i="2"/>
  <c r="J22" i="2"/>
  <c r="J26" i="2"/>
  <c r="P6" i="2"/>
  <c r="P8" i="2"/>
  <c r="P10" i="2"/>
  <c r="P12" i="2"/>
  <c r="P14" i="2"/>
  <c r="P16" i="2"/>
  <c r="P18" i="2"/>
  <c r="P20" i="2"/>
  <c r="P22" i="2"/>
  <c r="P26" i="2"/>
  <c r="V6" i="2"/>
  <c r="V8" i="2"/>
  <c r="V10" i="2"/>
  <c r="V12" i="2"/>
  <c r="V14" i="2"/>
  <c r="V18" i="2"/>
  <c r="V20" i="2"/>
  <c r="V22" i="2"/>
  <c r="V26" i="2"/>
  <c r="AB6" i="2"/>
  <c r="AB8" i="2"/>
  <c r="AB10" i="2"/>
  <c r="AB12" i="2"/>
  <c r="AB14" i="2"/>
  <c r="AB16" i="2"/>
  <c r="AB18" i="2"/>
  <c r="AB20" i="2"/>
  <c r="AB22" i="2"/>
  <c r="AB26" i="2"/>
  <c r="AH6" i="2"/>
  <c r="AH10" i="2"/>
  <c r="AH12" i="2"/>
  <c r="AH14" i="2"/>
  <c r="AH16" i="2"/>
  <c r="AH18" i="2"/>
  <c r="AH20" i="2"/>
  <c r="AH22" i="2"/>
  <c r="AH26" i="2"/>
  <c r="AT5" i="2"/>
  <c r="AT7" i="2"/>
  <c r="AT9" i="2"/>
  <c r="AT11" i="2"/>
  <c r="AT13" i="2"/>
  <c r="AT15" i="2"/>
  <c r="AT17" i="2"/>
  <c r="AT19" i="2"/>
  <c r="AT21" i="2"/>
  <c r="AT23" i="2"/>
  <c r="AT25" i="2"/>
  <c r="DB12" i="2"/>
  <c r="DB20" i="2"/>
  <c r="J5" i="2"/>
  <c r="J7" i="2"/>
  <c r="J9" i="2"/>
  <c r="J11" i="2"/>
  <c r="J13" i="2"/>
  <c r="J15" i="2"/>
  <c r="J17" i="2"/>
  <c r="J19" i="2"/>
  <c r="J21" i="2"/>
  <c r="J23" i="2"/>
  <c r="J25" i="2"/>
  <c r="P7" i="2"/>
  <c r="P9" i="2"/>
  <c r="P11" i="2"/>
  <c r="P13" i="2"/>
  <c r="P15" i="2"/>
  <c r="P17" i="2"/>
  <c r="P19" i="2"/>
  <c r="P21" i="2"/>
  <c r="P23" i="2"/>
  <c r="V5" i="2"/>
  <c r="V7" i="2"/>
  <c r="V9" i="2"/>
  <c r="V11" i="2"/>
  <c r="V13" i="2"/>
  <c r="V15" i="2"/>
  <c r="V17" i="2"/>
  <c r="V19" i="2"/>
  <c r="V21" i="2"/>
  <c r="V23" i="2"/>
  <c r="V25" i="2"/>
  <c r="AB5" i="2"/>
  <c r="AB7" i="2"/>
  <c r="AB9" i="2"/>
  <c r="AB11" i="2"/>
  <c r="AB13" i="2"/>
  <c r="AB15" i="2"/>
  <c r="AB17" i="2"/>
  <c r="AB19" i="2"/>
  <c r="AB21" i="2"/>
  <c r="AB23" i="2"/>
  <c r="AB25" i="2"/>
  <c r="AH5" i="2"/>
  <c r="AH7" i="2"/>
  <c r="AH9" i="2"/>
  <c r="AH11" i="2"/>
  <c r="AH13" i="2"/>
  <c r="AH15" i="2"/>
  <c r="AH17" i="2"/>
  <c r="AH19" i="2"/>
  <c r="AH21" i="2"/>
  <c r="AH23" i="2"/>
  <c r="AH25" i="2"/>
  <c r="AT6" i="2"/>
  <c r="AZ5" i="2"/>
  <c r="AZ7" i="2"/>
  <c r="AZ9" i="2"/>
  <c r="AZ11" i="2"/>
  <c r="AZ13" i="2"/>
  <c r="AZ15" i="2"/>
  <c r="AZ17" i="2"/>
  <c r="AZ19" i="2"/>
  <c r="AZ21" i="2"/>
  <c r="AZ23" i="2"/>
  <c r="AZ25" i="2"/>
  <c r="BF5" i="2"/>
  <c r="BF7" i="2"/>
  <c r="BF9" i="2"/>
  <c r="BF11" i="2"/>
  <c r="BF13" i="2"/>
  <c r="BF15" i="2"/>
  <c r="BF17" i="2"/>
  <c r="BF19" i="2"/>
  <c r="BF21" i="2"/>
  <c r="BF23" i="2"/>
  <c r="BF25" i="2"/>
  <c r="BL5" i="2"/>
  <c r="BL7" i="2"/>
  <c r="BL9" i="2"/>
  <c r="BL11" i="2"/>
  <c r="BL13" i="2"/>
  <c r="BL15" i="2"/>
  <c r="BL17" i="2"/>
  <c r="BL19" i="2"/>
  <c r="BL21" i="2"/>
  <c r="BL23" i="2"/>
  <c r="BL25" i="2"/>
  <c r="BR5" i="2"/>
  <c r="BR7" i="2"/>
  <c r="BR9" i="2"/>
  <c r="BR11" i="2"/>
  <c r="BR13" i="2"/>
  <c r="BR15" i="2"/>
  <c r="BR17" i="2"/>
  <c r="BR19" i="2"/>
  <c r="BR26" i="2"/>
  <c r="BX6" i="2"/>
  <c r="BX8" i="2"/>
  <c r="BX10" i="2"/>
  <c r="BX12" i="2"/>
  <c r="BX14" i="2"/>
  <c r="BX16" i="2"/>
  <c r="BX18" i="2"/>
  <c r="BX20" i="2"/>
  <c r="BX22" i="2"/>
  <c r="CD26" i="2"/>
  <c r="CJ6" i="2"/>
  <c r="CJ8" i="2"/>
  <c r="CJ10" i="2"/>
  <c r="CJ12" i="2"/>
  <c r="CJ14" i="2"/>
  <c r="CJ16" i="2"/>
  <c r="CJ18" i="2"/>
  <c r="CJ20" i="2"/>
  <c r="CJ22" i="2"/>
  <c r="CP26" i="2"/>
  <c r="CY26" i="2"/>
  <c r="DB26" i="2" s="1"/>
  <c r="CV6" i="2"/>
  <c r="CV8" i="2"/>
  <c r="CV10" i="2"/>
  <c r="CV12" i="2"/>
  <c r="CV14" i="2"/>
  <c r="CV16" i="2"/>
  <c r="CV18" i="2"/>
  <c r="CV20" i="2"/>
  <c r="CV22" i="2"/>
  <c r="DB9" i="2"/>
  <c r="DB17" i="2"/>
  <c r="AT8" i="2"/>
  <c r="AT10" i="2"/>
  <c r="AT12" i="2"/>
  <c r="AT14" i="2"/>
  <c r="AT16" i="2"/>
  <c r="AT18" i="2"/>
  <c r="AT20" i="2"/>
  <c r="AT22" i="2"/>
  <c r="AT26" i="2"/>
  <c r="AZ6" i="2"/>
  <c r="AZ8" i="2"/>
  <c r="AZ10" i="2"/>
  <c r="AZ12" i="2"/>
  <c r="AZ14" i="2"/>
  <c r="AZ16" i="2"/>
  <c r="AZ18" i="2"/>
  <c r="AZ20" i="2"/>
  <c r="AZ22" i="2"/>
  <c r="AZ26" i="2"/>
  <c r="BF6" i="2"/>
  <c r="BF8" i="2"/>
  <c r="BF10" i="2"/>
  <c r="BF12" i="2"/>
  <c r="BF14" i="2"/>
  <c r="BF16" i="2"/>
  <c r="BF18" i="2"/>
  <c r="BF20" i="2"/>
  <c r="BF22" i="2"/>
  <c r="BF26" i="2"/>
  <c r="BL6" i="2"/>
  <c r="BL8" i="2"/>
  <c r="BL10" i="2"/>
  <c r="BL12" i="2"/>
  <c r="BL14" i="2"/>
  <c r="BL16" i="2"/>
  <c r="BL18" i="2"/>
  <c r="BL20" i="2"/>
  <c r="BL22" i="2"/>
  <c r="BL26" i="2"/>
  <c r="BR6" i="2"/>
  <c r="BR8" i="2"/>
  <c r="BR10" i="2"/>
  <c r="BR12" i="2"/>
  <c r="BR14" i="2"/>
  <c r="BR16" i="2"/>
  <c r="BR18" i="2"/>
  <c r="BR20" i="2"/>
  <c r="BR22" i="2"/>
  <c r="BX26" i="2"/>
  <c r="CD6" i="2"/>
  <c r="CD8" i="2"/>
  <c r="CD10" i="2"/>
  <c r="CD12" i="2"/>
  <c r="CD14" i="2"/>
  <c r="CD18" i="2"/>
  <c r="CD20" i="2"/>
  <c r="CD22" i="2"/>
  <c r="CJ26" i="2"/>
  <c r="CP6" i="2"/>
  <c r="CY6" i="2"/>
  <c r="DB6" i="2" s="1"/>
  <c r="CP8" i="2"/>
  <c r="CP10" i="2"/>
  <c r="CY10" i="2"/>
  <c r="DB10" i="2" s="1"/>
  <c r="CP12" i="2"/>
  <c r="CP14" i="2"/>
  <c r="CY14" i="2"/>
  <c r="DB14" i="2" s="1"/>
  <c r="CP16" i="2"/>
  <c r="CP18" i="2"/>
  <c r="CY18" i="2"/>
  <c r="DB18" i="2" s="1"/>
  <c r="CP20" i="2"/>
  <c r="CP22" i="2"/>
  <c r="CY22" i="2"/>
  <c r="DB22" i="2" s="1"/>
  <c r="CV26" i="2"/>
  <c r="CY8" i="2"/>
  <c r="DB8" i="2" s="1"/>
  <c r="DB13" i="2"/>
  <c r="CY16" i="2"/>
  <c r="DB16" i="2" s="1"/>
  <c r="DB21" i="2"/>
  <c r="DB25" i="2"/>
  <c r="BR21" i="2"/>
  <c r="BR23" i="2"/>
  <c r="BR25" i="2"/>
  <c r="BX7" i="2"/>
  <c r="BX9" i="2"/>
  <c r="BX11" i="2"/>
  <c r="BX13" i="2"/>
  <c r="BX15" i="2"/>
  <c r="BX17" i="2"/>
  <c r="BX19" i="2"/>
  <c r="BX21" i="2"/>
  <c r="BX23" i="2"/>
  <c r="BX25" i="2"/>
  <c r="CD5" i="2"/>
  <c r="CD7" i="2"/>
  <c r="CD9" i="2"/>
  <c r="CD11" i="2"/>
  <c r="CD13" i="2"/>
  <c r="CD15" i="2"/>
  <c r="CD17" i="2"/>
  <c r="CD19" i="2"/>
  <c r="CD21" i="2"/>
  <c r="CD23" i="2"/>
  <c r="CD25" i="2"/>
  <c r="CJ5" i="2"/>
  <c r="CJ7" i="2"/>
  <c r="CJ9" i="2"/>
  <c r="CJ11" i="2"/>
  <c r="CJ13" i="2"/>
  <c r="CJ15" i="2"/>
  <c r="CJ17" i="2"/>
  <c r="CJ19" i="2"/>
  <c r="CJ21" i="2"/>
  <c r="CJ23" i="2"/>
  <c r="CJ25" i="2"/>
  <c r="CP5" i="2"/>
  <c r="CP7" i="2"/>
  <c r="CP9" i="2"/>
  <c r="CP11" i="2"/>
  <c r="CP13" i="2"/>
  <c r="CP15" i="2"/>
  <c r="CP17" i="2"/>
  <c r="CP19" i="2"/>
  <c r="CP21" i="2"/>
  <c r="CP23" i="2"/>
  <c r="CP25" i="2"/>
  <c r="CV5" i="2"/>
  <c r="CV7" i="2"/>
  <c r="CV9" i="2"/>
  <c r="CV11" i="2"/>
  <c r="CV13" i="2"/>
  <c r="CV15" i="2"/>
  <c r="CV17" i="2"/>
  <c r="CV19" i="2"/>
  <c r="CV21" i="2"/>
  <c r="CV23" i="2"/>
  <c r="CV25" i="2"/>
  <c r="CY5" i="2"/>
  <c r="DB5" i="2" s="1"/>
  <c r="CY7" i="2"/>
  <c r="DB7" i="2" s="1"/>
  <c r="CY11" i="2"/>
  <c r="DB11" i="2" s="1"/>
  <c r="CY15" i="2"/>
  <c r="DB15" i="2" s="1"/>
  <c r="CY19" i="2"/>
  <c r="DB19" i="2" s="1"/>
  <c r="CY23" i="2"/>
  <c r="DB23" i="2" s="1"/>
  <c r="CX24" i="2" l="1"/>
  <c r="DA24" i="2" s="1"/>
  <c r="O24" i="2"/>
  <c r="CU24" i="2"/>
  <c r="CI24" i="2"/>
  <c r="BW24" i="2"/>
  <c r="BK24" i="2"/>
  <c r="BE24" i="2"/>
  <c r="AY24" i="2"/>
  <c r="AS24" i="2"/>
  <c r="CO24" i="2"/>
  <c r="CC24" i="2"/>
  <c r="BQ24" i="2"/>
  <c r="AG24" i="2"/>
  <c r="AA24" i="2"/>
  <c r="U24" i="2"/>
  <c r="I24" i="2"/>
  <c r="CW24" i="2"/>
  <c r="CZ24" i="2" s="1"/>
  <c r="N24" i="2"/>
  <c r="CT24" i="2"/>
  <c r="CN24" i="2"/>
  <c r="CH24" i="2"/>
  <c r="CB24" i="2"/>
  <c r="BV24" i="2"/>
  <c r="BP24" i="2"/>
  <c r="BJ24" i="2"/>
  <c r="BD24" i="2"/>
  <c r="AX24" i="2"/>
  <c r="AR24" i="2"/>
  <c r="AF24" i="2"/>
  <c r="Z24" i="2"/>
  <c r="T24" i="2"/>
  <c r="H24" i="2"/>
  <c r="B60" i="6"/>
  <c r="B60" i="5"/>
  <c r="J24" i="2" l="1"/>
  <c r="P24" i="2"/>
  <c r="AB24" i="2"/>
  <c r="AZ24" i="2"/>
  <c r="BL24" i="2"/>
  <c r="BX24" i="2"/>
  <c r="CJ24" i="2"/>
  <c r="V24" i="2"/>
  <c r="AH24" i="2"/>
  <c r="AT24" i="2"/>
  <c r="BF24" i="2"/>
  <c r="BR24" i="2"/>
  <c r="CD24" i="2"/>
  <c r="CP24" i="2"/>
  <c r="CY24" i="2"/>
  <c r="DB24" i="2" s="1"/>
  <c r="CV24" i="2"/>
  <c r="CX27" i="2"/>
  <c r="CY27" i="2" l="1"/>
  <c r="DA27" i="2" l="1"/>
  <c r="CZ27" i="2"/>
  <c r="P27" i="2"/>
  <c r="O27" i="2"/>
  <c r="CU27" i="2"/>
  <c r="AS27" i="2"/>
  <c r="BQ27" i="2"/>
  <c r="AY27" i="2"/>
  <c r="CI27" i="2"/>
  <c r="BW27" i="2"/>
  <c r="U27" i="2"/>
  <c r="AG27" i="2"/>
  <c r="BE27" i="2"/>
  <c r="CO27" i="2"/>
  <c r="AA27" i="2"/>
  <c r="I27" i="2"/>
  <c r="BK27" i="2"/>
  <c r="CC27" i="2"/>
  <c r="CN27" i="2"/>
  <c r="BV27" i="2"/>
  <c r="CH27" i="2"/>
  <c r="BP27" i="2"/>
  <c r="CT27" i="2"/>
  <c r="BJ27" i="2"/>
  <c r="Z27" i="2"/>
  <c r="AX27" i="2"/>
  <c r="AF27" i="2"/>
  <c r="BD27" i="2"/>
  <c r="CB27" i="2"/>
  <c r="AR27" i="2"/>
  <c r="DB27" i="2" l="1"/>
  <c r="BL27" i="2"/>
  <c r="CV27" i="2"/>
  <c r="AT27" i="2"/>
  <c r="CJ27" i="2"/>
  <c r="V27" i="2"/>
  <c r="CP27" i="2"/>
  <c r="AH27" i="2"/>
  <c r="BX27" i="2"/>
  <c r="BR27" i="2"/>
  <c r="CD27" i="2"/>
  <c r="AB27" i="2"/>
  <c r="AZ27" i="2"/>
  <c r="BF27" i="2"/>
</calcChain>
</file>

<file path=xl/sharedStrings.xml><?xml version="1.0" encoding="utf-8"?>
<sst xmlns="http://schemas.openxmlformats.org/spreadsheetml/2006/main" count="287" uniqueCount="92">
  <si>
    <t>受診者数</t>
  </si>
  <si>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</si>
  <si>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</si>
  <si>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</si>
  <si>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</si>
  <si>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</si>
  <si>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</si>
  <si>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</si>
  <si>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</si>
  <si>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</si>
  <si>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</si>
  <si>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</si>
  <si>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</si>
  <si>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</si>
  <si>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</si>
  <si>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</si>
  <si>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</si>
  <si>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</si>
  <si>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</si>
  <si>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</si>
  <si>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</si>
  <si>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</si>
  <si>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</si>
  <si>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</si>
  <si>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</si>
  <si>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</si>
  <si>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う蝕有病者率(%)</t>
    <phoneticPr fontId="2"/>
  </si>
  <si>
    <t>処置完了者率(%)</t>
    <phoneticPr fontId="2"/>
  </si>
  <si>
    <t>永久歯う歯有病者数</t>
    <phoneticPr fontId="2"/>
  </si>
  <si>
    <t>永久歯う歯総本数</t>
    <phoneticPr fontId="2"/>
  </si>
  <si>
    <t>永久歯要観察歯総数</t>
    <phoneticPr fontId="2"/>
  </si>
  <si>
    <t>要観察（％）</t>
    <phoneticPr fontId="2"/>
  </si>
  <si>
    <t>要診断（％）</t>
    <phoneticPr fontId="2"/>
  </si>
  <si>
    <t>若干の付着(%)</t>
    <phoneticPr fontId="2"/>
  </si>
  <si>
    <t>相当の付着(%)</t>
    <phoneticPr fontId="2"/>
  </si>
  <si>
    <t>男</t>
    <rPh sb="0" eb="1">
      <t>オトコ</t>
    </rPh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</si>
  <si>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</si>
  <si>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</si>
  <si>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</si>
  <si>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</si>
  <si>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</si>
  <si>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</si>
  <si>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</si>
  <si>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愛荘町</t>
    <rPh sb="0" eb="1">
      <t>アイ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</si>
  <si>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</si>
  <si>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3">
      <t>ガクカンセツ</t>
    </rPh>
    <phoneticPr fontId="2"/>
  </si>
  <si>
    <t>一人平均
要観察歯数</t>
    <phoneticPr fontId="2"/>
  </si>
  <si>
    <t>永久歯有病者率(%)</t>
    <rPh sb="2" eb="3">
      <t>ハ</t>
    </rPh>
    <phoneticPr fontId="2"/>
  </si>
  <si>
    <t>永久歯う歯
処置完了者数</t>
    <phoneticPr fontId="2"/>
  </si>
  <si>
    <t>永久歯う歯
処置完了者率(%)</t>
    <rPh sb="4" eb="5">
      <t>シ</t>
    </rPh>
    <phoneticPr fontId="2"/>
  </si>
  <si>
    <t>市町</t>
    <rPh sb="0" eb="1">
      <t>シ</t>
    </rPh>
    <rPh sb="1" eb="2">
      <t>マチ</t>
    </rPh>
    <phoneticPr fontId="2"/>
  </si>
  <si>
    <t>近江八幡市</t>
    <rPh sb="0" eb="5">
      <t>オウミハチマンシ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</si>
  <si>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</si>
  <si>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</si>
  <si>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</si>
  <si>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</si>
  <si>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</si>
  <si>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</si>
  <si>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</si>
  <si>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</si>
  <si>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</si>
  <si>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</si>
  <si>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</si>
  <si>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永久歯一人平均
要観察歯数</t>
    <phoneticPr fontId="2"/>
  </si>
  <si>
    <t>永久歯一人平均う歯数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</si>
  <si>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</si>
  <si>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有所見</t>
    <rPh sb="0" eb="1">
      <t>ユウ</t>
    </rPh>
    <rPh sb="1" eb="3">
      <t>ショケン</t>
    </rPh>
    <phoneticPr fontId="2"/>
  </si>
  <si>
    <t>有所見（％）</t>
    <rPh sb="0" eb="1">
      <t>ユウ</t>
    </rPh>
    <rPh sb="1" eb="3">
      <t>ショケン</t>
    </rPh>
    <phoneticPr fontId="2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</si>
  <si>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</si>
  <si>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</si>
  <si>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</si>
  <si>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</si>
  <si>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</si>
  <si>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</si>
  <si>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</si>
  <si>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</si>
  <si>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</si>
  <si>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</si>
  <si>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</si>
  <si>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市町立　　計</t>
    <rPh sb="0" eb="2">
      <t>シチョウ</t>
    </rPh>
    <rPh sb="2" eb="3">
      <t>リツ</t>
    </rPh>
    <rPh sb="5" eb="6">
      <t>ケイ</t>
    </rPh>
    <phoneticPr fontId="2"/>
  </si>
  <si>
    <t>総　　計</t>
    <phoneticPr fontId="2"/>
  </si>
  <si>
    <t>R1</t>
  </si>
  <si>
    <t>R2</t>
  </si>
  <si>
    <t>R3</t>
    <phoneticPr fontId="2"/>
  </si>
  <si>
    <t>（３）小学校６年生歯科保健データ</t>
    <phoneticPr fontId="2"/>
  </si>
  <si>
    <t>■小学6年生時点　一人平均むし歯数の状況 (永久歯)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rPh sb="22" eb="25">
      <t>エイキュウシ</t>
    </rPh>
    <phoneticPr fontId="2"/>
  </si>
  <si>
    <t>■小学6年生時点　むし歯のある人の割合の状況 (永久歯)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</si>
  <si>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国立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</si>
  <si>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</si>
  <si>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R4</t>
    <phoneticPr fontId="2"/>
  </si>
  <si>
    <t>ID</t>
    <phoneticPr fontId="2"/>
  </si>
  <si>
    <t>■令和4年度　小学6年生時点　歯科健康診査結果</t>
    <rPh sb="1" eb="3">
      <t>レイワ</t>
    </rPh>
    <rPh sb="4" eb="5">
      <t>ネン</t>
    </rPh>
    <rPh sb="5" eb="6">
      <t>ド</t>
    </rPh>
    <rPh sb="7" eb="9">
      <t>ショウガク</t>
    </rPh>
    <rPh sb="10" eb="12">
      <t>ネンセイ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</si>
</sst>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1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6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8"/>
      <name val="BIZ UDゴシック"/>
      <family val="3"/>
      <charset val="128"/>
    </font>
    <font>
      <sz val="7"/>
      <color indexed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0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181" fontId="6" fillId="0" borderId="17" xfId="3" applyNumberFormat="1" applyFont="1" applyFill="1" applyBorder="1" applyAlignment="1">
      <alignment horizontal="left" vertical="center"/>
    </xf>
    <xf numFmtId="181" fontId="3" fillId="0" borderId="21" xfId="0" applyNumberFormat="1" applyFont="1" applyBorder="1" applyAlignment="1">
      <alignment horizontal="center" vertical="center"/>
    </xf>
    <xf numFmtId="181" fontId="3" fillId="0" borderId="2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81" fontId="6" fillId="0" borderId="18" xfId="3" applyNumberFormat="1" applyFont="1" applyFill="1" applyBorder="1" applyAlignment="1">
      <alignment horizontal="left" vertical="center"/>
    </xf>
    <xf numFmtId="1" fontId="3" fillId="0" borderId="19" xfId="0" applyNumberFormat="1" applyFont="1" applyBorder="1" applyAlignment="1">
      <alignment horizontal="center" vertical="center" shrinkToFit="1"/>
    </xf>
    <xf numFmtId="1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/>
    <xf numFmtId="181" fontId="6" fillId="0" borderId="19" xfId="0" applyNumberFormat="1" applyFont="1" applyFill="1" applyBorder="1" applyAlignment="1">
      <alignment horizontal="left"/>
    </xf>
    <xf numFmtId="179" fontId="3" fillId="0" borderId="19" xfId="2" applyNumberFormat="1" applyFont="1" applyBorder="1" applyAlignment="1">
      <alignment horizontal="right" shrinkToFit="1"/>
    </xf>
    <xf numFmtId="179" fontId="3" fillId="0" borderId="19" xfId="2" applyNumberFormat="1" applyFont="1" applyBorder="1" applyAlignment="1">
      <alignment horizontal="right"/>
    </xf>
    <xf numFmtId="179" fontId="6" fillId="0" borderId="19" xfId="3" applyNumberFormat="1" applyFont="1" applyFill="1" applyBorder="1" applyAlignment="1">
      <alignment horizontal="right" shrinkToFit="1"/>
    </xf>
    <xf numFmtId="179" fontId="6" fillId="0" borderId="19" xfId="4" applyNumberFormat="1" applyFont="1" applyFill="1" applyBorder="1" applyAlignment="1">
      <alignment horizontal="right"/>
    </xf>
    <xf numFmtId="179" fontId="3" fillId="0" borderId="19" xfId="3" applyNumberFormat="1" applyFont="1" applyFill="1" applyBorder="1" applyAlignment="1">
      <alignment horizontal="right" shrinkToFit="1"/>
    </xf>
    <xf numFmtId="176" fontId="3" fillId="0" borderId="0" xfId="0" applyNumberFormat="1" applyFont="1" applyBorder="1"/>
    <xf numFmtId="179" fontId="3" fillId="0" borderId="19" xfId="0" applyNumberFormat="1" applyFont="1" applyBorder="1" applyAlignment="1">
      <alignment horizontal="right"/>
    </xf>
    <xf numFmtId="181" fontId="3" fillId="0" borderId="19" xfId="0" applyNumberFormat="1" applyFont="1" applyBorder="1" applyAlignment="1">
      <alignment horizontal="left"/>
    </xf>
    <xf numFmtId="181" fontId="6" fillId="0" borderId="20" xfId="0" applyNumberFormat="1" applyFont="1" applyFill="1" applyBorder="1" applyAlignment="1">
      <alignment horizontal="left"/>
    </xf>
    <xf numFmtId="179" fontId="3" fillId="0" borderId="20" xfId="2" applyNumberFormat="1" applyFont="1" applyBorder="1" applyAlignment="1">
      <alignment horizontal="right" shrinkToFit="1"/>
    </xf>
    <xf numFmtId="179" fontId="3" fillId="0" borderId="20" xfId="2" applyNumberFormat="1" applyFont="1" applyBorder="1" applyAlignment="1">
      <alignment horizontal="right"/>
    </xf>
    <xf numFmtId="179" fontId="6" fillId="0" borderId="20" xfId="3" applyNumberFormat="1" applyFont="1" applyFill="1" applyBorder="1" applyAlignment="1">
      <alignment horizontal="right" shrinkToFit="1"/>
    </xf>
    <xf numFmtId="179" fontId="6" fillId="0" borderId="20" xfId="4" applyNumberFormat="1" applyFont="1" applyFill="1" applyBorder="1" applyAlignment="1">
      <alignment horizontal="right"/>
    </xf>
    <xf numFmtId="179" fontId="3" fillId="0" borderId="20" xfId="3" applyNumberFormat="1" applyFont="1" applyFill="1" applyBorder="1" applyAlignment="1">
      <alignment horizontal="right" shrinkToFit="1"/>
    </xf>
    <xf numFmtId="181" fontId="3" fillId="0" borderId="18" xfId="0" applyNumberFormat="1" applyFont="1" applyBorder="1" applyAlignment="1">
      <alignment horizontal="left"/>
    </xf>
    <xf numFmtId="179" fontId="3" fillId="0" borderId="18" xfId="0" applyNumberFormat="1" applyFont="1" applyBorder="1" applyAlignment="1">
      <alignment horizontal="right" shrinkToFit="1"/>
    </xf>
    <xf numFmtId="179" fontId="3" fillId="0" borderId="1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right" vertical="center"/>
    </xf>
    <xf numFmtId="0" fontId="5" fillId="0" borderId="0" xfId="0" applyFont="1"/>
    <xf numFmtId="0" fontId="6" fillId="0" borderId="27" xfId="3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left"/>
    </xf>
    <xf numFmtId="178" fontId="3" fillId="0" borderId="19" xfId="2" applyNumberFormat="1" applyFont="1" applyBorder="1" applyAlignment="1">
      <alignment horizontal="right" shrinkToFit="1"/>
    </xf>
    <xf numFmtId="178" fontId="6" fillId="0" borderId="19" xfId="4" applyNumberFormat="1" applyFont="1" applyFill="1" applyBorder="1" applyAlignment="1">
      <alignment horizontal="right"/>
    </xf>
    <xf numFmtId="178" fontId="3" fillId="0" borderId="19" xfId="0" applyNumberFormat="1" applyFont="1" applyBorder="1" applyAlignment="1">
      <alignment horizontal="right"/>
    </xf>
    <xf numFmtId="0" fontId="3" fillId="0" borderId="19" xfId="0" applyFont="1" applyBorder="1"/>
    <xf numFmtId="178" fontId="3" fillId="0" borderId="19" xfId="0" applyNumberFormat="1" applyFont="1" applyBorder="1" applyAlignment="1">
      <alignment horizontal="right" shrinkToFit="1"/>
    </xf>
    <xf numFmtId="0" fontId="6" fillId="0" borderId="20" xfId="0" applyFont="1" applyFill="1" applyBorder="1" applyAlignment="1">
      <alignment horizontal="left"/>
    </xf>
    <xf numFmtId="178" fontId="3" fillId="0" borderId="20" xfId="2" applyNumberFormat="1" applyFont="1" applyBorder="1" applyAlignment="1">
      <alignment horizontal="right" shrinkToFit="1"/>
    </xf>
    <xf numFmtId="178" fontId="6" fillId="0" borderId="20" xfId="4" applyNumberFormat="1" applyFont="1" applyFill="1" applyBorder="1" applyAlignment="1">
      <alignment horizontal="right"/>
    </xf>
    <xf numFmtId="178" fontId="3" fillId="0" borderId="20" xfId="0" applyNumberFormat="1" applyFont="1" applyBorder="1" applyAlignment="1">
      <alignment horizontal="right"/>
    </xf>
    <xf numFmtId="0" fontId="3" fillId="0" borderId="18" xfId="0" applyFont="1" applyBorder="1"/>
    <xf numFmtId="178" fontId="3" fillId="0" borderId="18" xfId="0" applyNumberFormat="1" applyFont="1" applyBorder="1" applyAlignment="1">
      <alignment horizontal="right" shrinkToFit="1"/>
    </xf>
    <xf numFmtId="178" fontId="3" fillId="0" borderId="18" xfId="2" applyNumberFormat="1" applyFont="1" applyBorder="1" applyAlignment="1">
      <alignment horizontal="right" shrinkToFit="1"/>
    </xf>
    <xf numFmtId="178" fontId="6" fillId="0" borderId="18" xfId="4" applyNumberFormat="1" applyFont="1" applyFill="1" applyBorder="1" applyAlignment="1">
      <alignment horizontal="right" shrinkToFit="1"/>
    </xf>
    <xf numFmtId="178" fontId="3" fillId="0" borderId="18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 vertical="center"/>
    </xf>
    <xf numFmtId="178" fontId="3" fillId="0" borderId="0" xfId="0" applyNumberFormat="1" applyFont="1"/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11" fillId="0" borderId="40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1" fontId="11" fillId="0" borderId="41" xfId="0" applyNumberFormat="1" applyFont="1" applyFill="1" applyBorder="1" applyAlignment="1">
      <alignment horizontal="center" vertical="center" wrapText="1"/>
    </xf>
    <xf numFmtId="1" fontId="11" fillId="0" borderId="42" xfId="0" applyNumberFormat="1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176" fontId="11" fillId="0" borderId="41" xfId="0" applyNumberFormat="1" applyFont="1" applyFill="1" applyBorder="1" applyAlignment="1">
      <alignment horizontal="center" vertical="center" wrapText="1"/>
    </xf>
    <xf numFmtId="176" fontId="11" fillId="0" borderId="42" xfId="0" applyNumberFormat="1" applyFont="1" applyFill="1" applyBorder="1" applyAlignment="1">
      <alignment horizontal="center" vertical="center" wrapText="1"/>
    </xf>
    <xf numFmtId="176" fontId="11" fillId="0" borderId="43" xfId="0" applyNumberFormat="1" applyFont="1" applyFill="1" applyBorder="1" applyAlignment="1">
      <alignment horizontal="center" vertical="center" wrapText="1"/>
    </xf>
    <xf numFmtId="2" fontId="11" fillId="0" borderId="41" xfId="0" applyNumberFormat="1" applyFont="1" applyFill="1" applyBorder="1" applyAlignment="1">
      <alignment horizontal="center" vertical="center" wrapText="1"/>
    </xf>
    <xf numFmtId="2" fontId="11" fillId="0" borderId="42" xfId="0" applyNumberFormat="1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" fontId="12" fillId="0" borderId="34" xfId="2" applyNumberFormat="1" applyFont="1" applyFill="1" applyBorder="1" applyAlignment="1">
      <alignment horizontal="centerContinuous" vertical="center"/>
    </xf>
    <xf numFmtId="1" fontId="12" fillId="0" borderId="35" xfId="2" applyNumberFormat="1" applyFont="1" applyFill="1" applyBorder="1" applyAlignment="1">
      <alignment horizontal="centerContinuous" vertical="center"/>
    </xf>
    <xf numFmtId="1" fontId="12" fillId="0" borderId="36" xfId="2" applyNumberFormat="1" applyFont="1" applyFill="1" applyBorder="1" applyAlignment="1">
      <alignment horizontal="centerContinuous" vertical="center"/>
    </xf>
    <xf numFmtId="1" fontId="12" fillId="0" borderId="4" xfId="2" applyNumberFormat="1" applyFont="1" applyFill="1" applyBorder="1" applyAlignment="1">
      <alignment horizontal="center" vertical="center"/>
    </xf>
    <xf numFmtId="1" fontId="12" fillId="0" borderId="37" xfId="2" applyNumberFormat="1" applyFont="1" applyFill="1" applyBorder="1" applyAlignment="1">
      <alignment horizontal="center" vertical="center"/>
    </xf>
    <xf numFmtId="1" fontId="12" fillId="0" borderId="38" xfId="2" applyNumberFormat="1" applyFont="1" applyFill="1" applyBorder="1" applyAlignment="1">
      <alignment horizontal="center" vertical="center"/>
    </xf>
    <xf numFmtId="1" fontId="12" fillId="0" borderId="46" xfId="2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" fontId="12" fillId="0" borderId="12" xfId="2" applyNumberFormat="1" applyFont="1" applyFill="1" applyBorder="1" applyAlignment="1">
      <alignment horizontal="center" vertical="center"/>
    </xf>
    <xf numFmtId="1" fontId="12" fillId="0" borderId="3" xfId="2" applyNumberFormat="1" applyFont="1" applyFill="1" applyBorder="1" applyAlignment="1">
      <alignment horizontal="center" vertical="center"/>
    </xf>
    <xf numFmtId="1" fontId="12" fillId="0" borderId="13" xfId="2" applyNumberFormat="1" applyFont="1" applyFill="1" applyBorder="1" applyAlignment="1">
      <alignment horizontal="center" vertical="center"/>
    </xf>
    <xf numFmtId="1" fontId="12" fillId="0" borderId="24" xfId="2" applyNumberFormat="1" applyFont="1" applyFill="1" applyBorder="1" applyAlignment="1">
      <alignment horizontal="center" vertical="center"/>
    </xf>
    <xf numFmtId="1" fontId="12" fillId="0" borderId="48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49" xfId="0" applyFont="1" applyFill="1" applyBorder="1" applyAlignment="1">
      <alignment horizontal="left"/>
    </xf>
    <xf numFmtId="177" fontId="13" fillId="2" borderId="6" xfId="0" applyNumberFormat="1" applyFont="1" applyFill="1" applyBorder="1" applyAlignment="1"/>
    <xf numFmtId="177" fontId="13" fillId="2" borderId="2" xfId="0" applyNumberFormat="1" applyFont="1" applyFill="1" applyBorder="1" applyAlignment="1"/>
    <xf numFmtId="177" fontId="13" fillId="2" borderId="8" xfId="0" applyNumberFormat="1" applyFont="1" applyFill="1" applyBorder="1" applyAlignment="1"/>
    <xf numFmtId="180" fontId="13" fillId="0" borderId="6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8" xfId="1" applyNumberFormat="1" applyFont="1" applyFill="1" applyBorder="1" applyAlignment="1"/>
    <xf numFmtId="177" fontId="13" fillId="0" borderId="6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8" xfId="0" applyNumberFormat="1" applyFont="1" applyFill="1" applyBorder="1" applyAlignment="1"/>
    <xf numFmtId="179" fontId="13" fillId="0" borderId="6" xfId="1" applyNumberFormat="1" applyFont="1" applyFill="1" applyBorder="1" applyAlignment="1"/>
    <xf numFmtId="179" fontId="13" fillId="0" borderId="2" xfId="1" applyNumberFormat="1" applyFont="1" applyFill="1" applyBorder="1" applyAlignment="1"/>
    <xf numFmtId="179" fontId="13" fillId="0" borderId="8" xfId="1" applyNumberFormat="1" applyFont="1" applyFill="1" applyBorder="1" applyAlignment="1"/>
    <xf numFmtId="177" fontId="13" fillId="0" borderId="25" xfId="0" applyNumberFormat="1" applyFont="1" applyFill="1" applyBorder="1" applyAlignment="1"/>
    <xf numFmtId="180" fontId="13" fillId="0" borderId="50" xfId="1" applyNumberFormat="1" applyFont="1" applyFill="1" applyBorder="1" applyAlignment="1"/>
    <xf numFmtId="0" fontId="9" fillId="0" borderId="0" xfId="0" applyFont="1" applyFill="1" applyAlignment="1"/>
    <xf numFmtId="0" fontId="6" fillId="0" borderId="51" xfId="0" applyFont="1" applyFill="1" applyBorder="1" applyAlignment="1">
      <alignment horizontal="left"/>
    </xf>
    <xf numFmtId="177" fontId="13" fillId="2" borderId="7" xfId="0" applyNumberFormat="1" applyFont="1" applyFill="1" applyBorder="1" applyAlignment="1"/>
    <xf numFmtId="177" fontId="13" fillId="2" borderId="1" xfId="0" applyNumberFormat="1" applyFont="1" applyFill="1" applyBorder="1" applyAlignment="1"/>
    <xf numFmtId="177" fontId="13" fillId="2" borderId="5" xfId="0" applyNumberFormat="1" applyFont="1" applyFill="1" applyBorder="1" applyAlignment="1"/>
    <xf numFmtId="180" fontId="13" fillId="0" borderId="7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5" xfId="1" applyNumberFormat="1" applyFont="1" applyFill="1" applyBorder="1" applyAlignment="1"/>
    <xf numFmtId="177" fontId="13" fillId="0" borderId="7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5" xfId="0" applyNumberFormat="1" applyFont="1" applyFill="1" applyBorder="1" applyAlignment="1"/>
    <xf numFmtId="179" fontId="13" fillId="0" borderId="7" xfId="1" applyNumberFormat="1" applyFont="1" applyFill="1" applyBorder="1" applyAlignment="1"/>
    <xf numFmtId="179" fontId="13" fillId="0" borderId="1" xfId="1" applyNumberFormat="1" applyFont="1" applyFill="1" applyBorder="1" applyAlignment="1"/>
    <xf numFmtId="179" fontId="13" fillId="0" borderId="5" xfId="1" applyNumberFormat="1" applyFont="1" applyFill="1" applyBorder="1" applyAlignment="1"/>
    <xf numFmtId="177" fontId="13" fillId="0" borderId="23" xfId="0" applyNumberFormat="1" applyFont="1" applyFill="1" applyBorder="1" applyAlignment="1"/>
    <xf numFmtId="180" fontId="13" fillId="0" borderId="52" xfId="1" applyNumberFormat="1" applyFont="1" applyFill="1" applyBorder="1" applyAlignment="1"/>
    <xf numFmtId="0" fontId="6" fillId="0" borderId="53" xfId="0" applyFont="1" applyFill="1" applyBorder="1" applyAlignment="1">
      <alignment horizontal="left"/>
    </xf>
    <xf numFmtId="177" fontId="13" fillId="2" borderId="12" xfId="0" applyNumberFormat="1" applyFont="1" applyFill="1" applyBorder="1" applyAlignment="1"/>
    <xf numFmtId="177" fontId="13" fillId="2" borderId="3" xfId="0" applyNumberFormat="1" applyFont="1" applyFill="1" applyBorder="1" applyAlignment="1"/>
    <xf numFmtId="177" fontId="13" fillId="2" borderId="13" xfId="0" applyNumberFormat="1" applyFont="1" applyFill="1" applyBorder="1" applyAlignment="1"/>
    <xf numFmtId="180" fontId="13" fillId="0" borderId="12" xfId="1" applyNumberFormat="1" applyFont="1" applyFill="1" applyBorder="1" applyAlignment="1"/>
    <xf numFmtId="180" fontId="13" fillId="0" borderId="3" xfId="1" applyNumberFormat="1" applyFont="1" applyFill="1" applyBorder="1" applyAlignment="1"/>
    <xf numFmtId="180" fontId="13" fillId="0" borderId="13" xfId="1" applyNumberFormat="1" applyFont="1" applyFill="1" applyBorder="1" applyAlignment="1"/>
    <xf numFmtId="177" fontId="13" fillId="0" borderId="12" xfId="0" applyNumberFormat="1" applyFont="1" applyFill="1" applyBorder="1" applyAlignment="1"/>
    <xf numFmtId="177" fontId="13" fillId="0" borderId="3" xfId="0" applyNumberFormat="1" applyFont="1" applyFill="1" applyBorder="1" applyAlignment="1"/>
    <xf numFmtId="177" fontId="13" fillId="0" borderId="13" xfId="0" applyNumberFormat="1" applyFont="1" applyFill="1" applyBorder="1" applyAlignment="1"/>
    <xf numFmtId="179" fontId="13" fillId="0" borderId="12" xfId="1" applyNumberFormat="1" applyFont="1" applyFill="1" applyBorder="1" applyAlignment="1"/>
    <xf numFmtId="179" fontId="13" fillId="0" borderId="3" xfId="1" applyNumberFormat="1" applyFont="1" applyFill="1" applyBorder="1" applyAlignment="1"/>
    <xf numFmtId="179" fontId="13" fillId="0" borderId="13" xfId="1" applyNumberFormat="1" applyFont="1" applyFill="1" applyBorder="1" applyAlignment="1"/>
    <xf numFmtId="177" fontId="13" fillId="0" borderId="24" xfId="0" applyNumberFormat="1" applyFont="1" applyFill="1" applyBorder="1" applyAlignment="1"/>
    <xf numFmtId="180" fontId="13" fillId="0" borderId="48" xfId="1" applyNumberFormat="1" applyFont="1" applyFill="1" applyBorder="1" applyAlignment="1"/>
    <xf numFmtId="0" fontId="6" fillId="0" borderId="54" xfId="0" applyFont="1" applyFill="1" applyBorder="1" applyAlignment="1">
      <alignment horizontal="left"/>
    </xf>
    <xf numFmtId="177" fontId="13" fillId="2" borderId="14" xfId="0" applyNumberFormat="1" applyFont="1" applyFill="1" applyBorder="1" applyAlignment="1"/>
    <xf numFmtId="177" fontId="13" fillId="2" borderId="15" xfId="0" applyNumberFormat="1" applyFont="1" applyFill="1" applyBorder="1" applyAlignment="1"/>
    <xf numFmtId="177" fontId="13" fillId="2" borderId="16" xfId="0" applyNumberFormat="1" applyFont="1" applyFill="1" applyBorder="1" applyAlignment="1"/>
    <xf numFmtId="180" fontId="13" fillId="0" borderId="14" xfId="1" applyNumberFormat="1" applyFont="1" applyFill="1" applyBorder="1" applyAlignment="1"/>
    <xf numFmtId="180" fontId="13" fillId="0" borderId="15" xfId="1" applyNumberFormat="1" applyFont="1" applyFill="1" applyBorder="1" applyAlignment="1"/>
    <xf numFmtId="180" fontId="13" fillId="0" borderId="16" xfId="1" applyNumberFormat="1" applyFont="1" applyFill="1" applyBorder="1" applyAlignment="1"/>
    <xf numFmtId="177" fontId="13" fillId="0" borderId="14" xfId="0" applyNumberFormat="1" applyFont="1" applyFill="1" applyBorder="1" applyAlignment="1"/>
    <xf numFmtId="177" fontId="13" fillId="0" borderId="15" xfId="0" applyNumberFormat="1" applyFont="1" applyFill="1" applyBorder="1" applyAlignment="1"/>
    <xf numFmtId="177" fontId="13" fillId="0" borderId="16" xfId="0" applyNumberFormat="1" applyFont="1" applyFill="1" applyBorder="1" applyAlignment="1"/>
    <xf numFmtId="179" fontId="13" fillId="0" borderId="14" xfId="1" applyNumberFormat="1" applyFont="1" applyFill="1" applyBorder="1" applyAlignment="1"/>
    <xf numFmtId="179" fontId="13" fillId="0" borderId="15" xfId="1" applyNumberFormat="1" applyFont="1" applyFill="1" applyBorder="1" applyAlignment="1"/>
    <xf numFmtId="179" fontId="13" fillId="0" borderId="16" xfId="1" applyNumberFormat="1" applyFont="1" applyFill="1" applyBorder="1" applyAlignment="1"/>
    <xf numFmtId="177" fontId="13" fillId="0" borderId="26" xfId="0" applyNumberFormat="1" applyFont="1" applyFill="1" applyBorder="1" applyAlignment="1"/>
    <xf numFmtId="180" fontId="13" fillId="0" borderId="55" xfId="1" applyNumberFormat="1" applyFont="1" applyFill="1" applyBorder="1" applyAlignment="1"/>
    <xf numFmtId="0" fontId="6" fillId="0" borderId="56" xfId="0" applyFont="1" applyFill="1" applyBorder="1" applyAlignment="1">
      <alignment horizontal="left" wrapText="1"/>
    </xf>
    <xf numFmtId="177" fontId="13" fillId="2" borderId="28" xfId="0" applyNumberFormat="1" applyFont="1" applyFill="1" applyBorder="1" applyAlignment="1"/>
    <xf numFmtId="177" fontId="13" fillId="2" borderId="29" xfId="0" applyNumberFormat="1" applyFont="1" applyFill="1" applyBorder="1" applyAlignment="1"/>
    <xf numFmtId="177" fontId="13" fillId="2" borderId="30" xfId="0" applyNumberFormat="1" applyFont="1" applyFill="1" applyBorder="1" applyAlignment="1"/>
    <xf numFmtId="180" fontId="13" fillId="0" borderId="28" xfId="1" applyNumberFormat="1" applyFont="1" applyFill="1" applyBorder="1" applyAlignment="1"/>
    <xf numFmtId="180" fontId="13" fillId="0" borderId="29" xfId="1" applyNumberFormat="1" applyFont="1" applyFill="1" applyBorder="1" applyAlignment="1"/>
    <xf numFmtId="180" fontId="13" fillId="0" borderId="30" xfId="1" applyNumberFormat="1" applyFont="1" applyFill="1" applyBorder="1" applyAlignment="1"/>
    <xf numFmtId="177" fontId="13" fillId="0" borderId="28" xfId="0" applyNumberFormat="1" applyFont="1" applyFill="1" applyBorder="1" applyAlignment="1"/>
    <xf numFmtId="177" fontId="13" fillId="0" borderId="29" xfId="0" applyNumberFormat="1" applyFont="1" applyFill="1" applyBorder="1" applyAlignment="1"/>
    <xf numFmtId="177" fontId="13" fillId="0" borderId="30" xfId="0" applyNumberFormat="1" applyFont="1" applyFill="1" applyBorder="1" applyAlignment="1"/>
    <xf numFmtId="179" fontId="13" fillId="0" borderId="28" xfId="1" applyNumberFormat="1" applyFont="1" applyFill="1" applyBorder="1" applyAlignment="1"/>
    <xf numFmtId="179" fontId="13" fillId="0" borderId="29" xfId="1" applyNumberFormat="1" applyFont="1" applyFill="1" applyBorder="1" applyAlignment="1"/>
    <xf numFmtId="179" fontId="13" fillId="0" borderId="30" xfId="1" applyNumberFormat="1" applyFont="1" applyFill="1" applyBorder="1" applyAlignment="1"/>
    <xf numFmtId="177" fontId="13" fillId="0" borderId="39" xfId="0" applyNumberFormat="1" applyFont="1" applyFill="1" applyBorder="1" applyAlignment="1"/>
    <xf numFmtId="180" fontId="13" fillId="0" borderId="57" xfId="1" applyNumberFormat="1" applyFont="1" applyFill="1" applyBorder="1" applyAlignment="1"/>
    <xf numFmtId="0" fontId="6" fillId="0" borderId="58" xfId="0" applyFont="1" applyFill="1" applyBorder="1" applyAlignment="1">
      <alignment horizontal="left"/>
    </xf>
    <xf numFmtId="177" fontId="13" fillId="0" borderId="61" xfId="0" applyNumberFormat="1" applyFont="1" applyFill="1" applyBorder="1" applyAlignment="1"/>
    <xf numFmtId="177" fontId="13" fillId="0" borderId="59" xfId="0" applyNumberFormat="1" applyFont="1" applyFill="1" applyBorder="1" applyAlignment="1"/>
    <xf numFmtId="177" fontId="13" fillId="0" borderId="62" xfId="0" applyNumberFormat="1" applyFont="1" applyFill="1" applyBorder="1" applyAlignment="1"/>
    <xf numFmtId="180" fontId="13" fillId="0" borderId="61" xfId="1" applyNumberFormat="1" applyFont="1" applyFill="1" applyBorder="1" applyAlignment="1"/>
    <xf numFmtId="180" fontId="13" fillId="0" borderId="59" xfId="1" applyNumberFormat="1" applyFont="1" applyFill="1" applyBorder="1" applyAlignment="1"/>
    <xf numFmtId="180" fontId="13" fillId="0" borderId="62" xfId="1" applyNumberFormat="1" applyFont="1" applyFill="1" applyBorder="1" applyAlignment="1"/>
    <xf numFmtId="177" fontId="13" fillId="0" borderId="63" xfId="0" applyNumberFormat="1" applyFont="1" applyFill="1" applyBorder="1" applyAlignment="1"/>
    <xf numFmtId="180" fontId="13" fillId="0" borderId="64" xfId="1" applyNumberFormat="1" applyFont="1" applyFill="1" applyBorder="1" applyAlignment="1"/>
    <xf numFmtId="180" fontId="13" fillId="0" borderId="63" xfId="1" applyNumberFormat="1" applyFont="1" applyFill="1" applyBorder="1" applyAlignment="1"/>
    <xf numFmtId="177" fontId="13" fillId="0" borderId="64" xfId="0" applyNumberFormat="1" applyFont="1" applyFill="1" applyBorder="1" applyAlignment="1"/>
    <xf numFmtId="179" fontId="13" fillId="0" borderId="61" xfId="1" applyNumberFormat="1" applyFont="1" applyFill="1" applyBorder="1" applyAlignment="1"/>
    <xf numFmtId="179" fontId="13" fillId="0" borderId="59" xfId="1" applyNumberFormat="1" applyFont="1" applyFill="1" applyBorder="1" applyAlignment="1"/>
    <xf numFmtId="179" fontId="13" fillId="0" borderId="62" xfId="1" applyNumberFormat="1" applyFont="1" applyFill="1" applyBorder="1" applyAlignment="1"/>
    <xf numFmtId="179" fontId="13" fillId="0" borderId="64" xfId="1" applyNumberFormat="1" applyFont="1" applyFill="1" applyBorder="1" applyAlignment="1"/>
    <xf numFmtId="179" fontId="13" fillId="0" borderId="63" xfId="1" applyNumberFormat="1" applyFont="1" applyFill="1" applyBorder="1" applyAlignment="1"/>
    <xf numFmtId="180" fontId="13" fillId="0" borderId="60" xfId="1" applyNumberFormat="1" applyFont="1" applyFill="1" applyBorder="1" applyAlignment="1"/>
    <xf numFmtId="177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8358208955223885"/>
          <c:h val="0.66448391625598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1.1071318308119791</c:v>
                </c:pt>
                <c:pt idx="1">
                  <c:v>0.86887786732796035</c:v>
                </c:pt>
                <c:pt idx="2">
                  <c:v>0.81103727246460555</c:v>
                </c:pt>
                <c:pt idx="3">
                  <c:v>0.9624924379915305</c:v>
                </c:pt>
                <c:pt idx="4">
                  <c:v>0.64215384615384619</c:v>
                </c:pt>
                <c:pt idx="5">
                  <c:v>0.60255241567912488</c:v>
                </c:pt>
                <c:pt idx="6">
                  <c:v>0.56287425149700598</c:v>
                </c:pt>
                <c:pt idx="7">
                  <c:v>0.4753143207605029</c:v>
                </c:pt>
                <c:pt idx="8">
                  <c:v>0.37946572256195688</c:v>
                </c:pt>
                <c:pt idx="9">
                  <c:v>0.31793661496965608</c:v>
                </c:pt>
                <c:pt idx="10">
                  <c:v>0.3812084783296425</c:v>
                </c:pt>
                <c:pt idx="11">
                  <c:v>0.16167091836734693</c:v>
                </c:pt>
                <c:pt idx="12">
                  <c:v>0.34217335058214748</c:v>
                </c:pt>
                <c:pt idx="13">
                  <c:v>0.32631237848347378</c:v>
                </c:pt>
                <c:pt idx="14">
                  <c:v>0.3259380097879282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F-41DF-8813-C264858980D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F-41DF-8813-C2648589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3872"/>
        <c:axId val="1330223328"/>
      </c:lineChart>
      <c:catAx>
        <c:axId val="133022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33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233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38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1044776119402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428636798651781"/>
          <c:w val="0.76296848212154311"/>
          <c:h val="0.663045285972905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1.1988352745424293</c:v>
                </c:pt>
                <c:pt idx="1">
                  <c:v>1.1173671689135607</c:v>
                </c:pt>
                <c:pt idx="2">
                  <c:v>0.90441767068273093</c:v>
                </c:pt>
                <c:pt idx="3">
                  <c:v>0.97647058823529409</c:v>
                </c:pt>
                <c:pt idx="4">
                  <c:v>0.80550918196994992</c:v>
                </c:pt>
                <c:pt idx="5">
                  <c:v>0.7483443708609272</c:v>
                </c:pt>
                <c:pt idx="6">
                  <c:v>0.82258064516129037</c:v>
                </c:pt>
                <c:pt idx="7">
                  <c:v>0.64592863677950596</c:v>
                </c:pt>
                <c:pt idx="8">
                  <c:v>0.74313551815766166</c:v>
                </c:pt>
                <c:pt idx="9">
                  <c:v>0.47895229186155286</c:v>
                </c:pt>
                <c:pt idx="10">
                  <c:v>0.50950226244343888</c:v>
                </c:pt>
                <c:pt idx="11">
                  <c:v>0.35934664246823955</c:v>
                </c:pt>
                <c:pt idx="12">
                  <c:v>0.32818181818181819</c:v>
                </c:pt>
                <c:pt idx="13">
                  <c:v>0.3127962085308057</c:v>
                </c:pt>
                <c:pt idx="14">
                  <c:v>0.25904761904761903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4-4DDA-9C65-CF506B2F394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4-4DDA-9C65-CF506B2F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0064"/>
        <c:axId val="1330216800"/>
      </c:lineChart>
      <c:catAx>
        <c:axId val="133022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168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168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20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571428571428571E-2"/>
          <c:w val="0.7185239622824926"/>
          <c:h val="0.165714885639295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3863636363636365"/>
          <c:w val="0.79412049819227581"/>
          <c:h val="0.656536725058148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1.0475161987041037</c:v>
                </c:pt>
                <c:pt idx="1">
                  <c:v>0.84070796460176989</c:v>
                </c:pt>
                <c:pt idx="2">
                  <c:v>0.89411764705882357</c:v>
                </c:pt>
                <c:pt idx="3">
                  <c:v>0.78078817733990147</c:v>
                </c:pt>
                <c:pt idx="4">
                  <c:v>0.7195402298850575</c:v>
                </c:pt>
                <c:pt idx="5">
                  <c:v>0.79746835443037978</c:v>
                </c:pt>
                <c:pt idx="6">
                  <c:v>0.90049751243781095</c:v>
                </c:pt>
                <c:pt idx="7">
                  <c:v>0.62634408602150538</c:v>
                </c:pt>
                <c:pt idx="8">
                  <c:v>0.47687861271676302</c:v>
                </c:pt>
                <c:pt idx="9">
                  <c:v>0.43785310734463279</c:v>
                </c:pt>
                <c:pt idx="10">
                  <c:v>0.56748466257668717</c:v>
                </c:pt>
                <c:pt idx="11">
                  <c:v>0.2144927536231884</c:v>
                </c:pt>
                <c:pt idx="12">
                  <c:v>0.42136498516320475</c:v>
                </c:pt>
                <c:pt idx="13">
                  <c:v>0.35466666666666669</c:v>
                </c:pt>
                <c:pt idx="14">
                  <c:v>0.27476038338658149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F-47E8-84D8-27CF35BD4F6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F-47E8-84D8-27CF35BD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0608"/>
        <c:axId val="1330222240"/>
      </c:lineChart>
      <c:catAx>
        <c:axId val="133022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22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222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06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409090909090908E-2"/>
          <c:w val="0.71323761000463182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619361461666872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0.88888888888888884</c:v>
                </c:pt>
                <c:pt idx="1">
                  <c:v>0.58411214953271029</c:v>
                </c:pt>
                <c:pt idx="2">
                  <c:v>0.70560747663551404</c:v>
                </c:pt>
                <c:pt idx="3">
                  <c:v>0.50485436893203883</c:v>
                </c:pt>
                <c:pt idx="4">
                  <c:v>0.79716981132075471</c:v>
                </c:pt>
                <c:pt idx="5">
                  <c:v>0.57692307692307687</c:v>
                </c:pt>
                <c:pt idx="6">
                  <c:v>0.52450980392156865</c:v>
                </c:pt>
                <c:pt idx="7">
                  <c:v>0.74479166666666663</c:v>
                </c:pt>
                <c:pt idx="8">
                  <c:v>0.68393782383419688</c:v>
                </c:pt>
                <c:pt idx="9">
                  <c:v>0.27692307692307694</c:v>
                </c:pt>
                <c:pt idx="10">
                  <c:v>0.42021276595744683</c:v>
                </c:pt>
                <c:pt idx="11">
                  <c:v>0.15384615384615385</c:v>
                </c:pt>
                <c:pt idx="12">
                  <c:v>0.15476190476190477</c:v>
                </c:pt>
                <c:pt idx="13">
                  <c:v>0.21761658031088082</c:v>
                </c:pt>
                <c:pt idx="14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B-4B79-AA22-B9AB1EA7DE1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B-4B79-AA22-B9AB1EA7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2784"/>
        <c:axId val="1332692928"/>
      </c:lineChart>
      <c:catAx>
        <c:axId val="1330222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29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29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27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034019873432387"/>
          <c:w val="0.80000578707889958"/>
          <c:h val="0.6748328282860234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0.31967213114754101</c:v>
                </c:pt>
                <c:pt idx="1">
                  <c:v>6.4516129032258063E-2</c:v>
                </c:pt>
                <c:pt idx="2">
                  <c:v>0.10909090909090909</c:v>
                </c:pt>
                <c:pt idx="3">
                  <c:v>9.3220338983050849E-2</c:v>
                </c:pt>
                <c:pt idx="4">
                  <c:v>0.12195121951219512</c:v>
                </c:pt>
                <c:pt idx="5">
                  <c:v>0.12244897959183673</c:v>
                </c:pt>
                <c:pt idx="6">
                  <c:v>9.2436974789915971E-2</c:v>
                </c:pt>
                <c:pt idx="7">
                  <c:v>8.7301587301587297E-2</c:v>
                </c:pt>
                <c:pt idx="8">
                  <c:v>1.2345679012345678E-2</c:v>
                </c:pt>
                <c:pt idx="9">
                  <c:v>7.0866141732283464E-2</c:v>
                </c:pt>
                <c:pt idx="10">
                  <c:v>3.7735849056603772E-2</c:v>
                </c:pt>
                <c:pt idx="11">
                  <c:v>7.2992700729927005E-3</c:v>
                </c:pt>
                <c:pt idx="12">
                  <c:v>3.3057851239669422E-2</c:v>
                </c:pt>
                <c:pt idx="13">
                  <c:v>3.2258064516129031E-2</c:v>
                </c:pt>
                <c:pt idx="14">
                  <c:v>0.13761467889908258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22-44C0-8C2A-CEB139EE1AD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2-44C0-8C2A-CEB139EE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86944"/>
        <c:axId val="1332700000"/>
      </c:lineChart>
      <c:catAx>
        <c:axId val="133268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7000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7000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69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1965317919075145"/>
          <c:w val="0.80147346576813017"/>
          <c:h val="0.6755197558902855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1.4075829383886256</c:v>
                </c:pt>
                <c:pt idx="1">
                  <c:v>1.1181434599156117</c:v>
                </c:pt>
                <c:pt idx="2">
                  <c:v>0.98148148148148151</c:v>
                </c:pt>
                <c:pt idx="3">
                  <c:v>1.0547945205479452</c:v>
                </c:pt>
                <c:pt idx="4">
                  <c:v>0.90410958904109584</c:v>
                </c:pt>
                <c:pt idx="5">
                  <c:v>0.96202531645569622</c:v>
                </c:pt>
                <c:pt idx="6">
                  <c:v>0.83050847457627119</c:v>
                </c:pt>
                <c:pt idx="7">
                  <c:v>0.8666666666666667</c:v>
                </c:pt>
                <c:pt idx="8">
                  <c:v>0.55752212389380529</c:v>
                </c:pt>
                <c:pt idx="9">
                  <c:v>0.5822222222222222</c:v>
                </c:pt>
                <c:pt idx="10">
                  <c:v>0.66210045662100458</c:v>
                </c:pt>
                <c:pt idx="11">
                  <c:v>0.5</c:v>
                </c:pt>
                <c:pt idx="12">
                  <c:v>0.41101694915254239</c:v>
                </c:pt>
                <c:pt idx="13">
                  <c:v>0.47547169811320755</c:v>
                </c:pt>
                <c:pt idx="14">
                  <c:v>0.21484375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A-42EC-B7D8-23CA7C395C3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A-42EC-B7D8-23CA7C39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88032"/>
        <c:axId val="1332696192"/>
      </c:lineChart>
      <c:catAx>
        <c:axId val="133268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61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26961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80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901734104046242E-2"/>
          <c:w val="0.71323761000463182"/>
          <c:h val="0.16763005780346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857206632831006"/>
          <c:w val="0.79850746268656714"/>
          <c:h val="0.666601119434262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0.89552238805970152</c:v>
                </c:pt>
                <c:pt idx="1">
                  <c:v>0.67741935483870963</c:v>
                </c:pt>
                <c:pt idx="2">
                  <c:v>0.94117647058823528</c:v>
                </c:pt>
                <c:pt idx="3">
                  <c:v>0.54166666666666663</c:v>
                </c:pt>
                <c:pt idx="4">
                  <c:v>0.1728395061728395</c:v>
                </c:pt>
                <c:pt idx="5">
                  <c:v>0.45588235294117646</c:v>
                </c:pt>
                <c:pt idx="6">
                  <c:v>0.18072289156626506</c:v>
                </c:pt>
                <c:pt idx="7">
                  <c:v>0.14666666666666667</c:v>
                </c:pt>
                <c:pt idx="8">
                  <c:v>0.2</c:v>
                </c:pt>
                <c:pt idx="9">
                  <c:v>5.4794520547945202E-2</c:v>
                </c:pt>
                <c:pt idx="10">
                  <c:v>0.2</c:v>
                </c:pt>
                <c:pt idx="11">
                  <c:v>0.17808219178082191</c:v>
                </c:pt>
                <c:pt idx="12">
                  <c:v>0.31395348837209303</c:v>
                </c:pt>
                <c:pt idx="13">
                  <c:v>0.1</c:v>
                </c:pt>
                <c:pt idx="14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0-46DB-ACAF-0B5924B578F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0-46DB-ACAF-0B5924B5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0208"/>
        <c:axId val="1332688576"/>
      </c:lineChart>
      <c:catAx>
        <c:axId val="133269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857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885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02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80000578707889958"/>
          <c:h val="0.662218414740227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1.6941176470588235</c:v>
                </c:pt>
                <c:pt idx="1">
                  <c:v>1.9402985074626866</c:v>
                </c:pt>
                <c:pt idx="2">
                  <c:v>1.7738095238095237</c:v>
                </c:pt>
                <c:pt idx="3">
                  <c:v>1.6086956521739131</c:v>
                </c:pt>
                <c:pt idx="4">
                  <c:v>0.90140845070422537</c:v>
                </c:pt>
                <c:pt idx="5">
                  <c:v>1.325</c:v>
                </c:pt>
                <c:pt idx="6">
                  <c:v>0.47761194029850745</c:v>
                </c:pt>
                <c:pt idx="7">
                  <c:v>0.70886075949367089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0.68852459016393441</c:v>
                </c:pt>
                <c:pt idx="11">
                  <c:v>0.61538461538461542</c:v>
                </c:pt>
                <c:pt idx="12">
                  <c:v>0.80882352941176472</c:v>
                </c:pt>
                <c:pt idx="13">
                  <c:v>0.6875</c:v>
                </c:pt>
                <c:pt idx="14">
                  <c:v>0.5357142857142857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D-44AF-A45B-62358EBCACE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D-44AF-A45B-62358EBC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8912"/>
        <c:axId val="1332687488"/>
      </c:lineChart>
      <c:catAx>
        <c:axId val="133269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74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874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89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667444347234373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63533226138070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2.7901234567901234</c:v>
                </c:pt>
                <c:pt idx="1">
                  <c:v>1.9054054054054055</c:v>
                </c:pt>
                <c:pt idx="2">
                  <c:v>2.1794871794871793</c:v>
                </c:pt>
                <c:pt idx="3">
                  <c:v>1.2058823529411764</c:v>
                </c:pt>
                <c:pt idx="4">
                  <c:v>0.55384615384615388</c:v>
                </c:pt>
                <c:pt idx="5">
                  <c:v>0.4935064935064935</c:v>
                </c:pt>
                <c:pt idx="6">
                  <c:v>0.26250000000000001</c:v>
                </c:pt>
                <c:pt idx="7">
                  <c:v>0.27397260273972601</c:v>
                </c:pt>
                <c:pt idx="8">
                  <c:v>0.18965517241379309</c:v>
                </c:pt>
                <c:pt idx="9">
                  <c:v>2.5974025974025976E-2</c:v>
                </c:pt>
                <c:pt idx="10">
                  <c:v>6.6666666666666666E-2</c:v>
                </c:pt>
                <c:pt idx="11">
                  <c:v>1.5625E-2</c:v>
                </c:pt>
                <c:pt idx="12">
                  <c:v>5.8823529411764705E-2</c:v>
                </c:pt>
                <c:pt idx="13">
                  <c:v>2.8985507246376812E-2</c:v>
                </c:pt>
                <c:pt idx="14">
                  <c:v>5.9701492537313432E-2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9-4B7E-A7A7-B33F0ECE964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9-4B7E-A7A7-B33F0ECE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700544"/>
        <c:axId val="1332701088"/>
      </c:lineChart>
      <c:catAx>
        <c:axId val="133270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7010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7010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7005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1787709497206703"/>
          <c:w val="0.80000578707889958"/>
          <c:h val="0.6738792332410985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2">
                  <c:v>1.0942835931700075</c:v>
                </c:pt>
                <c:pt idx="3">
                  <c:v>0.89655172413793105</c:v>
                </c:pt>
                <c:pt idx="4">
                  <c:v>0.8070987654320988</c:v>
                </c:pt>
                <c:pt idx="5">
                  <c:v>0.7854463615903976</c:v>
                </c:pt>
                <c:pt idx="6">
                  <c:v>0.73891625615763545</c:v>
                </c:pt>
                <c:pt idx="7">
                  <c:v>0.48500881834215165</c:v>
                </c:pt>
                <c:pt idx="8">
                  <c:v>0.50844594594594594</c:v>
                </c:pt>
                <c:pt idx="9">
                  <c:v>0.50445632798573981</c:v>
                </c:pt>
                <c:pt idx="10">
                  <c:v>0.52020202020202022</c:v>
                </c:pt>
                <c:pt idx="11">
                  <c:v>0.38245931283905965</c:v>
                </c:pt>
                <c:pt idx="12">
                  <c:v>0.46161048689138579</c:v>
                </c:pt>
                <c:pt idx="13">
                  <c:v>0.42243902439024389</c:v>
                </c:pt>
                <c:pt idx="14">
                  <c:v>0.49447513812154698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6-42FA-83D5-CEC4380B15C3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6-42FA-83D5-CEC4380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89120"/>
        <c:axId val="1332694560"/>
      </c:lineChart>
      <c:catAx>
        <c:axId val="133268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45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4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91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7932960893854747E-2"/>
          <c:w val="0.89630251774083791"/>
          <c:h val="0.156424581005586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910172462507851"/>
          <c:w val="0.7969954072023584"/>
          <c:h val="0.672654940530076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2">
                  <c:v>0.49669749009247027</c:v>
                </c:pt>
                <c:pt idx="3">
                  <c:v>0.53295128939828085</c:v>
                </c:pt>
                <c:pt idx="4">
                  <c:v>0.35240572171651496</c:v>
                </c:pt>
                <c:pt idx="5">
                  <c:v>0.50136612021857918</c:v>
                </c:pt>
                <c:pt idx="6">
                  <c:v>0.41633199464524767</c:v>
                </c:pt>
                <c:pt idx="7">
                  <c:v>0.42988204456094364</c:v>
                </c:pt>
                <c:pt idx="8">
                  <c:v>0.28116343490304707</c:v>
                </c:pt>
                <c:pt idx="9">
                  <c:v>0.24374176548089591</c:v>
                </c:pt>
                <c:pt idx="10">
                  <c:v>0.28846153846153844</c:v>
                </c:pt>
                <c:pt idx="11">
                  <c:v>0.25062656641604009</c:v>
                </c:pt>
                <c:pt idx="12">
                  <c:v>0.43173431734317341</c:v>
                </c:pt>
                <c:pt idx="13">
                  <c:v>0.2644415917843389</c:v>
                </c:pt>
                <c:pt idx="14">
                  <c:v>0.30909090909090908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2-46D6-8FA0-6846A0D7808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2-46D6-8FA0-6846A0D7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86400"/>
        <c:axId val="1332699456"/>
      </c:lineChart>
      <c:catAx>
        <c:axId val="133268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94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94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864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31578947368418E-2"/>
          <c:y val="2.8089887640449437E-2"/>
          <c:w val="0.90977759359027499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033771050328769"/>
          <c:w val="0.79850746268656714"/>
          <c:h val="0.6614185573161152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0.90639063906390638</c:v>
                </c:pt>
                <c:pt idx="1">
                  <c:v>0.82531645569620249</c:v>
                </c:pt>
                <c:pt idx="2">
                  <c:v>0.85910338517840801</c:v>
                </c:pt>
                <c:pt idx="3">
                  <c:v>0.73960983884648002</c:v>
                </c:pt>
                <c:pt idx="4">
                  <c:v>0.83657243816254412</c:v>
                </c:pt>
                <c:pt idx="5">
                  <c:v>0.7482698961937716</c:v>
                </c:pt>
                <c:pt idx="6">
                  <c:v>0.50950226244343888</c:v>
                </c:pt>
                <c:pt idx="7">
                  <c:v>0.58333333333333337</c:v>
                </c:pt>
                <c:pt idx="8">
                  <c:v>0.58627264061010487</c:v>
                </c:pt>
                <c:pt idx="9">
                  <c:v>0.48878048780487804</c:v>
                </c:pt>
                <c:pt idx="10">
                  <c:v>0.53301886792452835</c:v>
                </c:pt>
                <c:pt idx="11">
                  <c:v>0.39063992359121297</c:v>
                </c:pt>
                <c:pt idx="12">
                  <c:v>0.32708528584817242</c:v>
                </c:pt>
                <c:pt idx="13">
                  <c:v>0.36722606120434353</c:v>
                </c:pt>
                <c:pt idx="14">
                  <c:v>0.46636363636363637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0-43BB-B945-25C6C360000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0-43BB-B945-25C6C360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1696"/>
        <c:axId val="1330215168"/>
      </c:lineChart>
      <c:catAx>
        <c:axId val="13302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1516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021516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16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一人平均むし歯数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709667082303365E-2"/>
          <c:y val="0.11933496661938733"/>
          <c:w val="0.86454278945830643"/>
          <c:h val="0.686734380857336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3E-4A8B-9FF2-B32AF46EDA7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3E-4A8B-9FF2-B32AF46EDA7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3E-4A8B-9FF2-B32AF46EDA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462-469F-A4A8-30ACB61D046B}"/>
              </c:ext>
            </c:extLst>
          </c:dPt>
          <c:dPt>
            <c:idx val="1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462-469F-A4A8-30ACB61D046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62-469F-A4A8-30ACB61D04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62-469F-A4A8-30ACB61D046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62-469F-A4A8-30ACB61D046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62-469F-A4A8-30ACB61D046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62-469F-A4A8-30ACB61D04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62-469F-A4A8-30ACB61D04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E-4A8B-9FF2-B32AF46EDA7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3E-4A8B-9FF2-B32AF46EDA7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3E-4A8B-9FF2-B32AF46EDA7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62-469F-A4A8-30ACB61D046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62-469F-A4A8-30ACB61D04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62-469F-A4A8-30ACB61D046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62-469F-A4A8-30ACB61D046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62-469F-A4A8-30ACB61D046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62-469F-A4A8-30ACB61D046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62-469F-A4A8-30ACB61D046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62-469F-A4A8-30ACB61D046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462-469F-A4A8-30ACB61D0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'!$U$29:$U$48</c:f>
              <c:strCache>
                <c:ptCount val="20"/>
                <c:pt idx="0">
                  <c:v>日野町</c:v>
                </c:pt>
                <c:pt idx="1">
                  <c:v>多賀町</c:v>
                </c:pt>
                <c:pt idx="2">
                  <c:v>竜王町</c:v>
                </c:pt>
                <c:pt idx="3">
                  <c:v>守山市</c:v>
                </c:pt>
                <c:pt idx="4">
                  <c:v>愛荘町</c:v>
                </c:pt>
                <c:pt idx="5">
                  <c:v>豊郷町</c:v>
                </c:pt>
                <c:pt idx="6">
                  <c:v>湖南市</c:v>
                </c:pt>
                <c:pt idx="7">
                  <c:v>東近江市</c:v>
                </c:pt>
                <c:pt idx="8">
                  <c:v>米原市</c:v>
                </c:pt>
                <c:pt idx="9">
                  <c:v>甲賀市</c:v>
                </c:pt>
                <c:pt idx="10">
                  <c:v>近江八幡市</c:v>
                </c:pt>
                <c:pt idx="11">
                  <c:v>大津市</c:v>
                </c:pt>
                <c:pt idx="12">
                  <c:v>滋賀県</c:v>
                </c:pt>
                <c:pt idx="13">
                  <c:v>高島市</c:v>
                </c:pt>
                <c:pt idx="14">
                  <c:v>草津市</c:v>
                </c:pt>
                <c:pt idx="15">
                  <c:v>野洲市</c:v>
                </c:pt>
                <c:pt idx="16">
                  <c:v>彦根市</c:v>
                </c:pt>
                <c:pt idx="17">
                  <c:v>栗東市</c:v>
                </c:pt>
                <c:pt idx="18">
                  <c:v>長浜市</c:v>
                </c:pt>
                <c:pt idx="19">
                  <c:v>甲良町</c:v>
                </c:pt>
              </c:strCache>
            </c:strRef>
          </c:cat>
          <c:val>
            <c:numRef>
              <c:f>'一人平均う歯数 '!$V$29:$V$48</c:f>
              <c:numCache>
                <c:formatCode>0.00</c:formatCode>
                <c:ptCount val="20"/>
                <c:pt idx="0">
                  <c:v>4.1666666666666664E-2</c:v>
                </c:pt>
                <c:pt idx="1">
                  <c:v>5.9701492537313432E-2</c:v>
                </c:pt>
                <c:pt idx="2">
                  <c:v>0.13761467889908258</c:v>
                </c:pt>
                <c:pt idx="3">
                  <c:v>0.14228855721393036</c:v>
                </c:pt>
                <c:pt idx="4">
                  <c:v>0.21484375</c:v>
                </c:pt>
                <c:pt idx="5">
                  <c:v>0.23076923076923078</c:v>
                </c:pt>
                <c:pt idx="6">
                  <c:v>0.25719769673704412</c:v>
                </c:pt>
                <c:pt idx="7">
                  <c:v>0.25904761904761903</c:v>
                </c:pt>
                <c:pt idx="8">
                  <c:v>0.27476038338658149</c:v>
                </c:pt>
                <c:pt idx="9">
                  <c:v>0.30849673202614381</c:v>
                </c:pt>
                <c:pt idx="10">
                  <c:v>0.30909090909090908</c:v>
                </c:pt>
                <c:pt idx="11">
                  <c:v>0.3259380097879282</c:v>
                </c:pt>
                <c:pt idx="12">
                  <c:v>0.33335818114051435</c:v>
                </c:pt>
                <c:pt idx="13">
                  <c:v>0.36090225563909772</c:v>
                </c:pt>
                <c:pt idx="14">
                  <c:v>0.37472283813747226</c:v>
                </c:pt>
                <c:pt idx="15">
                  <c:v>0.38910505836575876</c:v>
                </c:pt>
                <c:pt idx="16">
                  <c:v>0.46636363636363637</c:v>
                </c:pt>
                <c:pt idx="17">
                  <c:v>0.4694167852062589</c:v>
                </c:pt>
                <c:pt idx="18">
                  <c:v>0.49447513812154698</c:v>
                </c:pt>
                <c:pt idx="19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3E-4A8B-9FF2-B32AF46EDA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0"/>
        <c:axId val="1332685856"/>
        <c:axId val="1332689664"/>
      </c:barChart>
      <c:catAx>
        <c:axId val="13326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332689664"/>
        <c:crosses val="autoZero"/>
        <c:auto val="1"/>
        <c:lblAlgn val="ctr"/>
        <c:lblOffset val="100"/>
        <c:noMultiLvlLbl val="0"/>
      </c:catAx>
      <c:valAx>
        <c:axId val="1332689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n-US" sz="800" b="0"/>
                  <a:t>(</a:t>
                </a:r>
                <a:r>
                  <a:rPr lang="ja-JP" sz="800" b="0"/>
                  <a:t>本</a:t>
                </a:r>
                <a:r>
                  <a:rPr lang="en-US" sz="800" b="0"/>
                  <a:t>)</a:t>
                </a:r>
                <a:endParaRPr lang="ja-JP" sz="800" b="0"/>
              </a:p>
            </c:rich>
          </c:tx>
          <c:layout>
            <c:manualLayout>
              <c:xMode val="edge"/>
              <c:yMode val="edge"/>
              <c:x val="1.2392664963702277E-2"/>
              <c:y val="3.4664645862474447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3268585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2">
                  <c:v>21.92866578599736</c:v>
                </c:pt>
                <c:pt idx="3">
                  <c:v>23.782234957020059</c:v>
                </c:pt>
                <c:pt idx="4">
                  <c:v>17.555266579973992</c:v>
                </c:pt>
                <c:pt idx="5">
                  <c:v>23.497267759562842</c:v>
                </c:pt>
                <c:pt idx="6">
                  <c:v>21.01740294511379</c:v>
                </c:pt>
                <c:pt idx="7">
                  <c:v>21.100917431192663</c:v>
                </c:pt>
                <c:pt idx="8">
                  <c:v>15.927977839335181</c:v>
                </c:pt>
                <c:pt idx="9">
                  <c:v>14.624505928853754</c:v>
                </c:pt>
                <c:pt idx="10">
                  <c:v>16.666666666666664</c:v>
                </c:pt>
                <c:pt idx="11">
                  <c:v>15.789473684210526</c:v>
                </c:pt>
                <c:pt idx="12">
                  <c:v>20.664206642066421</c:v>
                </c:pt>
                <c:pt idx="13">
                  <c:v>13.992297817715018</c:v>
                </c:pt>
                <c:pt idx="14">
                  <c:v>16.753246753246753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4-4D76-B923-94EFAEC59AE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4-4D76-B923-94EFAEC59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5648"/>
        <c:axId val="1332690752"/>
      </c:lineChart>
      <c:catAx>
        <c:axId val="133269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075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269075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269564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595570344239225"/>
          <c:w val="0.78358208955223885"/>
          <c:h val="0.6534049114232266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41.092929916640941</c:v>
                </c:pt>
                <c:pt idx="1">
                  <c:v>34.934903905765651</c:v>
                </c:pt>
                <c:pt idx="2">
                  <c:v>33.689685062120773</c:v>
                </c:pt>
                <c:pt idx="3">
                  <c:v>35.48094373865699</c:v>
                </c:pt>
                <c:pt idx="4">
                  <c:v>28.646153846153844</c:v>
                </c:pt>
                <c:pt idx="5">
                  <c:v>25.220297781829231</c:v>
                </c:pt>
                <c:pt idx="6">
                  <c:v>28.293413173652691</c:v>
                </c:pt>
                <c:pt idx="7">
                  <c:v>24.041704998466727</c:v>
                </c:pt>
                <c:pt idx="8">
                  <c:v>19.60090119085935</c:v>
                </c:pt>
                <c:pt idx="9">
                  <c:v>19.184086311530681</c:v>
                </c:pt>
                <c:pt idx="10">
                  <c:v>18.570072761784246</c:v>
                </c:pt>
                <c:pt idx="11">
                  <c:v>20.376275510204081</c:v>
                </c:pt>
                <c:pt idx="12">
                  <c:v>17.173350582147478</c:v>
                </c:pt>
                <c:pt idx="13">
                  <c:v>16.202203499675957</c:v>
                </c:pt>
                <c:pt idx="14">
                  <c:v>16.052202283849919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E-4042-A1DE-E83C8571339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E-4042-A1DE-E83C8571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7280"/>
        <c:axId val="1332695104"/>
      </c:lineChart>
      <c:catAx>
        <c:axId val="133269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51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510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728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284052023544684E-2"/>
          <c:y val="6.592941574745396E-3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39534057869153"/>
          <c:y val="0.23863636363636365"/>
          <c:w val="0.78030880318420914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39.191919191919197</c:v>
                </c:pt>
                <c:pt idx="1">
                  <c:v>37.564499484004124</c:v>
                </c:pt>
                <c:pt idx="2">
                  <c:v>35.300101729399799</c:v>
                </c:pt>
                <c:pt idx="3">
                  <c:v>40.5458089668616</c:v>
                </c:pt>
                <c:pt idx="4">
                  <c:v>33.86411889596603</c:v>
                </c:pt>
                <c:pt idx="5">
                  <c:v>32.792207792207797</c:v>
                </c:pt>
                <c:pt idx="6">
                  <c:v>32.206969376979941</c:v>
                </c:pt>
                <c:pt idx="7">
                  <c:v>27.924944812362028</c:v>
                </c:pt>
                <c:pt idx="8">
                  <c:v>25.866050808314089</c:v>
                </c:pt>
                <c:pt idx="9">
                  <c:v>22.904368358913814</c:v>
                </c:pt>
                <c:pt idx="10">
                  <c:v>23.543400713436384</c:v>
                </c:pt>
                <c:pt idx="11">
                  <c:v>16.785714285714285</c:v>
                </c:pt>
                <c:pt idx="12">
                  <c:v>21.936989498249709</c:v>
                </c:pt>
                <c:pt idx="13">
                  <c:v>18.696186961869618</c:v>
                </c:pt>
                <c:pt idx="14">
                  <c:v>16.078431372549019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E-4601-8F9B-239DF45AAFE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E-4601-8F9B-239DF45A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1296"/>
        <c:axId val="1332696736"/>
      </c:lineChart>
      <c:catAx>
        <c:axId val="133269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67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673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12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87878787878788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34.75120385232745</c:v>
                </c:pt>
                <c:pt idx="1">
                  <c:v>38.973063973063972</c:v>
                </c:pt>
                <c:pt idx="2">
                  <c:v>33.466453674121404</c:v>
                </c:pt>
                <c:pt idx="3">
                  <c:v>29.054054054054053</c:v>
                </c:pt>
                <c:pt idx="4">
                  <c:v>27.835051546391753</c:v>
                </c:pt>
                <c:pt idx="5">
                  <c:v>24.269480519480517</c:v>
                </c:pt>
                <c:pt idx="6">
                  <c:v>24.462809917355372</c:v>
                </c:pt>
                <c:pt idx="7">
                  <c:v>26.332794830371569</c:v>
                </c:pt>
                <c:pt idx="8">
                  <c:v>26.995645863570395</c:v>
                </c:pt>
                <c:pt idx="9">
                  <c:v>20.283806343906509</c:v>
                </c:pt>
                <c:pt idx="10">
                  <c:v>22.807017543859647</c:v>
                </c:pt>
                <c:pt idx="11">
                  <c:v>20.820668693009118</c:v>
                </c:pt>
                <c:pt idx="12">
                  <c:v>18.849356548069643</c:v>
                </c:pt>
                <c:pt idx="13">
                  <c:v>23.151605675877519</c:v>
                </c:pt>
                <c:pt idx="14">
                  <c:v>18.77309682187731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7-4984-8B4A-295A04051DF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7-4984-8B4A-295A0405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7824"/>
        <c:axId val="1332691840"/>
      </c:lineChart>
      <c:catAx>
        <c:axId val="133269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18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18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782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174205162179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26.533166458072593</c:v>
                </c:pt>
                <c:pt idx="1">
                  <c:v>17.460317460317459</c:v>
                </c:pt>
                <c:pt idx="2">
                  <c:v>19.520958083832333</c:v>
                </c:pt>
                <c:pt idx="3">
                  <c:v>21.550741163055871</c:v>
                </c:pt>
                <c:pt idx="4">
                  <c:v>17.53774680603949</c:v>
                </c:pt>
                <c:pt idx="5">
                  <c:v>14.044350580781414</c:v>
                </c:pt>
                <c:pt idx="6">
                  <c:v>13.304252998909488</c:v>
                </c:pt>
                <c:pt idx="7">
                  <c:v>13.513513513513514</c:v>
                </c:pt>
                <c:pt idx="8">
                  <c:v>10.14799154334038</c:v>
                </c:pt>
                <c:pt idx="9">
                  <c:v>9.8501070663811561</c:v>
                </c:pt>
                <c:pt idx="10">
                  <c:v>8.1695966907962774</c:v>
                </c:pt>
                <c:pt idx="11">
                  <c:v>9.0909090909090917</c:v>
                </c:pt>
                <c:pt idx="12">
                  <c:v>7.328833172613308</c:v>
                </c:pt>
                <c:pt idx="13">
                  <c:v>8.3247687564234329</c:v>
                </c:pt>
                <c:pt idx="14">
                  <c:v>8.5572139303482597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0A-469E-8A6A-2958B3D80802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A-469E-8A6A-2958B3D8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692384"/>
        <c:axId val="1332693472"/>
      </c:lineChart>
      <c:catAx>
        <c:axId val="133269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34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269347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23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4627848824110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38.184438040345817</c:v>
                </c:pt>
                <c:pt idx="1">
                  <c:v>31.831395348837212</c:v>
                </c:pt>
                <c:pt idx="2">
                  <c:v>34.278002699055335</c:v>
                </c:pt>
                <c:pt idx="3">
                  <c:v>33.587786259541986</c:v>
                </c:pt>
                <c:pt idx="4">
                  <c:v>28.346456692913385</c:v>
                </c:pt>
                <c:pt idx="5">
                  <c:v>32.814371257485028</c:v>
                </c:pt>
                <c:pt idx="6">
                  <c:v>26.802884615384613</c:v>
                </c:pt>
                <c:pt idx="7">
                  <c:v>26.47783251231527</c:v>
                </c:pt>
                <c:pt idx="8">
                  <c:v>24.908424908424909</c:v>
                </c:pt>
                <c:pt idx="9">
                  <c:v>18.289786223277911</c:v>
                </c:pt>
                <c:pt idx="10">
                  <c:v>24.103831891223734</c:v>
                </c:pt>
                <c:pt idx="11">
                  <c:v>17.597087378640776</c:v>
                </c:pt>
                <c:pt idx="12">
                  <c:v>19.922380336351875</c:v>
                </c:pt>
                <c:pt idx="13">
                  <c:v>15.989159891598916</c:v>
                </c:pt>
                <c:pt idx="14">
                  <c:v>21.337126600284495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7-4C4B-83A9-6D88C612B6F1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7-4C4B-83A9-6D88C612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694016"/>
        <c:axId val="1332698368"/>
      </c:lineChart>
      <c:catAx>
        <c:axId val="13326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9836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269836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269401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759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44.259567387687184</c:v>
                </c:pt>
                <c:pt idx="1">
                  <c:v>39.49246629659001</c:v>
                </c:pt>
                <c:pt idx="2">
                  <c:v>35.983935742971887</c:v>
                </c:pt>
                <c:pt idx="3">
                  <c:v>39.058823529411761</c:v>
                </c:pt>
                <c:pt idx="4">
                  <c:v>31.886477462437394</c:v>
                </c:pt>
                <c:pt idx="5">
                  <c:v>32.450331125827816</c:v>
                </c:pt>
                <c:pt idx="6">
                  <c:v>32.258064516129032</c:v>
                </c:pt>
                <c:pt idx="7">
                  <c:v>28.636779505946937</c:v>
                </c:pt>
                <c:pt idx="8">
                  <c:v>30.646589902568643</c:v>
                </c:pt>
                <c:pt idx="9">
                  <c:v>24.134705332086064</c:v>
                </c:pt>
                <c:pt idx="10">
                  <c:v>23.619909502262441</c:v>
                </c:pt>
                <c:pt idx="11">
                  <c:v>18.421052631578945</c:v>
                </c:pt>
                <c:pt idx="12">
                  <c:v>18.09090909090909</c:v>
                </c:pt>
                <c:pt idx="13">
                  <c:v>16.872037914691944</c:v>
                </c:pt>
                <c:pt idx="14">
                  <c:v>14.285714285714285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6-4A2D-8FCE-017C460AE68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6-4A2D-8FCE-017C460A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0128"/>
        <c:axId val="1334314480"/>
      </c:lineChart>
      <c:catAx>
        <c:axId val="133431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448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1448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012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5265313741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38.350515463917532</c:v>
                </c:pt>
                <c:pt idx="1">
                  <c:v>38.076152304609217</c:v>
                </c:pt>
                <c:pt idx="2">
                  <c:v>36.64717348927875</c:v>
                </c:pt>
                <c:pt idx="3">
                  <c:v>34.126984126984127</c:v>
                </c:pt>
                <c:pt idx="4">
                  <c:v>26.356589147286826</c:v>
                </c:pt>
                <c:pt idx="5">
                  <c:v>25.933609958506228</c:v>
                </c:pt>
                <c:pt idx="6">
                  <c:v>23.473282442748094</c:v>
                </c:pt>
                <c:pt idx="7">
                  <c:v>23.126338329764454</c:v>
                </c:pt>
                <c:pt idx="8">
                  <c:v>16.6044776119403</c:v>
                </c:pt>
                <c:pt idx="9">
                  <c:v>16.255144032921812</c:v>
                </c:pt>
                <c:pt idx="10">
                  <c:v>21.176470588235293</c:v>
                </c:pt>
                <c:pt idx="11">
                  <c:v>18.393234672304441</c:v>
                </c:pt>
                <c:pt idx="12">
                  <c:v>15.968063872255488</c:v>
                </c:pt>
                <c:pt idx="13">
                  <c:v>13.962264150943396</c:v>
                </c:pt>
                <c:pt idx="14">
                  <c:v>20.233463035019454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A-493B-B1DD-9E91FF4D2B2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A-493B-B1DD-9E91FF4D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23728"/>
        <c:axId val="1334311216"/>
      </c:lineChart>
      <c:catAx>
        <c:axId val="1334323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12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1121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2372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417910447761194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38.461538461538467</c:v>
                </c:pt>
                <c:pt idx="1">
                  <c:v>30.857142857142854</c:v>
                </c:pt>
                <c:pt idx="2">
                  <c:v>30.018083182640144</c:v>
                </c:pt>
                <c:pt idx="3">
                  <c:v>31.015037593984964</c:v>
                </c:pt>
                <c:pt idx="4">
                  <c:v>23.355263157894736</c:v>
                </c:pt>
                <c:pt idx="5">
                  <c:v>27.305605786618447</c:v>
                </c:pt>
                <c:pt idx="6">
                  <c:v>28.764478764478763</c:v>
                </c:pt>
                <c:pt idx="7">
                  <c:v>24.478178368121441</c:v>
                </c:pt>
                <c:pt idx="8">
                  <c:v>18.1640625</c:v>
                </c:pt>
                <c:pt idx="9">
                  <c:v>24.793388429752067</c:v>
                </c:pt>
                <c:pt idx="10">
                  <c:v>19.878296146044626</c:v>
                </c:pt>
                <c:pt idx="11">
                  <c:v>13.894736842105262</c:v>
                </c:pt>
                <c:pt idx="12">
                  <c:v>19.038076152304608</c:v>
                </c:pt>
                <c:pt idx="13">
                  <c:v>11.244979919678714</c:v>
                </c:pt>
                <c:pt idx="14">
                  <c:v>14.971209213051823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0-4F43-9F06-72B0311AFA1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0-4F43-9F06-72B0311A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3392"/>
        <c:axId val="1334315024"/>
      </c:lineChart>
      <c:catAx>
        <c:axId val="133431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50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1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33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880194667334424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0.95585874799357951</c:v>
                </c:pt>
                <c:pt idx="1">
                  <c:v>0.97138047138047134</c:v>
                </c:pt>
                <c:pt idx="2">
                  <c:v>0.99041533546325877</c:v>
                </c:pt>
                <c:pt idx="3">
                  <c:v>0.71114864864864868</c:v>
                </c:pt>
                <c:pt idx="4">
                  <c:v>0.66323024054982815</c:v>
                </c:pt>
                <c:pt idx="5">
                  <c:v>0.58360389610389607</c:v>
                </c:pt>
                <c:pt idx="6">
                  <c:v>0.60578512396694217</c:v>
                </c:pt>
                <c:pt idx="7">
                  <c:v>0.57592891760904685</c:v>
                </c:pt>
                <c:pt idx="8">
                  <c:v>0.7024673439767779</c:v>
                </c:pt>
                <c:pt idx="9">
                  <c:v>0.45409015025041738</c:v>
                </c:pt>
                <c:pt idx="10">
                  <c:v>0.57360793287566747</c:v>
                </c:pt>
                <c:pt idx="11">
                  <c:v>0.34726443768996962</c:v>
                </c:pt>
                <c:pt idx="12">
                  <c:v>0.44738834216502649</c:v>
                </c:pt>
                <c:pt idx="13">
                  <c:v>0.3061986557132188</c:v>
                </c:pt>
                <c:pt idx="14">
                  <c:v>0.37472283813747226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1-491A-9FE3-858D592988D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1-491A-9FE3-858D592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8224"/>
        <c:axId val="1330224960"/>
      </c:lineChart>
      <c:catAx>
        <c:axId val="133022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49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02249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8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7611940298507465"/>
          <c:h val="0.6606699999999999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54.580152671755719</c:v>
                </c:pt>
                <c:pt idx="1">
                  <c:v>47.337278106508876</c:v>
                </c:pt>
                <c:pt idx="2">
                  <c:v>51.34615384615384</c:v>
                </c:pt>
                <c:pt idx="3">
                  <c:v>38.271604938271601</c:v>
                </c:pt>
                <c:pt idx="4">
                  <c:v>40.725806451612904</c:v>
                </c:pt>
                <c:pt idx="5">
                  <c:v>36.774193548387096</c:v>
                </c:pt>
                <c:pt idx="6">
                  <c:v>40.144230769230774</c:v>
                </c:pt>
                <c:pt idx="7">
                  <c:v>31.980906921241047</c:v>
                </c:pt>
                <c:pt idx="8">
                  <c:v>33.649289099526065</c:v>
                </c:pt>
                <c:pt idx="9">
                  <c:v>25.060827250608277</c:v>
                </c:pt>
                <c:pt idx="10">
                  <c:v>32.275132275132272</c:v>
                </c:pt>
                <c:pt idx="11">
                  <c:v>28.260869565217391</c:v>
                </c:pt>
                <c:pt idx="12">
                  <c:v>24.793388429752067</c:v>
                </c:pt>
                <c:pt idx="13">
                  <c:v>26.25</c:v>
                </c:pt>
                <c:pt idx="14">
                  <c:v>19.799498746867165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7-4FB0-A2D5-E1178438BE9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7-4FB0-A2D5-E1178438B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9920"/>
        <c:axId val="1334324272"/>
      </c:lineChart>
      <c:catAx>
        <c:axId val="133431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242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2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992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442220319536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16.393442622950818</c:v>
                </c:pt>
                <c:pt idx="1">
                  <c:v>6.4516129032258061</c:v>
                </c:pt>
                <c:pt idx="2">
                  <c:v>7.2727272727272725</c:v>
                </c:pt>
                <c:pt idx="3">
                  <c:v>5.9322033898305087</c:v>
                </c:pt>
                <c:pt idx="4">
                  <c:v>7.3170731707317067</c:v>
                </c:pt>
                <c:pt idx="5">
                  <c:v>6.1224489795918364</c:v>
                </c:pt>
                <c:pt idx="6">
                  <c:v>5.0420168067226889</c:v>
                </c:pt>
                <c:pt idx="7">
                  <c:v>6.3492063492063489</c:v>
                </c:pt>
                <c:pt idx="8">
                  <c:v>1.2345679012345678</c:v>
                </c:pt>
                <c:pt idx="9">
                  <c:v>6.2992125984251963</c:v>
                </c:pt>
                <c:pt idx="10">
                  <c:v>2.8301886792452833</c:v>
                </c:pt>
                <c:pt idx="11">
                  <c:v>1.4598540145985401</c:v>
                </c:pt>
                <c:pt idx="12">
                  <c:v>3.3057851239669422</c:v>
                </c:pt>
                <c:pt idx="13">
                  <c:v>3.225806451612903</c:v>
                </c:pt>
                <c:pt idx="14">
                  <c:v>10.091743119266056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B-44A3-A3A3-BD628AD3EDA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4A3-A3A3-BD628AD3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8832"/>
        <c:axId val="1334310672"/>
      </c:lineChart>
      <c:catAx>
        <c:axId val="133431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06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1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883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82418939636014"/>
          <c:y val="0.23863636363636365"/>
          <c:w val="0.78676753061642135"/>
          <c:h val="0.6513122902718226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45.78833693304535</c:v>
                </c:pt>
                <c:pt idx="1">
                  <c:v>39.601769911504427</c:v>
                </c:pt>
                <c:pt idx="2">
                  <c:v>37.176470588235297</c:v>
                </c:pt>
                <c:pt idx="3">
                  <c:v>34.729064039408868</c:v>
                </c:pt>
                <c:pt idx="4">
                  <c:v>32.873563218390807</c:v>
                </c:pt>
                <c:pt idx="5">
                  <c:v>34.683544303797468</c:v>
                </c:pt>
                <c:pt idx="6">
                  <c:v>35.074626865671647</c:v>
                </c:pt>
                <c:pt idx="7">
                  <c:v>30.107526881720432</c:v>
                </c:pt>
                <c:pt idx="8">
                  <c:v>22.832369942196532</c:v>
                </c:pt>
                <c:pt idx="9">
                  <c:v>19.774011299435028</c:v>
                </c:pt>
                <c:pt idx="10">
                  <c:v>26.380368098159508</c:v>
                </c:pt>
                <c:pt idx="11">
                  <c:v>16.231884057971012</c:v>
                </c:pt>
                <c:pt idx="12">
                  <c:v>18.100890207715135</c:v>
                </c:pt>
                <c:pt idx="13">
                  <c:v>17.599999999999998</c:v>
                </c:pt>
                <c:pt idx="14">
                  <c:v>16.293929712460063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A-4906-9758-A76A7A34D57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A-4906-9758-A76A7A34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1760"/>
        <c:axId val="1334315568"/>
      </c:lineChart>
      <c:catAx>
        <c:axId val="133431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556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1556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176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0882352941176475E-2"/>
          <c:y val="3.4090909090909088E-2"/>
          <c:w val="0.8897089702022541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958937415977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35.978835978835974</c:v>
                </c:pt>
                <c:pt idx="1">
                  <c:v>25.700934579439249</c:v>
                </c:pt>
                <c:pt idx="2">
                  <c:v>24.766355140186917</c:v>
                </c:pt>
                <c:pt idx="3">
                  <c:v>24.271844660194176</c:v>
                </c:pt>
                <c:pt idx="4">
                  <c:v>31.60377358490566</c:v>
                </c:pt>
                <c:pt idx="5">
                  <c:v>27.403846153846157</c:v>
                </c:pt>
                <c:pt idx="6">
                  <c:v>27.450980392156865</c:v>
                </c:pt>
                <c:pt idx="7">
                  <c:v>32.8125</c:v>
                </c:pt>
                <c:pt idx="8">
                  <c:v>33.160621761658035</c:v>
                </c:pt>
                <c:pt idx="9">
                  <c:v>18.974358974358974</c:v>
                </c:pt>
                <c:pt idx="10">
                  <c:v>21.276595744680851</c:v>
                </c:pt>
                <c:pt idx="11">
                  <c:v>14.201183431952662</c:v>
                </c:pt>
                <c:pt idx="12">
                  <c:v>13.095238095238097</c:v>
                </c:pt>
                <c:pt idx="13">
                  <c:v>11.917098445595855</c:v>
                </c:pt>
                <c:pt idx="14">
                  <c:v>5.7291666666666661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6-460B-AEB7-F1F92E08466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6-460B-AEB7-F1F92E084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7200"/>
        <c:axId val="1334316112"/>
      </c:lineChart>
      <c:catAx>
        <c:axId val="133431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61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1611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72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7611940298507465"/>
          <c:h val="0.6707187059548366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16.393442622950818</c:v>
                </c:pt>
                <c:pt idx="1">
                  <c:v>6.4516129032258061</c:v>
                </c:pt>
                <c:pt idx="2">
                  <c:v>7.2727272727272725</c:v>
                </c:pt>
                <c:pt idx="3">
                  <c:v>5.9322033898305087</c:v>
                </c:pt>
                <c:pt idx="4">
                  <c:v>7.3170731707317067</c:v>
                </c:pt>
                <c:pt idx="5">
                  <c:v>6.1224489795918364</c:v>
                </c:pt>
                <c:pt idx="6">
                  <c:v>5.0420168067226889</c:v>
                </c:pt>
                <c:pt idx="7">
                  <c:v>6.3492063492063489</c:v>
                </c:pt>
                <c:pt idx="8">
                  <c:v>1.2345679012345678</c:v>
                </c:pt>
                <c:pt idx="9">
                  <c:v>6.2992125984251963</c:v>
                </c:pt>
                <c:pt idx="10">
                  <c:v>2.8301886792452833</c:v>
                </c:pt>
                <c:pt idx="11">
                  <c:v>1.4598540145985401</c:v>
                </c:pt>
                <c:pt idx="12">
                  <c:v>3.3057851239669422</c:v>
                </c:pt>
                <c:pt idx="13">
                  <c:v>3.225806451612903</c:v>
                </c:pt>
                <c:pt idx="14">
                  <c:v>10.091743119266056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9-43DB-9FBE-30F0BEBEBB7D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9-43DB-9FBE-30F0BEBEB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2304"/>
        <c:axId val="1334316656"/>
      </c:lineChart>
      <c:catAx>
        <c:axId val="133431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66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431665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31230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50.617283950617285</c:v>
                </c:pt>
                <c:pt idx="1">
                  <c:v>63.513513513513509</c:v>
                </c:pt>
                <c:pt idx="2">
                  <c:v>74.358974358974365</c:v>
                </c:pt>
                <c:pt idx="3">
                  <c:v>47.058823529411761</c:v>
                </c:pt>
                <c:pt idx="4">
                  <c:v>29.230769230769234</c:v>
                </c:pt>
                <c:pt idx="5">
                  <c:v>28.571428571428569</c:v>
                </c:pt>
                <c:pt idx="6">
                  <c:v>12.5</c:v>
                </c:pt>
                <c:pt idx="7">
                  <c:v>17.80821917808219</c:v>
                </c:pt>
                <c:pt idx="8">
                  <c:v>13.793103448275861</c:v>
                </c:pt>
                <c:pt idx="9">
                  <c:v>9.0909090909090917</c:v>
                </c:pt>
                <c:pt idx="10">
                  <c:v>6.666666666666667</c:v>
                </c:pt>
                <c:pt idx="11">
                  <c:v>4.6875</c:v>
                </c:pt>
                <c:pt idx="12">
                  <c:v>5.8823529411764701</c:v>
                </c:pt>
                <c:pt idx="13">
                  <c:v>1.4492753623188406</c:v>
                </c:pt>
                <c:pt idx="14">
                  <c:v>4.4776119402985071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03-4AFF-B5F1-70014DBB5FC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3-4AFF-B5F1-70014DBB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2848"/>
        <c:axId val="1334313936"/>
      </c:lineChart>
      <c:catAx>
        <c:axId val="133431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39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1393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28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25.373134328358208</c:v>
                </c:pt>
                <c:pt idx="1">
                  <c:v>29.032258064516132</c:v>
                </c:pt>
                <c:pt idx="2">
                  <c:v>33.333333333333329</c:v>
                </c:pt>
                <c:pt idx="3">
                  <c:v>22.222222222222221</c:v>
                </c:pt>
                <c:pt idx="4">
                  <c:v>11.111111111111111</c:v>
                </c:pt>
                <c:pt idx="5">
                  <c:v>25</c:v>
                </c:pt>
                <c:pt idx="6">
                  <c:v>8.4337349397590362</c:v>
                </c:pt>
                <c:pt idx="7">
                  <c:v>9.3333333333333339</c:v>
                </c:pt>
                <c:pt idx="8">
                  <c:v>15.294117647058824</c:v>
                </c:pt>
                <c:pt idx="9">
                  <c:v>4.10958904109589</c:v>
                </c:pt>
                <c:pt idx="10">
                  <c:v>10.76923076923077</c:v>
                </c:pt>
                <c:pt idx="11">
                  <c:v>15.068493150684931</c:v>
                </c:pt>
                <c:pt idx="12">
                  <c:v>17.441860465116278</c:v>
                </c:pt>
                <c:pt idx="13">
                  <c:v>13.750000000000002</c:v>
                </c:pt>
                <c:pt idx="14">
                  <c:v>16.483516483516482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A-4BEF-AFAB-00C7C4CB679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A-4BEF-AFAB-00C7C4CB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9376"/>
        <c:axId val="1334320464"/>
      </c:lineChart>
      <c:catAx>
        <c:axId val="133431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204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204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93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57.647058823529406</c:v>
                </c:pt>
                <c:pt idx="1">
                  <c:v>56.71641791044776</c:v>
                </c:pt>
                <c:pt idx="2">
                  <c:v>57.142857142857139</c:v>
                </c:pt>
                <c:pt idx="3">
                  <c:v>55.072463768115945</c:v>
                </c:pt>
                <c:pt idx="4">
                  <c:v>42.25352112676056</c:v>
                </c:pt>
                <c:pt idx="5">
                  <c:v>50</c:v>
                </c:pt>
                <c:pt idx="6">
                  <c:v>26.865671641791046</c:v>
                </c:pt>
                <c:pt idx="7">
                  <c:v>27.848101265822784</c:v>
                </c:pt>
                <c:pt idx="8">
                  <c:v>16.25</c:v>
                </c:pt>
                <c:pt idx="9">
                  <c:v>15.686274509803921</c:v>
                </c:pt>
                <c:pt idx="10">
                  <c:v>37.704918032786885</c:v>
                </c:pt>
                <c:pt idx="11">
                  <c:v>33.846153846153847</c:v>
                </c:pt>
                <c:pt idx="12">
                  <c:v>32.352941176470587</c:v>
                </c:pt>
                <c:pt idx="13">
                  <c:v>26.5625</c:v>
                </c:pt>
                <c:pt idx="14">
                  <c:v>30.357142857142854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A-4C10-A052-3953D6728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A-4C10-A052-3953D672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7744"/>
        <c:axId val="1334309040"/>
      </c:lineChart>
      <c:catAx>
        <c:axId val="133431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090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090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774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193834703857322E-2"/>
          <c:y val="3.4090921908857007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721074695164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38.433843384338431</c:v>
                </c:pt>
                <c:pt idx="1">
                  <c:v>35.527426160337555</c:v>
                </c:pt>
                <c:pt idx="2">
                  <c:v>38.243366880146382</c:v>
                </c:pt>
                <c:pt idx="3">
                  <c:v>33.163698049194238</c:v>
                </c:pt>
                <c:pt idx="4">
                  <c:v>34.187279151943464</c:v>
                </c:pt>
                <c:pt idx="5">
                  <c:v>34.602076124567475</c:v>
                </c:pt>
                <c:pt idx="6">
                  <c:v>25.610859728506785</c:v>
                </c:pt>
                <c:pt idx="7">
                  <c:v>23.534798534798533</c:v>
                </c:pt>
                <c:pt idx="8">
                  <c:v>26.501429933269783</c:v>
                </c:pt>
                <c:pt idx="9">
                  <c:v>29.268292682926827</c:v>
                </c:pt>
                <c:pt idx="10">
                  <c:v>26.037735849056602</c:v>
                </c:pt>
                <c:pt idx="11">
                  <c:v>19.675262655205348</c:v>
                </c:pt>
                <c:pt idx="12">
                  <c:v>15.838800374882849</c:v>
                </c:pt>
                <c:pt idx="13">
                  <c:v>17.769002961500494</c:v>
                </c:pt>
                <c:pt idx="14">
                  <c:v>19.090909090909093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2BC-BF3B-D0FD13BE0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E-42BC-BF3B-D0FD13BE0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18288"/>
        <c:axId val="1334321008"/>
      </c:lineChart>
      <c:catAx>
        <c:axId val="133431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210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2100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1828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037037037037035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4431818181818182"/>
          <c:w val="0.78519086509595704"/>
          <c:h val="0.6450424494129194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2">
                  <c:v>45.360059391239794</c:v>
                </c:pt>
                <c:pt idx="3">
                  <c:v>36.83385579937304</c:v>
                </c:pt>
                <c:pt idx="4">
                  <c:v>36.651234567901234</c:v>
                </c:pt>
                <c:pt idx="5">
                  <c:v>33.983495873968494</c:v>
                </c:pt>
                <c:pt idx="6">
                  <c:v>33.66174055829228</c:v>
                </c:pt>
                <c:pt idx="7">
                  <c:v>23.809523809523807</c:v>
                </c:pt>
                <c:pt idx="8">
                  <c:v>25.760135135135137</c:v>
                </c:pt>
                <c:pt idx="9">
                  <c:v>25.044563279857396</c:v>
                </c:pt>
                <c:pt idx="10">
                  <c:v>26.515151515151516</c:v>
                </c:pt>
                <c:pt idx="11">
                  <c:v>20.976491862567812</c:v>
                </c:pt>
                <c:pt idx="12">
                  <c:v>22.09737827715356</c:v>
                </c:pt>
                <c:pt idx="13">
                  <c:v>23.31707317073171</c:v>
                </c:pt>
                <c:pt idx="14">
                  <c:v>23.572744014732965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8-4004-BC38-89198CBBFF0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39.478985758944077</c:v>
                </c:pt>
                <c:pt idx="1">
                  <c:v>35.953339813914738</c:v>
                </c:pt>
                <c:pt idx="2">
                  <c:v>34.555472416842392</c:v>
                </c:pt>
                <c:pt idx="3">
                  <c:v>33.493942731277535</c:v>
                </c:pt>
                <c:pt idx="4">
                  <c:v>29.194352159468441</c:v>
                </c:pt>
                <c:pt idx="5">
                  <c:v>28.331728785586574</c:v>
                </c:pt>
                <c:pt idx="6">
                  <c:v>27.241139680333564</c:v>
                </c:pt>
                <c:pt idx="7">
                  <c:v>24.33342889908257</c:v>
                </c:pt>
                <c:pt idx="8">
                  <c:v>22.22638961818318</c:v>
                </c:pt>
                <c:pt idx="9">
                  <c:v>20.264448076065964</c:v>
                </c:pt>
                <c:pt idx="10">
                  <c:v>21.166306695464364</c:v>
                </c:pt>
                <c:pt idx="11">
                  <c:v>18.482677107187708</c:v>
                </c:pt>
                <c:pt idx="12">
                  <c:v>17.666232073011734</c:v>
                </c:pt>
                <c:pt idx="13">
                  <c:v>16.879307816395368</c:v>
                </c:pt>
                <c:pt idx="14">
                  <c:v>16.869176295191949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8-4004-BC38-89198CBBF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322640"/>
        <c:axId val="1334321552"/>
      </c:lineChart>
      <c:catAx>
        <c:axId val="133432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215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432155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32264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037037037037035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44840989014578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0.62703379224030042</c:v>
                </c:pt>
                <c:pt idx="1">
                  <c:v>0.34798534798534797</c:v>
                </c:pt>
                <c:pt idx="2">
                  <c:v>0.45269461077844314</c:v>
                </c:pt>
                <c:pt idx="3">
                  <c:v>0.52679589509692137</c:v>
                </c:pt>
                <c:pt idx="4">
                  <c:v>0.39140534262485482</c:v>
                </c:pt>
                <c:pt idx="5">
                  <c:v>0.24392819429778248</c:v>
                </c:pt>
                <c:pt idx="6">
                  <c:v>0.28680479825517996</c:v>
                </c:pt>
                <c:pt idx="7">
                  <c:v>0.26611226611226613</c:v>
                </c:pt>
                <c:pt idx="8">
                  <c:v>0.15116279069767441</c:v>
                </c:pt>
                <c:pt idx="9">
                  <c:v>0.17130620985010706</c:v>
                </c:pt>
                <c:pt idx="10">
                  <c:v>0.1437435367114788</c:v>
                </c:pt>
                <c:pt idx="11">
                  <c:v>0.15828877005347594</c:v>
                </c:pt>
                <c:pt idx="12">
                  <c:v>0.13307618129218901</c:v>
                </c:pt>
                <c:pt idx="13">
                  <c:v>0.12538540596094552</c:v>
                </c:pt>
                <c:pt idx="14">
                  <c:v>0.14228855721393036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D-4DEA-9B4C-AEA184DB811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D-4DEA-9B4C-AEA184DB8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14080"/>
        <c:axId val="1330221152"/>
      </c:lineChart>
      <c:catAx>
        <c:axId val="133021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11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02211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14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ja-JP" sz="1200" b="0"/>
              <a:t>令和</a:t>
            </a:r>
            <a:r>
              <a:rPr lang="en-US" sz="1200" b="0"/>
              <a:t>4</a:t>
            </a:r>
            <a:r>
              <a:rPr lang="ja-JP" sz="1200" b="0"/>
              <a:t>年度　市町別　むし歯のある人の割合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40402361054723E-2"/>
          <c:y val="0.11454779169667866"/>
          <c:w val="0.88172420053764056"/>
          <c:h val="0.7104883775918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1B-4D3F-B4E9-1D25776FA7C1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/>
              </a:solidFill>
              <a:ln w="12700">
                <a:solidFill>
                  <a:schemeClr val="tx1">
                    <a:alpha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C64-4866-870D-67E4159AC2A2}"/>
              </c:ext>
            </c:extLst>
          </c:dPt>
          <c:dPt>
            <c:idx val="1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C64-4866-870D-67E4159AC2A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71B-4D3F-B4E9-1D25776FA7C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64-4866-870D-67E4159AC2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64-4866-870D-67E4159AC2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64-4866-870D-67E4159AC2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64-4866-870D-67E4159AC2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64-4866-870D-67E4159AC2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64-4866-870D-67E4159AC2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B-4D3F-B4E9-1D25776FA7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64-4866-870D-67E4159AC2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64-4866-870D-67E4159AC2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4-4866-870D-67E4159AC2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4-4866-870D-67E4159AC2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B-4D3F-B4E9-1D25776FA7C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64-4866-870D-67E4159AC2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64-4866-870D-67E4159AC2A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64-4866-870D-67E4159AC2A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64-4866-870D-67E4159AC2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64-4866-870D-67E4159AC2A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64-4866-870D-67E4159AC2A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有病者率!$U$26:$U$45</c:f>
              <c:strCache>
                <c:ptCount val="20"/>
                <c:pt idx="0">
                  <c:v>多賀町</c:v>
                </c:pt>
                <c:pt idx="1">
                  <c:v>日野町</c:v>
                </c:pt>
                <c:pt idx="2">
                  <c:v>守山市</c:v>
                </c:pt>
                <c:pt idx="3">
                  <c:v>竜王町</c:v>
                </c:pt>
                <c:pt idx="4">
                  <c:v>東近江市</c:v>
                </c:pt>
                <c:pt idx="5">
                  <c:v>湖南市</c:v>
                </c:pt>
                <c:pt idx="6">
                  <c:v>大津市</c:v>
                </c:pt>
                <c:pt idx="7">
                  <c:v>甲賀市</c:v>
                </c:pt>
                <c:pt idx="8">
                  <c:v>米原市</c:v>
                </c:pt>
                <c:pt idx="9">
                  <c:v>豊郷町</c:v>
                </c:pt>
                <c:pt idx="10">
                  <c:v>近江八幡市</c:v>
                </c:pt>
                <c:pt idx="11">
                  <c:v>滋賀県</c:v>
                </c:pt>
                <c:pt idx="12">
                  <c:v>愛荘町</c:v>
                </c:pt>
                <c:pt idx="13">
                  <c:v>草津市</c:v>
                </c:pt>
                <c:pt idx="14">
                  <c:v>彦根市</c:v>
                </c:pt>
                <c:pt idx="15">
                  <c:v>高島市</c:v>
                </c:pt>
                <c:pt idx="16">
                  <c:v>野洲市</c:v>
                </c:pt>
                <c:pt idx="17">
                  <c:v>栗東市</c:v>
                </c:pt>
                <c:pt idx="18">
                  <c:v>長浜市</c:v>
                </c:pt>
                <c:pt idx="19">
                  <c:v>甲良町</c:v>
                </c:pt>
              </c:strCache>
            </c:strRef>
          </c:cat>
          <c:val>
            <c:numRef>
              <c:f>有病者率!$V$26:$V$45</c:f>
              <c:numCache>
                <c:formatCode>0.0_);[Red]\(0.0\)</c:formatCode>
                <c:ptCount val="20"/>
                <c:pt idx="0">
                  <c:v>4.4776119402985071</c:v>
                </c:pt>
                <c:pt idx="1">
                  <c:v>5.7291666666666661</c:v>
                </c:pt>
                <c:pt idx="2">
                  <c:v>8.5572139303482597</c:v>
                </c:pt>
                <c:pt idx="3">
                  <c:v>10.091743119266056</c:v>
                </c:pt>
                <c:pt idx="4">
                  <c:v>14.285714285714285</c:v>
                </c:pt>
                <c:pt idx="5">
                  <c:v>14.971209213051823</c:v>
                </c:pt>
                <c:pt idx="6">
                  <c:v>16.052202283849919</c:v>
                </c:pt>
                <c:pt idx="7">
                  <c:v>16.078431372549019</c:v>
                </c:pt>
                <c:pt idx="8">
                  <c:v>16.293929712460063</c:v>
                </c:pt>
                <c:pt idx="9">
                  <c:v>16.483516483516482</c:v>
                </c:pt>
                <c:pt idx="10">
                  <c:v>16.753246753246753</c:v>
                </c:pt>
                <c:pt idx="11">
                  <c:v>16.869176295191949</c:v>
                </c:pt>
                <c:pt idx="12">
                  <c:v>17.1875</c:v>
                </c:pt>
                <c:pt idx="13">
                  <c:v>18.77309682187731</c:v>
                </c:pt>
                <c:pt idx="14">
                  <c:v>19.090909090909093</c:v>
                </c:pt>
                <c:pt idx="15">
                  <c:v>19.799498746867165</c:v>
                </c:pt>
                <c:pt idx="16">
                  <c:v>20.233463035019454</c:v>
                </c:pt>
                <c:pt idx="17">
                  <c:v>21.337126600284495</c:v>
                </c:pt>
                <c:pt idx="18">
                  <c:v>23.572744014732965</c:v>
                </c:pt>
                <c:pt idx="19">
                  <c:v>30.357142857142854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1B-4D3F-B4E9-1D25776F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1334322096"/>
        <c:axId val="1334323184"/>
      </c:barChart>
      <c:catAx>
        <c:axId val="133432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334323184"/>
        <c:crosses val="autoZero"/>
        <c:auto val="1"/>
        <c:lblAlgn val="ctr"/>
        <c:lblOffset val="100"/>
        <c:noMultiLvlLbl val="0"/>
      </c:catAx>
      <c:valAx>
        <c:axId val="13343231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8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024488624029243E-2"/>
              <c:y val="5.3773039384383436E-2"/>
            </c:manualLayout>
          </c:layout>
          <c:overlay val="0"/>
        </c:title>
        <c:numFmt formatCode="0_);[Red]\(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343220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601171487985715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0.9610951008645533</c:v>
                </c:pt>
                <c:pt idx="1">
                  <c:v>0.91279069767441856</c:v>
                </c:pt>
                <c:pt idx="2">
                  <c:v>0.90013495276653166</c:v>
                </c:pt>
                <c:pt idx="3">
                  <c:v>0.7620865139949109</c:v>
                </c:pt>
                <c:pt idx="4">
                  <c:v>0.70341207349081369</c:v>
                </c:pt>
                <c:pt idx="5">
                  <c:v>0.7808383233532934</c:v>
                </c:pt>
                <c:pt idx="6">
                  <c:v>0.59855769230769229</c:v>
                </c:pt>
                <c:pt idx="7">
                  <c:v>0.63423645320197042</c:v>
                </c:pt>
                <c:pt idx="8">
                  <c:v>0.56166056166056166</c:v>
                </c:pt>
                <c:pt idx="9">
                  <c:v>0.48218527315914489</c:v>
                </c:pt>
                <c:pt idx="10">
                  <c:v>0.5933250927070457</c:v>
                </c:pt>
                <c:pt idx="11">
                  <c:v>0.37378640776699029</c:v>
                </c:pt>
                <c:pt idx="12">
                  <c:v>0.41397153945666237</c:v>
                </c:pt>
                <c:pt idx="13">
                  <c:v>0.28184281842818426</c:v>
                </c:pt>
                <c:pt idx="14">
                  <c:v>0.4694167852062589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4-4A0A-8241-A0B26DC4080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4-4A0A-8241-A0B26DC4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5504"/>
        <c:axId val="1330217888"/>
      </c:lineChart>
      <c:catAx>
        <c:axId val="133022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178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3302178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55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76296848212154311"/>
          <c:h val="0.6558411087763611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1.0303030303030303</c:v>
                </c:pt>
                <c:pt idx="1">
                  <c:v>0.890608875128999</c:v>
                </c:pt>
                <c:pt idx="2">
                  <c:v>0.82400813835198372</c:v>
                </c:pt>
                <c:pt idx="3">
                  <c:v>0.96881091617933723</c:v>
                </c:pt>
                <c:pt idx="4">
                  <c:v>0.77494692144373678</c:v>
                </c:pt>
                <c:pt idx="5">
                  <c:v>0.73376623376623373</c:v>
                </c:pt>
                <c:pt idx="6">
                  <c:v>0.68004223864836322</c:v>
                </c:pt>
                <c:pt idx="7">
                  <c:v>0.5629139072847682</c:v>
                </c:pt>
                <c:pt idx="8">
                  <c:v>0.4838337182448037</c:v>
                </c:pt>
                <c:pt idx="9">
                  <c:v>0.43329397874852421</c:v>
                </c:pt>
                <c:pt idx="10">
                  <c:v>0.49702734839476814</c:v>
                </c:pt>
                <c:pt idx="11">
                  <c:v>0.32380952380952382</c:v>
                </c:pt>
                <c:pt idx="12">
                  <c:v>0.43990665110851807</c:v>
                </c:pt>
                <c:pt idx="13">
                  <c:v>0.32472324723247231</c:v>
                </c:pt>
                <c:pt idx="14">
                  <c:v>0.30849673202614381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1-4682-A4FE-EEAF217F13B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1-4682-A4FE-EEAF217F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16256"/>
        <c:axId val="1330227136"/>
      </c:lineChart>
      <c:catAx>
        <c:axId val="133021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71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2713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162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3.409090909090908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6570551189298"/>
          <c:y val="0.23595570344239225"/>
          <c:w val="0.8011998820243238"/>
          <c:h val="0.66165189138251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1.1154639175257732</c:v>
                </c:pt>
                <c:pt idx="1">
                  <c:v>0.98396793587174347</c:v>
                </c:pt>
                <c:pt idx="2">
                  <c:v>1.0019493177387915</c:v>
                </c:pt>
                <c:pt idx="3">
                  <c:v>0.77380952380952384</c:v>
                </c:pt>
                <c:pt idx="4">
                  <c:v>0.51937984496124034</c:v>
                </c:pt>
                <c:pt idx="5">
                  <c:v>0.53319502074688796</c:v>
                </c:pt>
                <c:pt idx="6">
                  <c:v>0.54007633587786263</c:v>
                </c:pt>
                <c:pt idx="7">
                  <c:v>0.49892933618843682</c:v>
                </c:pt>
                <c:pt idx="8">
                  <c:v>0.32649253731343286</c:v>
                </c:pt>
                <c:pt idx="9">
                  <c:v>0.50823045267489708</c:v>
                </c:pt>
                <c:pt idx="10">
                  <c:v>0.51372549019607838</c:v>
                </c:pt>
                <c:pt idx="11">
                  <c:v>0.42283298097251587</c:v>
                </c:pt>
                <c:pt idx="12">
                  <c:v>0.31337325349301398</c:v>
                </c:pt>
                <c:pt idx="13">
                  <c:v>0.26792452830188679</c:v>
                </c:pt>
                <c:pt idx="14">
                  <c:v>0.38910505836575876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B-48C6-8FE8-82DEDC08E21B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B-48C6-8FE8-82DEDC08E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26592"/>
        <c:axId val="1330228768"/>
      </c:lineChart>
      <c:catAx>
        <c:axId val="133022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2876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2876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265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3.3707865168539325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652904698014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0.89860139860139865</c:v>
                </c:pt>
                <c:pt idx="1">
                  <c:v>0.81142857142857139</c:v>
                </c:pt>
                <c:pt idx="2">
                  <c:v>0.66365280289330919</c:v>
                </c:pt>
                <c:pt idx="3">
                  <c:v>0.72556390977443608</c:v>
                </c:pt>
                <c:pt idx="4">
                  <c:v>0.50657894736842102</c:v>
                </c:pt>
                <c:pt idx="5">
                  <c:v>0.6238698010849909</c:v>
                </c:pt>
                <c:pt idx="6">
                  <c:v>0.5926640926640927</c:v>
                </c:pt>
                <c:pt idx="7">
                  <c:v>0.38709677419354838</c:v>
                </c:pt>
                <c:pt idx="8">
                  <c:v>0.26171875</c:v>
                </c:pt>
                <c:pt idx="9">
                  <c:v>0.4524793388429752</c:v>
                </c:pt>
                <c:pt idx="10">
                  <c:v>0.47464503042596351</c:v>
                </c:pt>
                <c:pt idx="11">
                  <c:v>0.28631578947368419</c:v>
                </c:pt>
                <c:pt idx="12">
                  <c:v>0.30060120240480964</c:v>
                </c:pt>
                <c:pt idx="13">
                  <c:v>0.14457831325301204</c:v>
                </c:pt>
                <c:pt idx="14">
                  <c:v>0.25719769673704412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C-4E91-91FC-8147A6B4C876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C-4E91-91FC-8147A6B4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17344"/>
        <c:axId val="1330214624"/>
      </c:lineChart>
      <c:catAx>
        <c:axId val="133021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146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146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173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3768213274464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1.5706106870229009</c:v>
                </c:pt>
                <c:pt idx="1">
                  <c:v>1.2642998027613412</c:v>
                </c:pt>
                <c:pt idx="2">
                  <c:v>1.2288461538461539</c:v>
                </c:pt>
                <c:pt idx="3">
                  <c:v>0.92181069958847739</c:v>
                </c:pt>
                <c:pt idx="4">
                  <c:v>0.93548387096774188</c:v>
                </c:pt>
                <c:pt idx="5">
                  <c:v>0.9419354838709677</c:v>
                </c:pt>
                <c:pt idx="6">
                  <c:v>0.88221153846153844</c:v>
                </c:pt>
                <c:pt idx="7">
                  <c:v>0.73508353221957046</c:v>
                </c:pt>
                <c:pt idx="8">
                  <c:v>0.72511848341232232</c:v>
                </c:pt>
                <c:pt idx="9">
                  <c:v>0.51094890510948909</c:v>
                </c:pt>
                <c:pt idx="10">
                  <c:v>0.71693121693121697</c:v>
                </c:pt>
                <c:pt idx="11">
                  <c:v>0.60597826086956519</c:v>
                </c:pt>
                <c:pt idx="12">
                  <c:v>0.52066115702479343</c:v>
                </c:pt>
                <c:pt idx="13">
                  <c:v>0.54249999999999998</c:v>
                </c:pt>
                <c:pt idx="14">
                  <c:v>0.36090225563909772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F-4378-97CF-5E5F451A62E1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1.0409169850642583</c:v>
                </c:pt>
                <c:pt idx="1">
                  <c:v>0.90529093181502573</c:v>
                </c:pt>
                <c:pt idx="2">
                  <c:v>0.85477178423236511</c:v>
                </c:pt>
                <c:pt idx="3">
                  <c:v>0.82413270925110127</c:v>
                </c:pt>
                <c:pt idx="4">
                  <c:v>0.67075027685492805</c:v>
                </c:pt>
                <c:pt idx="5">
                  <c:v>0.64922294044835649</c:v>
                </c:pt>
                <c:pt idx="6">
                  <c:v>0.59353717859624744</c:v>
                </c:pt>
                <c:pt idx="7">
                  <c:v>0.51777522935779818</c:v>
                </c:pt>
                <c:pt idx="8">
                  <c:v>0.45780511589528167</c:v>
                </c:pt>
                <c:pt idx="9">
                  <c:v>0.39318080522953497</c:v>
                </c:pt>
                <c:pt idx="10">
                  <c:v>0.45370770338372929</c:v>
                </c:pt>
                <c:pt idx="11">
                  <c:v>0.29297480978060131</c:v>
                </c:pt>
                <c:pt idx="12">
                  <c:v>0.35781544256120529</c:v>
                </c:pt>
                <c:pt idx="13">
                  <c:v>0.30605660654054845</c:v>
                </c:pt>
                <c:pt idx="14">
                  <c:v>0.33335818114051435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F-4378-97CF-5E5F451A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13536"/>
        <c:axId val="1330219520"/>
      </c:lineChart>
      <c:catAx>
        <c:axId val="133021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2195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3302195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2135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103499</xdr:colOff>
      <xdr:row>60</xdr:row>
      <xdr:rowOff>123587</xdr:rowOff>
    </xdr:from>
    <xdr:to>
      <xdr:col>4</xdr:col>
      <xdr:colOff>109147</xdr:colOff>
      <xdr:row>73</xdr:row>
      <xdr:rowOff>29793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162125</xdr:colOff>
      <xdr:row>60</xdr:row>
      <xdr:rowOff>123587</xdr:rowOff>
    </xdr:from>
    <xdr:to>
      <xdr:col>8</xdr:col>
      <xdr:colOff>167772</xdr:colOff>
      <xdr:row>73</xdr:row>
      <xdr:rowOff>29793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103503</xdr:colOff>
      <xdr:row>74</xdr:row>
      <xdr:rowOff>47879</xdr:rowOff>
    </xdr:from>
    <xdr:to>
      <xdr:col>4</xdr:col>
      <xdr:colOff>109151</xdr:colOff>
      <xdr:row>86</xdr:row>
      <xdr:rowOff>96587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162125</xdr:colOff>
      <xdr:row>74</xdr:row>
      <xdr:rowOff>47879</xdr:rowOff>
    </xdr:from>
    <xdr:to>
      <xdr:col>8</xdr:col>
      <xdr:colOff>167772</xdr:colOff>
      <xdr:row>86</xdr:row>
      <xdr:rowOff>96587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236184</xdr:colOff>
      <xdr:row>74</xdr:row>
      <xdr:rowOff>47879</xdr:rowOff>
    </xdr:from>
    <xdr:to>
      <xdr:col>12</xdr:col>
      <xdr:colOff>240507</xdr:colOff>
      <xdr:row>86</xdr:row>
      <xdr:rowOff>99762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306988</xdr:colOff>
      <xdr:row>74</xdr:row>
      <xdr:rowOff>47879</xdr:rowOff>
    </xdr:from>
    <xdr:to>
      <xdr:col>16</xdr:col>
      <xdr:colOff>312635</xdr:colOff>
      <xdr:row>86</xdr:row>
      <xdr:rowOff>96587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106674</xdr:colOff>
      <xdr:row>87</xdr:row>
      <xdr:rowOff>103314</xdr:rowOff>
    </xdr:from>
    <xdr:to>
      <xdr:col>4</xdr:col>
      <xdr:colOff>112322</xdr:colOff>
      <xdr:row>100</xdr:row>
      <xdr:rowOff>9520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158950</xdr:colOff>
      <xdr:row>87</xdr:row>
      <xdr:rowOff>103314</xdr:rowOff>
    </xdr:from>
    <xdr:to>
      <xdr:col>8</xdr:col>
      <xdr:colOff>164597</xdr:colOff>
      <xdr:row>100</xdr:row>
      <xdr:rowOff>9520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239359</xdr:colOff>
      <xdr:row>87</xdr:row>
      <xdr:rowOff>103314</xdr:rowOff>
    </xdr:from>
    <xdr:to>
      <xdr:col>12</xdr:col>
      <xdr:colOff>245006</xdr:colOff>
      <xdr:row>100</xdr:row>
      <xdr:rowOff>9520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306987</xdr:colOff>
      <xdr:row>87</xdr:row>
      <xdr:rowOff>103314</xdr:rowOff>
    </xdr:from>
    <xdr:to>
      <xdr:col>16</xdr:col>
      <xdr:colOff>312634</xdr:colOff>
      <xdr:row>100</xdr:row>
      <xdr:rowOff>9520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83686</xdr:colOff>
      <xdr:row>100</xdr:row>
      <xdr:rowOff>143996</xdr:rowOff>
    </xdr:from>
    <xdr:to>
      <xdr:col>4</xdr:col>
      <xdr:colOff>92509</xdr:colOff>
      <xdr:row>113</xdr:row>
      <xdr:rowOff>56552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158950</xdr:colOff>
      <xdr:row>100</xdr:row>
      <xdr:rowOff>143996</xdr:rowOff>
    </xdr:from>
    <xdr:to>
      <xdr:col>8</xdr:col>
      <xdr:colOff>164597</xdr:colOff>
      <xdr:row>113</xdr:row>
      <xdr:rowOff>56552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239359</xdr:colOff>
      <xdr:row>100</xdr:row>
      <xdr:rowOff>143996</xdr:rowOff>
    </xdr:from>
    <xdr:to>
      <xdr:col>12</xdr:col>
      <xdr:colOff>238656</xdr:colOff>
      <xdr:row>113</xdr:row>
      <xdr:rowOff>56552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306988</xdr:colOff>
      <xdr:row>100</xdr:row>
      <xdr:rowOff>143996</xdr:rowOff>
    </xdr:from>
    <xdr:to>
      <xdr:col>16</xdr:col>
      <xdr:colOff>315810</xdr:colOff>
      <xdr:row>113</xdr:row>
      <xdr:rowOff>56552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86862</xdr:colOff>
      <xdr:row>114</xdr:row>
      <xdr:rowOff>64745</xdr:rowOff>
    </xdr:from>
    <xdr:to>
      <xdr:col>4</xdr:col>
      <xdr:colOff>86160</xdr:colOff>
      <xdr:row>126</xdr:row>
      <xdr:rowOff>100753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162125</xdr:colOff>
      <xdr:row>114</xdr:row>
      <xdr:rowOff>64745</xdr:rowOff>
    </xdr:from>
    <xdr:to>
      <xdr:col>8</xdr:col>
      <xdr:colOff>161422</xdr:colOff>
      <xdr:row>126</xdr:row>
      <xdr:rowOff>100753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236186</xdr:colOff>
      <xdr:row>114</xdr:row>
      <xdr:rowOff>64745</xdr:rowOff>
    </xdr:from>
    <xdr:to>
      <xdr:col>12</xdr:col>
      <xdr:colOff>245008</xdr:colOff>
      <xdr:row>126</xdr:row>
      <xdr:rowOff>100753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220546</xdr:colOff>
      <xdr:row>60</xdr:row>
      <xdr:rowOff>123587</xdr:rowOff>
    </xdr:from>
    <xdr:to>
      <xdr:col>12</xdr:col>
      <xdr:colOff>226193</xdr:colOff>
      <xdr:row>73</xdr:row>
      <xdr:rowOff>29793</xdr:rowOff>
    </xdr:to>
    <xdr:graphicFrame macro="">
      <xdr:nvGraphicFramePr>
        <xdr:cNvPr id="64" name="グラフ 6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275238</xdr:colOff>
      <xdr:row>60</xdr:row>
      <xdr:rowOff>123587</xdr:rowOff>
    </xdr:from>
    <xdr:to>
      <xdr:col>16</xdr:col>
      <xdr:colOff>280885</xdr:colOff>
      <xdr:row>73</xdr:row>
      <xdr:rowOff>29793</xdr:rowOff>
    </xdr:to>
    <xdr:graphicFrame macro="">
      <xdr:nvGraphicFramePr>
        <xdr:cNvPr id="65" name="グラフ 6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215900</xdr:colOff>
      <xdr:row>27</xdr:row>
      <xdr:rowOff>19235</xdr:rowOff>
    </xdr:from>
    <xdr:to>
      <xdr:col>16</xdr:col>
      <xdr:colOff>190500</xdr:colOff>
      <xdr:row>55</xdr:row>
      <xdr:rowOff>9524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259182</xdr:colOff>
      <xdr:row>60</xdr:row>
      <xdr:rowOff>95299</xdr:rowOff>
    </xdr:from>
    <xdr:to>
      <xdr:col>16</xdr:col>
      <xdr:colOff>296739</xdr:colOff>
      <xdr:row>73</xdr:row>
      <xdr:rowOff>93478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49527</xdr:colOff>
      <xdr:row>60</xdr:row>
      <xdr:rowOff>84712</xdr:rowOff>
    </xdr:from>
    <xdr:to>
      <xdr:col>3</xdr:col>
      <xdr:colOff>237670</xdr:colOff>
      <xdr:row>73</xdr:row>
      <xdr:rowOff>82891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283341</xdr:colOff>
      <xdr:row>74</xdr:row>
      <xdr:rowOff>22290</xdr:rowOff>
    </xdr:from>
    <xdr:to>
      <xdr:col>16</xdr:col>
      <xdr:colOff>301848</xdr:colOff>
      <xdr:row>87</xdr:row>
      <xdr:rowOff>20469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54972</xdr:colOff>
      <xdr:row>74</xdr:row>
      <xdr:rowOff>31289</xdr:rowOff>
    </xdr:from>
    <xdr:to>
      <xdr:col>3</xdr:col>
      <xdr:colOff>239940</xdr:colOff>
      <xdr:row>87</xdr:row>
      <xdr:rowOff>29468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352589</xdr:colOff>
      <xdr:row>74</xdr:row>
      <xdr:rowOff>7064</xdr:rowOff>
    </xdr:from>
    <xdr:to>
      <xdr:col>8</xdr:col>
      <xdr:colOff>20486</xdr:colOff>
      <xdr:row>87</xdr:row>
      <xdr:rowOff>5243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133135</xdr:colOff>
      <xdr:row>74</xdr:row>
      <xdr:rowOff>16450</xdr:rowOff>
    </xdr:from>
    <xdr:to>
      <xdr:col>12</xdr:col>
      <xdr:colOff>170692</xdr:colOff>
      <xdr:row>87</xdr:row>
      <xdr:rowOff>14629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256009</xdr:colOff>
      <xdr:row>87</xdr:row>
      <xdr:rowOff>98960</xdr:rowOff>
    </xdr:from>
    <xdr:to>
      <xdr:col>16</xdr:col>
      <xdr:colOff>293566</xdr:colOff>
      <xdr:row>100</xdr:row>
      <xdr:rowOff>97139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64160</xdr:colOff>
      <xdr:row>87</xdr:row>
      <xdr:rowOff>115026</xdr:rowOff>
    </xdr:from>
    <xdr:to>
      <xdr:col>3</xdr:col>
      <xdr:colOff>258653</xdr:colOff>
      <xdr:row>100</xdr:row>
      <xdr:rowOff>113205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7460</xdr:colOff>
      <xdr:row>87</xdr:row>
      <xdr:rowOff>73988</xdr:rowOff>
    </xdr:from>
    <xdr:to>
      <xdr:col>8</xdr:col>
      <xdr:colOff>29142</xdr:colOff>
      <xdr:row>100</xdr:row>
      <xdr:rowOff>72167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131734</xdr:colOff>
      <xdr:row>87</xdr:row>
      <xdr:rowOff>84478</xdr:rowOff>
    </xdr:from>
    <xdr:to>
      <xdr:col>12</xdr:col>
      <xdr:colOff>162941</xdr:colOff>
      <xdr:row>100</xdr:row>
      <xdr:rowOff>79482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273127</xdr:colOff>
      <xdr:row>101</xdr:row>
      <xdr:rowOff>29127</xdr:rowOff>
    </xdr:from>
    <xdr:to>
      <xdr:col>16</xdr:col>
      <xdr:colOff>278934</xdr:colOff>
      <xdr:row>114</xdr:row>
      <xdr:rowOff>27306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66095</xdr:colOff>
      <xdr:row>101</xdr:row>
      <xdr:rowOff>27195</xdr:rowOff>
    </xdr:from>
    <xdr:to>
      <xdr:col>3</xdr:col>
      <xdr:colOff>254238</xdr:colOff>
      <xdr:row>114</xdr:row>
      <xdr:rowOff>25374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12340</xdr:colOff>
      <xdr:row>100</xdr:row>
      <xdr:rowOff>140912</xdr:rowOff>
    </xdr:from>
    <xdr:to>
      <xdr:col>8</xdr:col>
      <xdr:colOff>30847</xdr:colOff>
      <xdr:row>113</xdr:row>
      <xdr:rowOff>145440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126859</xdr:colOff>
      <xdr:row>100</xdr:row>
      <xdr:rowOff>149331</xdr:rowOff>
    </xdr:from>
    <xdr:to>
      <xdr:col>12</xdr:col>
      <xdr:colOff>164416</xdr:colOff>
      <xdr:row>113</xdr:row>
      <xdr:rowOff>147509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104634</xdr:colOff>
      <xdr:row>114</xdr:row>
      <xdr:rowOff>64507</xdr:rowOff>
    </xdr:from>
    <xdr:to>
      <xdr:col>12</xdr:col>
      <xdr:colOff>161241</xdr:colOff>
      <xdr:row>127</xdr:row>
      <xdr:rowOff>62685</xdr:rowOff>
    </xdr:to>
    <xdr:graphicFrame macro="">
      <xdr:nvGraphicFramePr>
        <xdr:cNvPr id="52" name="グラフ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66093</xdr:colOff>
      <xdr:row>114</xdr:row>
      <xdr:rowOff>67683</xdr:rowOff>
    </xdr:from>
    <xdr:to>
      <xdr:col>3</xdr:col>
      <xdr:colOff>254236</xdr:colOff>
      <xdr:row>127</xdr:row>
      <xdr:rowOff>65861</xdr:rowOff>
    </xdr:to>
    <xdr:graphicFrame macro="">
      <xdr:nvGraphicFramePr>
        <xdr:cNvPr id="53" name="グラフ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2815</xdr:colOff>
      <xdr:row>114</xdr:row>
      <xdr:rowOff>67682</xdr:rowOff>
    </xdr:from>
    <xdr:to>
      <xdr:col>8</xdr:col>
      <xdr:colOff>27672</xdr:colOff>
      <xdr:row>127</xdr:row>
      <xdr:rowOff>65860</xdr:rowOff>
    </xdr:to>
    <xdr:graphicFrame macro="">
      <xdr:nvGraphicFramePr>
        <xdr:cNvPr id="54" name="グラフ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332439</xdr:colOff>
      <xdr:row>60</xdr:row>
      <xdr:rowOff>86644</xdr:rowOff>
    </xdr:from>
    <xdr:to>
      <xdr:col>8</xdr:col>
      <xdr:colOff>6686</xdr:colOff>
      <xdr:row>73</xdr:row>
      <xdr:rowOff>84823</xdr:rowOff>
    </xdr:to>
    <xdr:graphicFrame macro="">
      <xdr:nvGraphicFramePr>
        <xdr:cNvPr id="64" name="グラフ 65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104630</xdr:colOff>
      <xdr:row>60</xdr:row>
      <xdr:rowOff>98101</xdr:rowOff>
    </xdr:from>
    <xdr:to>
      <xdr:col>12</xdr:col>
      <xdr:colOff>164412</xdr:colOff>
      <xdr:row>73</xdr:row>
      <xdr:rowOff>96280</xdr:rowOff>
    </xdr:to>
    <xdr:graphicFrame macro="">
      <xdr:nvGraphicFramePr>
        <xdr:cNvPr id="65" name="グラフ 6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142565</xdr:colOff>
      <xdr:row>25</xdr:row>
      <xdr:rowOff>26407</xdr:rowOff>
    </xdr:from>
    <xdr:to>
      <xdr:col>16</xdr:col>
      <xdr:colOff>243933</xdr:colOff>
      <xdr:row>56</xdr:row>
      <xdr:rowOff>84485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view="pageBreakPreview" zoomScale="85" zoomScaleNormal="115" zoomScaleSheetLayoutView="85" workbookViewId="0">
      <selection activeCell="S22" sqref="S22"/>
    </sheetView>
  </sheetViews>
  <sheetFormatPr defaultColWidth="10.58203125" defaultRowHeight="10.5"/>
  <cols>
    <col min="1" max="1" width="3.08203125" style="1" customWidth="1"/>
    <col min="2" max="2" width="9.33203125" style="4" customWidth="1"/>
    <col min="3" max="17" width="4.75" style="3" customWidth="1"/>
    <col min="18" max="18" width="4.08203125" style="1" customWidth="1"/>
    <col min="19" max="19" width="16.75" style="1" customWidth="1"/>
    <col min="20" max="20" width="5.5" style="1" customWidth="1"/>
    <col min="21" max="21" width="9" style="1" bestFit="1" customWidth="1"/>
    <col min="22" max="22" width="4.5" style="1" bestFit="1" customWidth="1"/>
    <col min="23" max="26" width="16.75" style="1" customWidth="1"/>
    <col min="27" max="27" width="17" style="1" customWidth="1"/>
    <col min="28" max="28" width="16.75" style="1" customWidth="1"/>
    <col min="29" max="50" width="17.58203125" style="1" customWidth="1"/>
    <col min="51" max="16384" width="10.58203125" style="1"/>
  </cols>
  <sheetData>
    <row r="1" spans="1:23" ht="14.15" customHeight="1">
      <c r="B1" s="2" t="s">
        <v>84</v>
      </c>
    </row>
    <row r="2" spans="1:23" ht="6.75" customHeight="1">
      <c r="B2" s="2"/>
    </row>
    <row r="3" spans="1:23" ht="14">
      <c r="B3" s="2" t="s">
        <v>85</v>
      </c>
    </row>
    <row r="4" spans="1:23" ht="8.25" customHeight="1"/>
    <row r="5" spans="1:23" ht="17.2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8"/>
      <c r="S5" s="8"/>
      <c r="T5" s="8"/>
      <c r="U5" s="8"/>
      <c r="V5" s="8"/>
      <c r="W5" s="8"/>
    </row>
    <row r="6" spans="1:23" ht="17.25" customHeight="1">
      <c r="B6" s="9" t="s">
        <v>62</v>
      </c>
      <c r="C6" s="10" t="s">
        <v>68</v>
      </c>
      <c r="D6" s="11" t="s">
        <v>69</v>
      </c>
      <c r="E6" s="11" t="s">
        <v>70</v>
      </c>
      <c r="F6" s="11" t="s">
        <v>71</v>
      </c>
      <c r="G6" s="11" t="s">
        <v>72</v>
      </c>
      <c r="H6" s="11" t="s">
        <v>73</v>
      </c>
      <c r="I6" s="11" t="s">
        <v>74</v>
      </c>
      <c r="J6" s="11" t="s">
        <v>75</v>
      </c>
      <c r="K6" s="11" t="s">
        <v>76</v>
      </c>
      <c r="L6" s="11" t="s">
        <v>77</v>
      </c>
      <c r="M6" s="11" t="s">
        <v>78</v>
      </c>
      <c r="N6" s="11" t="s">
        <v>81</v>
      </c>
      <c r="O6" s="11" t="s">
        <v>82</v>
      </c>
      <c r="P6" s="11" t="s">
        <v>83</v>
      </c>
      <c r="Q6" s="11" t="s">
        <v>89</v>
      </c>
      <c r="R6" s="12"/>
      <c r="S6" s="12"/>
      <c r="T6" s="12"/>
      <c r="U6" s="12"/>
    </row>
    <row r="7" spans="1:23" ht="17.25" customHeight="1">
      <c r="A7" s="1">
        <v>1</v>
      </c>
      <c r="B7" s="13" t="s">
        <v>15</v>
      </c>
      <c r="C7" s="14">
        <v>1.1071318308119791</v>
      </c>
      <c r="D7" s="14">
        <v>0.86887786732796035</v>
      </c>
      <c r="E7" s="14">
        <v>0.81103727246460555</v>
      </c>
      <c r="F7" s="14">
        <v>0.9624924379915305</v>
      </c>
      <c r="G7" s="14">
        <v>0.64215384615384619</v>
      </c>
      <c r="H7" s="14">
        <v>0.60255241567912488</v>
      </c>
      <c r="I7" s="15">
        <v>0.56287425149700598</v>
      </c>
      <c r="J7" s="15">
        <v>0.4753143207605029</v>
      </c>
      <c r="K7" s="16">
        <v>0.37946572256195688</v>
      </c>
      <c r="L7" s="17">
        <v>0.31793661496965608</v>
      </c>
      <c r="M7" s="16">
        <v>0.3812084783296425</v>
      </c>
      <c r="N7" s="16">
        <v>0.16167091836734693</v>
      </c>
      <c r="O7" s="16">
        <v>0.34217335058214748</v>
      </c>
      <c r="P7" s="18">
        <v>0.32631237848347378</v>
      </c>
      <c r="Q7" s="18">
        <v>0.3259380097879282</v>
      </c>
      <c r="R7" s="19"/>
      <c r="S7" s="19"/>
      <c r="T7" s="19"/>
      <c r="U7" s="19"/>
    </row>
    <row r="8" spans="1:23" ht="17.25" customHeight="1">
      <c r="A8" s="1">
        <v>2</v>
      </c>
      <c r="B8" s="13" t="s">
        <v>16</v>
      </c>
      <c r="C8" s="14">
        <v>0.90639063906390638</v>
      </c>
      <c r="D8" s="14">
        <v>0.82531645569620249</v>
      </c>
      <c r="E8" s="14">
        <v>0.85910338517840801</v>
      </c>
      <c r="F8" s="14">
        <v>0.73960983884648002</v>
      </c>
      <c r="G8" s="14">
        <v>0.83657243816254412</v>
      </c>
      <c r="H8" s="14">
        <v>0.7482698961937716</v>
      </c>
      <c r="I8" s="15">
        <v>0.50950226244343888</v>
      </c>
      <c r="J8" s="15">
        <v>0.58333333333333337</v>
      </c>
      <c r="K8" s="16">
        <v>0.58627264061010487</v>
      </c>
      <c r="L8" s="17">
        <v>0.48878048780487804</v>
      </c>
      <c r="M8" s="16">
        <v>0.53301886792452835</v>
      </c>
      <c r="N8" s="16">
        <v>0.39063992359121297</v>
      </c>
      <c r="O8" s="16">
        <v>0.32708528584817242</v>
      </c>
      <c r="P8" s="18">
        <v>0.36722606120434353</v>
      </c>
      <c r="Q8" s="18">
        <v>0.46636363636363637</v>
      </c>
      <c r="R8" s="19"/>
      <c r="S8" s="19"/>
      <c r="T8" s="19"/>
      <c r="U8" s="19"/>
    </row>
    <row r="9" spans="1:23" ht="17.25" customHeight="1">
      <c r="A9" s="1">
        <v>3</v>
      </c>
      <c r="B9" s="13" t="s">
        <v>17</v>
      </c>
      <c r="C9" s="14"/>
      <c r="D9" s="14"/>
      <c r="E9" s="20">
        <v>1.0942835931700075</v>
      </c>
      <c r="F9" s="20">
        <v>0.89655172413793105</v>
      </c>
      <c r="G9" s="20">
        <v>0.8070987654320988</v>
      </c>
      <c r="H9" s="20">
        <v>0.7854463615903976</v>
      </c>
      <c r="I9" s="20">
        <v>0.73891625615763545</v>
      </c>
      <c r="J9" s="15">
        <v>0.48500881834215165</v>
      </c>
      <c r="K9" s="16">
        <v>0.50844594594594594</v>
      </c>
      <c r="L9" s="17">
        <v>0.50445632798573981</v>
      </c>
      <c r="M9" s="16">
        <v>0.52020202020202022</v>
      </c>
      <c r="N9" s="16">
        <v>0.38245931283905965</v>
      </c>
      <c r="O9" s="16">
        <v>0.46161048689138579</v>
      </c>
      <c r="P9" s="18">
        <v>0.42243902439024389</v>
      </c>
      <c r="Q9" s="18">
        <v>0.49447513812154698</v>
      </c>
      <c r="R9" s="19"/>
      <c r="S9" s="19"/>
      <c r="T9" s="19"/>
      <c r="U9" s="19"/>
    </row>
    <row r="10" spans="1:23" ht="17.25" customHeight="1">
      <c r="A10" s="1">
        <v>4</v>
      </c>
      <c r="B10" s="21" t="s">
        <v>51</v>
      </c>
      <c r="C10" s="20"/>
      <c r="D10" s="20"/>
      <c r="E10" s="20">
        <v>0.49669749009247027</v>
      </c>
      <c r="F10" s="20">
        <v>0.53295128939828085</v>
      </c>
      <c r="G10" s="20">
        <v>0.35240572171651496</v>
      </c>
      <c r="H10" s="20">
        <v>0.50136612021857918</v>
      </c>
      <c r="I10" s="20">
        <v>0.41633199464524767</v>
      </c>
      <c r="J10" s="20">
        <v>0.42988204456094364</v>
      </c>
      <c r="K10" s="16">
        <v>0.28116343490304707</v>
      </c>
      <c r="L10" s="17">
        <v>0.24374176548089591</v>
      </c>
      <c r="M10" s="16">
        <v>0.28846153846153844</v>
      </c>
      <c r="N10" s="16">
        <v>0.25062656641604009</v>
      </c>
      <c r="O10" s="16">
        <v>0.43173431734317341</v>
      </c>
      <c r="P10" s="18">
        <v>0.2644415917843389</v>
      </c>
      <c r="Q10" s="18">
        <v>0.30909090909090908</v>
      </c>
      <c r="R10" s="19"/>
      <c r="S10" s="19"/>
      <c r="T10" s="19"/>
      <c r="U10" s="19"/>
    </row>
    <row r="11" spans="1:23" ht="17.25" customHeight="1">
      <c r="A11" s="1">
        <v>5</v>
      </c>
      <c r="B11" s="13" t="s">
        <v>19</v>
      </c>
      <c r="C11" s="14">
        <v>0.95585874799357951</v>
      </c>
      <c r="D11" s="14">
        <v>0.97138047138047134</v>
      </c>
      <c r="E11" s="14">
        <v>0.99041533546325877</v>
      </c>
      <c r="F11" s="14">
        <v>0.71114864864864868</v>
      </c>
      <c r="G11" s="14">
        <v>0.66323024054982815</v>
      </c>
      <c r="H11" s="14">
        <v>0.58360389610389607</v>
      </c>
      <c r="I11" s="15">
        <v>0.60578512396694217</v>
      </c>
      <c r="J11" s="15">
        <v>0.57592891760904685</v>
      </c>
      <c r="K11" s="16">
        <v>0.7024673439767779</v>
      </c>
      <c r="L11" s="17">
        <v>0.45409015025041738</v>
      </c>
      <c r="M11" s="16">
        <v>0.57360793287566747</v>
      </c>
      <c r="N11" s="16">
        <v>0.34726443768996962</v>
      </c>
      <c r="O11" s="16">
        <v>0.44738834216502649</v>
      </c>
      <c r="P11" s="18">
        <v>0.3061986557132188</v>
      </c>
      <c r="Q11" s="18">
        <v>0.37472283813747226</v>
      </c>
      <c r="R11" s="19"/>
      <c r="S11" s="19"/>
      <c r="T11" s="19"/>
      <c r="U11" s="19"/>
    </row>
    <row r="12" spans="1:23" ht="17.25" customHeight="1">
      <c r="A12" s="1">
        <v>6</v>
      </c>
      <c r="B12" s="13" t="s">
        <v>20</v>
      </c>
      <c r="C12" s="14">
        <v>0.62703379224030042</v>
      </c>
      <c r="D12" s="14">
        <v>0.34798534798534797</v>
      </c>
      <c r="E12" s="14">
        <v>0.45269461077844314</v>
      </c>
      <c r="F12" s="14">
        <v>0.52679589509692137</v>
      </c>
      <c r="G12" s="14">
        <v>0.39140534262485482</v>
      </c>
      <c r="H12" s="14">
        <v>0.24392819429778248</v>
      </c>
      <c r="I12" s="15">
        <v>0.28680479825517996</v>
      </c>
      <c r="J12" s="15">
        <v>0.26611226611226613</v>
      </c>
      <c r="K12" s="16">
        <v>0.15116279069767441</v>
      </c>
      <c r="L12" s="17">
        <v>0.17130620985010706</v>
      </c>
      <c r="M12" s="16">
        <v>0.1437435367114788</v>
      </c>
      <c r="N12" s="16">
        <v>0.15828877005347594</v>
      </c>
      <c r="O12" s="16">
        <v>0.13307618129218901</v>
      </c>
      <c r="P12" s="18">
        <v>0.12538540596094552</v>
      </c>
      <c r="Q12" s="18">
        <v>0.14228855721393036</v>
      </c>
      <c r="R12" s="19"/>
      <c r="S12" s="19"/>
      <c r="T12" s="19"/>
      <c r="U12" s="19"/>
    </row>
    <row r="13" spans="1:23" ht="17.25" customHeight="1">
      <c r="A13" s="1">
        <v>7</v>
      </c>
      <c r="B13" s="13" t="s">
        <v>52</v>
      </c>
      <c r="C13" s="14">
        <v>0.9610951008645533</v>
      </c>
      <c r="D13" s="14">
        <v>0.91279069767441856</v>
      </c>
      <c r="E13" s="14">
        <v>0.90013495276653166</v>
      </c>
      <c r="F13" s="14">
        <v>0.7620865139949109</v>
      </c>
      <c r="G13" s="14">
        <v>0.70341207349081369</v>
      </c>
      <c r="H13" s="14">
        <v>0.7808383233532934</v>
      </c>
      <c r="I13" s="15">
        <v>0.59855769230769229</v>
      </c>
      <c r="J13" s="15">
        <v>0.63423645320197042</v>
      </c>
      <c r="K13" s="16">
        <v>0.56166056166056166</v>
      </c>
      <c r="L13" s="17">
        <v>0.48218527315914489</v>
      </c>
      <c r="M13" s="16">
        <v>0.5933250927070457</v>
      </c>
      <c r="N13" s="16">
        <v>0.37378640776699029</v>
      </c>
      <c r="O13" s="16">
        <v>0.41397153945666237</v>
      </c>
      <c r="P13" s="18">
        <v>0.28184281842818426</v>
      </c>
      <c r="Q13" s="18">
        <v>0.4694167852062589</v>
      </c>
      <c r="R13" s="19"/>
      <c r="S13" s="19"/>
      <c r="T13" s="19"/>
      <c r="U13" s="19"/>
    </row>
    <row r="14" spans="1:23" ht="17.25" customHeight="1">
      <c r="A14" s="1">
        <v>8</v>
      </c>
      <c r="B14" s="13" t="s">
        <v>53</v>
      </c>
      <c r="C14" s="14">
        <v>1.0303030303030303</v>
      </c>
      <c r="D14" s="14">
        <v>0.890608875128999</v>
      </c>
      <c r="E14" s="14">
        <v>0.82400813835198372</v>
      </c>
      <c r="F14" s="14">
        <v>0.96881091617933723</v>
      </c>
      <c r="G14" s="14">
        <v>0.77494692144373678</v>
      </c>
      <c r="H14" s="14">
        <v>0.73376623376623373</v>
      </c>
      <c r="I14" s="15">
        <v>0.68004223864836322</v>
      </c>
      <c r="J14" s="15">
        <v>0.5629139072847682</v>
      </c>
      <c r="K14" s="16">
        <v>0.4838337182448037</v>
      </c>
      <c r="L14" s="17">
        <v>0.43329397874852421</v>
      </c>
      <c r="M14" s="16">
        <v>0.49702734839476814</v>
      </c>
      <c r="N14" s="16">
        <v>0.32380952380952382</v>
      </c>
      <c r="O14" s="16">
        <v>0.43990665110851807</v>
      </c>
      <c r="P14" s="18">
        <v>0.32472324723247231</v>
      </c>
      <c r="Q14" s="18">
        <v>0.30849673202614381</v>
      </c>
      <c r="R14" s="19"/>
      <c r="S14" s="19"/>
      <c r="T14" s="19"/>
      <c r="U14" s="19"/>
    </row>
    <row r="15" spans="1:23" ht="17.25" customHeight="1">
      <c r="A15" s="1">
        <v>9</v>
      </c>
      <c r="B15" s="13" t="s">
        <v>54</v>
      </c>
      <c r="C15" s="14">
        <v>1.1154639175257732</v>
      </c>
      <c r="D15" s="14">
        <v>0.98396793587174347</v>
      </c>
      <c r="E15" s="14">
        <v>1.0019493177387915</v>
      </c>
      <c r="F15" s="14">
        <v>0.77380952380952384</v>
      </c>
      <c r="G15" s="14">
        <v>0.51937984496124034</v>
      </c>
      <c r="H15" s="14">
        <v>0.53319502074688796</v>
      </c>
      <c r="I15" s="15">
        <v>0.54007633587786263</v>
      </c>
      <c r="J15" s="15">
        <v>0.49892933618843682</v>
      </c>
      <c r="K15" s="16">
        <v>0.32649253731343286</v>
      </c>
      <c r="L15" s="17">
        <v>0.50823045267489708</v>
      </c>
      <c r="M15" s="16">
        <v>0.51372549019607838</v>
      </c>
      <c r="N15" s="16">
        <v>0.42283298097251587</v>
      </c>
      <c r="O15" s="16">
        <v>0.31337325349301398</v>
      </c>
      <c r="P15" s="18">
        <v>0.26792452830188679</v>
      </c>
      <c r="Q15" s="18">
        <v>0.38910505836575876</v>
      </c>
      <c r="R15" s="19"/>
      <c r="S15" s="19"/>
      <c r="T15" s="19"/>
      <c r="U15" s="19"/>
    </row>
    <row r="16" spans="1:23" ht="17.25" customHeight="1">
      <c r="A16" s="1">
        <v>10</v>
      </c>
      <c r="B16" s="13" t="s">
        <v>55</v>
      </c>
      <c r="C16" s="14">
        <v>0.89860139860139865</v>
      </c>
      <c r="D16" s="14">
        <v>0.81142857142857139</v>
      </c>
      <c r="E16" s="14">
        <v>0.66365280289330919</v>
      </c>
      <c r="F16" s="14">
        <v>0.72556390977443608</v>
      </c>
      <c r="G16" s="14">
        <v>0.50657894736842102</v>
      </c>
      <c r="H16" s="14">
        <v>0.6238698010849909</v>
      </c>
      <c r="I16" s="15">
        <v>0.5926640926640927</v>
      </c>
      <c r="J16" s="15">
        <v>0.38709677419354838</v>
      </c>
      <c r="K16" s="16">
        <v>0.26171875</v>
      </c>
      <c r="L16" s="17">
        <v>0.4524793388429752</v>
      </c>
      <c r="M16" s="16">
        <v>0.47464503042596351</v>
      </c>
      <c r="N16" s="16">
        <v>0.28631578947368419</v>
      </c>
      <c r="O16" s="16">
        <v>0.30060120240480964</v>
      </c>
      <c r="P16" s="18">
        <v>0.14457831325301204</v>
      </c>
      <c r="Q16" s="18">
        <v>0.25719769673704412</v>
      </c>
      <c r="R16" s="19"/>
      <c r="S16" s="19"/>
      <c r="T16" s="19"/>
      <c r="U16" s="19"/>
    </row>
    <row r="17" spans="1:22" ht="17.25" customHeight="1">
      <c r="A17" s="1">
        <v>11</v>
      </c>
      <c r="B17" s="13" t="s">
        <v>56</v>
      </c>
      <c r="C17" s="14">
        <v>1.5706106870229009</v>
      </c>
      <c r="D17" s="14">
        <v>1.2642998027613412</v>
      </c>
      <c r="E17" s="14">
        <v>1.2288461538461539</v>
      </c>
      <c r="F17" s="14">
        <v>0.92181069958847739</v>
      </c>
      <c r="G17" s="14">
        <v>0.93548387096774188</v>
      </c>
      <c r="H17" s="14">
        <v>0.9419354838709677</v>
      </c>
      <c r="I17" s="15">
        <v>0.88221153846153844</v>
      </c>
      <c r="J17" s="15">
        <v>0.73508353221957046</v>
      </c>
      <c r="K17" s="16">
        <v>0.72511848341232232</v>
      </c>
      <c r="L17" s="17">
        <v>0.51094890510948909</v>
      </c>
      <c r="M17" s="16">
        <v>0.71693121693121697</v>
      </c>
      <c r="N17" s="16">
        <v>0.60597826086956519</v>
      </c>
      <c r="O17" s="16">
        <v>0.52066115702479343</v>
      </c>
      <c r="P17" s="18">
        <v>0.54249999999999998</v>
      </c>
      <c r="Q17" s="18">
        <v>0.36090225563909772</v>
      </c>
      <c r="R17" s="19"/>
      <c r="S17" s="19"/>
      <c r="T17" s="19"/>
      <c r="U17" s="19"/>
    </row>
    <row r="18" spans="1:22" ht="17.25" customHeight="1">
      <c r="A18" s="1">
        <v>12</v>
      </c>
      <c r="B18" s="13" t="s">
        <v>57</v>
      </c>
      <c r="C18" s="14">
        <v>1.1988352745424293</v>
      </c>
      <c r="D18" s="14">
        <v>1.1173671689135607</v>
      </c>
      <c r="E18" s="14">
        <v>0.90441767068273093</v>
      </c>
      <c r="F18" s="14">
        <v>0.97647058823529409</v>
      </c>
      <c r="G18" s="14">
        <v>0.80550918196994992</v>
      </c>
      <c r="H18" s="14">
        <v>0.7483443708609272</v>
      </c>
      <c r="I18" s="15">
        <v>0.82258064516129037</v>
      </c>
      <c r="J18" s="15">
        <v>0.64592863677950596</v>
      </c>
      <c r="K18" s="16">
        <v>0.74313551815766166</v>
      </c>
      <c r="L18" s="17">
        <v>0.47895229186155286</v>
      </c>
      <c r="M18" s="16">
        <v>0.50950226244343888</v>
      </c>
      <c r="N18" s="16">
        <v>0.35934664246823955</v>
      </c>
      <c r="O18" s="16">
        <v>0.32818181818181819</v>
      </c>
      <c r="P18" s="18">
        <v>0.3127962085308057</v>
      </c>
      <c r="Q18" s="18">
        <v>0.25904761904761903</v>
      </c>
      <c r="R18" s="19"/>
      <c r="S18" s="19"/>
      <c r="T18" s="19"/>
      <c r="U18" s="19"/>
    </row>
    <row r="19" spans="1:22" ht="17.25" customHeight="1">
      <c r="A19" s="1">
        <v>13</v>
      </c>
      <c r="B19" s="13" t="s">
        <v>58</v>
      </c>
      <c r="C19" s="14">
        <v>1.0475161987041037</v>
      </c>
      <c r="D19" s="14">
        <v>0.84070796460176989</v>
      </c>
      <c r="E19" s="14">
        <v>0.89411764705882357</v>
      </c>
      <c r="F19" s="14">
        <v>0.78078817733990147</v>
      </c>
      <c r="G19" s="14">
        <v>0.7195402298850575</v>
      </c>
      <c r="H19" s="14">
        <v>0.79746835443037978</v>
      </c>
      <c r="I19" s="15">
        <v>0.90049751243781095</v>
      </c>
      <c r="J19" s="15">
        <v>0.62634408602150538</v>
      </c>
      <c r="K19" s="16">
        <v>0.47687861271676302</v>
      </c>
      <c r="L19" s="17">
        <v>0.43785310734463279</v>
      </c>
      <c r="M19" s="16">
        <v>0.56748466257668717</v>
      </c>
      <c r="N19" s="16">
        <v>0.2144927536231884</v>
      </c>
      <c r="O19" s="16">
        <v>0.42136498516320475</v>
      </c>
      <c r="P19" s="18">
        <v>0.35466666666666669</v>
      </c>
      <c r="Q19" s="18">
        <v>0.27476038338658149</v>
      </c>
      <c r="R19" s="19"/>
      <c r="S19" s="19"/>
      <c r="T19" s="19"/>
      <c r="U19" s="19"/>
    </row>
    <row r="20" spans="1:22" ht="17.25" customHeight="1">
      <c r="A20" s="1">
        <v>14</v>
      </c>
      <c r="B20" s="13" t="s">
        <v>21</v>
      </c>
      <c r="C20" s="14">
        <v>0.88888888888888884</v>
      </c>
      <c r="D20" s="14">
        <v>0.58411214953271029</v>
      </c>
      <c r="E20" s="14">
        <v>0.70560747663551404</v>
      </c>
      <c r="F20" s="14">
        <v>0.50485436893203883</v>
      </c>
      <c r="G20" s="14">
        <v>0.79716981132075471</v>
      </c>
      <c r="H20" s="14">
        <v>0.57692307692307687</v>
      </c>
      <c r="I20" s="15">
        <v>0.52450980392156865</v>
      </c>
      <c r="J20" s="20">
        <v>0.74479166666666663</v>
      </c>
      <c r="K20" s="16">
        <v>0.68393782383419688</v>
      </c>
      <c r="L20" s="17">
        <v>0.27692307692307694</v>
      </c>
      <c r="M20" s="16">
        <v>0.42021276595744683</v>
      </c>
      <c r="N20" s="16">
        <v>0.15384615384615385</v>
      </c>
      <c r="O20" s="16">
        <v>0.15476190476190477</v>
      </c>
      <c r="P20" s="18">
        <v>0.21761658031088082</v>
      </c>
      <c r="Q20" s="18">
        <v>4.1666666666666664E-2</v>
      </c>
    </row>
    <row r="21" spans="1:22" ht="17.25" customHeight="1">
      <c r="A21" s="1">
        <v>15</v>
      </c>
      <c r="B21" s="13" t="s">
        <v>22</v>
      </c>
      <c r="C21" s="14">
        <v>0.31967213114754101</v>
      </c>
      <c r="D21" s="14">
        <v>6.4516129032258063E-2</v>
      </c>
      <c r="E21" s="14">
        <v>0.10909090909090909</v>
      </c>
      <c r="F21" s="14">
        <v>9.3220338983050849E-2</v>
      </c>
      <c r="G21" s="14">
        <v>0.12195121951219512</v>
      </c>
      <c r="H21" s="14">
        <v>0.12244897959183673</v>
      </c>
      <c r="I21" s="15">
        <v>9.2436974789915971E-2</v>
      </c>
      <c r="J21" s="15">
        <v>8.7301587301587297E-2</v>
      </c>
      <c r="K21" s="16">
        <v>1.2345679012345678E-2</v>
      </c>
      <c r="L21" s="17">
        <v>7.0866141732283464E-2</v>
      </c>
      <c r="M21" s="16">
        <v>3.7735849056603772E-2</v>
      </c>
      <c r="N21" s="16">
        <v>7.2992700729927005E-3</v>
      </c>
      <c r="O21" s="16">
        <v>3.3057851239669422E-2</v>
      </c>
      <c r="P21" s="18">
        <v>3.2258064516129031E-2</v>
      </c>
      <c r="Q21" s="18">
        <v>0.13761467889908258</v>
      </c>
    </row>
    <row r="22" spans="1:22" ht="17.25" customHeight="1">
      <c r="A22" s="1">
        <v>16</v>
      </c>
      <c r="B22" s="13" t="s">
        <v>59</v>
      </c>
      <c r="C22" s="14">
        <v>1.4075829383886256</v>
      </c>
      <c r="D22" s="14">
        <v>1.1181434599156117</v>
      </c>
      <c r="E22" s="14">
        <v>0.98148148148148151</v>
      </c>
      <c r="F22" s="14">
        <v>1.0547945205479452</v>
      </c>
      <c r="G22" s="14">
        <v>0.90410958904109584</v>
      </c>
      <c r="H22" s="14">
        <v>0.96202531645569622</v>
      </c>
      <c r="I22" s="15">
        <v>0.83050847457627119</v>
      </c>
      <c r="J22" s="15">
        <v>0.8666666666666667</v>
      </c>
      <c r="K22" s="16">
        <v>0.55752212389380529</v>
      </c>
      <c r="L22" s="17">
        <v>0.5822222222222222</v>
      </c>
      <c r="M22" s="16">
        <v>0.66210045662100458</v>
      </c>
      <c r="N22" s="16">
        <v>0.5</v>
      </c>
      <c r="O22" s="16">
        <v>0.41101694915254239</v>
      </c>
      <c r="P22" s="18">
        <v>0.47547169811320755</v>
      </c>
      <c r="Q22" s="18">
        <v>0.21484375</v>
      </c>
    </row>
    <row r="23" spans="1:22" ht="17.25" customHeight="1">
      <c r="A23" s="1">
        <v>17</v>
      </c>
      <c r="B23" s="13" t="s">
        <v>23</v>
      </c>
      <c r="C23" s="14">
        <v>0.89552238805970152</v>
      </c>
      <c r="D23" s="14">
        <v>0.67741935483870963</v>
      </c>
      <c r="E23" s="14">
        <v>0.94117647058823528</v>
      </c>
      <c r="F23" s="14">
        <v>0.54166666666666663</v>
      </c>
      <c r="G23" s="14">
        <v>0.1728395061728395</v>
      </c>
      <c r="H23" s="14">
        <v>0.45588235294117646</v>
      </c>
      <c r="I23" s="15">
        <v>0.18072289156626506</v>
      </c>
      <c r="J23" s="15">
        <v>0.14666666666666667</v>
      </c>
      <c r="K23" s="16">
        <v>0.2</v>
      </c>
      <c r="L23" s="17">
        <v>5.4794520547945202E-2</v>
      </c>
      <c r="M23" s="16">
        <v>0.2</v>
      </c>
      <c r="N23" s="16">
        <v>0.17808219178082191</v>
      </c>
      <c r="O23" s="16">
        <v>0.31395348837209303</v>
      </c>
      <c r="P23" s="18">
        <v>0.1</v>
      </c>
      <c r="Q23" s="18">
        <v>0.23076923076923078</v>
      </c>
    </row>
    <row r="24" spans="1:22" ht="17.25" customHeight="1">
      <c r="A24" s="1">
        <v>18</v>
      </c>
      <c r="B24" s="13" t="s">
        <v>24</v>
      </c>
      <c r="C24" s="14">
        <v>1.6941176470588235</v>
      </c>
      <c r="D24" s="14">
        <v>1.9402985074626866</v>
      </c>
      <c r="E24" s="14">
        <v>1.7738095238095237</v>
      </c>
      <c r="F24" s="14">
        <v>1.6086956521739131</v>
      </c>
      <c r="G24" s="14">
        <v>0.90140845070422537</v>
      </c>
      <c r="H24" s="14">
        <v>1.325</v>
      </c>
      <c r="I24" s="15">
        <v>0.47761194029850745</v>
      </c>
      <c r="J24" s="15">
        <v>0.70886075949367089</v>
      </c>
      <c r="K24" s="16">
        <v>0.3</v>
      </c>
      <c r="L24" s="17">
        <v>0.33333333333333331</v>
      </c>
      <c r="M24" s="16">
        <v>0.68852459016393441</v>
      </c>
      <c r="N24" s="16">
        <v>0.61538461538461542</v>
      </c>
      <c r="O24" s="16">
        <v>0.80882352941176472</v>
      </c>
      <c r="P24" s="18">
        <v>0.6875</v>
      </c>
      <c r="Q24" s="18">
        <v>0.5357142857142857</v>
      </c>
    </row>
    <row r="25" spans="1:22" ht="17.25" customHeight="1" thickBot="1">
      <c r="A25" s="1">
        <v>19</v>
      </c>
      <c r="B25" s="22" t="s">
        <v>25</v>
      </c>
      <c r="C25" s="23">
        <v>2.7901234567901234</v>
      </c>
      <c r="D25" s="23">
        <v>1.9054054054054055</v>
      </c>
      <c r="E25" s="23">
        <v>2.1794871794871793</v>
      </c>
      <c r="F25" s="23">
        <v>1.2058823529411764</v>
      </c>
      <c r="G25" s="23">
        <v>0.55384615384615388</v>
      </c>
      <c r="H25" s="23">
        <v>0.4935064935064935</v>
      </c>
      <c r="I25" s="24">
        <v>0.26250000000000001</v>
      </c>
      <c r="J25" s="24">
        <v>0.27397260273972601</v>
      </c>
      <c r="K25" s="25">
        <v>0.18965517241379309</v>
      </c>
      <c r="L25" s="26">
        <v>2.5974025974025976E-2</v>
      </c>
      <c r="M25" s="25">
        <v>6.6666666666666666E-2</v>
      </c>
      <c r="N25" s="25">
        <v>1.5625E-2</v>
      </c>
      <c r="O25" s="25">
        <v>5.8823529411764705E-2</v>
      </c>
      <c r="P25" s="27">
        <v>2.8985507246376812E-2</v>
      </c>
      <c r="Q25" s="27">
        <v>5.9701492537313432E-2</v>
      </c>
    </row>
    <row r="26" spans="1:22" ht="17.25" customHeight="1" thickTop="1">
      <c r="A26" s="1">
        <v>20</v>
      </c>
      <c r="B26" s="28" t="s">
        <v>60</v>
      </c>
      <c r="C26" s="29">
        <v>1.0409169850642583</v>
      </c>
      <c r="D26" s="29">
        <v>0.90529093181502573</v>
      </c>
      <c r="E26" s="29">
        <v>0.85477178423236511</v>
      </c>
      <c r="F26" s="29">
        <v>0.82413270925110127</v>
      </c>
      <c r="G26" s="29">
        <v>0.67075027685492805</v>
      </c>
      <c r="H26" s="29">
        <v>0.64922294044835649</v>
      </c>
      <c r="I26" s="29">
        <v>0.59353717859624744</v>
      </c>
      <c r="J26" s="29">
        <v>0.51777522935779818</v>
      </c>
      <c r="K26" s="29">
        <v>0.45780511589528167</v>
      </c>
      <c r="L26" s="30">
        <v>0.39318080522953497</v>
      </c>
      <c r="M26" s="29">
        <v>0.45370770338372929</v>
      </c>
      <c r="N26" s="29">
        <v>0.29297480978060131</v>
      </c>
      <c r="O26" s="29">
        <v>0.35781544256120529</v>
      </c>
      <c r="P26" s="29">
        <v>0.30605660654054845</v>
      </c>
      <c r="Q26" s="29">
        <v>0.33335818114051435</v>
      </c>
    </row>
    <row r="28" spans="1:22">
      <c r="T28" s="1" t="s">
        <v>90</v>
      </c>
      <c r="U28" s="1" t="s">
        <v>50</v>
      </c>
      <c r="V28" s="31" t="s">
        <v>89</v>
      </c>
    </row>
    <row r="29" spans="1:22">
      <c r="T29" s="1">
        <v>14</v>
      </c>
      <c r="U29" s="1" t="s">
        <v>21</v>
      </c>
      <c r="V29" s="32">
        <f t="shared" ref="V29:V48" si="0">VLOOKUP(U29,$B$7:$Q$26,16,FALSE)</f>
        <v>4.1666666666666664E-2</v>
      </c>
    </row>
    <row r="30" spans="1:22">
      <c r="T30" s="1">
        <v>19</v>
      </c>
      <c r="U30" s="1" t="s">
        <v>25</v>
      </c>
      <c r="V30" s="32">
        <f t="shared" si="0"/>
        <v>5.9701492537313432E-2</v>
      </c>
    </row>
    <row r="31" spans="1:22">
      <c r="T31" s="1">
        <v>15</v>
      </c>
      <c r="U31" s="1" t="s">
        <v>22</v>
      </c>
      <c r="V31" s="32">
        <f t="shared" si="0"/>
        <v>0.13761467889908258</v>
      </c>
    </row>
    <row r="32" spans="1:22">
      <c r="T32" s="1">
        <v>6</v>
      </c>
      <c r="U32" s="1" t="s">
        <v>20</v>
      </c>
      <c r="V32" s="32">
        <f t="shared" si="0"/>
        <v>0.14228855721393036</v>
      </c>
    </row>
    <row r="33" spans="20:22">
      <c r="T33" s="1">
        <v>16</v>
      </c>
      <c r="U33" s="1" t="s">
        <v>59</v>
      </c>
      <c r="V33" s="32">
        <f t="shared" si="0"/>
        <v>0.21484375</v>
      </c>
    </row>
    <row r="34" spans="20:22">
      <c r="T34" s="1">
        <v>17</v>
      </c>
      <c r="U34" s="1" t="s">
        <v>23</v>
      </c>
      <c r="V34" s="32">
        <f t="shared" si="0"/>
        <v>0.23076923076923078</v>
      </c>
    </row>
    <row r="35" spans="20:22">
      <c r="T35" s="1">
        <v>10</v>
      </c>
      <c r="U35" s="1" t="s">
        <v>55</v>
      </c>
      <c r="V35" s="32">
        <f t="shared" si="0"/>
        <v>0.25719769673704412</v>
      </c>
    </row>
    <row r="36" spans="20:22">
      <c r="T36" s="1">
        <v>12</v>
      </c>
      <c r="U36" s="1" t="s">
        <v>57</v>
      </c>
      <c r="V36" s="32">
        <f t="shared" si="0"/>
        <v>0.25904761904761903</v>
      </c>
    </row>
    <row r="37" spans="20:22">
      <c r="T37" s="1">
        <v>13</v>
      </c>
      <c r="U37" s="1" t="s">
        <v>58</v>
      </c>
      <c r="V37" s="32">
        <f t="shared" si="0"/>
        <v>0.27476038338658149</v>
      </c>
    </row>
    <row r="38" spans="20:22">
      <c r="T38" s="1">
        <v>8</v>
      </c>
      <c r="U38" s="1" t="s">
        <v>53</v>
      </c>
      <c r="V38" s="32">
        <f t="shared" si="0"/>
        <v>0.30849673202614381</v>
      </c>
    </row>
    <row r="39" spans="20:22">
      <c r="T39" s="1">
        <v>4</v>
      </c>
      <c r="U39" s="1" t="s">
        <v>51</v>
      </c>
      <c r="V39" s="32">
        <f t="shared" si="0"/>
        <v>0.30909090909090908</v>
      </c>
    </row>
    <row r="40" spans="20:22">
      <c r="T40" s="1">
        <v>1</v>
      </c>
      <c r="U40" s="1" t="s">
        <v>15</v>
      </c>
      <c r="V40" s="32">
        <f t="shared" si="0"/>
        <v>0.3259380097879282</v>
      </c>
    </row>
    <row r="41" spans="20:22">
      <c r="T41" s="1">
        <v>20</v>
      </c>
      <c r="U41" s="1" t="s">
        <v>60</v>
      </c>
      <c r="V41" s="32">
        <f t="shared" si="0"/>
        <v>0.33335818114051435</v>
      </c>
    </row>
    <row r="42" spans="20:22">
      <c r="T42" s="1">
        <v>11</v>
      </c>
      <c r="U42" s="1" t="s">
        <v>56</v>
      </c>
      <c r="V42" s="32">
        <f t="shared" si="0"/>
        <v>0.36090225563909772</v>
      </c>
    </row>
    <row r="43" spans="20:22">
      <c r="T43" s="1">
        <v>5</v>
      </c>
      <c r="U43" s="1" t="s">
        <v>19</v>
      </c>
      <c r="V43" s="32">
        <f t="shared" si="0"/>
        <v>0.37472283813747226</v>
      </c>
    </row>
    <row r="44" spans="20:22">
      <c r="T44" s="1">
        <v>9</v>
      </c>
      <c r="U44" s="1" t="s">
        <v>54</v>
      </c>
      <c r="V44" s="32">
        <f t="shared" si="0"/>
        <v>0.38910505836575876</v>
      </c>
    </row>
    <row r="45" spans="20:22">
      <c r="T45" s="1">
        <v>2</v>
      </c>
      <c r="U45" s="1" t="s">
        <v>16</v>
      </c>
      <c r="V45" s="32">
        <f t="shared" si="0"/>
        <v>0.46636363636363637</v>
      </c>
    </row>
    <row r="46" spans="20:22">
      <c r="T46" s="1">
        <v>7</v>
      </c>
      <c r="U46" s="1" t="s">
        <v>52</v>
      </c>
      <c r="V46" s="32">
        <f t="shared" si="0"/>
        <v>0.4694167852062589</v>
      </c>
    </row>
    <row r="47" spans="20:22">
      <c r="T47" s="1">
        <v>3</v>
      </c>
      <c r="U47" s="1" t="s">
        <v>17</v>
      </c>
      <c r="V47" s="32">
        <f t="shared" si="0"/>
        <v>0.49447513812154698</v>
      </c>
    </row>
    <row r="48" spans="20:22">
      <c r="T48" s="1">
        <v>18</v>
      </c>
      <c r="U48" s="1" t="s">
        <v>24</v>
      </c>
      <c r="V48" s="32">
        <f t="shared" si="0"/>
        <v>0.5357142857142857</v>
      </c>
    </row>
    <row r="60" spans="2:2" ht="14">
      <c r="B60" s="2" t="str">
        <f>B3</f>
        <v>■小学6年生時点　一人平均むし歯数の状況 (永久歯)</v>
      </c>
    </row>
  </sheetData>
  <autoFilter ref="T28:V48" xr:uid="{00000000-0001-0000-0000-000000000000}">
    <sortState xmlns:xlrd2="http://schemas.microsoft.com/office/spreadsheetml/2017/richdata2" ref="T29:V48">
      <sortCondition ref="V28:V48"/>
    </sortState>
  </autoFilter>
  <mergeCells count="1">
    <mergeCell ref="C5:Q5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8" min="1" max="16" man="1"/>
  </rowBreaks>
  <colBreaks count="1" manualBreakCount="1">
    <brk id="18" min="2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tabSelected="1" view="pageBreakPreview" zoomScale="85" zoomScaleNormal="115" zoomScaleSheetLayoutView="85" workbookViewId="0">
      <selection activeCell="S22" sqref="S22"/>
    </sheetView>
  </sheetViews>
  <sheetFormatPr defaultColWidth="10.58203125" defaultRowHeight="10.5"/>
  <cols>
    <col min="1" max="1" width="3.08203125" style="1" customWidth="1"/>
    <col min="2" max="2" width="11.75" style="35" customWidth="1"/>
    <col min="3" max="17" width="4.58203125" style="34" customWidth="1"/>
    <col min="18" max="18" width="2.1640625" style="1" customWidth="1"/>
    <col min="19" max="19" width="16.75" style="1" customWidth="1"/>
    <col min="20" max="20" width="5.25" style="1" customWidth="1"/>
    <col min="21" max="21" width="11.25" style="1" customWidth="1"/>
    <col min="22" max="22" width="7.5" style="1" customWidth="1"/>
    <col min="23" max="28" width="16.75" style="1" customWidth="1"/>
    <col min="29" max="50" width="17.58203125" style="1" customWidth="1"/>
    <col min="51" max="16384" width="10.58203125" style="1"/>
  </cols>
  <sheetData>
    <row r="1" spans="1:23" ht="14">
      <c r="B1" s="33" t="s">
        <v>86</v>
      </c>
    </row>
    <row r="2" spans="1:23" ht="12" customHeight="1"/>
    <row r="3" spans="1:23" ht="17.25" customHeight="1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8"/>
      <c r="S3" s="8"/>
      <c r="T3" s="8"/>
      <c r="U3" s="8"/>
      <c r="V3" s="8"/>
      <c r="W3" s="8"/>
    </row>
    <row r="4" spans="1:23" ht="17.25" customHeight="1">
      <c r="B4" s="39" t="s">
        <v>50</v>
      </c>
      <c r="C4" s="40" t="s">
        <v>68</v>
      </c>
      <c r="D4" s="40" t="s">
        <v>69</v>
      </c>
      <c r="E4" s="40" t="s">
        <v>70</v>
      </c>
      <c r="F4" s="40" t="s">
        <v>71</v>
      </c>
      <c r="G4" s="40" t="s">
        <v>72</v>
      </c>
      <c r="H4" s="40" t="s">
        <v>73</v>
      </c>
      <c r="I4" s="40" t="s">
        <v>74</v>
      </c>
      <c r="J4" s="40" t="s">
        <v>75</v>
      </c>
      <c r="K4" s="40" t="s">
        <v>76</v>
      </c>
      <c r="L4" s="40" t="s">
        <v>77</v>
      </c>
      <c r="M4" s="40" t="s">
        <v>78</v>
      </c>
      <c r="N4" s="40" t="s">
        <v>81</v>
      </c>
      <c r="O4" s="40" t="s">
        <v>82</v>
      </c>
      <c r="P4" s="41" t="s">
        <v>83</v>
      </c>
      <c r="Q4" s="41" t="s">
        <v>89</v>
      </c>
      <c r="R4" s="12"/>
      <c r="S4" s="12"/>
      <c r="T4" s="12"/>
      <c r="U4" s="12"/>
    </row>
    <row r="5" spans="1:23" ht="17.25" customHeight="1">
      <c r="A5" s="1">
        <v>1</v>
      </c>
      <c r="B5" s="42" t="s">
        <v>15</v>
      </c>
      <c r="C5" s="43">
        <v>41.092929916640941</v>
      </c>
      <c r="D5" s="43">
        <v>34.934903905765651</v>
      </c>
      <c r="E5" s="43">
        <v>33.689685062120773</v>
      </c>
      <c r="F5" s="43">
        <v>35.48094373865699</v>
      </c>
      <c r="G5" s="43">
        <v>28.646153846153844</v>
      </c>
      <c r="H5" s="43">
        <v>25.220297781829231</v>
      </c>
      <c r="I5" s="43">
        <v>28.293413173652691</v>
      </c>
      <c r="J5" s="43">
        <v>24.041704998466727</v>
      </c>
      <c r="K5" s="44">
        <v>19.60090119085935</v>
      </c>
      <c r="L5" s="45">
        <v>19.184086311530681</v>
      </c>
      <c r="M5" s="45">
        <v>18.570072761784246</v>
      </c>
      <c r="N5" s="45">
        <v>20.376275510204081</v>
      </c>
      <c r="O5" s="45">
        <v>17.173350582147478</v>
      </c>
      <c r="P5" s="43">
        <v>16.202203499675957</v>
      </c>
      <c r="Q5" s="43">
        <v>16.052202283849919</v>
      </c>
      <c r="R5" s="19"/>
      <c r="S5" s="19"/>
      <c r="T5" s="19">
        <v>100</v>
      </c>
      <c r="U5" s="19"/>
    </row>
    <row r="6" spans="1:23" ht="17.25" customHeight="1">
      <c r="A6" s="1">
        <v>2</v>
      </c>
      <c r="B6" s="42" t="s">
        <v>16</v>
      </c>
      <c r="C6" s="43">
        <v>38.433843384338431</v>
      </c>
      <c r="D6" s="43">
        <v>35.527426160337555</v>
      </c>
      <c r="E6" s="43">
        <v>38.243366880146382</v>
      </c>
      <c r="F6" s="43">
        <v>33.163698049194238</v>
      </c>
      <c r="G6" s="43">
        <v>34.187279151943464</v>
      </c>
      <c r="H6" s="43">
        <v>34.602076124567475</v>
      </c>
      <c r="I6" s="43">
        <v>25.610859728506785</v>
      </c>
      <c r="J6" s="43">
        <v>23.534798534798533</v>
      </c>
      <c r="K6" s="44">
        <v>26.501429933269783</v>
      </c>
      <c r="L6" s="45">
        <v>29.268292682926827</v>
      </c>
      <c r="M6" s="45">
        <v>26.037735849056602</v>
      </c>
      <c r="N6" s="45">
        <v>19.675262655205348</v>
      </c>
      <c r="O6" s="45">
        <v>15.838800374882849</v>
      </c>
      <c r="P6" s="43">
        <v>17.769002961500494</v>
      </c>
      <c r="Q6" s="43">
        <v>19.090909090909093</v>
      </c>
      <c r="R6" s="19"/>
      <c r="S6" s="19"/>
      <c r="T6" s="19"/>
      <c r="U6" s="19"/>
    </row>
    <row r="7" spans="1:23" ht="17.25" customHeight="1">
      <c r="A7" s="1">
        <v>3</v>
      </c>
      <c r="B7" s="42" t="s">
        <v>17</v>
      </c>
      <c r="C7" s="43"/>
      <c r="D7" s="45"/>
      <c r="E7" s="45">
        <v>45.360059391239794</v>
      </c>
      <c r="F7" s="45">
        <v>36.83385579937304</v>
      </c>
      <c r="G7" s="45">
        <v>36.651234567901234</v>
      </c>
      <c r="H7" s="45">
        <v>33.983495873968494</v>
      </c>
      <c r="I7" s="43">
        <v>33.66174055829228</v>
      </c>
      <c r="J7" s="43">
        <v>23.809523809523807</v>
      </c>
      <c r="K7" s="44">
        <v>25.760135135135137</v>
      </c>
      <c r="L7" s="45">
        <v>25.044563279857396</v>
      </c>
      <c r="M7" s="45">
        <v>26.515151515151516</v>
      </c>
      <c r="N7" s="45">
        <v>20.976491862567812</v>
      </c>
      <c r="O7" s="45">
        <v>22.09737827715356</v>
      </c>
      <c r="P7" s="43">
        <v>23.31707317073171</v>
      </c>
      <c r="Q7" s="43">
        <v>23.572744014732965</v>
      </c>
      <c r="R7" s="19"/>
      <c r="S7" s="19"/>
      <c r="T7" s="19"/>
      <c r="U7" s="19"/>
    </row>
    <row r="8" spans="1:23" ht="17.25" customHeight="1">
      <c r="A8" s="1">
        <v>4</v>
      </c>
      <c r="B8" s="46" t="s">
        <v>51</v>
      </c>
      <c r="C8" s="45"/>
      <c r="D8" s="45"/>
      <c r="E8" s="45">
        <v>21.92866578599736</v>
      </c>
      <c r="F8" s="45">
        <v>23.782234957020059</v>
      </c>
      <c r="G8" s="45">
        <v>17.555266579973992</v>
      </c>
      <c r="H8" s="45">
        <v>23.497267759562842</v>
      </c>
      <c r="I8" s="47">
        <v>21.01740294511379</v>
      </c>
      <c r="J8" s="47">
        <v>21.100917431192663</v>
      </c>
      <c r="K8" s="44">
        <v>15.927977839335181</v>
      </c>
      <c r="L8" s="45">
        <v>14.624505928853754</v>
      </c>
      <c r="M8" s="45">
        <v>16.666666666666664</v>
      </c>
      <c r="N8" s="45">
        <v>15.789473684210526</v>
      </c>
      <c r="O8" s="45">
        <v>20.664206642066421</v>
      </c>
      <c r="P8" s="45">
        <v>13.992297817715018</v>
      </c>
      <c r="Q8" s="45">
        <v>16.753246753246753</v>
      </c>
      <c r="R8" s="19"/>
      <c r="S8" s="19"/>
      <c r="T8" s="19"/>
      <c r="U8" s="19"/>
    </row>
    <row r="9" spans="1:23" ht="17.25" customHeight="1">
      <c r="A9" s="1">
        <v>5</v>
      </c>
      <c r="B9" s="42" t="s">
        <v>19</v>
      </c>
      <c r="C9" s="43">
        <v>34.75120385232745</v>
      </c>
      <c r="D9" s="43">
        <v>38.973063973063972</v>
      </c>
      <c r="E9" s="43">
        <v>33.466453674121404</v>
      </c>
      <c r="F9" s="43">
        <v>29.054054054054053</v>
      </c>
      <c r="G9" s="43">
        <v>27.835051546391753</v>
      </c>
      <c r="H9" s="43">
        <v>24.269480519480517</v>
      </c>
      <c r="I9" s="43">
        <v>24.462809917355372</v>
      </c>
      <c r="J9" s="43">
        <v>26.332794830371569</v>
      </c>
      <c r="K9" s="44">
        <v>26.995645863570395</v>
      </c>
      <c r="L9" s="45">
        <v>20.283806343906509</v>
      </c>
      <c r="M9" s="45">
        <v>22.807017543859647</v>
      </c>
      <c r="N9" s="45">
        <v>20.820668693009118</v>
      </c>
      <c r="O9" s="45">
        <v>18.849356548069643</v>
      </c>
      <c r="P9" s="43">
        <v>23.151605675877519</v>
      </c>
      <c r="Q9" s="43">
        <v>18.77309682187731</v>
      </c>
      <c r="R9" s="19"/>
      <c r="S9" s="19"/>
      <c r="T9" s="19"/>
      <c r="U9" s="19"/>
    </row>
    <row r="10" spans="1:23" ht="17.25" customHeight="1">
      <c r="A10" s="1">
        <v>6</v>
      </c>
      <c r="B10" s="42" t="s">
        <v>20</v>
      </c>
      <c r="C10" s="43">
        <v>26.533166458072593</v>
      </c>
      <c r="D10" s="43">
        <v>17.460317460317459</v>
      </c>
      <c r="E10" s="43">
        <v>19.520958083832333</v>
      </c>
      <c r="F10" s="43">
        <v>21.550741163055871</v>
      </c>
      <c r="G10" s="43">
        <v>17.53774680603949</v>
      </c>
      <c r="H10" s="43">
        <v>14.044350580781414</v>
      </c>
      <c r="I10" s="43">
        <v>13.304252998909488</v>
      </c>
      <c r="J10" s="43">
        <v>13.513513513513514</v>
      </c>
      <c r="K10" s="44">
        <v>10.14799154334038</v>
      </c>
      <c r="L10" s="45">
        <v>9.8501070663811561</v>
      </c>
      <c r="M10" s="45">
        <v>8.1695966907962774</v>
      </c>
      <c r="N10" s="45">
        <v>9.0909090909090917</v>
      </c>
      <c r="O10" s="45">
        <v>7.328833172613308</v>
      </c>
      <c r="P10" s="43">
        <v>8.3247687564234329</v>
      </c>
      <c r="Q10" s="43">
        <v>8.5572139303482597</v>
      </c>
      <c r="R10" s="19"/>
      <c r="S10" s="19"/>
      <c r="T10" s="19"/>
      <c r="U10" s="19"/>
    </row>
    <row r="11" spans="1:23" ht="17.25" customHeight="1">
      <c r="A11" s="1">
        <v>7</v>
      </c>
      <c r="B11" s="42" t="s">
        <v>52</v>
      </c>
      <c r="C11" s="43">
        <v>38.184438040345817</v>
      </c>
      <c r="D11" s="43">
        <v>31.831395348837212</v>
      </c>
      <c r="E11" s="43">
        <v>34.278002699055335</v>
      </c>
      <c r="F11" s="43">
        <v>33.587786259541986</v>
      </c>
      <c r="G11" s="43">
        <v>28.346456692913385</v>
      </c>
      <c r="H11" s="43">
        <v>32.814371257485028</v>
      </c>
      <c r="I11" s="43">
        <v>26.802884615384613</v>
      </c>
      <c r="J11" s="43">
        <v>26.47783251231527</v>
      </c>
      <c r="K11" s="44">
        <v>24.908424908424909</v>
      </c>
      <c r="L11" s="45">
        <v>18.289786223277911</v>
      </c>
      <c r="M11" s="45">
        <v>24.103831891223734</v>
      </c>
      <c r="N11" s="45">
        <v>17.597087378640776</v>
      </c>
      <c r="O11" s="45">
        <v>19.922380336351875</v>
      </c>
      <c r="P11" s="43">
        <v>15.989159891598916</v>
      </c>
      <c r="Q11" s="43">
        <v>21.337126600284495</v>
      </c>
      <c r="R11" s="19"/>
      <c r="S11" s="19"/>
      <c r="T11" s="19"/>
      <c r="U11" s="19"/>
    </row>
    <row r="12" spans="1:23" ht="17.25" customHeight="1">
      <c r="A12" s="1">
        <v>8</v>
      </c>
      <c r="B12" s="42" t="s">
        <v>53</v>
      </c>
      <c r="C12" s="43">
        <v>39.191919191919197</v>
      </c>
      <c r="D12" s="43">
        <v>37.564499484004124</v>
      </c>
      <c r="E12" s="43">
        <v>35.300101729399799</v>
      </c>
      <c r="F12" s="43">
        <v>40.5458089668616</v>
      </c>
      <c r="G12" s="43">
        <v>33.86411889596603</v>
      </c>
      <c r="H12" s="43">
        <v>32.792207792207797</v>
      </c>
      <c r="I12" s="43">
        <v>32.206969376979941</v>
      </c>
      <c r="J12" s="43">
        <v>27.924944812362028</v>
      </c>
      <c r="K12" s="44">
        <v>25.866050808314089</v>
      </c>
      <c r="L12" s="45">
        <v>22.904368358913814</v>
      </c>
      <c r="M12" s="45">
        <v>23.543400713436384</v>
      </c>
      <c r="N12" s="45">
        <v>16.785714285714285</v>
      </c>
      <c r="O12" s="45">
        <v>21.936989498249709</v>
      </c>
      <c r="P12" s="43">
        <v>18.696186961869618</v>
      </c>
      <c r="Q12" s="43">
        <v>16.078431372549019</v>
      </c>
      <c r="R12" s="19"/>
      <c r="S12" s="19"/>
      <c r="T12" s="19"/>
      <c r="U12" s="19"/>
    </row>
    <row r="13" spans="1:23" ht="17.25" customHeight="1">
      <c r="A13" s="1">
        <v>9</v>
      </c>
      <c r="B13" s="42" t="s">
        <v>54</v>
      </c>
      <c r="C13" s="43">
        <v>38.350515463917532</v>
      </c>
      <c r="D13" s="43">
        <v>38.076152304609217</v>
      </c>
      <c r="E13" s="43">
        <v>36.64717348927875</v>
      </c>
      <c r="F13" s="43">
        <v>34.126984126984127</v>
      </c>
      <c r="G13" s="43">
        <v>26.356589147286826</v>
      </c>
      <c r="H13" s="43">
        <v>25.933609958506228</v>
      </c>
      <c r="I13" s="43">
        <v>23.473282442748094</v>
      </c>
      <c r="J13" s="43">
        <v>23.126338329764454</v>
      </c>
      <c r="K13" s="44">
        <v>16.6044776119403</v>
      </c>
      <c r="L13" s="45">
        <v>16.255144032921812</v>
      </c>
      <c r="M13" s="45">
        <v>21.176470588235293</v>
      </c>
      <c r="N13" s="45">
        <v>18.393234672304441</v>
      </c>
      <c r="O13" s="45">
        <v>15.968063872255488</v>
      </c>
      <c r="P13" s="43">
        <v>13.962264150943396</v>
      </c>
      <c r="Q13" s="43">
        <v>20.233463035019454</v>
      </c>
      <c r="R13" s="19"/>
      <c r="S13" s="19"/>
      <c r="T13" s="19"/>
      <c r="U13" s="19"/>
    </row>
    <row r="14" spans="1:23" ht="17.25" customHeight="1">
      <c r="A14" s="1">
        <v>10</v>
      </c>
      <c r="B14" s="42" t="s">
        <v>55</v>
      </c>
      <c r="C14" s="43">
        <v>38.461538461538467</v>
      </c>
      <c r="D14" s="43">
        <v>30.857142857142854</v>
      </c>
      <c r="E14" s="43">
        <v>30.018083182640144</v>
      </c>
      <c r="F14" s="43">
        <v>31.015037593984964</v>
      </c>
      <c r="G14" s="43">
        <v>23.355263157894736</v>
      </c>
      <c r="H14" s="43">
        <v>27.305605786618447</v>
      </c>
      <c r="I14" s="43">
        <v>28.764478764478763</v>
      </c>
      <c r="J14" s="43">
        <v>24.478178368121441</v>
      </c>
      <c r="K14" s="44">
        <v>18.1640625</v>
      </c>
      <c r="L14" s="45">
        <v>24.793388429752067</v>
      </c>
      <c r="M14" s="45">
        <v>19.878296146044626</v>
      </c>
      <c r="N14" s="45">
        <v>13.894736842105262</v>
      </c>
      <c r="O14" s="45">
        <v>19.038076152304608</v>
      </c>
      <c r="P14" s="43">
        <v>11.244979919678714</v>
      </c>
      <c r="Q14" s="43">
        <v>14.971209213051823</v>
      </c>
      <c r="R14" s="19"/>
      <c r="S14" s="19"/>
      <c r="T14" s="19"/>
      <c r="U14" s="19"/>
    </row>
    <row r="15" spans="1:23" ht="17.25" customHeight="1">
      <c r="A15" s="1">
        <v>11</v>
      </c>
      <c r="B15" s="42" t="s">
        <v>56</v>
      </c>
      <c r="C15" s="43">
        <v>54.580152671755719</v>
      </c>
      <c r="D15" s="43">
        <v>47.337278106508876</v>
      </c>
      <c r="E15" s="43">
        <v>51.34615384615384</v>
      </c>
      <c r="F15" s="43">
        <v>38.271604938271601</v>
      </c>
      <c r="G15" s="43">
        <v>40.725806451612904</v>
      </c>
      <c r="H15" s="43">
        <v>36.774193548387096</v>
      </c>
      <c r="I15" s="43">
        <v>40.144230769230774</v>
      </c>
      <c r="J15" s="43">
        <v>31.980906921241047</v>
      </c>
      <c r="K15" s="44">
        <v>33.649289099526065</v>
      </c>
      <c r="L15" s="45">
        <v>25.060827250608277</v>
      </c>
      <c r="M15" s="45">
        <v>32.275132275132272</v>
      </c>
      <c r="N15" s="45">
        <v>28.260869565217391</v>
      </c>
      <c r="O15" s="45">
        <v>24.793388429752067</v>
      </c>
      <c r="P15" s="43">
        <v>26.25</v>
      </c>
      <c r="Q15" s="43">
        <v>19.799498746867165</v>
      </c>
      <c r="R15" s="19"/>
      <c r="S15" s="19"/>
      <c r="T15" s="19"/>
      <c r="U15" s="19"/>
    </row>
    <row r="16" spans="1:23" ht="17.25" customHeight="1">
      <c r="A16" s="1">
        <v>12</v>
      </c>
      <c r="B16" s="42" t="s">
        <v>57</v>
      </c>
      <c r="C16" s="43">
        <v>44.259567387687184</v>
      </c>
      <c r="D16" s="43">
        <v>39.49246629659001</v>
      </c>
      <c r="E16" s="43">
        <v>35.983935742971887</v>
      </c>
      <c r="F16" s="43">
        <v>39.058823529411761</v>
      </c>
      <c r="G16" s="43">
        <v>31.886477462437394</v>
      </c>
      <c r="H16" s="43">
        <v>32.450331125827816</v>
      </c>
      <c r="I16" s="43">
        <v>32.258064516129032</v>
      </c>
      <c r="J16" s="43">
        <v>28.636779505946937</v>
      </c>
      <c r="K16" s="44">
        <v>30.646589902568643</v>
      </c>
      <c r="L16" s="45">
        <v>24.134705332086064</v>
      </c>
      <c r="M16" s="45">
        <v>23.619909502262441</v>
      </c>
      <c r="N16" s="45">
        <v>18.421052631578945</v>
      </c>
      <c r="O16" s="45">
        <v>18.09090909090909</v>
      </c>
      <c r="P16" s="43">
        <v>16.872037914691944</v>
      </c>
      <c r="Q16" s="43">
        <v>14.285714285714285</v>
      </c>
      <c r="R16" s="19"/>
      <c r="S16" s="19"/>
      <c r="T16" s="19"/>
      <c r="U16" s="19"/>
    </row>
    <row r="17" spans="1:22" ht="17.25" customHeight="1">
      <c r="A17" s="1">
        <v>13</v>
      </c>
      <c r="B17" s="42" t="s">
        <v>58</v>
      </c>
      <c r="C17" s="43">
        <v>45.78833693304535</v>
      </c>
      <c r="D17" s="43">
        <v>39.601769911504427</v>
      </c>
      <c r="E17" s="43">
        <v>37.176470588235297</v>
      </c>
      <c r="F17" s="43">
        <v>34.729064039408868</v>
      </c>
      <c r="G17" s="43">
        <v>32.873563218390807</v>
      </c>
      <c r="H17" s="43">
        <v>34.683544303797468</v>
      </c>
      <c r="I17" s="43">
        <v>35.074626865671647</v>
      </c>
      <c r="J17" s="43">
        <v>30.107526881720432</v>
      </c>
      <c r="K17" s="44">
        <v>22.832369942196532</v>
      </c>
      <c r="L17" s="45">
        <v>19.774011299435028</v>
      </c>
      <c r="M17" s="45">
        <v>26.380368098159508</v>
      </c>
      <c r="N17" s="45">
        <v>16.231884057971012</v>
      </c>
      <c r="O17" s="45">
        <v>18.100890207715135</v>
      </c>
      <c r="P17" s="43">
        <v>17.599999999999998</v>
      </c>
      <c r="Q17" s="43">
        <v>16.293929712460063</v>
      </c>
      <c r="R17" s="19"/>
      <c r="S17" s="19"/>
      <c r="T17" s="19"/>
      <c r="U17" s="19"/>
    </row>
    <row r="18" spans="1:22" ht="17.25" customHeight="1">
      <c r="A18" s="1">
        <v>14</v>
      </c>
      <c r="B18" s="42" t="s">
        <v>21</v>
      </c>
      <c r="C18" s="43">
        <v>35.978835978835974</v>
      </c>
      <c r="D18" s="43">
        <v>25.700934579439249</v>
      </c>
      <c r="E18" s="43">
        <v>24.766355140186917</v>
      </c>
      <c r="F18" s="43">
        <v>24.271844660194176</v>
      </c>
      <c r="G18" s="43">
        <v>31.60377358490566</v>
      </c>
      <c r="H18" s="43">
        <v>27.403846153846157</v>
      </c>
      <c r="I18" s="43">
        <v>27.450980392156865</v>
      </c>
      <c r="J18" s="43">
        <v>32.8125</v>
      </c>
      <c r="K18" s="44">
        <v>33.160621761658035</v>
      </c>
      <c r="L18" s="45">
        <v>18.974358974358974</v>
      </c>
      <c r="M18" s="45">
        <v>21.276595744680851</v>
      </c>
      <c r="N18" s="45">
        <v>14.201183431952662</v>
      </c>
      <c r="O18" s="45">
        <v>13.095238095238097</v>
      </c>
      <c r="P18" s="43">
        <v>11.917098445595855</v>
      </c>
      <c r="Q18" s="43">
        <v>5.7291666666666661</v>
      </c>
      <c r="T18" s="19"/>
    </row>
    <row r="19" spans="1:22" ht="17.25" customHeight="1">
      <c r="A19" s="1">
        <v>15</v>
      </c>
      <c r="B19" s="42" t="s">
        <v>22</v>
      </c>
      <c r="C19" s="43">
        <v>16.393442622950818</v>
      </c>
      <c r="D19" s="43">
        <v>6.4516129032258061</v>
      </c>
      <c r="E19" s="43">
        <v>7.2727272727272725</v>
      </c>
      <c r="F19" s="43">
        <v>5.9322033898305087</v>
      </c>
      <c r="G19" s="43">
        <v>7.3170731707317067</v>
      </c>
      <c r="H19" s="43">
        <v>6.1224489795918364</v>
      </c>
      <c r="I19" s="43">
        <v>5.0420168067226889</v>
      </c>
      <c r="J19" s="43">
        <v>6.3492063492063489</v>
      </c>
      <c r="K19" s="44">
        <v>1.2345679012345678</v>
      </c>
      <c r="L19" s="45">
        <v>6.2992125984251963</v>
      </c>
      <c r="M19" s="45">
        <v>2.8301886792452833</v>
      </c>
      <c r="N19" s="45">
        <v>1.4598540145985401</v>
      </c>
      <c r="O19" s="45">
        <v>3.3057851239669422</v>
      </c>
      <c r="P19" s="43">
        <v>3.225806451612903</v>
      </c>
      <c r="Q19" s="43">
        <v>10.091743119266056</v>
      </c>
      <c r="T19" s="19"/>
    </row>
    <row r="20" spans="1:22" ht="17.25" customHeight="1">
      <c r="A20" s="1">
        <v>16</v>
      </c>
      <c r="B20" s="42" t="s">
        <v>59</v>
      </c>
      <c r="C20" s="43">
        <v>46.445497630331758</v>
      </c>
      <c r="D20" s="43">
        <v>42.616033755274266</v>
      </c>
      <c r="E20" s="43">
        <v>35.185185185185183</v>
      </c>
      <c r="F20" s="43">
        <v>38.356164383561641</v>
      </c>
      <c r="G20" s="43">
        <v>33.789954337899545</v>
      </c>
      <c r="H20" s="43">
        <v>36.286919831223628</v>
      </c>
      <c r="I20" s="43">
        <v>32.20338983050847</v>
      </c>
      <c r="J20" s="43">
        <v>29.777777777777775</v>
      </c>
      <c r="K20" s="44">
        <v>22.566371681415927</v>
      </c>
      <c r="L20" s="45">
        <v>26.222222222222225</v>
      </c>
      <c r="M20" s="45">
        <v>31.963470319634702</v>
      </c>
      <c r="N20" s="45">
        <v>28.787878787878789</v>
      </c>
      <c r="O20" s="45">
        <v>20.762711864406779</v>
      </c>
      <c r="P20" s="43">
        <v>20.377358490566039</v>
      </c>
      <c r="Q20" s="43">
        <v>17.1875</v>
      </c>
      <c r="T20" s="19"/>
    </row>
    <row r="21" spans="1:22" ht="17.25" customHeight="1">
      <c r="A21" s="1">
        <v>17</v>
      </c>
      <c r="B21" s="42" t="s">
        <v>23</v>
      </c>
      <c r="C21" s="43">
        <v>25.373134328358208</v>
      </c>
      <c r="D21" s="43">
        <v>29.032258064516132</v>
      </c>
      <c r="E21" s="43">
        <v>33.333333333333329</v>
      </c>
      <c r="F21" s="43">
        <v>22.222222222222221</v>
      </c>
      <c r="G21" s="43">
        <v>11.111111111111111</v>
      </c>
      <c r="H21" s="43">
        <v>25</v>
      </c>
      <c r="I21" s="43">
        <v>8.4337349397590362</v>
      </c>
      <c r="J21" s="43">
        <v>9.3333333333333339</v>
      </c>
      <c r="K21" s="44">
        <v>15.294117647058824</v>
      </c>
      <c r="L21" s="45">
        <v>4.10958904109589</v>
      </c>
      <c r="M21" s="45">
        <v>10.76923076923077</v>
      </c>
      <c r="N21" s="45">
        <v>15.068493150684931</v>
      </c>
      <c r="O21" s="45">
        <v>17.441860465116278</v>
      </c>
      <c r="P21" s="43">
        <v>13.750000000000002</v>
      </c>
      <c r="Q21" s="43">
        <v>16.483516483516482</v>
      </c>
      <c r="T21" s="19"/>
    </row>
    <row r="22" spans="1:22" ht="17.25" customHeight="1">
      <c r="A22" s="1">
        <v>18</v>
      </c>
      <c r="B22" s="42" t="s">
        <v>24</v>
      </c>
      <c r="C22" s="43">
        <v>57.647058823529406</v>
      </c>
      <c r="D22" s="43">
        <v>56.71641791044776</v>
      </c>
      <c r="E22" s="43">
        <v>57.142857142857139</v>
      </c>
      <c r="F22" s="43">
        <v>55.072463768115945</v>
      </c>
      <c r="G22" s="43">
        <v>42.25352112676056</v>
      </c>
      <c r="H22" s="43">
        <v>50</v>
      </c>
      <c r="I22" s="43">
        <v>26.865671641791046</v>
      </c>
      <c r="J22" s="43">
        <v>27.848101265822784</v>
      </c>
      <c r="K22" s="44">
        <v>16.25</v>
      </c>
      <c r="L22" s="45">
        <v>15.686274509803921</v>
      </c>
      <c r="M22" s="45">
        <v>37.704918032786885</v>
      </c>
      <c r="N22" s="45">
        <v>33.846153846153847</v>
      </c>
      <c r="O22" s="45">
        <v>32.352941176470587</v>
      </c>
      <c r="P22" s="43">
        <v>26.5625</v>
      </c>
      <c r="Q22" s="43">
        <v>30.357142857142854</v>
      </c>
      <c r="T22" s="19"/>
    </row>
    <row r="23" spans="1:22" ht="17.25" customHeight="1" thickBot="1">
      <c r="A23" s="1">
        <v>19</v>
      </c>
      <c r="B23" s="48" t="s">
        <v>25</v>
      </c>
      <c r="C23" s="49">
        <v>50.617283950617285</v>
      </c>
      <c r="D23" s="49">
        <v>63.513513513513509</v>
      </c>
      <c r="E23" s="49">
        <v>74.358974358974365</v>
      </c>
      <c r="F23" s="49">
        <v>47.058823529411761</v>
      </c>
      <c r="G23" s="49">
        <v>29.230769230769234</v>
      </c>
      <c r="H23" s="49">
        <v>28.571428571428569</v>
      </c>
      <c r="I23" s="49">
        <v>12.5</v>
      </c>
      <c r="J23" s="49">
        <v>17.80821917808219</v>
      </c>
      <c r="K23" s="50">
        <v>13.793103448275861</v>
      </c>
      <c r="L23" s="51">
        <v>9.0909090909090917</v>
      </c>
      <c r="M23" s="51">
        <v>6.666666666666667</v>
      </c>
      <c r="N23" s="51">
        <v>4.6875</v>
      </c>
      <c r="O23" s="51">
        <v>5.8823529411764701</v>
      </c>
      <c r="P23" s="49">
        <v>1.4492753623188406</v>
      </c>
      <c r="Q23" s="49">
        <v>4.4776119402985071</v>
      </c>
      <c r="T23" s="19"/>
    </row>
    <row r="24" spans="1:22" ht="17.25" customHeight="1" thickTop="1">
      <c r="A24" s="1">
        <v>20</v>
      </c>
      <c r="B24" s="52" t="s">
        <v>61</v>
      </c>
      <c r="C24" s="53">
        <v>39.478985758944077</v>
      </c>
      <c r="D24" s="54">
        <v>35.953339813914738</v>
      </c>
      <c r="E24" s="54">
        <v>34.555472416842392</v>
      </c>
      <c r="F24" s="54">
        <v>33.493942731277535</v>
      </c>
      <c r="G24" s="54">
        <v>29.194352159468441</v>
      </c>
      <c r="H24" s="53">
        <v>28.331728785586574</v>
      </c>
      <c r="I24" s="53">
        <v>27.241139680333564</v>
      </c>
      <c r="J24" s="53">
        <v>24.33342889908257</v>
      </c>
      <c r="K24" s="55">
        <v>22.22638961818318</v>
      </c>
      <c r="L24" s="56">
        <v>20.264448076065964</v>
      </c>
      <c r="M24" s="56">
        <v>21.166306695464364</v>
      </c>
      <c r="N24" s="56">
        <v>18.482677107187708</v>
      </c>
      <c r="O24" s="56">
        <v>17.666232073011734</v>
      </c>
      <c r="P24" s="53">
        <v>16.879307816395368</v>
      </c>
      <c r="Q24" s="53">
        <v>16.869176295191949</v>
      </c>
      <c r="T24" s="19"/>
    </row>
    <row r="25" spans="1:22" ht="12" customHeight="1">
      <c r="G25" s="57"/>
    </row>
    <row r="26" spans="1:22" ht="12" customHeight="1">
      <c r="T26" s="1">
        <v>19</v>
      </c>
      <c r="U26" s="1" t="s">
        <v>25</v>
      </c>
      <c r="V26" s="58">
        <f t="shared" ref="V26:V45" si="0">VLOOKUP(U26,$B$5:$Q$24,16,FALSE)</f>
        <v>4.4776119402985071</v>
      </c>
    </row>
    <row r="27" spans="1:22" ht="12" customHeight="1">
      <c r="T27" s="1">
        <v>14</v>
      </c>
      <c r="U27" s="1" t="s">
        <v>21</v>
      </c>
      <c r="V27" s="58">
        <f t="shared" si="0"/>
        <v>5.7291666666666661</v>
      </c>
    </row>
    <row r="28" spans="1:22">
      <c r="T28" s="1">
        <v>6</v>
      </c>
      <c r="U28" s="1" t="s">
        <v>20</v>
      </c>
      <c r="V28" s="58">
        <f t="shared" si="0"/>
        <v>8.5572139303482597</v>
      </c>
    </row>
    <row r="29" spans="1:22">
      <c r="T29" s="1">
        <v>15</v>
      </c>
      <c r="U29" s="1" t="s">
        <v>22</v>
      </c>
      <c r="V29" s="58">
        <f t="shared" si="0"/>
        <v>10.091743119266056</v>
      </c>
    </row>
    <row r="30" spans="1:22">
      <c r="T30" s="1">
        <v>12</v>
      </c>
      <c r="U30" s="1" t="s">
        <v>57</v>
      </c>
      <c r="V30" s="58">
        <f t="shared" si="0"/>
        <v>14.285714285714285</v>
      </c>
    </row>
    <row r="31" spans="1:22">
      <c r="T31" s="1">
        <v>10</v>
      </c>
      <c r="U31" s="1" t="s">
        <v>55</v>
      </c>
      <c r="V31" s="58">
        <f t="shared" si="0"/>
        <v>14.971209213051823</v>
      </c>
    </row>
    <row r="32" spans="1:22">
      <c r="T32" s="1">
        <v>1</v>
      </c>
      <c r="U32" s="1" t="s">
        <v>15</v>
      </c>
      <c r="V32" s="58">
        <f t="shared" si="0"/>
        <v>16.052202283849919</v>
      </c>
    </row>
    <row r="33" spans="20:22">
      <c r="T33" s="1">
        <v>8</v>
      </c>
      <c r="U33" s="1" t="s">
        <v>53</v>
      </c>
      <c r="V33" s="58">
        <f t="shared" si="0"/>
        <v>16.078431372549019</v>
      </c>
    </row>
    <row r="34" spans="20:22">
      <c r="T34" s="1">
        <v>13</v>
      </c>
      <c r="U34" s="1" t="s">
        <v>58</v>
      </c>
      <c r="V34" s="58">
        <f t="shared" si="0"/>
        <v>16.293929712460063</v>
      </c>
    </row>
    <row r="35" spans="20:22">
      <c r="T35" s="1">
        <v>17</v>
      </c>
      <c r="U35" s="1" t="s">
        <v>23</v>
      </c>
      <c r="V35" s="58">
        <f t="shared" si="0"/>
        <v>16.483516483516482</v>
      </c>
    </row>
    <row r="36" spans="20:22">
      <c r="T36" s="1">
        <v>4</v>
      </c>
      <c r="U36" s="1" t="s">
        <v>51</v>
      </c>
      <c r="V36" s="58">
        <f t="shared" si="0"/>
        <v>16.753246753246753</v>
      </c>
    </row>
    <row r="37" spans="20:22">
      <c r="T37" s="1">
        <v>20</v>
      </c>
      <c r="U37" s="1" t="s">
        <v>61</v>
      </c>
      <c r="V37" s="58">
        <f t="shared" si="0"/>
        <v>16.869176295191949</v>
      </c>
    </row>
    <row r="38" spans="20:22">
      <c r="T38" s="1">
        <v>16</v>
      </c>
      <c r="U38" s="1" t="s">
        <v>59</v>
      </c>
      <c r="V38" s="58">
        <f t="shared" si="0"/>
        <v>17.1875</v>
      </c>
    </row>
    <row r="39" spans="20:22">
      <c r="T39" s="1">
        <v>5</v>
      </c>
      <c r="U39" s="1" t="s">
        <v>19</v>
      </c>
      <c r="V39" s="58">
        <f t="shared" si="0"/>
        <v>18.77309682187731</v>
      </c>
    </row>
    <row r="40" spans="20:22">
      <c r="T40" s="1">
        <v>2</v>
      </c>
      <c r="U40" s="1" t="s">
        <v>16</v>
      </c>
      <c r="V40" s="58">
        <f t="shared" si="0"/>
        <v>19.090909090909093</v>
      </c>
    </row>
    <row r="41" spans="20:22">
      <c r="T41" s="1">
        <v>11</v>
      </c>
      <c r="U41" s="1" t="s">
        <v>56</v>
      </c>
      <c r="V41" s="58">
        <f t="shared" si="0"/>
        <v>19.799498746867165</v>
      </c>
    </row>
    <row r="42" spans="20:22">
      <c r="T42" s="1">
        <v>9</v>
      </c>
      <c r="U42" s="1" t="s">
        <v>54</v>
      </c>
      <c r="V42" s="58">
        <f t="shared" si="0"/>
        <v>20.233463035019454</v>
      </c>
    </row>
    <row r="43" spans="20:22">
      <c r="T43" s="1">
        <v>7</v>
      </c>
      <c r="U43" s="1" t="s">
        <v>52</v>
      </c>
      <c r="V43" s="58">
        <f t="shared" si="0"/>
        <v>21.337126600284495</v>
      </c>
    </row>
    <row r="44" spans="20:22">
      <c r="T44" s="1">
        <v>3</v>
      </c>
      <c r="U44" s="1" t="s">
        <v>17</v>
      </c>
      <c r="V44" s="58">
        <f t="shared" si="0"/>
        <v>23.572744014732965</v>
      </c>
    </row>
    <row r="45" spans="20:22">
      <c r="T45" s="1">
        <v>18</v>
      </c>
      <c r="U45" s="1" t="s">
        <v>24</v>
      </c>
      <c r="V45" s="58">
        <f t="shared" si="0"/>
        <v>30.357142857142854</v>
      </c>
    </row>
    <row r="60" spans="2:2" ht="14">
      <c r="B60" s="33" t="str">
        <f>B1</f>
        <v>■小学6年生時点　むし歯のある人の割合の状況 (永久歯)</v>
      </c>
    </row>
  </sheetData>
  <autoFilter ref="T25:V25" xr:uid="{00000000-0009-0000-0000-000001000000}">
    <sortState xmlns:xlrd2="http://schemas.microsoft.com/office/spreadsheetml/2017/richdata2" ref="T26:V45">
      <sortCondition ref="V25"/>
    </sortState>
  </autoFilter>
  <sortState xmlns:xlrd2="http://schemas.microsoft.com/office/spreadsheetml/2017/richdata2" ref="A5:Q24">
    <sortCondition ref="A5"/>
  </sortState>
  <mergeCells count="1">
    <mergeCell ref="C3:Q3"/>
  </mergeCells>
  <phoneticPr fontId="2"/>
  <printOptions horizontalCentered="1" verticalCentered="1" gridLinesSet="0"/>
  <pageMargins left="0.78740157480314965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8" min="1" max="16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53"/>
  <sheetViews>
    <sheetView view="pageBreakPreview" zoomScale="130" zoomScaleNormal="85" zoomScaleSheetLayoutView="130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CD9" sqref="CD9"/>
    </sheetView>
  </sheetViews>
  <sheetFormatPr defaultColWidth="10.58203125" defaultRowHeight="11.5"/>
  <cols>
    <col min="1" max="1" width="12" style="59" customWidth="1"/>
    <col min="2" max="3" width="4.08203125" style="61" customWidth="1"/>
    <col min="4" max="4" width="4.58203125" style="61" customWidth="1"/>
    <col min="5" max="7" width="4.08203125" style="61" customWidth="1"/>
    <col min="8" max="10" width="5" style="62" customWidth="1"/>
    <col min="11" max="13" width="4.08203125" style="61" customWidth="1"/>
    <col min="14" max="16" width="5" style="61" customWidth="1"/>
    <col min="17" max="18" width="4.08203125" style="61" customWidth="1"/>
    <col min="19" max="19" width="4.83203125" style="61" customWidth="1"/>
    <col min="20" max="22" width="4.08203125" style="63" customWidth="1"/>
    <col min="23" max="25" width="4.08203125" style="61" customWidth="1"/>
    <col min="26" max="28" width="4.08203125" style="64" customWidth="1"/>
    <col min="29" max="31" width="4.83203125" style="61" customWidth="1"/>
    <col min="32" max="34" width="4.83203125" style="62" customWidth="1"/>
    <col min="35" max="37" width="4.83203125" style="61" customWidth="1"/>
    <col min="38" max="40" width="4.83203125" style="62" customWidth="1"/>
    <col min="41" max="43" width="4.83203125" style="61" customWidth="1"/>
    <col min="44" max="46" width="4.83203125" style="64" customWidth="1"/>
    <col min="47" max="49" width="4.83203125" style="61" customWidth="1"/>
    <col min="50" max="52" width="4.83203125" style="64" customWidth="1"/>
    <col min="53" max="55" width="3.75" style="61" customWidth="1"/>
    <col min="56" max="58" width="5" style="62" customWidth="1"/>
    <col min="59" max="61" width="3.75" style="61" customWidth="1"/>
    <col min="62" max="64" width="5" style="62" customWidth="1"/>
    <col min="65" max="67" width="4.4140625" style="61" customWidth="1"/>
    <col min="68" max="70" width="5" style="62" customWidth="1"/>
    <col min="71" max="73" width="3.75" style="61" customWidth="1"/>
    <col min="74" max="76" width="5" style="62" customWidth="1"/>
    <col min="77" max="79" width="4.58203125" style="61" customWidth="1"/>
    <col min="80" max="82" width="3.75" style="62" customWidth="1"/>
    <col min="83" max="85" width="3.75" style="61" customWidth="1"/>
    <col min="86" max="88" width="3.75" style="62" customWidth="1"/>
    <col min="89" max="90" width="3.75" style="61" customWidth="1"/>
    <col min="91" max="91" width="4.1640625" style="61" customWidth="1"/>
    <col min="92" max="94" width="3.75" style="62" customWidth="1"/>
    <col min="95" max="97" width="3.75" style="61" customWidth="1"/>
    <col min="98" max="100" width="3.75" style="62" customWidth="1"/>
    <col min="101" max="101" width="4" style="61" customWidth="1"/>
    <col min="102" max="102" width="3.75" style="61" customWidth="1"/>
    <col min="103" max="103" width="4.1640625" style="61" customWidth="1"/>
    <col min="104" max="106" width="3.75" style="62" customWidth="1"/>
    <col min="107" max="141" width="3.58203125" style="61" customWidth="1"/>
    <col min="142" max="16384" width="10.58203125" style="61"/>
  </cols>
  <sheetData>
    <row r="1" spans="1:106" ht="14.5" thickBot="1">
      <c r="B1" s="60" t="s">
        <v>91</v>
      </c>
      <c r="AC1" s="60" t="str">
        <f>B1</f>
        <v>■令和4年度　小学6年生時点　歯科健康診査結果</v>
      </c>
      <c r="BA1" s="60" t="str">
        <f>B1</f>
        <v>■令和4年度　小学6年生時点　歯科健康診査結果</v>
      </c>
      <c r="BY1" s="60" t="str">
        <f>B1</f>
        <v>■令和4年度　小学6年生時点　歯科健康診査結果</v>
      </c>
    </row>
    <row r="2" spans="1:106" s="84" customFormat="1" ht="42" customHeight="1">
      <c r="A2" s="65"/>
      <c r="B2" s="66" t="s">
        <v>0</v>
      </c>
      <c r="C2" s="67"/>
      <c r="D2" s="68"/>
      <c r="E2" s="69" t="s">
        <v>1</v>
      </c>
      <c r="F2" s="70"/>
      <c r="G2" s="71"/>
      <c r="H2" s="72" t="s">
        <v>26</v>
      </c>
      <c r="I2" s="73"/>
      <c r="J2" s="74"/>
      <c r="K2" s="69" t="s">
        <v>2</v>
      </c>
      <c r="L2" s="70"/>
      <c r="M2" s="71"/>
      <c r="N2" s="69" t="s">
        <v>27</v>
      </c>
      <c r="O2" s="70"/>
      <c r="P2" s="71"/>
      <c r="Q2" s="69" t="s">
        <v>3</v>
      </c>
      <c r="R2" s="70"/>
      <c r="S2" s="71"/>
      <c r="T2" s="75" t="s">
        <v>4</v>
      </c>
      <c r="U2" s="76"/>
      <c r="V2" s="77"/>
      <c r="W2" s="69" t="s">
        <v>5</v>
      </c>
      <c r="X2" s="70"/>
      <c r="Y2" s="71"/>
      <c r="Z2" s="78" t="s">
        <v>46</v>
      </c>
      <c r="AA2" s="79"/>
      <c r="AB2" s="80"/>
      <c r="AC2" s="69" t="s">
        <v>28</v>
      </c>
      <c r="AD2" s="70"/>
      <c r="AE2" s="71"/>
      <c r="AF2" s="72" t="s">
        <v>47</v>
      </c>
      <c r="AG2" s="73"/>
      <c r="AH2" s="74"/>
      <c r="AI2" s="69" t="s">
        <v>48</v>
      </c>
      <c r="AJ2" s="70"/>
      <c r="AK2" s="71"/>
      <c r="AL2" s="72" t="s">
        <v>49</v>
      </c>
      <c r="AM2" s="73"/>
      <c r="AN2" s="74"/>
      <c r="AO2" s="69" t="s">
        <v>29</v>
      </c>
      <c r="AP2" s="81"/>
      <c r="AQ2" s="82"/>
      <c r="AR2" s="78" t="s">
        <v>64</v>
      </c>
      <c r="AS2" s="79"/>
      <c r="AT2" s="80"/>
      <c r="AU2" s="69" t="s">
        <v>30</v>
      </c>
      <c r="AV2" s="70"/>
      <c r="AW2" s="71"/>
      <c r="AX2" s="78" t="s">
        <v>63</v>
      </c>
      <c r="AY2" s="79"/>
      <c r="AZ2" s="80"/>
      <c r="BA2" s="66" t="s">
        <v>45</v>
      </c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8"/>
      <c r="BM2" s="66" t="s">
        <v>44</v>
      </c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8"/>
      <c r="BY2" s="66" t="s">
        <v>6</v>
      </c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8"/>
      <c r="CK2" s="66" t="s">
        <v>7</v>
      </c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83"/>
    </row>
    <row r="3" spans="1:106" s="84" customFormat="1" ht="13.5" customHeight="1">
      <c r="A3" s="85" t="s">
        <v>65</v>
      </c>
      <c r="B3" s="86" t="s">
        <v>12</v>
      </c>
      <c r="C3" s="87" t="s">
        <v>13</v>
      </c>
      <c r="D3" s="88" t="s">
        <v>14</v>
      </c>
      <c r="E3" s="86" t="s">
        <v>12</v>
      </c>
      <c r="F3" s="87" t="s">
        <v>13</v>
      </c>
      <c r="G3" s="88" t="s">
        <v>14</v>
      </c>
      <c r="H3" s="86" t="s">
        <v>12</v>
      </c>
      <c r="I3" s="87" t="s">
        <v>13</v>
      </c>
      <c r="J3" s="88" t="s">
        <v>14</v>
      </c>
      <c r="K3" s="86" t="s">
        <v>12</v>
      </c>
      <c r="L3" s="87" t="s">
        <v>13</v>
      </c>
      <c r="M3" s="88" t="s">
        <v>14</v>
      </c>
      <c r="N3" s="86" t="s">
        <v>12</v>
      </c>
      <c r="O3" s="87" t="s">
        <v>13</v>
      </c>
      <c r="P3" s="88" t="s">
        <v>14</v>
      </c>
      <c r="Q3" s="86" t="s">
        <v>12</v>
      </c>
      <c r="R3" s="87" t="s">
        <v>13</v>
      </c>
      <c r="S3" s="88" t="s">
        <v>14</v>
      </c>
      <c r="T3" s="86" t="s">
        <v>12</v>
      </c>
      <c r="U3" s="87" t="s">
        <v>13</v>
      </c>
      <c r="V3" s="88" t="s">
        <v>14</v>
      </c>
      <c r="W3" s="86" t="s">
        <v>12</v>
      </c>
      <c r="X3" s="87" t="s">
        <v>13</v>
      </c>
      <c r="Y3" s="88" t="s">
        <v>14</v>
      </c>
      <c r="Z3" s="86" t="s">
        <v>12</v>
      </c>
      <c r="AA3" s="87" t="s">
        <v>13</v>
      </c>
      <c r="AB3" s="88" t="s">
        <v>14</v>
      </c>
      <c r="AC3" s="86" t="s">
        <v>12</v>
      </c>
      <c r="AD3" s="87" t="s">
        <v>13</v>
      </c>
      <c r="AE3" s="88" t="s">
        <v>14</v>
      </c>
      <c r="AF3" s="86" t="s">
        <v>12</v>
      </c>
      <c r="AG3" s="87" t="s">
        <v>13</v>
      </c>
      <c r="AH3" s="88" t="s">
        <v>14</v>
      </c>
      <c r="AI3" s="86" t="s">
        <v>12</v>
      </c>
      <c r="AJ3" s="87" t="s">
        <v>13</v>
      </c>
      <c r="AK3" s="88" t="s">
        <v>14</v>
      </c>
      <c r="AL3" s="86" t="s">
        <v>12</v>
      </c>
      <c r="AM3" s="87" t="s">
        <v>13</v>
      </c>
      <c r="AN3" s="88" t="s">
        <v>14</v>
      </c>
      <c r="AO3" s="86" t="s">
        <v>12</v>
      </c>
      <c r="AP3" s="87" t="s">
        <v>13</v>
      </c>
      <c r="AQ3" s="88" t="s">
        <v>14</v>
      </c>
      <c r="AR3" s="86" t="s">
        <v>12</v>
      </c>
      <c r="AS3" s="87" t="s">
        <v>13</v>
      </c>
      <c r="AT3" s="88" t="s">
        <v>14</v>
      </c>
      <c r="AU3" s="86" t="s">
        <v>12</v>
      </c>
      <c r="AV3" s="87" t="s">
        <v>13</v>
      </c>
      <c r="AW3" s="88" t="s">
        <v>14</v>
      </c>
      <c r="AX3" s="86" t="s">
        <v>12</v>
      </c>
      <c r="AY3" s="87" t="s">
        <v>13</v>
      </c>
      <c r="AZ3" s="88" t="s">
        <v>14</v>
      </c>
      <c r="BA3" s="89" t="s">
        <v>8</v>
      </c>
      <c r="BB3" s="90"/>
      <c r="BC3" s="90"/>
      <c r="BD3" s="90" t="s">
        <v>31</v>
      </c>
      <c r="BE3" s="90"/>
      <c r="BF3" s="90"/>
      <c r="BG3" s="90" t="s">
        <v>9</v>
      </c>
      <c r="BH3" s="90"/>
      <c r="BI3" s="90"/>
      <c r="BJ3" s="90" t="s">
        <v>32</v>
      </c>
      <c r="BK3" s="90"/>
      <c r="BL3" s="91"/>
      <c r="BM3" s="89" t="s">
        <v>8</v>
      </c>
      <c r="BN3" s="90"/>
      <c r="BO3" s="90"/>
      <c r="BP3" s="90" t="s">
        <v>31</v>
      </c>
      <c r="BQ3" s="90"/>
      <c r="BR3" s="90"/>
      <c r="BS3" s="90" t="s">
        <v>9</v>
      </c>
      <c r="BT3" s="90"/>
      <c r="BU3" s="90"/>
      <c r="BV3" s="90" t="s">
        <v>32</v>
      </c>
      <c r="BW3" s="90"/>
      <c r="BX3" s="91"/>
      <c r="BY3" s="89" t="s">
        <v>10</v>
      </c>
      <c r="BZ3" s="90"/>
      <c r="CA3" s="90"/>
      <c r="CB3" s="90" t="s">
        <v>33</v>
      </c>
      <c r="CC3" s="90"/>
      <c r="CD3" s="90"/>
      <c r="CE3" s="90" t="s">
        <v>11</v>
      </c>
      <c r="CF3" s="90"/>
      <c r="CG3" s="90"/>
      <c r="CH3" s="90" t="s">
        <v>34</v>
      </c>
      <c r="CI3" s="90"/>
      <c r="CJ3" s="91"/>
      <c r="CK3" s="89" t="s">
        <v>8</v>
      </c>
      <c r="CL3" s="90"/>
      <c r="CM3" s="90"/>
      <c r="CN3" s="90" t="s">
        <v>31</v>
      </c>
      <c r="CO3" s="90"/>
      <c r="CP3" s="90"/>
      <c r="CQ3" s="90" t="s">
        <v>9</v>
      </c>
      <c r="CR3" s="90"/>
      <c r="CS3" s="90"/>
      <c r="CT3" s="90" t="s">
        <v>32</v>
      </c>
      <c r="CU3" s="90"/>
      <c r="CV3" s="90"/>
      <c r="CW3" s="92" t="s">
        <v>66</v>
      </c>
      <c r="CX3" s="92"/>
      <c r="CY3" s="93"/>
      <c r="CZ3" s="94" t="s">
        <v>67</v>
      </c>
      <c r="DA3" s="92"/>
      <c r="DB3" s="95"/>
    </row>
    <row r="4" spans="1:106" s="105" customFormat="1" ht="13.5" customHeight="1">
      <c r="A4" s="96"/>
      <c r="B4" s="97"/>
      <c r="C4" s="98"/>
      <c r="D4" s="99"/>
      <c r="E4" s="97"/>
      <c r="F4" s="98"/>
      <c r="G4" s="99"/>
      <c r="H4" s="97"/>
      <c r="I4" s="98"/>
      <c r="J4" s="99"/>
      <c r="K4" s="97"/>
      <c r="L4" s="98"/>
      <c r="M4" s="99"/>
      <c r="N4" s="97"/>
      <c r="O4" s="98"/>
      <c r="P4" s="99"/>
      <c r="Q4" s="97"/>
      <c r="R4" s="98"/>
      <c r="S4" s="99"/>
      <c r="T4" s="97"/>
      <c r="U4" s="98"/>
      <c r="V4" s="99"/>
      <c r="W4" s="97"/>
      <c r="X4" s="98"/>
      <c r="Y4" s="99"/>
      <c r="Z4" s="97"/>
      <c r="AA4" s="98"/>
      <c r="AB4" s="99"/>
      <c r="AC4" s="97"/>
      <c r="AD4" s="98"/>
      <c r="AE4" s="99"/>
      <c r="AF4" s="97"/>
      <c r="AG4" s="98"/>
      <c r="AH4" s="99"/>
      <c r="AI4" s="97"/>
      <c r="AJ4" s="98"/>
      <c r="AK4" s="99"/>
      <c r="AL4" s="97"/>
      <c r="AM4" s="98"/>
      <c r="AN4" s="99"/>
      <c r="AO4" s="97"/>
      <c r="AP4" s="98"/>
      <c r="AQ4" s="99"/>
      <c r="AR4" s="97"/>
      <c r="AS4" s="98"/>
      <c r="AT4" s="99"/>
      <c r="AU4" s="97"/>
      <c r="AV4" s="98"/>
      <c r="AW4" s="99"/>
      <c r="AX4" s="97"/>
      <c r="AY4" s="98"/>
      <c r="AZ4" s="99"/>
      <c r="BA4" s="100" t="s">
        <v>12</v>
      </c>
      <c r="BB4" s="101" t="s">
        <v>13</v>
      </c>
      <c r="BC4" s="101" t="s">
        <v>14</v>
      </c>
      <c r="BD4" s="101" t="s">
        <v>12</v>
      </c>
      <c r="BE4" s="101" t="s">
        <v>13</v>
      </c>
      <c r="BF4" s="101" t="s">
        <v>14</v>
      </c>
      <c r="BG4" s="101" t="s">
        <v>35</v>
      </c>
      <c r="BH4" s="101" t="s">
        <v>13</v>
      </c>
      <c r="BI4" s="101" t="s">
        <v>14</v>
      </c>
      <c r="BJ4" s="101" t="s">
        <v>12</v>
      </c>
      <c r="BK4" s="101" t="s">
        <v>13</v>
      </c>
      <c r="BL4" s="102" t="s">
        <v>14</v>
      </c>
      <c r="BM4" s="100" t="s">
        <v>12</v>
      </c>
      <c r="BN4" s="101" t="s">
        <v>13</v>
      </c>
      <c r="BO4" s="101" t="s">
        <v>14</v>
      </c>
      <c r="BP4" s="101" t="s">
        <v>12</v>
      </c>
      <c r="BQ4" s="101" t="s">
        <v>13</v>
      </c>
      <c r="BR4" s="101" t="s">
        <v>14</v>
      </c>
      <c r="BS4" s="101" t="s">
        <v>35</v>
      </c>
      <c r="BT4" s="101" t="s">
        <v>13</v>
      </c>
      <c r="BU4" s="101" t="s">
        <v>14</v>
      </c>
      <c r="BV4" s="101" t="s">
        <v>12</v>
      </c>
      <c r="BW4" s="101" t="s">
        <v>13</v>
      </c>
      <c r="BX4" s="102" t="s">
        <v>14</v>
      </c>
      <c r="BY4" s="100" t="s">
        <v>12</v>
      </c>
      <c r="BZ4" s="101" t="s">
        <v>13</v>
      </c>
      <c r="CA4" s="101" t="s">
        <v>14</v>
      </c>
      <c r="CB4" s="101" t="s">
        <v>12</v>
      </c>
      <c r="CC4" s="101" t="s">
        <v>13</v>
      </c>
      <c r="CD4" s="101" t="s">
        <v>14</v>
      </c>
      <c r="CE4" s="101" t="s">
        <v>12</v>
      </c>
      <c r="CF4" s="101" t="s">
        <v>13</v>
      </c>
      <c r="CG4" s="101" t="s">
        <v>14</v>
      </c>
      <c r="CH4" s="101" t="s">
        <v>12</v>
      </c>
      <c r="CI4" s="101" t="s">
        <v>13</v>
      </c>
      <c r="CJ4" s="102" t="s">
        <v>14</v>
      </c>
      <c r="CK4" s="100" t="s">
        <v>12</v>
      </c>
      <c r="CL4" s="101" t="s">
        <v>13</v>
      </c>
      <c r="CM4" s="101" t="s">
        <v>14</v>
      </c>
      <c r="CN4" s="101" t="s">
        <v>12</v>
      </c>
      <c r="CO4" s="101" t="s">
        <v>13</v>
      </c>
      <c r="CP4" s="101" t="s">
        <v>14</v>
      </c>
      <c r="CQ4" s="101" t="s">
        <v>12</v>
      </c>
      <c r="CR4" s="101" t="s">
        <v>13</v>
      </c>
      <c r="CS4" s="101" t="s">
        <v>14</v>
      </c>
      <c r="CT4" s="101" t="s">
        <v>12</v>
      </c>
      <c r="CU4" s="101" t="s">
        <v>13</v>
      </c>
      <c r="CV4" s="101" t="s">
        <v>14</v>
      </c>
      <c r="CW4" s="103" t="s">
        <v>12</v>
      </c>
      <c r="CX4" s="101" t="s">
        <v>13</v>
      </c>
      <c r="CY4" s="101" t="s">
        <v>14</v>
      </c>
      <c r="CZ4" s="101" t="s">
        <v>12</v>
      </c>
      <c r="DA4" s="101" t="s">
        <v>13</v>
      </c>
      <c r="DB4" s="104" t="s">
        <v>14</v>
      </c>
    </row>
    <row r="5" spans="1:106" s="121" customFormat="1" ht="18.75" customHeight="1">
      <c r="A5" s="106" t="s">
        <v>15</v>
      </c>
      <c r="B5" s="107">
        <v>1619</v>
      </c>
      <c r="C5" s="108">
        <v>1446</v>
      </c>
      <c r="D5" s="109">
        <f>B5+C5</f>
        <v>3065</v>
      </c>
      <c r="E5" s="107">
        <v>440</v>
      </c>
      <c r="F5" s="108">
        <v>362</v>
      </c>
      <c r="G5" s="109">
        <f>E5+F5</f>
        <v>802</v>
      </c>
      <c r="H5" s="110">
        <f>IF(B5=0,0,E5/B5)</f>
        <v>0.27177269919703523</v>
      </c>
      <c r="I5" s="111">
        <f t="shared" ref="I5:I26" si="0">IF(C5=0,0,F5/C5)</f>
        <v>0.25034578146611342</v>
      </c>
      <c r="J5" s="112">
        <f t="shared" ref="J5:J26" si="1">IF(D5=0,0,G5/D5)</f>
        <v>0.26166394779771612</v>
      </c>
      <c r="K5" s="113">
        <v>267</v>
      </c>
      <c r="L5" s="114">
        <v>220</v>
      </c>
      <c r="M5" s="115">
        <f>K5+L5</f>
        <v>487</v>
      </c>
      <c r="N5" s="110">
        <f>IF(E5=0,0,K5/E5)</f>
        <v>0.60681818181818181</v>
      </c>
      <c r="O5" s="111">
        <f>IF(F5=0,0,L5/F5)</f>
        <v>0.60773480662983426</v>
      </c>
      <c r="P5" s="112">
        <f>IF(G5=0,0,M5/G5)</f>
        <v>0.60723192019950123</v>
      </c>
      <c r="Q5" s="113">
        <v>977</v>
      </c>
      <c r="R5" s="114">
        <v>824</v>
      </c>
      <c r="S5" s="115">
        <f>Q5+R5</f>
        <v>1801</v>
      </c>
      <c r="T5" s="116">
        <f>IF(B5=0,0,Q5/B5)</f>
        <v>0.60345892526250777</v>
      </c>
      <c r="U5" s="117">
        <f t="shared" ref="U5:U26" si="2">IF(C5=0,0,R5/C5)</f>
        <v>0.56984785615491007</v>
      </c>
      <c r="V5" s="118">
        <f t="shared" ref="V5:V26" si="3">IF(D5=0,0,S5/D5)</f>
        <v>0.58760195758564437</v>
      </c>
      <c r="W5" s="113">
        <v>299</v>
      </c>
      <c r="X5" s="114">
        <v>304</v>
      </c>
      <c r="Y5" s="115">
        <f>W5+X5</f>
        <v>603</v>
      </c>
      <c r="Z5" s="116">
        <f>IF(B5=0,0,W5/B5)</f>
        <v>0.18468190240889437</v>
      </c>
      <c r="AA5" s="117">
        <f t="shared" ref="AA5:AA26" si="4">IF(C5=0,0,X5/C5)</f>
        <v>0.21023513139695713</v>
      </c>
      <c r="AB5" s="118">
        <f t="shared" ref="AB5:AB26" si="5">IF(D5=0,0,Y5/D5)</f>
        <v>0.1967373572593801</v>
      </c>
      <c r="AC5" s="113">
        <v>239</v>
      </c>
      <c r="AD5" s="114">
        <v>253</v>
      </c>
      <c r="AE5" s="115">
        <f>AC5+AD5</f>
        <v>492</v>
      </c>
      <c r="AF5" s="110">
        <f>IF(B5=0,0,AC5/B5)</f>
        <v>0.14762198888202593</v>
      </c>
      <c r="AG5" s="111">
        <f t="shared" ref="AG5:AG26" si="6">IF(C5=0,0,AD5/C5)</f>
        <v>0.17496542185338865</v>
      </c>
      <c r="AH5" s="112">
        <f t="shared" ref="AH5:AH26" si="7">IF(D5=0,0,AE5/D5)</f>
        <v>0.16052202283849917</v>
      </c>
      <c r="AI5" s="113">
        <v>150</v>
      </c>
      <c r="AJ5" s="114">
        <v>152</v>
      </c>
      <c r="AK5" s="115">
        <f>AI5+AJ5</f>
        <v>302</v>
      </c>
      <c r="AL5" s="110">
        <f t="shared" ref="AL5:AN6" si="8">IF(AC5=0,0,AI5/AC5)</f>
        <v>0.62761506276150625</v>
      </c>
      <c r="AM5" s="111">
        <f t="shared" si="8"/>
        <v>0.60079051383399207</v>
      </c>
      <c r="AN5" s="112">
        <f t="shared" si="8"/>
        <v>0.61382113821138207</v>
      </c>
      <c r="AO5" s="113">
        <v>470</v>
      </c>
      <c r="AP5" s="114">
        <v>529</v>
      </c>
      <c r="AQ5" s="115">
        <f>AO5+AP5</f>
        <v>999</v>
      </c>
      <c r="AR5" s="116">
        <f t="shared" ref="AR5:AR26" si="9">IF(B5=0,0,AO5/B5)</f>
        <v>0.29030265596046945</v>
      </c>
      <c r="AS5" s="117">
        <f t="shared" ref="AS5:AS26" si="10">IF(C5=0,0,AP5/C5)</f>
        <v>0.36583679114799444</v>
      </c>
      <c r="AT5" s="118">
        <f t="shared" ref="AT5:AT26" si="11">IF(D5=0,0,AQ5/D5)</f>
        <v>0.3259380097879282</v>
      </c>
      <c r="AU5" s="113">
        <v>260</v>
      </c>
      <c r="AV5" s="114">
        <v>288</v>
      </c>
      <c r="AW5" s="115">
        <f>AU5+AV5</f>
        <v>548</v>
      </c>
      <c r="AX5" s="116">
        <f t="shared" ref="AX5:AX26" si="12">IF(B5=0,0,AU5/B5)</f>
        <v>0.16059295861642989</v>
      </c>
      <c r="AY5" s="117">
        <f t="shared" ref="AY5:AY26" si="13">IF(C5=0,0,AV5/C5)</f>
        <v>0.19917012448132779</v>
      </c>
      <c r="AZ5" s="118">
        <f t="shared" ref="AZ5:AZ26" si="14">IF(D5=0,0,AW5/D5)</f>
        <v>0.17879282218597065</v>
      </c>
      <c r="BA5" s="113">
        <v>6</v>
      </c>
      <c r="BB5" s="114">
        <v>6</v>
      </c>
      <c r="BC5" s="114">
        <f>BA5+BB5</f>
        <v>12</v>
      </c>
      <c r="BD5" s="111">
        <f t="shared" ref="BD5:BD26" si="15">IF(B5=0,0,BA5/B5)</f>
        <v>3.7059913526868438E-3</v>
      </c>
      <c r="BE5" s="111">
        <f t="shared" ref="BE5:BE26" si="16">IF(C5=0,0,BB5/C5)</f>
        <v>4.1493775933609959E-3</v>
      </c>
      <c r="BF5" s="111">
        <f t="shared" ref="BF5:BF26" si="17">IF(D5=0,0,BC5/D5)</f>
        <v>3.9151712887438824E-3</v>
      </c>
      <c r="BG5" s="114">
        <v>3</v>
      </c>
      <c r="BH5" s="114">
        <v>2</v>
      </c>
      <c r="BI5" s="114">
        <f>BG5+BH5</f>
        <v>5</v>
      </c>
      <c r="BJ5" s="111">
        <f t="shared" ref="BJ5:BJ26" si="18">IF(B5=0,0,BG5/B5)</f>
        <v>1.8529956763434219E-3</v>
      </c>
      <c r="BK5" s="111">
        <f t="shared" ref="BK5:BK26" si="19">IF(C5=0,0,BH5/C5)</f>
        <v>1.3831258644536654E-3</v>
      </c>
      <c r="BL5" s="112">
        <f t="shared" ref="BL5:BL26" si="20">IF(D5=0,0,BI5/D5)</f>
        <v>1.6313213703099511E-3</v>
      </c>
      <c r="BM5" s="113">
        <v>276</v>
      </c>
      <c r="BN5" s="114">
        <v>260</v>
      </c>
      <c r="BO5" s="114">
        <f>BM5+BN5</f>
        <v>536</v>
      </c>
      <c r="BP5" s="111">
        <f t="shared" ref="BP5:BP26" si="21">IF(B5=0,0,BM5/B5)</f>
        <v>0.17047560222359481</v>
      </c>
      <c r="BQ5" s="111">
        <f t="shared" ref="BQ5:BQ26" si="22">IF(C5=0,0,BN5/C5)</f>
        <v>0.17980636237897649</v>
      </c>
      <c r="BR5" s="111">
        <f t="shared" ref="BR5:BR26" si="23">IF(D5=0,0,BO5/D5)</f>
        <v>0.17487765089722676</v>
      </c>
      <c r="BS5" s="114">
        <v>188</v>
      </c>
      <c r="BT5" s="114">
        <v>169</v>
      </c>
      <c r="BU5" s="114">
        <f>BS5+BT5</f>
        <v>357</v>
      </c>
      <c r="BV5" s="111">
        <f>IF(B5=0,0,BS5/B5)</f>
        <v>0.11612106238418778</v>
      </c>
      <c r="BW5" s="111">
        <f>IF(C5=0,0,BT5/C5)</f>
        <v>0.11687413554633472</v>
      </c>
      <c r="BX5" s="112">
        <f>IF(D5=0,0,BU5/D5)</f>
        <v>0.1164763458401305</v>
      </c>
      <c r="BY5" s="113">
        <v>210</v>
      </c>
      <c r="BZ5" s="114">
        <v>150</v>
      </c>
      <c r="CA5" s="114">
        <f>BY5+BZ5</f>
        <v>360</v>
      </c>
      <c r="CB5" s="111">
        <f t="shared" ref="CB5:CB26" si="24">IF(B5=0,0,BY5/B5)</f>
        <v>0.12970969734403953</v>
      </c>
      <c r="CC5" s="111">
        <f t="shared" ref="CC5:CC26" si="25">IF(C5=0,0,BZ5/C5)</f>
        <v>0.1037344398340249</v>
      </c>
      <c r="CD5" s="111">
        <f t="shared" ref="CD5:CD26" si="26">IF(D5=0,0,CA5/D5)</f>
        <v>0.11745513866231648</v>
      </c>
      <c r="CE5" s="114">
        <v>108</v>
      </c>
      <c r="CF5" s="114">
        <v>78</v>
      </c>
      <c r="CG5" s="114">
        <f>CE5+CF5</f>
        <v>186</v>
      </c>
      <c r="CH5" s="111">
        <f t="shared" ref="CH5:CH26" si="27">IF(B5=0,0,CE5/B5)</f>
        <v>6.6707844348363188E-2</v>
      </c>
      <c r="CI5" s="111">
        <f t="shared" ref="CI5:CI26" si="28">IF(C5=0,0,CF5/C5)</f>
        <v>5.3941908713692949E-2</v>
      </c>
      <c r="CJ5" s="112">
        <f t="shared" ref="CJ5:CJ26" si="29">IF(D5=0,0,CG5/D5)</f>
        <v>6.0685154975530183E-2</v>
      </c>
      <c r="CK5" s="113">
        <v>149</v>
      </c>
      <c r="CL5" s="114">
        <v>120</v>
      </c>
      <c r="CM5" s="114">
        <f>CK5+CL5</f>
        <v>269</v>
      </c>
      <c r="CN5" s="111">
        <f t="shared" ref="CN5:CN26" si="30">IF(B5=0,0,CK5/B5)</f>
        <v>9.2032118591723291E-2</v>
      </c>
      <c r="CO5" s="111">
        <f t="shared" ref="CO5:CO26" si="31">IF(C5=0,0,CL5/C5)</f>
        <v>8.2987551867219914E-2</v>
      </c>
      <c r="CP5" s="111">
        <f t="shared" ref="CP5:CP26" si="32">IF(D5=0,0,CM5/D5)</f>
        <v>8.7765089722675368E-2</v>
      </c>
      <c r="CQ5" s="114">
        <v>96</v>
      </c>
      <c r="CR5" s="114">
        <v>59</v>
      </c>
      <c r="CS5" s="114">
        <f>CQ5+CR5</f>
        <v>155</v>
      </c>
      <c r="CT5" s="111">
        <f t="shared" ref="CT5:CT26" si="33">IF(B5=0,0,CQ5/B5)</f>
        <v>5.92958616429895E-2</v>
      </c>
      <c r="CU5" s="111">
        <f t="shared" ref="CU5:CU26" si="34">IF(C5=0,0,CR5/C5)</f>
        <v>4.0802213001383127E-2</v>
      </c>
      <c r="CV5" s="111">
        <f t="shared" ref="CV5:CV26" si="35">IF(D5=0,0,CS5/D5)</f>
        <v>5.0570962479608482E-2</v>
      </c>
      <c r="CW5" s="119">
        <f>CK5+CQ5</f>
        <v>245</v>
      </c>
      <c r="CX5" s="114">
        <f>CL5+CR5</f>
        <v>179</v>
      </c>
      <c r="CY5" s="114">
        <f>CM5+CS5</f>
        <v>424</v>
      </c>
      <c r="CZ5" s="111">
        <f>IF(B5=0,0,CW5/B5)</f>
        <v>0.15132798023471278</v>
      </c>
      <c r="DA5" s="111">
        <f>IF(C5=0,0,CX5/C5)</f>
        <v>0.12378976486860305</v>
      </c>
      <c r="DB5" s="120">
        <f>IF(D5=0,0,CY5/D5)</f>
        <v>0.13833605220228384</v>
      </c>
    </row>
    <row r="6" spans="1:106" s="121" customFormat="1" ht="18.75" customHeight="1">
      <c r="A6" s="122" t="s">
        <v>16</v>
      </c>
      <c r="B6" s="123">
        <v>569</v>
      </c>
      <c r="C6" s="124">
        <v>531</v>
      </c>
      <c r="D6" s="125">
        <f t="shared" ref="D6:D27" si="36">B6+C6</f>
        <v>1100</v>
      </c>
      <c r="E6" s="123">
        <v>187</v>
      </c>
      <c r="F6" s="124">
        <v>186</v>
      </c>
      <c r="G6" s="125">
        <f t="shared" ref="G6:G27" si="37">E6+F6</f>
        <v>373</v>
      </c>
      <c r="H6" s="126">
        <f t="shared" ref="H6:H26" si="38">IF(B6=0,0,E6/B6)</f>
        <v>0.32864674868189808</v>
      </c>
      <c r="I6" s="127">
        <f t="shared" si="0"/>
        <v>0.35028248587570621</v>
      </c>
      <c r="J6" s="128">
        <f t="shared" si="1"/>
        <v>0.33909090909090911</v>
      </c>
      <c r="K6" s="129">
        <v>108</v>
      </c>
      <c r="L6" s="130">
        <v>97</v>
      </c>
      <c r="M6" s="131">
        <f t="shared" ref="M6:M27" si="39">K6+L6</f>
        <v>205</v>
      </c>
      <c r="N6" s="126">
        <f>IF(E6=0,0,K6/E6)</f>
        <v>0.57754010695187163</v>
      </c>
      <c r="O6" s="127">
        <f t="shared" ref="O6:O26" si="40">IF(F6=0,0,L6/F6)</f>
        <v>0.521505376344086</v>
      </c>
      <c r="P6" s="128">
        <f t="shared" ref="P6:P26" si="41">IF(G6=0,0,M6/G6)</f>
        <v>0.54959785522788207</v>
      </c>
      <c r="Q6" s="129">
        <v>488</v>
      </c>
      <c r="R6" s="130">
        <v>446</v>
      </c>
      <c r="S6" s="131">
        <f t="shared" ref="S6:S27" si="42">Q6+R6</f>
        <v>934</v>
      </c>
      <c r="T6" s="132">
        <f t="shared" ref="T6:T26" si="43">IF(B6=0,0,Q6/B6)</f>
        <v>0.85764499121265381</v>
      </c>
      <c r="U6" s="133">
        <f t="shared" si="2"/>
        <v>0.839924670433145</v>
      </c>
      <c r="V6" s="134">
        <f t="shared" si="3"/>
        <v>0.84909090909090912</v>
      </c>
      <c r="W6" s="129">
        <v>355</v>
      </c>
      <c r="X6" s="130">
        <v>298</v>
      </c>
      <c r="Y6" s="131">
        <f t="shared" ref="Y6:Y27" si="44">W6+X6</f>
        <v>653</v>
      </c>
      <c r="Z6" s="132">
        <f t="shared" ref="Z6:Z26" si="45">IF(B6=0,0,W6/B6)</f>
        <v>0.62390158172231991</v>
      </c>
      <c r="AA6" s="133">
        <f t="shared" si="4"/>
        <v>0.56120527306967982</v>
      </c>
      <c r="AB6" s="134">
        <f t="shared" si="5"/>
        <v>0.59363636363636363</v>
      </c>
      <c r="AC6" s="129">
        <v>92</v>
      </c>
      <c r="AD6" s="130">
        <v>118</v>
      </c>
      <c r="AE6" s="131">
        <f t="shared" ref="AE6:AE27" si="46">AC6+AD6</f>
        <v>210</v>
      </c>
      <c r="AF6" s="126">
        <f t="shared" ref="AF6:AF26" si="47">IF(B6=0,0,AC6/B6)</f>
        <v>0.16168717047451669</v>
      </c>
      <c r="AG6" s="127">
        <f t="shared" si="6"/>
        <v>0.22222222222222221</v>
      </c>
      <c r="AH6" s="128">
        <f t="shared" si="7"/>
        <v>0.19090909090909092</v>
      </c>
      <c r="AI6" s="129">
        <v>49</v>
      </c>
      <c r="AJ6" s="130">
        <v>71</v>
      </c>
      <c r="AK6" s="131">
        <f t="shared" ref="AK6:AK27" si="48">AI6+AJ6</f>
        <v>120</v>
      </c>
      <c r="AL6" s="126">
        <f t="shared" si="8"/>
        <v>0.53260869565217395</v>
      </c>
      <c r="AM6" s="127">
        <f t="shared" si="8"/>
        <v>0.60169491525423724</v>
      </c>
      <c r="AN6" s="128">
        <f t="shared" si="8"/>
        <v>0.5714285714285714</v>
      </c>
      <c r="AO6" s="129">
        <v>222</v>
      </c>
      <c r="AP6" s="130">
        <v>291</v>
      </c>
      <c r="AQ6" s="131">
        <f t="shared" ref="AQ6:AQ27" si="49">AO6+AP6</f>
        <v>513</v>
      </c>
      <c r="AR6" s="132">
        <f t="shared" si="9"/>
        <v>0.39015817223198596</v>
      </c>
      <c r="AS6" s="133">
        <f t="shared" si="10"/>
        <v>0.54802259887005644</v>
      </c>
      <c r="AT6" s="134">
        <f t="shared" si="11"/>
        <v>0.46636363636363637</v>
      </c>
      <c r="AU6" s="129">
        <v>297</v>
      </c>
      <c r="AV6" s="130">
        <v>259</v>
      </c>
      <c r="AW6" s="131">
        <f t="shared" ref="AW6:AW27" si="50">AU6+AV6</f>
        <v>556</v>
      </c>
      <c r="AX6" s="132">
        <f t="shared" si="12"/>
        <v>0.52196836555360282</v>
      </c>
      <c r="AY6" s="133">
        <f t="shared" si="13"/>
        <v>0.48775894538606401</v>
      </c>
      <c r="AZ6" s="134">
        <f t="shared" si="14"/>
        <v>0.50545454545454549</v>
      </c>
      <c r="BA6" s="129">
        <v>3</v>
      </c>
      <c r="BB6" s="130">
        <v>6</v>
      </c>
      <c r="BC6" s="130">
        <f t="shared" ref="BC6:BC27" si="51">BA6+BB6</f>
        <v>9</v>
      </c>
      <c r="BD6" s="127">
        <f t="shared" si="15"/>
        <v>5.272407732864675E-3</v>
      </c>
      <c r="BE6" s="127">
        <f t="shared" si="16"/>
        <v>1.1299435028248588E-2</v>
      </c>
      <c r="BF6" s="127">
        <f t="shared" si="17"/>
        <v>8.1818181818181825E-3</v>
      </c>
      <c r="BG6" s="130">
        <v>0</v>
      </c>
      <c r="BH6" s="130">
        <v>1</v>
      </c>
      <c r="BI6" s="130">
        <f t="shared" ref="BI6:BI27" si="52">BG6+BH6</f>
        <v>1</v>
      </c>
      <c r="BJ6" s="127">
        <f t="shared" si="18"/>
        <v>0</v>
      </c>
      <c r="BK6" s="127">
        <f t="shared" si="19"/>
        <v>1.8832391713747645E-3</v>
      </c>
      <c r="BL6" s="128">
        <f t="shared" si="20"/>
        <v>9.0909090909090909E-4</v>
      </c>
      <c r="BM6" s="129">
        <v>135</v>
      </c>
      <c r="BN6" s="130">
        <v>117</v>
      </c>
      <c r="BO6" s="130">
        <f t="shared" ref="BO6:BO27" si="53">BM6+BN6</f>
        <v>252</v>
      </c>
      <c r="BP6" s="127">
        <f t="shared" si="21"/>
        <v>0.23725834797891038</v>
      </c>
      <c r="BQ6" s="127">
        <f t="shared" si="22"/>
        <v>0.22033898305084745</v>
      </c>
      <c r="BR6" s="127">
        <f t="shared" si="23"/>
        <v>0.2290909090909091</v>
      </c>
      <c r="BS6" s="130">
        <v>10</v>
      </c>
      <c r="BT6" s="130">
        <v>19</v>
      </c>
      <c r="BU6" s="130">
        <f t="shared" ref="BU6:BU27" si="54">BS6+BT6</f>
        <v>29</v>
      </c>
      <c r="BV6" s="127">
        <f t="shared" ref="BV6:BV26" si="55">IF(B6=0,0,BS6/B6)</f>
        <v>1.7574692442882251E-2</v>
      </c>
      <c r="BW6" s="127">
        <f t="shared" ref="BW6:BW26" si="56">IF(C6=0,0,BT6/C6)</f>
        <v>3.5781544256120526E-2</v>
      </c>
      <c r="BX6" s="128">
        <f t="shared" ref="BX6:BX26" si="57">IF(D6=0,0,BU6/D6)</f>
        <v>2.6363636363636363E-2</v>
      </c>
      <c r="BY6" s="129">
        <v>107</v>
      </c>
      <c r="BZ6" s="130">
        <v>64</v>
      </c>
      <c r="CA6" s="130">
        <f t="shared" ref="CA6:CA27" si="58">BY6+BZ6</f>
        <v>171</v>
      </c>
      <c r="CB6" s="127">
        <f t="shared" si="24"/>
        <v>0.18804920913884007</v>
      </c>
      <c r="CC6" s="127">
        <f t="shared" si="25"/>
        <v>0.12052730696798493</v>
      </c>
      <c r="CD6" s="127">
        <f t="shared" si="26"/>
        <v>0.15545454545454546</v>
      </c>
      <c r="CE6" s="130">
        <v>21</v>
      </c>
      <c r="CF6" s="130">
        <v>8</v>
      </c>
      <c r="CG6" s="130">
        <f t="shared" ref="CG6:CG27" si="59">CE6+CF6</f>
        <v>29</v>
      </c>
      <c r="CH6" s="127">
        <f t="shared" si="27"/>
        <v>3.6906854130052721E-2</v>
      </c>
      <c r="CI6" s="127">
        <f t="shared" si="28"/>
        <v>1.5065913370998116E-2</v>
      </c>
      <c r="CJ6" s="128">
        <f t="shared" si="29"/>
        <v>2.6363636363636363E-2</v>
      </c>
      <c r="CK6" s="129">
        <v>85</v>
      </c>
      <c r="CL6" s="130">
        <v>61</v>
      </c>
      <c r="CM6" s="130">
        <f t="shared" ref="CM6:CM27" si="60">CK6+CL6</f>
        <v>146</v>
      </c>
      <c r="CN6" s="127">
        <f t="shared" si="30"/>
        <v>0.14938488576449913</v>
      </c>
      <c r="CO6" s="127">
        <f t="shared" si="31"/>
        <v>0.11487758945386065</v>
      </c>
      <c r="CP6" s="127">
        <f t="shared" si="32"/>
        <v>0.13272727272727272</v>
      </c>
      <c r="CQ6" s="130">
        <v>6</v>
      </c>
      <c r="CR6" s="130">
        <v>3</v>
      </c>
      <c r="CS6" s="130">
        <f t="shared" ref="CS6:CS27" si="61">CQ6+CR6</f>
        <v>9</v>
      </c>
      <c r="CT6" s="127">
        <f t="shared" si="33"/>
        <v>1.054481546572935E-2</v>
      </c>
      <c r="CU6" s="127">
        <f t="shared" si="34"/>
        <v>5.6497175141242938E-3</v>
      </c>
      <c r="CV6" s="127">
        <f t="shared" si="35"/>
        <v>8.1818181818181825E-3</v>
      </c>
      <c r="CW6" s="135">
        <f t="shared" ref="CW6:CW26" si="62">CK6+CQ6</f>
        <v>91</v>
      </c>
      <c r="CX6" s="130">
        <f t="shared" ref="CX6:CX27" si="63">CL6+CR6</f>
        <v>64</v>
      </c>
      <c r="CY6" s="130">
        <f t="shared" ref="CY6:CY27" si="64">CM6+CS6</f>
        <v>155</v>
      </c>
      <c r="CZ6" s="127">
        <f t="shared" ref="CZ6:CZ27" si="65">IF(B6=0,0,CW6/B6)</f>
        <v>0.15992970123022848</v>
      </c>
      <c r="DA6" s="127">
        <f t="shared" ref="DA6:DA27" si="66">IF(C6=0,0,CX6/C6)</f>
        <v>0.12052730696798493</v>
      </c>
      <c r="DB6" s="136">
        <f t="shared" ref="DB6:DB27" si="67">IF(D6=0,0,CY6/D6)</f>
        <v>0.1409090909090909</v>
      </c>
    </row>
    <row r="7" spans="1:106" s="121" customFormat="1" ht="18.75" customHeight="1">
      <c r="A7" s="122" t="s">
        <v>17</v>
      </c>
      <c r="B7" s="123">
        <v>585</v>
      </c>
      <c r="C7" s="124">
        <v>501</v>
      </c>
      <c r="D7" s="125">
        <f t="shared" si="36"/>
        <v>1086</v>
      </c>
      <c r="E7" s="123">
        <v>235</v>
      </c>
      <c r="F7" s="124">
        <v>189</v>
      </c>
      <c r="G7" s="125">
        <f t="shared" si="37"/>
        <v>424</v>
      </c>
      <c r="H7" s="126">
        <f t="shared" si="38"/>
        <v>0.40170940170940173</v>
      </c>
      <c r="I7" s="127">
        <f t="shared" si="0"/>
        <v>0.3772455089820359</v>
      </c>
      <c r="J7" s="128">
        <f t="shared" si="1"/>
        <v>0.39042357274401474</v>
      </c>
      <c r="K7" s="129">
        <v>142</v>
      </c>
      <c r="L7" s="130">
        <v>135</v>
      </c>
      <c r="M7" s="131">
        <f t="shared" si="39"/>
        <v>277</v>
      </c>
      <c r="N7" s="126">
        <f>IF(E7=0,0,K7/E7)</f>
        <v>0.60425531914893615</v>
      </c>
      <c r="O7" s="127">
        <f t="shared" si="40"/>
        <v>0.7142857142857143</v>
      </c>
      <c r="P7" s="128">
        <f t="shared" si="41"/>
        <v>0.65330188679245282</v>
      </c>
      <c r="Q7" s="129">
        <v>586</v>
      </c>
      <c r="R7" s="130">
        <v>492</v>
      </c>
      <c r="S7" s="131">
        <f t="shared" si="42"/>
        <v>1078</v>
      </c>
      <c r="T7" s="132">
        <f t="shared" si="43"/>
        <v>1.0017094017094017</v>
      </c>
      <c r="U7" s="133">
        <f t="shared" si="2"/>
        <v>0.98203592814371254</v>
      </c>
      <c r="V7" s="134">
        <f t="shared" si="3"/>
        <v>0.99263351749539597</v>
      </c>
      <c r="W7" s="129">
        <v>283</v>
      </c>
      <c r="X7" s="130">
        <v>253</v>
      </c>
      <c r="Y7" s="131">
        <f t="shared" si="44"/>
        <v>536</v>
      </c>
      <c r="Z7" s="132">
        <f t="shared" si="45"/>
        <v>0.48376068376068376</v>
      </c>
      <c r="AA7" s="133">
        <f t="shared" si="4"/>
        <v>0.50499001996007986</v>
      </c>
      <c r="AB7" s="134">
        <f t="shared" si="5"/>
        <v>0.49355432780847147</v>
      </c>
      <c r="AC7" s="129">
        <v>127</v>
      </c>
      <c r="AD7" s="130">
        <v>129</v>
      </c>
      <c r="AE7" s="131">
        <f t="shared" si="46"/>
        <v>256</v>
      </c>
      <c r="AF7" s="126">
        <f t="shared" si="47"/>
        <v>0.2170940170940171</v>
      </c>
      <c r="AG7" s="127">
        <f t="shared" si="6"/>
        <v>0.25748502994011974</v>
      </c>
      <c r="AH7" s="128">
        <f t="shared" si="7"/>
        <v>0.23572744014732966</v>
      </c>
      <c r="AI7" s="129">
        <v>95</v>
      </c>
      <c r="AJ7" s="130">
        <v>98</v>
      </c>
      <c r="AK7" s="131">
        <f t="shared" si="48"/>
        <v>193</v>
      </c>
      <c r="AL7" s="126">
        <f t="shared" ref="AL7:AL17" si="68">IF(AC7=0,0,AI7/AC7)</f>
        <v>0.74803149606299213</v>
      </c>
      <c r="AM7" s="127">
        <f t="shared" ref="AM7:AM17" si="69">IF(AD7=0,0,AJ7/AD7)</f>
        <v>0.75968992248062017</v>
      </c>
      <c r="AN7" s="128">
        <f t="shared" ref="AN7:AN17" si="70">IF(AE7=0,0,AK7/AE7)</f>
        <v>0.75390625</v>
      </c>
      <c r="AO7" s="129">
        <v>256</v>
      </c>
      <c r="AP7" s="130">
        <v>281</v>
      </c>
      <c r="AQ7" s="131">
        <f t="shared" si="49"/>
        <v>537</v>
      </c>
      <c r="AR7" s="132">
        <f t="shared" si="9"/>
        <v>0.43760683760683761</v>
      </c>
      <c r="AS7" s="133">
        <f t="shared" si="10"/>
        <v>0.56087824351297411</v>
      </c>
      <c r="AT7" s="134">
        <f t="shared" si="11"/>
        <v>0.49447513812154698</v>
      </c>
      <c r="AU7" s="129">
        <v>247</v>
      </c>
      <c r="AV7" s="130">
        <v>232</v>
      </c>
      <c r="AW7" s="131">
        <f t="shared" si="50"/>
        <v>479</v>
      </c>
      <c r="AX7" s="132">
        <f t="shared" si="12"/>
        <v>0.42222222222222222</v>
      </c>
      <c r="AY7" s="133">
        <f t="shared" si="13"/>
        <v>0.46307385229540921</v>
      </c>
      <c r="AZ7" s="134">
        <f t="shared" si="14"/>
        <v>0.44106813996316757</v>
      </c>
      <c r="BA7" s="129">
        <v>5</v>
      </c>
      <c r="BB7" s="130">
        <v>8</v>
      </c>
      <c r="BC7" s="130">
        <f t="shared" si="51"/>
        <v>13</v>
      </c>
      <c r="BD7" s="127">
        <f t="shared" si="15"/>
        <v>8.5470085470085479E-3</v>
      </c>
      <c r="BE7" s="127">
        <f t="shared" si="16"/>
        <v>1.5968063872255488E-2</v>
      </c>
      <c r="BF7" s="127">
        <f t="shared" si="17"/>
        <v>1.1970534069981584E-2</v>
      </c>
      <c r="BG7" s="130">
        <v>1</v>
      </c>
      <c r="BH7" s="130">
        <v>1</v>
      </c>
      <c r="BI7" s="130">
        <f t="shared" si="52"/>
        <v>2</v>
      </c>
      <c r="BJ7" s="127">
        <f t="shared" si="18"/>
        <v>1.7094017094017094E-3</v>
      </c>
      <c r="BK7" s="127">
        <f t="shared" si="19"/>
        <v>1.996007984031936E-3</v>
      </c>
      <c r="BL7" s="128">
        <f t="shared" si="20"/>
        <v>1.841620626151013E-3</v>
      </c>
      <c r="BM7" s="129">
        <v>112</v>
      </c>
      <c r="BN7" s="130">
        <v>127</v>
      </c>
      <c r="BO7" s="130">
        <f t="shared" si="53"/>
        <v>239</v>
      </c>
      <c r="BP7" s="127">
        <f t="shared" si="21"/>
        <v>0.19145299145299147</v>
      </c>
      <c r="BQ7" s="127">
        <f t="shared" si="22"/>
        <v>0.25349301397205587</v>
      </c>
      <c r="BR7" s="127">
        <f t="shared" si="23"/>
        <v>0.22007366482504603</v>
      </c>
      <c r="BS7" s="130">
        <v>32</v>
      </c>
      <c r="BT7" s="130">
        <v>34</v>
      </c>
      <c r="BU7" s="130">
        <f t="shared" si="54"/>
        <v>66</v>
      </c>
      <c r="BV7" s="127">
        <f t="shared" si="55"/>
        <v>5.4700854700854701E-2</v>
      </c>
      <c r="BW7" s="127">
        <f t="shared" si="56"/>
        <v>6.7864271457085831E-2</v>
      </c>
      <c r="BX7" s="128">
        <f t="shared" si="57"/>
        <v>6.0773480662983423E-2</v>
      </c>
      <c r="BY7" s="129">
        <v>127</v>
      </c>
      <c r="BZ7" s="130">
        <v>72</v>
      </c>
      <c r="CA7" s="130">
        <f t="shared" si="58"/>
        <v>199</v>
      </c>
      <c r="CB7" s="127">
        <f t="shared" si="24"/>
        <v>0.2170940170940171</v>
      </c>
      <c r="CC7" s="127">
        <f t="shared" si="25"/>
        <v>0.1437125748502994</v>
      </c>
      <c r="CD7" s="127">
        <f t="shared" si="26"/>
        <v>0.18324125230202579</v>
      </c>
      <c r="CE7" s="130">
        <v>28</v>
      </c>
      <c r="CF7" s="130">
        <v>24</v>
      </c>
      <c r="CG7" s="130">
        <f t="shared" si="59"/>
        <v>52</v>
      </c>
      <c r="CH7" s="127">
        <f t="shared" si="27"/>
        <v>4.7863247863247867E-2</v>
      </c>
      <c r="CI7" s="127">
        <f t="shared" si="28"/>
        <v>4.790419161676647E-2</v>
      </c>
      <c r="CJ7" s="128">
        <f t="shared" si="29"/>
        <v>4.7882136279926338E-2</v>
      </c>
      <c r="CK7" s="129">
        <v>107</v>
      </c>
      <c r="CL7" s="130">
        <v>63</v>
      </c>
      <c r="CM7" s="130">
        <f t="shared" si="60"/>
        <v>170</v>
      </c>
      <c r="CN7" s="127">
        <f t="shared" si="30"/>
        <v>0.18290598290598289</v>
      </c>
      <c r="CO7" s="127">
        <f t="shared" si="31"/>
        <v>0.12574850299401197</v>
      </c>
      <c r="CP7" s="127">
        <f t="shared" si="32"/>
        <v>0.15653775322283608</v>
      </c>
      <c r="CQ7" s="130">
        <v>15</v>
      </c>
      <c r="CR7" s="130">
        <v>14</v>
      </c>
      <c r="CS7" s="130">
        <f t="shared" si="61"/>
        <v>29</v>
      </c>
      <c r="CT7" s="127">
        <f t="shared" si="33"/>
        <v>2.564102564102564E-2</v>
      </c>
      <c r="CU7" s="127">
        <f t="shared" si="34"/>
        <v>2.7944111776447105E-2</v>
      </c>
      <c r="CV7" s="127">
        <f t="shared" si="35"/>
        <v>2.6703499079189688E-2</v>
      </c>
      <c r="CW7" s="135">
        <f t="shared" si="62"/>
        <v>122</v>
      </c>
      <c r="CX7" s="130">
        <f t="shared" si="63"/>
        <v>77</v>
      </c>
      <c r="CY7" s="130">
        <f t="shared" si="64"/>
        <v>199</v>
      </c>
      <c r="CZ7" s="127">
        <f t="shared" si="65"/>
        <v>0.20854700854700856</v>
      </c>
      <c r="DA7" s="127">
        <f t="shared" si="66"/>
        <v>0.15369261477045909</v>
      </c>
      <c r="DB7" s="136">
        <f t="shared" si="67"/>
        <v>0.18324125230202579</v>
      </c>
    </row>
    <row r="8" spans="1:106" s="121" customFormat="1" ht="18.75" customHeight="1">
      <c r="A8" s="122" t="s">
        <v>18</v>
      </c>
      <c r="B8" s="123">
        <v>385</v>
      </c>
      <c r="C8" s="124">
        <v>385</v>
      </c>
      <c r="D8" s="125">
        <f t="shared" si="36"/>
        <v>770</v>
      </c>
      <c r="E8" s="123">
        <v>119</v>
      </c>
      <c r="F8" s="124">
        <v>119</v>
      </c>
      <c r="G8" s="125">
        <f t="shared" si="37"/>
        <v>238</v>
      </c>
      <c r="H8" s="126">
        <f t="shared" si="38"/>
        <v>0.30909090909090908</v>
      </c>
      <c r="I8" s="127">
        <f t="shared" si="0"/>
        <v>0.30909090909090908</v>
      </c>
      <c r="J8" s="128">
        <f t="shared" si="1"/>
        <v>0.30909090909090908</v>
      </c>
      <c r="K8" s="129">
        <v>60</v>
      </c>
      <c r="L8" s="130">
        <v>61</v>
      </c>
      <c r="M8" s="131">
        <f t="shared" si="39"/>
        <v>121</v>
      </c>
      <c r="N8" s="126">
        <f>IF(E8=0,0,K8/E8)</f>
        <v>0.50420168067226889</v>
      </c>
      <c r="O8" s="127">
        <f t="shared" si="40"/>
        <v>0.51260504201680668</v>
      </c>
      <c r="P8" s="128">
        <f t="shared" si="41"/>
        <v>0.50840336134453779</v>
      </c>
      <c r="Q8" s="129">
        <v>266</v>
      </c>
      <c r="R8" s="130">
        <v>221</v>
      </c>
      <c r="S8" s="131">
        <f t="shared" si="42"/>
        <v>487</v>
      </c>
      <c r="T8" s="132">
        <f t="shared" si="43"/>
        <v>0.69090909090909092</v>
      </c>
      <c r="U8" s="133">
        <f t="shared" si="2"/>
        <v>0.574025974025974</v>
      </c>
      <c r="V8" s="134">
        <f t="shared" si="3"/>
        <v>0.63246753246753251</v>
      </c>
      <c r="W8" s="129">
        <v>111</v>
      </c>
      <c r="X8" s="130">
        <v>115</v>
      </c>
      <c r="Y8" s="131">
        <f t="shared" si="44"/>
        <v>226</v>
      </c>
      <c r="Z8" s="132">
        <f t="shared" si="45"/>
        <v>0.2883116883116883</v>
      </c>
      <c r="AA8" s="133">
        <f t="shared" si="4"/>
        <v>0.29870129870129869</v>
      </c>
      <c r="AB8" s="134">
        <f t="shared" si="5"/>
        <v>0.29350649350649349</v>
      </c>
      <c r="AC8" s="129">
        <v>61</v>
      </c>
      <c r="AD8" s="130">
        <v>68</v>
      </c>
      <c r="AE8" s="131">
        <f t="shared" si="46"/>
        <v>129</v>
      </c>
      <c r="AF8" s="126">
        <f t="shared" si="47"/>
        <v>0.15844155844155844</v>
      </c>
      <c r="AG8" s="127">
        <f t="shared" si="6"/>
        <v>0.17662337662337663</v>
      </c>
      <c r="AH8" s="128">
        <f>IF(D8=0,0,AE8/D8)</f>
        <v>0.16753246753246753</v>
      </c>
      <c r="AI8" s="129">
        <v>32</v>
      </c>
      <c r="AJ8" s="130">
        <v>38</v>
      </c>
      <c r="AK8" s="131">
        <f t="shared" si="48"/>
        <v>70</v>
      </c>
      <c r="AL8" s="126">
        <f t="shared" si="68"/>
        <v>0.52459016393442626</v>
      </c>
      <c r="AM8" s="127">
        <f t="shared" si="69"/>
        <v>0.55882352941176472</v>
      </c>
      <c r="AN8" s="128">
        <f t="shared" si="70"/>
        <v>0.54263565891472865</v>
      </c>
      <c r="AO8" s="129">
        <v>109</v>
      </c>
      <c r="AP8" s="130">
        <v>129</v>
      </c>
      <c r="AQ8" s="131">
        <f t="shared" si="49"/>
        <v>238</v>
      </c>
      <c r="AR8" s="132">
        <f t="shared" si="9"/>
        <v>0.2831168831168831</v>
      </c>
      <c r="AS8" s="133">
        <f t="shared" si="10"/>
        <v>0.33506493506493507</v>
      </c>
      <c r="AT8" s="134">
        <f t="shared" si="11"/>
        <v>0.30909090909090908</v>
      </c>
      <c r="AU8" s="129">
        <v>96</v>
      </c>
      <c r="AV8" s="130">
        <v>105</v>
      </c>
      <c r="AW8" s="131">
        <f t="shared" si="50"/>
        <v>201</v>
      </c>
      <c r="AX8" s="132">
        <f t="shared" si="12"/>
        <v>0.24935064935064935</v>
      </c>
      <c r="AY8" s="133">
        <f t="shared" si="13"/>
        <v>0.27272727272727271</v>
      </c>
      <c r="AZ8" s="134">
        <f t="shared" si="14"/>
        <v>0.26103896103896101</v>
      </c>
      <c r="BA8" s="129">
        <v>0</v>
      </c>
      <c r="BB8" s="130">
        <v>3</v>
      </c>
      <c r="BC8" s="130">
        <f t="shared" si="51"/>
        <v>3</v>
      </c>
      <c r="BD8" s="127">
        <f t="shared" si="15"/>
        <v>0</v>
      </c>
      <c r="BE8" s="127">
        <f t="shared" si="16"/>
        <v>7.7922077922077922E-3</v>
      </c>
      <c r="BF8" s="127">
        <f t="shared" si="17"/>
        <v>3.8961038961038961E-3</v>
      </c>
      <c r="BG8" s="130">
        <v>0</v>
      </c>
      <c r="BH8" s="130">
        <v>0</v>
      </c>
      <c r="BI8" s="130">
        <f t="shared" si="52"/>
        <v>0</v>
      </c>
      <c r="BJ8" s="127">
        <f t="shared" si="18"/>
        <v>0</v>
      </c>
      <c r="BK8" s="127">
        <f t="shared" si="19"/>
        <v>0</v>
      </c>
      <c r="BL8" s="128">
        <f t="shared" si="20"/>
        <v>0</v>
      </c>
      <c r="BM8" s="129">
        <v>82</v>
      </c>
      <c r="BN8" s="130">
        <v>86</v>
      </c>
      <c r="BO8" s="130">
        <f t="shared" si="53"/>
        <v>168</v>
      </c>
      <c r="BP8" s="127">
        <f t="shared" si="21"/>
        <v>0.21298701298701297</v>
      </c>
      <c r="BQ8" s="127">
        <f t="shared" si="22"/>
        <v>0.22337662337662337</v>
      </c>
      <c r="BR8" s="127">
        <f t="shared" si="23"/>
        <v>0.21818181818181817</v>
      </c>
      <c r="BS8" s="130">
        <v>12</v>
      </c>
      <c r="BT8" s="130">
        <v>28</v>
      </c>
      <c r="BU8" s="130">
        <f t="shared" si="54"/>
        <v>40</v>
      </c>
      <c r="BV8" s="127">
        <f t="shared" si="55"/>
        <v>3.1168831168831169E-2</v>
      </c>
      <c r="BW8" s="127">
        <f t="shared" si="56"/>
        <v>7.2727272727272724E-2</v>
      </c>
      <c r="BX8" s="128">
        <f t="shared" si="57"/>
        <v>5.1948051948051951E-2</v>
      </c>
      <c r="BY8" s="129">
        <v>73</v>
      </c>
      <c r="BZ8" s="130">
        <v>60</v>
      </c>
      <c r="CA8" s="130">
        <f t="shared" si="58"/>
        <v>133</v>
      </c>
      <c r="CB8" s="127">
        <f t="shared" si="24"/>
        <v>0.18961038961038962</v>
      </c>
      <c r="CC8" s="127">
        <f t="shared" si="25"/>
        <v>0.15584415584415584</v>
      </c>
      <c r="CD8" s="127">
        <f t="shared" si="26"/>
        <v>0.17272727272727273</v>
      </c>
      <c r="CE8" s="130">
        <v>22</v>
      </c>
      <c r="CF8" s="130">
        <v>15</v>
      </c>
      <c r="CG8" s="130">
        <f t="shared" si="59"/>
        <v>37</v>
      </c>
      <c r="CH8" s="127">
        <f t="shared" si="27"/>
        <v>5.7142857142857141E-2</v>
      </c>
      <c r="CI8" s="127">
        <f t="shared" si="28"/>
        <v>3.896103896103896E-2</v>
      </c>
      <c r="CJ8" s="128">
        <f t="shared" si="29"/>
        <v>4.8051948051948054E-2</v>
      </c>
      <c r="CK8" s="129">
        <v>55</v>
      </c>
      <c r="CL8" s="130">
        <v>62</v>
      </c>
      <c r="CM8" s="130">
        <f t="shared" si="60"/>
        <v>117</v>
      </c>
      <c r="CN8" s="127">
        <f t="shared" si="30"/>
        <v>0.14285714285714285</v>
      </c>
      <c r="CO8" s="127">
        <f t="shared" si="31"/>
        <v>0.16103896103896104</v>
      </c>
      <c r="CP8" s="127">
        <f t="shared" si="32"/>
        <v>0.15194805194805194</v>
      </c>
      <c r="CQ8" s="130">
        <v>32</v>
      </c>
      <c r="CR8" s="130">
        <v>21</v>
      </c>
      <c r="CS8" s="130">
        <f t="shared" si="61"/>
        <v>53</v>
      </c>
      <c r="CT8" s="127">
        <f t="shared" si="33"/>
        <v>8.3116883116883117E-2</v>
      </c>
      <c r="CU8" s="127">
        <f t="shared" si="34"/>
        <v>5.4545454545454543E-2</v>
      </c>
      <c r="CV8" s="127">
        <f t="shared" si="35"/>
        <v>6.8831168831168826E-2</v>
      </c>
      <c r="CW8" s="135">
        <f t="shared" si="62"/>
        <v>87</v>
      </c>
      <c r="CX8" s="130">
        <f t="shared" si="63"/>
        <v>83</v>
      </c>
      <c r="CY8" s="130">
        <f t="shared" si="64"/>
        <v>170</v>
      </c>
      <c r="CZ8" s="127">
        <f t="shared" si="65"/>
        <v>0.22597402597402597</v>
      </c>
      <c r="DA8" s="127">
        <f t="shared" si="66"/>
        <v>0.21558441558441557</v>
      </c>
      <c r="DB8" s="136">
        <f t="shared" si="67"/>
        <v>0.22077922077922077</v>
      </c>
    </row>
    <row r="9" spans="1:106" s="121" customFormat="1" ht="18.75" customHeight="1">
      <c r="A9" s="122" t="s">
        <v>19</v>
      </c>
      <c r="B9" s="123">
        <v>713</v>
      </c>
      <c r="C9" s="124">
        <v>640</v>
      </c>
      <c r="D9" s="125">
        <f t="shared" si="36"/>
        <v>1353</v>
      </c>
      <c r="E9" s="123">
        <v>225</v>
      </c>
      <c r="F9" s="124">
        <v>187</v>
      </c>
      <c r="G9" s="125">
        <f t="shared" si="37"/>
        <v>412</v>
      </c>
      <c r="H9" s="126">
        <f t="shared" si="38"/>
        <v>0.31556802244039273</v>
      </c>
      <c r="I9" s="127">
        <f t="shared" si="0"/>
        <v>0.29218749999999999</v>
      </c>
      <c r="J9" s="128">
        <f t="shared" si="1"/>
        <v>0.30450849963045085</v>
      </c>
      <c r="K9" s="129">
        <v>129</v>
      </c>
      <c r="L9" s="130">
        <v>101</v>
      </c>
      <c r="M9" s="131">
        <f t="shared" si="39"/>
        <v>230</v>
      </c>
      <c r="N9" s="126">
        <f>IF(E9=0,0,K9/E9)</f>
        <v>0.57333333333333336</v>
      </c>
      <c r="O9" s="127">
        <f t="shared" si="40"/>
        <v>0.5401069518716578</v>
      </c>
      <c r="P9" s="128">
        <f t="shared" si="41"/>
        <v>0.55825242718446599</v>
      </c>
      <c r="Q9" s="129">
        <v>596</v>
      </c>
      <c r="R9" s="130">
        <v>414</v>
      </c>
      <c r="S9" s="131">
        <f t="shared" si="42"/>
        <v>1010</v>
      </c>
      <c r="T9" s="132">
        <f t="shared" si="43"/>
        <v>0.83590462833099577</v>
      </c>
      <c r="U9" s="133">
        <f t="shared" si="2"/>
        <v>0.64687499999999998</v>
      </c>
      <c r="V9" s="134">
        <f t="shared" si="3"/>
        <v>0.7464892830746489</v>
      </c>
      <c r="W9" s="129">
        <v>152</v>
      </c>
      <c r="X9" s="130">
        <v>158</v>
      </c>
      <c r="Y9" s="131">
        <f t="shared" si="44"/>
        <v>310</v>
      </c>
      <c r="Z9" s="132">
        <f t="shared" si="45"/>
        <v>0.21318373071528751</v>
      </c>
      <c r="AA9" s="133">
        <f t="shared" si="4"/>
        <v>0.24687500000000001</v>
      </c>
      <c r="AB9" s="134">
        <f t="shared" si="5"/>
        <v>0.22912047302291205</v>
      </c>
      <c r="AC9" s="129">
        <v>133</v>
      </c>
      <c r="AD9" s="130">
        <v>121</v>
      </c>
      <c r="AE9" s="131">
        <f t="shared" si="46"/>
        <v>254</v>
      </c>
      <c r="AF9" s="126">
        <f t="shared" si="47"/>
        <v>0.18653576437587657</v>
      </c>
      <c r="AG9" s="127">
        <f t="shared" si="6"/>
        <v>0.18906249999999999</v>
      </c>
      <c r="AH9" s="128">
        <f t="shared" si="7"/>
        <v>0.18773096821877311</v>
      </c>
      <c r="AI9" s="129">
        <v>79</v>
      </c>
      <c r="AJ9" s="130">
        <v>69</v>
      </c>
      <c r="AK9" s="131">
        <f t="shared" si="48"/>
        <v>148</v>
      </c>
      <c r="AL9" s="126">
        <f t="shared" si="68"/>
        <v>0.59398496240601506</v>
      </c>
      <c r="AM9" s="127">
        <f t="shared" si="69"/>
        <v>0.57024793388429751</v>
      </c>
      <c r="AN9" s="128">
        <f t="shared" si="70"/>
        <v>0.58267716535433067</v>
      </c>
      <c r="AO9" s="129">
        <v>276</v>
      </c>
      <c r="AP9" s="130">
        <v>231</v>
      </c>
      <c r="AQ9" s="131">
        <f t="shared" si="49"/>
        <v>507</v>
      </c>
      <c r="AR9" s="132">
        <f t="shared" si="9"/>
        <v>0.38709677419354838</v>
      </c>
      <c r="AS9" s="133">
        <f t="shared" si="10"/>
        <v>0.36093750000000002</v>
      </c>
      <c r="AT9" s="134">
        <f t="shared" si="11"/>
        <v>0.37472283813747226</v>
      </c>
      <c r="AU9" s="129">
        <v>115</v>
      </c>
      <c r="AV9" s="130">
        <v>141</v>
      </c>
      <c r="AW9" s="131">
        <f t="shared" si="50"/>
        <v>256</v>
      </c>
      <c r="AX9" s="132">
        <f t="shared" si="12"/>
        <v>0.16129032258064516</v>
      </c>
      <c r="AY9" s="133">
        <f t="shared" si="13"/>
        <v>0.22031249999999999</v>
      </c>
      <c r="AZ9" s="134">
        <f t="shared" si="14"/>
        <v>0.18920916481892092</v>
      </c>
      <c r="BA9" s="129">
        <v>1</v>
      </c>
      <c r="BB9" s="130">
        <v>2</v>
      </c>
      <c r="BC9" s="130">
        <f t="shared" si="51"/>
        <v>3</v>
      </c>
      <c r="BD9" s="127">
        <f t="shared" si="15"/>
        <v>1.4025245441795231E-3</v>
      </c>
      <c r="BE9" s="127">
        <f t="shared" si="16"/>
        <v>3.1250000000000002E-3</v>
      </c>
      <c r="BF9" s="127">
        <f t="shared" si="17"/>
        <v>2.2172949002217295E-3</v>
      </c>
      <c r="BG9" s="130">
        <v>0</v>
      </c>
      <c r="BH9" s="130">
        <v>0</v>
      </c>
      <c r="BI9" s="130">
        <f t="shared" si="52"/>
        <v>0</v>
      </c>
      <c r="BJ9" s="127">
        <f t="shared" si="18"/>
        <v>0</v>
      </c>
      <c r="BK9" s="127">
        <f t="shared" si="19"/>
        <v>0</v>
      </c>
      <c r="BL9" s="128">
        <f t="shared" si="20"/>
        <v>0</v>
      </c>
      <c r="BM9" s="129">
        <v>123</v>
      </c>
      <c r="BN9" s="130">
        <v>120</v>
      </c>
      <c r="BO9" s="130">
        <f t="shared" si="53"/>
        <v>243</v>
      </c>
      <c r="BP9" s="127">
        <f t="shared" si="21"/>
        <v>0.17251051893408134</v>
      </c>
      <c r="BQ9" s="127">
        <f t="shared" si="22"/>
        <v>0.1875</v>
      </c>
      <c r="BR9" s="127">
        <f t="shared" si="23"/>
        <v>0.17960088691796008</v>
      </c>
      <c r="BS9" s="130">
        <v>27</v>
      </c>
      <c r="BT9" s="130">
        <v>25</v>
      </c>
      <c r="BU9" s="130">
        <f t="shared" si="54"/>
        <v>52</v>
      </c>
      <c r="BV9" s="127">
        <f t="shared" si="55"/>
        <v>3.7868162692847124E-2</v>
      </c>
      <c r="BW9" s="127">
        <f t="shared" si="56"/>
        <v>3.90625E-2</v>
      </c>
      <c r="BX9" s="128">
        <f t="shared" si="57"/>
        <v>3.8433111603843315E-2</v>
      </c>
      <c r="BY9" s="129">
        <v>63</v>
      </c>
      <c r="BZ9" s="130">
        <v>45</v>
      </c>
      <c r="CA9" s="130">
        <f t="shared" si="58"/>
        <v>108</v>
      </c>
      <c r="CB9" s="127">
        <f t="shared" si="24"/>
        <v>8.8359046283309955E-2</v>
      </c>
      <c r="CC9" s="127">
        <f t="shared" si="25"/>
        <v>7.03125E-2</v>
      </c>
      <c r="CD9" s="127">
        <f t="shared" si="26"/>
        <v>7.9822616407982258E-2</v>
      </c>
      <c r="CE9" s="130">
        <v>29</v>
      </c>
      <c r="CF9" s="130">
        <v>23</v>
      </c>
      <c r="CG9" s="130">
        <f t="shared" si="59"/>
        <v>52</v>
      </c>
      <c r="CH9" s="127">
        <f t="shared" si="27"/>
        <v>4.067321178120617E-2</v>
      </c>
      <c r="CI9" s="127">
        <f t="shared" si="28"/>
        <v>3.5937499999999997E-2</v>
      </c>
      <c r="CJ9" s="128">
        <f t="shared" si="29"/>
        <v>3.8433111603843315E-2</v>
      </c>
      <c r="CK9" s="129">
        <v>52</v>
      </c>
      <c r="CL9" s="130">
        <v>32</v>
      </c>
      <c r="CM9" s="130">
        <f t="shared" si="60"/>
        <v>84</v>
      </c>
      <c r="CN9" s="127">
        <f t="shared" si="30"/>
        <v>7.2931276297335201E-2</v>
      </c>
      <c r="CO9" s="127">
        <f t="shared" si="31"/>
        <v>0.05</v>
      </c>
      <c r="CP9" s="127">
        <f t="shared" si="32"/>
        <v>6.2084257206208429E-2</v>
      </c>
      <c r="CQ9" s="130">
        <v>20</v>
      </c>
      <c r="CR9" s="130">
        <v>6</v>
      </c>
      <c r="CS9" s="130">
        <f t="shared" si="61"/>
        <v>26</v>
      </c>
      <c r="CT9" s="127">
        <f t="shared" si="33"/>
        <v>2.8050490883590462E-2</v>
      </c>
      <c r="CU9" s="127">
        <f t="shared" si="34"/>
        <v>9.3749999999999997E-3</v>
      </c>
      <c r="CV9" s="127">
        <f t="shared" si="35"/>
        <v>1.9216555801921657E-2</v>
      </c>
      <c r="CW9" s="135">
        <f t="shared" si="62"/>
        <v>72</v>
      </c>
      <c r="CX9" s="130">
        <f t="shared" si="63"/>
        <v>38</v>
      </c>
      <c r="CY9" s="130">
        <f t="shared" si="64"/>
        <v>110</v>
      </c>
      <c r="CZ9" s="127">
        <f t="shared" si="65"/>
        <v>0.10098176718092566</v>
      </c>
      <c r="DA9" s="127">
        <f t="shared" si="66"/>
        <v>5.9374999999999997E-2</v>
      </c>
      <c r="DB9" s="136">
        <f t="shared" si="67"/>
        <v>8.1300813008130079E-2</v>
      </c>
    </row>
    <row r="10" spans="1:106" s="121" customFormat="1" ht="18.75" customHeight="1">
      <c r="A10" s="122" t="s">
        <v>20</v>
      </c>
      <c r="B10" s="123">
        <v>529</v>
      </c>
      <c r="C10" s="124">
        <v>476</v>
      </c>
      <c r="D10" s="125">
        <f t="shared" si="36"/>
        <v>1005</v>
      </c>
      <c r="E10" s="123">
        <v>122</v>
      </c>
      <c r="F10" s="124">
        <v>87</v>
      </c>
      <c r="G10" s="125">
        <f t="shared" si="37"/>
        <v>209</v>
      </c>
      <c r="H10" s="126">
        <f t="shared" si="38"/>
        <v>0.23062381852551986</v>
      </c>
      <c r="I10" s="127">
        <f t="shared" si="0"/>
        <v>0.18277310924369747</v>
      </c>
      <c r="J10" s="128">
        <f t="shared" si="1"/>
        <v>0.20796019900497512</v>
      </c>
      <c r="K10" s="129">
        <v>70</v>
      </c>
      <c r="L10" s="130">
        <v>59</v>
      </c>
      <c r="M10" s="131">
        <f t="shared" si="39"/>
        <v>129</v>
      </c>
      <c r="N10" s="126">
        <f t="shared" ref="N10:N26" si="71">IF(E10=0,0,K10/E10)</f>
        <v>0.57377049180327866</v>
      </c>
      <c r="O10" s="127">
        <f t="shared" si="40"/>
        <v>0.67816091954022983</v>
      </c>
      <c r="P10" s="128">
        <f t="shared" si="41"/>
        <v>0.61722488038277512</v>
      </c>
      <c r="Q10" s="129">
        <v>273</v>
      </c>
      <c r="R10" s="130">
        <v>186</v>
      </c>
      <c r="S10" s="131">
        <f t="shared" si="42"/>
        <v>459</v>
      </c>
      <c r="T10" s="132">
        <f t="shared" si="43"/>
        <v>0.51606805293005675</v>
      </c>
      <c r="U10" s="133">
        <f t="shared" si="2"/>
        <v>0.3907563025210084</v>
      </c>
      <c r="V10" s="134">
        <f t="shared" si="3"/>
        <v>0.45671641791044776</v>
      </c>
      <c r="W10" s="129">
        <v>87</v>
      </c>
      <c r="X10" s="130">
        <v>78</v>
      </c>
      <c r="Y10" s="131">
        <f t="shared" si="44"/>
        <v>165</v>
      </c>
      <c r="Z10" s="132">
        <f t="shared" si="45"/>
        <v>0.16446124763705103</v>
      </c>
      <c r="AA10" s="133">
        <f t="shared" si="4"/>
        <v>0.1638655462184874</v>
      </c>
      <c r="AB10" s="134">
        <f t="shared" si="5"/>
        <v>0.16417910447761194</v>
      </c>
      <c r="AC10" s="129">
        <v>41</v>
      </c>
      <c r="AD10" s="130">
        <v>45</v>
      </c>
      <c r="AE10" s="131">
        <f t="shared" si="46"/>
        <v>86</v>
      </c>
      <c r="AF10" s="126">
        <f t="shared" si="47"/>
        <v>7.7504725897920609E-2</v>
      </c>
      <c r="AG10" s="127">
        <f t="shared" si="6"/>
        <v>9.4537815126050417E-2</v>
      </c>
      <c r="AH10" s="128">
        <f t="shared" si="7"/>
        <v>8.5572139303482592E-2</v>
      </c>
      <c r="AI10" s="129">
        <v>28</v>
      </c>
      <c r="AJ10" s="130">
        <v>34</v>
      </c>
      <c r="AK10" s="131">
        <f t="shared" si="48"/>
        <v>62</v>
      </c>
      <c r="AL10" s="126">
        <f t="shared" si="68"/>
        <v>0.68292682926829273</v>
      </c>
      <c r="AM10" s="127">
        <f t="shared" si="69"/>
        <v>0.75555555555555554</v>
      </c>
      <c r="AN10" s="128">
        <f t="shared" si="70"/>
        <v>0.72093023255813948</v>
      </c>
      <c r="AO10" s="129">
        <v>67</v>
      </c>
      <c r="AP10" s="130">
        <v>76</v>
      </c>
      <c r="AQ10" s="131">
        <f t="shared" si="49"/>
        <v>143</v>
      </c>
      <c r="AR10" s="132">
        <f t="shared" si="9"/>
        <v>0.12665406427221171</v>
      </c>
      <c r="AS10" s="133">
        <f t="shared" si="10"/>
        <v>0.15966386554621848</v>
      </c>
      <c r="AT10" s="134">
        <f t="shared" si="11"/>
        <v>0.14228855721393036</v>
      </c>
      <c r="AU10" s="129">
        <v>69</v>
      </c>
      <c r="AV10" s="130">
        <v>57</v>
      </c>
      <c r="AW10" s="131">
        <f t="shared" si="50"/>
        <v>126</v>
      </c>
      <c r="AX10" s="132">
        <f t="shared" si="12"/>
        <v>0.13043478260869565</v>
      </c>
      <c r="AY10" s="133">
        <f t="shared" si="13"/>
        <v>0.11974789915966387</v>
      </c>
      <c r="AZ10" s="134">
        <f t="shared" si="14"/>
        <v>0.1253731343283582</v>
      </c>
      <c r="BA10" s="129">
        <v>0</v>
      </c>
      <c r="BB10" s="130">
        <v>1</v>
      </c>
      <c r="BC10" s="130">
        <f t="shared" si="51"/>
        <v>1</v>
      </c>
      <c r="BD10" s="127">
        <f t="shared" si="15"/>
        <v>0</v>
      </c>
      <c r="BE10" s="127">
        <f t="shared" si="16"/>
        <v>2.1008403361344537E-3</v>
      </c>
      <c r="BF10" s="127">
        <f t="shared" si="17"/>
        <v>9.9502487562189048E-4</v>
      </c>
      <c r="BG10" s="130">
        <v>0</v>
      </c>
      <c r="BH10" s="130">
        <v>0</v>
      </c>
      <c r="BI10" s="130">
        <f t="shared" si="52"/>
        <v>0</v>
      </c>
      <c r="BJ10" s="127">
        <f t="shared" si="18"/>
        <v>0</v>
      </c>
      <c r="BK10" s="127">
        <f t="shared" si="19"/>
        <v>0</v>
      </c>
      <c r="BL10" s="128">
        <f t="shared" si="20"/>
        <v>0</v>
      </c>
      <c r="BM10" s="129">
        <v>95</v>
      </c>
      <c r="BN10" s="130">
        <v>84</v>
      </c>
      <c r="BO10" s="130">
        <f t="shared" si="53"/>
        <v>179</v>
      </c>
      <c r="BP10" s="127">
        <f t="shared" si="21"/>
        <v>0.17958412098298676</v>
      </c>
      <c r="BQ10" s="127">
        <f t="shared" si="22"/>
        <v>0.17647058823529413</v>
      </c>
      <c r="BR10" s="127">
        <f t="shared" si="23"/>
        <v>0.1781094527363184</v>
      </c>
      <c r="BS10" s="130">
        <v>17</v>
      </c>
      <c r="BT10" s="130">
        <v>20</v>
      </c>
      <c r="BU10" s="130">
        <f t="shared" si="54"/>
        <v>37</v>
      </c>
      <c r="BV10" s="127">
        <f t="shared" si="55"/>
        <v>3.2136105860113423E-2</v>
      </c>
      <c r="BW10" s="127">
        <f t="shared" si="56"/>
        <v>4.2016806722689079E-2</v>
      </c>
      <c r="BX10" s="128">
        <f t="shared" si="57"/>
        <v>3.6815920398009953E-2</v>
      </c>
      <c r="BY10" s="129">
        <v>45</v>
      </c>
      <c r="BZ10" s="130">
        <v>50</v>
      </c>
      <c r="CA10" s="130">
        <f t="shared" si="58"/>
        <v>95</v>
      </c>
      <c r="CB10" s="127">
        <f t="shared" si="24"/>
        <v>8.5066162570888462E-2</v>
      </c>
      <c r="CC10" s="127">
        <f t="shared" si="25"/>
        <v>0.10504201680672269</v>
      </c>
      <c r="CD10" s="127">
        <f t="shared" si="26"/>
        <v>9.4527363184079602E-2</v>
      </c>
      <c r="CE10" s="130">
        <v>7</v>
      </c>
      <c r="CF10" s="130">
        <v>4</v>
      </c>
      <c r="CG10" s="130">
        <f t="shared" si="59"/>
        <v>11</v>
      </c>
      <c r="CH10" s="127">
        <f t="shared" si="27"/>
        <v>1.3232514177693762E-2</v>
      </c>
      <c r="CI10" s="127">
        <f t="shared" si="28"/>
        <v>8.4033613445378148E-3</v>
      </c>
      <c r="CJ10" s="128">
        <f t="shared" si="29"/>
        <v>1.0945273631840797E-2</v>
      </c>
      <c r="CK10" s="129">
        <v>47</v>
      </c>
      <c r="CL10" s="130">
        <v>36</v>
      </c>
      <c r="CM10" s="130">
        <f t="shared" si="60"/>
        <v>83</v>
      </c>
      <c r="CN10" s="127">
        <f t="shared" si="30"/>
        <v>8.8846880907372403E-2</v>
      </c>
      <c r="CO10" s="127">
        <f t="shared" si="31"/>
        <v>7.5630252100840331E-2</v>
      </c>
      <c r="CP10" s="127">
        <f t="shared" si="32"/>
        <v>8.2587064676616917E-2</v>
      </c>
      <c r="CQ10" s="130">
        <v>7</v>
      </c>
      <c r="CR10" s="130">
        <v>7</v>
      </c>
      <c r="CS10" s="130">
        <f t="shared" si="61"/>
        <v>14</v>
      </c>
      <c r="CT10" s="127">
        <f t="shared" si="33"/>
        <v>1.3232514177693762E-2</v>
      </c>
      <c r="CU10" s="127">
        <f t="shared" si="34"/>
        <v>1.4705882352941176E-2</v>
      </c>
      <c r="CV10" s="127">
        <f t="shared" si="35"/>
        <v>1.3930348258706468E-2</v>
      </c>
      <c r="CW10" s="135">
        <f t="shared" si="62"/>
        <v>54</v>
      </c>
      <c r="CX10" s="130">
        <f t="shared" si="63"/>
        <v>43</v>
      </c>
      <c r="CY10" s="130">
        <f t="shared" si="64"/>
        <v>97</v>
      </c>
      <c r="CZ10" s="127">
        <f t="shared" si="65"/>
        <v>0.10207939508506617</v>
      </c>
      <c r="DA10" s="127">
        <f t="shared" si="66"/>
        <v>9.0336134453781511E-2</v>
      </c>
      <c r="DB10" s="136">
        <f t="shared" si="67"/>
        <v>9.6517412935323385E-2</v>
      </c>
    </row>
    <row r="11" spans="1:106" s="121" customFormat="1" ht="18.75" customHeight="1">
      <c r="A11" s="122" t="s">
        <v>37</v>
      </c>
      <c r="B11" s="123">
        <v>370</v>
      </c>
      <c r="C11" s="124">
        <v>333</v>
      </c>
      <c r="D11" s="125">
        <f t="shared" si="36"/>
        <v>703</v>
      </c>
      <c r="E11" s="123">
        <v>150</v>
      </c>
      <c r="F11" s="124">
        <v>116</v>
      </c>
      <c r="G11" s="125">
        <f t="shared" si="37"/>
        <v>266</v>
      </c>
      <c r="H11" s="126">
        <f t="shared" si="38"/>
        <v>0.40540540540540543</v>
      </c>
      <c r="I11" s="127">
        <f t="shared" si="0"/>
        <v>0.34834834834834832</v>
      </c>
      <c r="J11" s="128">
        <f t="shared" si="1"/>
        <v>0.3783783783783784</v>
      </c>
      <c r="K11" s="129">
        <v>71</v>
      </c>
      <c r="L11" s="130">
        <v>64</v>
      </c>
      <c r="M11" s="131">
        <f t="shared" si="39"/>
        <v>135</v>
      </c>
      <c r="N11" s="126">
        <f t="shared" si="71"/>
        <v>0.47333333333333333</v>
      </c>
      <c r="O11" s="127">
        <f t="shared" si="40"/>
        <v>0.55172413793103448</v>
      </c>
      <c r="P11" s="128">
        <f t="shared" si="41"/>
        <v>0.50751879699248126</v>
      </c>
      <c r="Q11" s="129">
        <v>432</v>
      </c>
      <c r="R11" s="130">
        <v>252</v>
      </c>
      <c r="S11" s="131">
        <f t="shared" si="42"/>
        <v>684</v>
      </c>
      <c r="T11" s="132">
        <f t="shared" si="43"/>
        <v>1.1675675675675676</v>
      </c>
      <c r="U11" s="133">
        <f t="shared" si="2"/>
        <v>0.7567567567567568</v>
      </c>
      <c r="V11" s="134">
        <f t="shared" si="3"/>
        <v>0.97297297297297303</v>
      </c>
      <c r="W11" s="129">
        <v>110</v>
      </c>
      <c r="X11" s="130">
        <v>73</v>
      </c>
      <c r="Y11" s="131">
        <f t="shared" si="44"/>
        <v>183</v>
      </c>
      <c r="Z11" s="132">
        <f t="shared" si="45"/>
        <v>0.29729729729729731</v>
      </c>
      <c r="AA11" s="133">
        <f t="shared" si="4"/>
        <v>0.21921921921921922</v>
      </c>
      <c r="AB11" s="134">
        <f t="shared" si="5"/>
        <v>0.26031294452347081</v>
      </c>
      <c r="AC11" s="129">
        <v>77</v>
      </c>
      <c r="AD11" s="130">
        <v>73</v>
      </c>
      <c r="AE11" s="131">
        <f t="shared" si="46"/>
        <v>150</v>
      </c>
      <c r="AF11" s="126">
        <f t="shared" si="47"/>
        <v>0.20810810810810812</v>
      </c>
      <c r="AG11" s="127">
        <f t="shared" si="6"/>
        <v>0.21921921921921922</v>
      </c>
      <c r="AH11" s="128">
        <f t="shared" si="7"/>
        <v>0.21337126600284495</v>
      </c>
      <c r="AI11" s="129">
        <v>41</v>
      </c>
      <c r="AJ11" s="130">
        <v>43</v>
      </c>
      <c r="AK11" s="131">
        <f t="shared" si="48"/>
        <v>84</v>
      </c>
      <c r="AL11" s="126">
        <f t="shared" si="68"/>
        <v>0.53246753246753242</v>
      </c>
      <c r="AM11" s="127">
        <f t="shared" si="69"/>
        <v>0.58904109589041098</v>
      </c>
      <c r="AN11" s="128">
        <f t="shared" si="70"/>
        <v>0.56000000000000005</v>
      </c>
      <c r="AO11" s="129">
        <v>171</v>
      </c>
      <c r="AP11" s="130">
        <v>159</v>
      </c>
      <c r="AQ11" s="131">
        <f t="shared" si="49"/>
        <v>330</v>
      </c>
      <c r="AR11" s="132">
        <f t="shared" si="9"/>
        <v>0.46216216216216216</v>
      </c>
      <c r="AS11" s="133">
        <f t="shared" si="10"/>
        <v>0.47747747747747749</v>
      </c>
      <c r="AT11" s="134">
        <f t="shared" si="11"/>
        <v>0.4694167852062589</v>
      </c>
      <c r="AU11" s="129">
        <v>106</v>
      </c>
      <c r="AV11" s="130">
        <v>72</v>
      </c>
      <c r="AW11" s="131">
        <f t="shared" si="50"/>
        <v>178</v>
      </c>
      <c r="AX11" s="132">
        <f t="shared" si="12"/>
        <v>0.2864864864864865</v>
      </c>
      <c r="AY11" s="133">
        <f t="shared" si="13"/>
        <v>0.21621621621621623</v>
      </c>
      <c r="AZ11" s="134">
        <f t="shared" si="14"/>
        <v>0.25320056899004267</v>
      </c>
      <c r="BA11" s="129">
        <v>5</v>
      </c>
      <c r="BB11" s="130">
        <v>2</v>
      </c>
      <c r="BC11" s="130">
        <f t="shared" si="51"/>
        <v>7</v>
      </c>
      <c r="BD11" s="127">
        <f t="shared" si="15"/>
        <v>1.3513513513513514E-2</v>
      </c>
      <c r="BE11" s="127">
        <f t="shared" si="16"/>
        <v>6.006006006006006E-3</v>
      </c>
      <c r="BF11" s="127">
        <f t="shared" si="17"/>
        <v>9.9573257467994308E-3</v>
      </c>
      <c r="BG11" s="130">
        <v>0</v>
      </c>
      <c r="BH11" s="130">
        <v>0</v>
      </c>
      <c r="BI11" s="130">
        <f t="shared" si="52"/>
        <v>0</v>
      </c>
      <c r="BJ11" s="127">
        <f t="shared" si="18"/>
        <v>0</v>
      </c>
      <c r="BK11" s="127">
        <f t="shared" si="19"/>
        <v>0</v>
      </c>
      <c r="BL11" s="128">
        <f t="shared" si="20"/>
        <v>0</v>
      </c>
      <c r="BM11" s="129">
        <v>52</v>
      </c>
      <c r="BN11" s="130">
        <v>51</v>
      </c>
      <c r="BO11" s="130">
        <f t="shared" si="53"/>
        <v>103</v>
      </c>
      <c r="BP11" s="127">
        <f t="shared" si="21"/>
        <v>0.14054054054054055</v>
      </c>
      <c r="BQ11" s="127">
        <f t="shared" si="22"/>
        <v>0.15315315315315314</v>
      </c>
      <c r="BR11" s="127">
        <f t="shared" si="23"/>
        <v>0.1465149359886202</v>
      </c>
      <c r="BS11" s="130">
        <v>4</v>
      </c>
      <c r="BT11" s="130">
        <v>7</v>
      </c>
      <c r="BU11" s="130">
        <f t="shared" si="54"/>
        <v>11</v>
      </c>
      <c r="BV11" s="127">
        <f t="shared" si="55"/>
        <v>1.0810810810810811E-2</v>
      </c>
      <c r="BW11" s="127">
        <f t="shared" si="56"/>
        <v>2.1021021021021023E-2</v>
      </c>
      <c r="BX11" s="128">
        <f t="shared" si="57"/>
        <v>1.5647226173541962E-2</v>
      </c>
      <c r="BY11" s="129">
        <v>47</v>
      </c>
      <c r="BZ11" s="130">
        <v>15</v>
      </c>
      <c r="CA11" s="130">
        <f t="shared" si="58"/>
        <v>62</v>
      </c>
      <c r="CB11" s="127">
        <f t="shared" si="24"/>
        <v>0.12702702702702703</v>
      </c>
      <c r="CC11" s="127">
        <f t="shared" si="25"/>
        <v>4.5045045045045043E-2</v>
      </c>
      <c r="CD11" s="127">
        <f t="shared" si="26"/>
        <v>8.8193456614509252E-2</v>
      </c>
      <c r="CE11" s="130">
        <v>12</v>
      </c>
      <c r="CF11" s="130">
        <v>3</v>
      </c>
      <c r="CG11" s="130">
        <f t="shared" si="59"/>
        <v>15</v>
      </c>
      <c r="CH11" s="127">
        <f t="shared" si="27"/>
        <v>3.2432432432432434E-2</v>
      </c>
      <c r="CI11" s="127">
        <f t="shared" si="28"/>
        <v>9.0090090090090089E-3</v>
      </c>
      <c r="CJ11" s="128">
        <f t="shared" si="29"/>
        <v>2.1337126600284494E-2</v>
      </c>
      <c r="CK11" s="129">
        <v>29</v>
      </c>
      <c r="CL11" s="130">
        <v>8</v>
      </c>
      <c r="CM11" s="130">
        <f t="shared" si="60"/>
        <v>37</v>
      </c>
      <c r="CN11" s="127">
        <f t="shared" si="30"/>
        <v>7.8378378378378383E-2</v>
      </c>
      <c r="CO11" s="127">
        <f t="shared" si="31"/>
        <v>2.4024024024024024E-2</v>
      </c>
      <c r="CP11" s="127">
        <f t="shared" si="32"/>
        <v>5.2631578947368418E-2</v>
      </c>
      <c r="CQ11" s="130">
        <v>0</v>
      </c>
      <c r="CR11" s="130">
        <v>1</v>
      </c>
      <c r="CS11" s="130">
        <f t="shared" si="61"/>
        <v>1</v>
      </c>
      <c r="CT11" s="127">
        <f t="shared" si="33"/>
        <v>0</v>
      </c>
      <c r="CU11" s="127">
        <f t="shared" si="34"/>
        <v>3.003003003003003E-3</v>
      </c>
      <c r="CV11" s="127">
        <f t="shared" si="35"/>
        <v>1.4224751066856331E-3</v>
      </c>
      <c r="CW11" s="135">
        <f t="shared" si="62"/>
        <v>29</v>
      </c>
      <c r="CX11" s="130">
        <f t="shared" si="63"/>
        <v>9</v>
      </c>
      <c r="CY11" s="130">
        <f t="shared" si="64"/>
        <v>38</v>
      </c>
      <c r="CZ11" s="127">
        <f t="shared" si="65"/>
        <v>7.8378378378378383E-2</v>
      </c>
      <c r="DA11" s="127">
        <f t="shared" si="66"/>
        <v>2.7027027027027029E-2</v>
      </c>
      <c r="DB11" s="136">
        <f t="shared" si="67"/>
        <v>5.4054054054054057E-2</v>
      </c>
    </row>
    <row r="12" spans="1:106" s="121" customFormat="1" ht="18.75" customHeight="1">
      <c r="A12" s="122" t="s">
        <v>40</v>
      </c>
      <c r="B12" s="123">
        <v>397</v>
      </c>
      <c r="C12" s="124">
        <v>368</v>
      </c>
      <c r="D12" s="125">
        <f t="shared" si="36"/>
        <v>765</v>
      </c>
      <c r="E12" s="123">
        <v>127</v>
      </c>
      <c r="F12" s="124">
        <v>112</v>
      </c>
      <c r="G12" s="125">
        <f t="shared" si="37"/>
        <v>239</v>
      </c>
      <c r="H12" s="126">
        <f t="shared" si="38"/>
        <v>0.31989924433249373</v>
      </c>
      <c r="I12" s="127">
        <f t="shared" si="0"/>
        <v>0.30434782608695654</v>
      </c>
      <c r="J12" s="128">
        <f t="shared" si="1"/>
        <v>0.31241830065359477</v>
      </c>
      <c r="K12" s="129">
        <v>74</v>
      </c>
      <c r="L12" s="130">
        <v>72</v>
      </c>
      <c r="M12" s="131">
        <f t="shared" si="39"/>
        <v>146</v>
      </c>
      <c r="N12" s="126">
        <f t="shared" si="71"/>
        <v>0.58267716535433067</v>
      </c>
      <c r="O12" s="127">
        <f t="shared" si="40"/>
        <v>0.6428571428571429</v>
      </c>
      <c r="P12" s="128">
        <f t="shared" si="41"/>
        <v>0.61087866108786615</v>
      </c>
      <c r="Q12" s="129">
        <v>280</v>
      </c>
      <c r="R12" s="130">
        <v>246</v>
      </c>
      <c r="S12" s="131">
        <f t="shared" si="42"/>
        <v>526</v>
      </c>
      <c r="T12" s="132">
        <f t="shared" si="43"/>
        <v>0.70528967254408059</v>
      </c>
      <c r="U12" s="133">
        <f t="shared" si="2"/>
        <v>0.66847826086956519</v>
      </c>
      <c r="V12" s="134">
        <f t="shared" si="3"/>
        <v>0.68758169934640523</v>
      </c>
      <c r="W12" s="129">
        <v>111</v>
      </c>
      <c r="X12" s="130">
        <v>139</v>
      </c>
      <c r="Y12" s="131">
        <f t="shared" si="44"/>
        <v>250</v>
      </c>
      <c r="Z12" s="132">
        <f t="shared" si="45"/>
        <v>0.27959697732997479</v>
      </c>
      <c r="AA12" s="133">
        <f t="shared" si="4"/>
        <v>0.37771739130434784</v>
      </c>
      <c r="AB12" s="134">
        <f t="shared" si="5"/>
        <v>0.32679738562091504</v>
      </c>
      <c r="AC12" s="129">
        <v>58</v>
      </c>
      <c r="AD12" s="130">
        <v>65</v>
      </c>
      <c r="AE12" s="131">
        <f t="shared" si="46"/>
        <v>123</v>
      </c>
      <c r="AF12" s="126">
        <f t="shared" si="47"/>
        <v>0.14609571788413098</v>
      </c>
      <c r="AG12" s="127">
        <f t="shared" si="6"/>
        <v>0.1766304347826087</v>
      </c>
      <c r="AH12" s="128">
        <f t="shared" si="7"/>
        <v>0.16078431372549021</v>
      </c>
      <c r="AI12" s="129">
        <v>34</v>
      </c>
      <c r="AJ12" s="130">
        <v>40</v>
      </c>
      <c r="AK12" s="131">
        <f t="shared" si="48"/>
        <v>74</v>
      </c>
      <c r="AL12" s="126">
        <f t="shared" si="68"/>
        <v>0.58620689655172409</v>
      </c>
      <c r="AM12" s="127">
        <f t="shared" si="69"/>
        <v>0.61538461538461542</v>
      </c>
      <c r="AN12" s="128">
        <f t="shared" si="70"/>
        <v>0.60162601626016265</v>
      </c>
      <c r="AO12" s="129">
        <v>113</v>
      </c>
      <c r="AP12" s="130">
        <v>123</v>
      </c>
      <c r="AQ12" s="131">
        <f t="shared" si="49"/>
        <v>236</v>
      </c>
      <c r="AR12" s="132">
        <f t="shared" si="9"/>
        <v>0.28463476070528965</v>
      </c>
      <c r="AS12" s="133">
        <f t="shared" si="10"/>
        <v>0.33423913043478259</v>
      </c>
      <c r="AT12" s="134">
        <f t="shared" si="11"/>
        <v>0.30849673202614381</v>
      </c>
      <c r="AU12" s="129">
        <v>83</v>
      </c>
      <c r="AV12" s="130">
        <v>99</v>
      </c>
      <c r="AW12" s="131">
        <f t="shared" si="50"/>
        <v>182</v>
      </c>
      <c r="AX12" s="132">
        <f t="shared" si="12"/>
        <v>0.20906801007556675</v>
      </c>
      <c r="AY12" s="133">
        <f t="shared" si="13"/>
        <v>0.26902173913043476</v>
      </c>
      <c r="AZ12" s="134">
        <f t="shared" si="14"/>
        <v>0.23790849673202613</v>
      </c>
      <c r="BA12" s="129">
        <v>1</v>
      </c>
      <c r="BB12" s="130">
        <v>0</v>
      </c>
      <c r="BC12" s="130">
        <f t="shared" si="51"/>
        <v>1</v>
      </c>
      <c r="BD12" s="127">
        <f t="shared" si="15"/>
        <v>2.5188916876574307E-3</v>
      </c>
      <c r="BE12" s="127">
        <f t="shared" si="16"/>
        <v>0</v>
      </c>
      <c r="BF12" s="127">
        <f t="shared" si="17"/>
        <v>1.30718954248366E-3</v>
      </c>
      <c r="BG12" s="130">
        <v>0</v>
      </c>
      <c r="BH12" s="130">
        <v>0</v>
      </c>
      <c r="BI12" s="130">
        <f t="shared" si="52"/>
        <v>0</v>
      </c>
      <c r="BJ12" s="127">
        <f t="shared" si="18"/>
        <v>0</v>
      </c>
      <c r="BK12" s="127">
        <f t="shared" si="19"/>
        <v>0</v>
      </c>
      <c r="BL12" s="128">
        <f t="shared" si="20"/>
        <v>0</v>
      </c>
      <c r="BM12" s="129">
        <v>61</v>
      </c>
      <c r="BN12" s="130">
        <v>60</v>
      </c>
      <c r="BO12" s="130">
        <f t="shared" si="53"/>
        <v>121</v>
      </c>
      <c r="BP12" s="127">
        <f t="shared" si="21"/>
        <v>0.15365239294710328</v>
      </c>
      <c r="BQ12" s="127">
        <f t="shared" si="22"/>
        <v>0.16304347826086957</v>
      </c>
      <c r="BR12" s="127">
        <f t="shared" si="23"/>
        <v>0.15816993464052287</v>
      </c>
      <c r="BS12" s="130">
        <v>27</v>
      </c>
      <c r="BT12" s="130">
        <v>17</v>
      </c>
      <c r="BU12" s="130">
        <f t="shared" si="54"/>
        <v>44</v>
      </c>
      <c r="BV12" s="127">
        <f t="shared" si="55"/>
        <v>6.8010075566750636E-2</v>
      </c>
      <c r="BW12" s="127">
        <f t="shared" si="56"/>
        <v>4.619565217391304E-2</v>
      </c>
      <c r="BX12" s="128">
        <f t="shared" si="57"/>
        <v>5.7516339869281043E-2</v>
      </c>
      <c r="BY12" s="129">
        <v>93</v>
      </c>
      <c r="BZ12" s="130">
        <v>53</v>
      </c>
      <c r="CA12" s="130">
        <f t="shared" si="58"/>
        <v>146</v>
      </c>
      <c r="CB12" s="127">
        <f t="shared" si="24"/>
        <v>0.23425692695214106</v>
      </c>
      <c r="CC12" s="127">
        <f t="shared" si="25"/>
        <v>0.14402173913043478</v>
      </c>
      <c r="CD12" s="127">
        <f t="shared" si="26"/>
        <v>0.19084967320261437</v>
      </c>
      <c r="CE12" s="130">
        <v>23</v>
      </c>
      <c r="CF12" s="130">
        <v>6</v>
      </c>
      <c r="CG12" s="130">
        <f t="shared" si="59"/>
        <v>29</v>
      </c>
      <c r="CH12" s="127">
        <f t="shared" si="27"/>
        <v>5.793450881612091E-2</v>
      </c>
      <c r="CI12" s="127">
        <f t="shared" si="28"/>
        <v>1.6304347826086956E-2</v>
      </c>
      <c r="CJ12" s="128">
        <f t="shared" si="29"/>
        <v>3.7908496732026141E-2</v>
      </c>
      <c r="CK12" s="129">
        <v>54</v>
      </c>
      <c r="CL12" s="130">
        <v>31</v>
      </c>
      <c r="CM12" s="130">
        <f t="shared" si="60"/>
        <v>85</v>
      </c>
      <c r="CN12" s="127">
        <f t="shared" si="30"/>
        <v>0.13602015113350127</v>
      </c>
      <c r="CO12" s="127">
        <f t="shared" si="31"/>
        <v>8.4239130434782608E-2</v>
      </c>
      <c r="CP12" s="127">
        <f t="shared" si="32"/>
        <v>0.1111111111111111</v>
      </c>
      <c r="CQ12" s="130">
        <v>18</v>
      </c>
      <c r="CR12" s="130">
        <v>12</v>
      </c>
      <c r="CS12" s="130">
        <f t="shared" si="61"/>
        <v>30</v>
      </c>
      <c r="CT12" s="127">
        <f t="shared" si="33"/>
        <v>4.534005037783375E-2</v>
      </c>
      <c r="CU12" s="127">
        <f t="shared" si="34"/>
        <v>3.2608695652173912E-2</v>
      </c>
      <c r="CV12" s="127">
        <f t="shared" si="35"/>
        <v>3.9215686274509803E-2</v>
      </c>
      <c r="CW12" s="135">
        <f t="shared" si="62"/>
        <v>72</v>
      </c>
      <c r="CX12" s="130">
        <f t="shared" si="63"/>
        <v>43</v>
      </c>
      <c r="CY12" s="130">
        <f t="shared" si="64"/>
        <v>115</v>
      </c>
      <c r="CZ12" s="127">
        <f t="shared" si="65"/>
        <v>0.181360201511335</v>
      </c>
      <c r="DA12" s="127">
        <f t="shared" si="66"/>
        <v>0.11684782608695653</v>
      </c>
      <c r="DB12" s="136">
        <f t="shared" si="67"/>
        <v>0.15032679738562091</v>
      </c>
    </row>
    <row r="13" spans="1:106" s="121" customFormat="1" ht="18.75" customHeight="1">
      <c r="A13" s="122" t="s">
        <v>38</v>
      </c>
      <c r="B13" s="123">
        <v>259</v>
      </c>
      <c r="C13" s="124">
        <v>255</v>
      </c>
      <c r="D13" s="125">
        <f t="shared" si="36"/>
        <v>514</v>
      </c>
      <c r="E13" s="123">
        <v>83</v>
      </c>
      <c r="F13" s="124">
        <v>79</v>
      </c>
      <c r="G13" s="125">
        <f t="shared" si="37"/>
        <v>162</v>
      </c>
      <c r="H13" s="126">
        <f t="shared" si="38"/>
        <v>0.32046332046332049</v>
      </c>
      <c r="I13" s="127">
        <f t="shared" si="0"/>
        <v>0.30980392156862746</v>
      </c>
      <c r="J13" s="128">
        <f t="shared" si="1"/>
        <v>0.31517509727626458</v>
      </c>
      <c r="K13" s="129">
        <v>46</v>
      </c>
      <c r="L13" s="130">
        <v>48</v>
      </c>
      <c r="M13" s="131">
        <f t="shared" si="39"/>
        <v>94</v>
      </c>
      <c r="N13" s="126">
        <f t="shared" si="71"/>
        <v>0.55421686746987953</v>
      </c>
      <c r="O13" s="127">
        <f t="shared" si="40"/>
        <v>0.60759493670886078</v>
      </c>
      <c r="P13" s="128">
        <f t="shared" si="41"/>
        <v>0.58024691358024694</v>
      </c>
      <c r="Q13" s="129">
        <v>200</v>
      </c>
      <c r="R13" s="130">
        <v>187</v>
      </c>
      <c r="S13" s="131">
        <f t="shared" si="42"/>
        <v>387</v>
      </c>
      <c r="T13" s="132">
        <f t="shared" si="43"/>
        <v>0.77220077220077221</v>
      </c>
      <c r="U13" s="133">
        <f t="shared" si="2"/>
        <v>0.73333333333333328</v>
      </c>
      <c r="V13" s="134">
        <f t="shared" si="3"/>
        <v>0.75291828793774318</v>
      </c>
      <c r="W13" s="129">
        <v>83</v>
      </c>
      <c r="X13" s="130">
        <v>61</v>
      </c>
      <c r="Y13" s="131">
        <f t="shared" si="44"/>
        <v>144</v>
      </c>
      <c r="Z13" s="132">
        <f t="shared" si="45"/>
        <v>0.32046332046332049</v>
      </c>
      <c r="AA13" s="133">
        <f t="shared" si="4"/>
        <v>0.23921568627450981</v>
      </c>
      <c r="AB13" s="134">
        <f t="shared" si="5"/>
        <v>0.28015564202334631</v>
      </c>
      <c r="AC13" s="129">
        <v>45</v>
      </c>
      <c r="AD13" s="130">
        <v>59</v>
      </c>
      <c r="AE13" s="131">
        <f t="shared" si="46"/>
        <v>104</v>
      </c>
      <c r="AF13" s="126">
        <f t="shared" si="47"/>
        <v>0.17374517374517376</v>
      </c>
      <c r="AG13" s="127">
        <f t="shared" si="6"/>
        <v>0.23137254901960785</v>
      </c>
      <c r="AH13" s="128">
        <f t="shared" si="7"/>
        <v>0.20233463035019456</v>
      </c>
      <c r="AI13" s="129">
        <v>30</v>
      </c>
      <c r="AJ13" s="130">
        <v>41</v>
      </c>
      <c r="AK13" s="131">
        <f t="shared" si="48"/>
        <v>71</v>
      </c>
      <c r="AL13" s="126">
        <f t="shared" si="68"/>
        <v>0.66666666666666663</v>
      </c>
      <c r="AM13" s="127">
        <f t="shared" si="69"/>
        <v>0.69491525423728817</v>
      </c>
      <c r="AN13" s="128">
        <f t="shared" si="70"/>
        <v>0.68269230769230771</v>
      </c>
      <c r="AO13" s="129">
        <v>81</v>
      </c>
      <c r="AP13" s="130">
        <v>119</v>
      </c>
      <c r="AQ13" s="131">
        <f t="shared" si="49"/>
        <v>200</v>
      </c>
      <c r="AR13" s="132">
        <f t="shared" si="9"/>
        <v>0.31274131274131273</v>
      </c>
      <c r="AS13" s="133">
        <f t="shared" si="10"/>
        <v>0.46666666666666667</v>
      </c>
      <c r="AT13" s="134">
        <f t="shared" si="11"/>
        <v>0.38910505836575876</v>
      </c>
      <c r="AU13" s="129">
        <v>103</v>
      </c>
      <c r="AV13" s="130">
        <v>100</v>
      </c>
      <c r="AW13" s="131">
        <f t="shared" si="50"/>
        <v>203</v>
      </c>
      <c r="AX13" s="132">
        <f t="shared" si="12"/>
        <v>0.39768339768339767</v>
      </c>
      <c r="AY13" s="133">
        <f t="shared" si="13"/>
        <v>0.39215686274509803</v>
      </c>
      <c r="AZ13" s="134">
        <f t="shared" si="14"/>
        <v>0.39494163424124512</v>
      </c>
      <c r="BA13" s="129">
        <v>0</v>
      </c>
      <c r="BB13" s="130">
        <v>2</v>
      </c>
      <c r="BC13" s="130">
        <f t="shared" si="51"/>
        <v>2</v>
      </c>
      <c r="BD13" s="127">
        <f t="shared" si="15"/>
        <v>0</v>
      </c>
      <c r="BE13" s="127">
        <f t="shared" si="16"/>
        <v>7.8431372549019607E-3</v>
      </c>
      <c r="BF13" s="127">
        <f t="shared" si="17"/>
        <v>3.8910505836575876E-3</v>
      </c>
      <c r="BG13" s="130">
        <v>2</v>
      </c>
      <c r="BH13" s="130">
        <v>2</v>
      </c>
      <c r="BI13" s="130">
        <f t="shared" si="52"/>
        <v>4</v>
      </c>
      <c r="BJ13" s="127">
        <f t="shared" si="18"/>
        <v>7.7220077220077222E-3</v>
      </c>
      <c r="BK13" s="127">
        <f t="shared" si="19"/>
        <v>7.8431372549019607E-3</v>
      </c>
      <c r="BL13" s="128">
        <f t="shared" si="20"/>
        <v>7.7821011673151752E-3</v>
      </c>
      <c r="BM13" s="129">
        <v>62</v>
      </c>
      <c r="BN13" s="130">
        <v>81</v>
      </c>
      <c r="BO13" s="130">
        <f t="shared" si="53"/>
        <v>143</v>
      </c>
      <c r="BP13" s="127">
        <f t="shared" si="21"/>
        <v>0.23938223938223938</v>
      </c>
      <c r="BQ13" s="127">
        <f t="shared" si="22"/>
        <v>0.31764705882352939</v>
      </c>
      <c r="BR13" s="127">
        <f t="shared" si="23"/>
        <v>0.27821011673151752</v>
      </c>
      <c r="BS13" s="130">
        <v>14</v>
      </c>
      <c r="BT13" s="130">
        <v>8</v>
      </c>
      <c r="BU13" s="130">
        <f t="shared" si="54"/>
        <v>22</v>
      </c>
      <c r="BV13" s="127">
        <f t="shared" si="55"/>
        <v>5.4054054054054057E-2</v>
      </c>
      <c r="BW13" s="127">
        <f t="shared" si="56"/>
        <v>3.1372549019607843E-2</v>
      </c>
      <c r="BX13" s="128">
        <f t="shared" si="57"/>
        <v>4.2801556420233464E-2</v>
      </c>
      <c r="BY13" s="129">
        <v>64</v>
      </c>
      <c r="BZ13" s="130">
        <v>50</v>
      </c>
      <c r="CA13" s="130">
        <f t="shared" si="58"/>
        <v>114</v>
      </c>
      <c r="CB13" s="127">
        <f t="shared" si="24"/>
        <v>0.24710424710424711</v>
      </c>
      <c r="CC13" s="127">
        <f t="shared" si="25"/>
        <v>0.19607843137254902</v>
      </c>
      <c r="CD13" s="127">
        <f t="shared" si="26"/>
        <v>0.22178988326848248</v>
      </c>
      <c r="CE13" s="130">
        <v>8</v>
      </c>
      <c r="CF13" s="130">
        <v>6</v>
      </c>
      <c r="CG13" s="130">
        <f t="shared" si="59"/>
        <v>14</v>
      </c>
      <c r="CH13" s="127">
        <f t="shared" si="27"/>
        <v>3.0888030888030889E-2</v>
      </c>
      <c r="CI13" s="127">
        <f t="shared" si="28"/>
        <v>2.3529411764705882E-2</v>
      </c>
      <c r="CJ13" s="128">
        <f t="shared" si="29"/>
        <v>2.7237354085603113E-2</v>
      </c>
      <c r="CK13" s="129">
        <v>44</v>
      </c>
      <c r="CL13" s="130">
        <v>45</v>
      </c>
      <c r="CM13" s="130">
        <f t="shared" si="60"/>
        <v>89</v>
      </c>
      <c r="CN13" s="127">
        <f t="shared" si="30"/>
        <v>0.16988416988416988</v>
      </c>
      <c r="CO13" s="127">
        <f t="shared" si="31"/>
        <v>0.17647058823529413</v>
      </c>
      <c r="CP13" s="127">
        <f t="shared" si="32"/>
        <v>0.17315175097276264</v>
      </c>
      <c r="CQ13" s="130">
        <v>3</v>
      </c>
      <c r="CR13" s="130">
        <v>5</v>
      </c>
      <c r="CS13" s="130">
        <f t="shared" si="61"/>
        <v>8</v>
      </c>
      <c r="CT13" s="127">
        <f t="shared" si="33"/>
        <v>1.1583011583011582E-2</v>
      </c>
      <c r="CU13" s="127">
        <f t="shared" si="34"/>
        <v>1.9607843137254902E-2</v>
      </c>
      <c r="CV13" s="127">
        <f t="shared" si="35"/>
        <v>1.556420233463035E-2</v>
      </c>
      <c r="CW13" s="135">
        <f t="shared" si="62"/>
        <v>47</v>
      </c>
      <c r="CX13" s="130">
        <f t="shared" si="63"/>
        <v>50</v>
      </c>
      <c r="CY13" s="130">
        <f t="shared" si="64"/>
        <v>97</v>
      </c>
      <c r="CZ13" s="127">
        <f t="shared" si="65"/>
        <v>0.18146718146718147</v>
      </c>
      <c r="DA13" s="127">
        <f t="shared" si="66"/>
        <v>0.19607843137254902</v>
      </c>
      <c r="DB13" s="136">
        <f t="shared" si="67"/>
        <v>0.18871595330739299</v>
      </c>
    </row>
    <row r="14" spans="1:106" s="121" customFormat="1" ht="18.75" customHeight="1">
      <c r="A14" s="122" t="s">
        <v>39</v>
      </c>
      <c r="B14" s="123">
        <v>265</v>
      </c>
      <c r="C14" s="124">
        <v>256</v>
      </c>
      <c r="D14" s="125">
        <f t="shared" si="36"/>
        <v>521</v>
      </c>
      <c r="E14" s="123">
        <v>70</v>
      </c>
      <c r="F14" s="124">
        <v>55</v>
      </c>
      <c r="G14" s="125">
        <f t="shared" si="37"/>
        <v>125</v>
      </c>
      <c r="H14" s="126">
        <f t="shared" si="38"/>
        <v>0.26415094339622641</v>
      </c>
      <c r="I14" s="127">
        <f t="shared" si="0"/>
        <v>0.21484375</v>
      </c>
      <c r="J14" s="128">
        <f t="shared" si="1"/>
        <v>0.23992322456813819</v>
      </c>
      <c r="K14" s="129">
        <v>41</v>
      </c>
      <c r="L14" s="130">
        <v>24</v>
      </c>
      <c r="M14" s="131">
        <f t="shared" si="39"/>
        <v>65</v>
      </c>
      <c r="N14" s="126">
        <f>IF(E14=0,0,K14/E14)</f>
        <v>0.58571428571428574</v>
      </c>
      <c r="O14" s="127">
        <f t="shared" si="40"/>
        <v>0.43636363636363634</v>
      </c>
      <c r="P14" s="128">
        <f t="shared" si="41"/>
        <v>0.52</v>
      </c>
      <c r="Q14" s="129">
        <v>144</v>
      </c>
      <c r="R14" s="130">
        <v>121</v>
      </c>
      <c r="S14" s="131">
        <f t="shared" si="42"/>
        <v>265</v>
      </c>
      <c r="T14" s="132">
        <f t="shared" si="43"/>
        <v>0.54339622641509433</v>
      </c>
      <c r="U14" s="133">
        <f t="shared" si="2"/>
        <v>0.47265625</v>
      </c>
      <c r="V14" s="134">
        <f t="shared" si="3"/>
        <v>0.50863723608445299</v>
      </c>
      <c r="W14" s="129">
        <v>50</v>
      </c>
      <c r="X14" s="130">
        <v>69</v>
      </c>
      <c r="Y14" s="131">
        <f t="shared" si="44"/>
        <v>119</v>
      </c>
      <c r="Z14" s="132">
        <f t="shared" si="45"/>
        <v>0.18867924528301888</v>
      </c>
      <c r="AA14" s="133">
        <f t="shared" si="4"/>
        <v>0.26953125</v>
      </c>
      <c r="AB14" s="134">
        <f t="shared" si="5"/>
        <v>0.22840690978886757</v>
      </c>
      <c r="AC14" s="129">
        <v>37</v>
      </c>
      <c r="AD14" s="130">
        <v>41</v>
      </c>
      <c r="AE14" s="131">
        <f t="shared" si="46"/>
        <v>78</v>
      </c>
      <c r="AF14" s="126">
        <f t="shared" si="47"/>
        <v>0.13962264150943396</v>
      </c>
      <c r="AG14" s="127">
        <f t="shared" si="6"/>
        <v>0.16015625</v>
      </c>
      <c r="AH14" s="128">
        <f t="shared" si="7"/>
        <v>0.14971209213051823</v>
      </c>
      <c r="AI14" s="129">
        <v>23</v>
      </c>
      <c r="AJ14" s="130">
        <v>21</v>
      </c>
      <c r="AK14" s="131">
        <f t="shared" si="48"/>
        <v>44</v>
      </c>
      <c r="AL14" s="126">
        <f t="shared" si="68"/>
        <v>0.6216216216216216</v>
      </c>
      <c r="AM14" s="127">
        <f t="shared" si="69"/>
        <v>0.51219512195121952</v>
      </c>
      <c r="AN14" s="128">
        <f t="shared" si="70"/>
        <v>0.5641025641025641</v>
      </c>
      <c r="AO14" s="129">
        <v>66</v>
      </c>
      <c r="AP14" s="130">
        <v>68</v>
      </c>
      <c r="AQ14" s="131">
        <f t="shared" si="49"/>
        <v>134</v>
      </c>
      <c r="AR14" s="132">
        <f t="shared" si="9"/>
        <v>0.24905660377358491</v>
      </c>
      <c r="AS14" s="133">
        <f t="shared" si="10"/>
        <v>0.265625</v>
      </c>
      <c r="AT14" s="134">
        <f t="shared" si="11"/>
        <v>0.25719769673704412</v>
      </c>
      <c r="AU14" s="129">
        <v>45</v>
      </c>
      <c r="AV14" s="130">
        <v>62</v>
      </c>
      <c r="AW14" s="131">
        <f t="shared" si="50"/>
        <v>107</v>
      </c>
      <c r="AX14" s="132">
        <f t="shared" si="12"/>
        <v>0.16981132075471697</v>
      </c>
      <c r="AY14" s="133">
        <f t="shared" si="13"/>
        <v>0.2421875</v>
      </c>
      <c r="AZ14" s="134">
        <f t="shared" si="14"/>
        <v>0.20537428023032631</v>
      </c>
      <c r="BA14" s="129">
        <v>1</v>
      </c>
      <c r="BB14" s="130">
        <v>1</v>
      </c>
      <c r="BC14" s="130">
        <f t="shared" si="51"/>
        <v>2</v>
      </c>
      <c r="BD14" s="127">
        <f t="shared" si="15"/>
        <v>3.7735849056603774E-3</v>
      </c>
      <c r="BE14" s="127">
        <f t="shared" si="16"/>
        <v>3.90625E-3</v>
      </c>
      <c r="BF14" s="127">
        <f t="shared" si="17"/>
        <v>3.838771593090211E-3</v>
      </c>
      <c r="BG14" s="130">
        <v>0</v>
      </c>
      <c r="BH14" s="130">
        <v>0</v>
      </c>
      <c r="BI14" s="130">
        <f t="shared" si="52"/>
        <v>0</v>
      </c>
      <c r="BJ14" s="127">
        <f t="shared" si="18"/>
        <v>0</v>
      </c>
      <c r="BK14" s="127">
        <f t="shared" si="19"/>
        <v>0</v>
      </c>
      <c r="BL14" s="128">
        <f t="shared" si="20"/>
        <v>0</v>
      </c>
      <c r="BM14" s="129">
        <v>48</v>
      </c>
      <c r="BN14" s="130">
        <v>54</v>
      </c>
      <c r="BO14" s="130">
        <f t="shared" si="53"/>
        <v>102</v>
      </c>
      <c r="BP14" s="127">
        <f t="shared" si="21"/>
        <v>0.1811320754716981</v>
      </c>
      <c r="BQ14" s="127">
        <f t="shared" si="22"/>
        <v>0.2109375</v>
      </c>
      <c r="BR14" s="127">
        <f t="shared" si="23"/>
        <v>0.19577735124760076</v>
      </c>
      <c r="BS14" s="130">
        <v>45</v>
      </c>
      <c r="BT14" s="130">
        <v>44</v>
      </c>
      <c r="BU14" s="130">
        <f t="shared" si="54"/>
        <v>89</v>
      </c>
      <c r="BV14" s="127">
        <f t="shared" si="55"/>
        <v>0.16981132075471697</v>
      </c>
      <c r="BW14" s="127">
        <f t="shared" si="56"/>
        <v>0.171875</v>
      </c>
      <c r="BX14" s="128">
        <f t="shared" si="57"/>
        <v>0.17082533589251439</v>
      </c>
      <c r="BY14" s="129">
        <v>49</v>
      </c>
      <c r="BZ14" s="130">
        <v>26</v>
      </c>
      <c r="CA14" s="130">
        <f t="shared" si="58"/>
        <v>75</v>
      </c>
      <c r="CB14" s="127">
        <f t="shared" si="24"/>
        <v>0.18490566037735848</v>
      </c>
      <c r="CC14" s="127">
        <f t="shared" si="25"/>
        <v>0.1015625</v>
      </c>
      <c r="CD14" s="127">
        <f t="shared" si="26"/>
        <v>0.14395393474088292</v>
      </c>
      <c r="CE14" s="130">
        <v>20</v>
      </c>
      <c r="CF14" s="130">
        <v>10</v>
      </c>
      <c r="CG14" s="130">
        <f t="shared" si="59"/>
        <v>30</v>
      </c>
      <c r="CH14" s="127">
        <f t="shared" si="27"/>
        <v>7.5471698113207544E-2</v>
      </c>
      <c r="CI14" s="127">
        <f t="shared" si="28"/>
        <v>3.90625E-2</v>
      </c>
      <c r="CJ14" s="128">
        <f t="shared" si="29"/>
        <v>5.7581573896353169E-2</v>
      </c>
      <c r="CK14" s="129">
        <v>39</v>
      </c>
      <c r="CL14" s="130">
        <v>25</v>
      </c>
      <c r="CM14" s="130">
        <f t="shared" si="60"/>
        <v>64</v>
      </c>
      <c r="CN14" s="127">
        <f t="shared" si="30"/>
        <v>0.14716981132075471</v>
      </c>
      <c r="CO14" s="127">
        <f t="shared" si="31"/>
        <v>9.765625E-2</v>
      </c>
      <c r="CP14" s="127">
        <f t="shared" si="32"/>
        <v>0.12284069097888675</v>
      </c>
      <c r="CQ14" s="130">
        <v>38</v>
      </c>
      <c r="CR14" s="130">
        <v>29</v>
      </c>
      <c r="CS14" s="130">
        <f t="shared" si="61"/>
        <v>67</v>
      </c>
      <c r="CT14" s="127">
        <f t="shared" si="33"/>
        <v>0.14339622641509434</v>
      </c>
      <c r="CU14" s="127">
        <f t="shared" si="34"/>
        <v>0.11328125</v>
      </c>
      <c r="CV14" s="127">
        <f t="shared" si="35"/>
        <v>0.12859884836852206</v>
      </c>
      <c r="CW14" s="135">
        <f t="shared" si="62"/>
        <v>77</v>
      </c>
      <c r="CX14" s="130">
        <f t="shared" si="63"/>
        <v>54</v>
      </c>
      <c r="CY14" s="130">
        <f t="shared" si="64"/>
        <v>131</v>
      </c>
      <c r="CZ14" s="127">
        <f t="shared" si="65"/>
        <v>0.29056603773584905</v>
      </c>
      <c r="DA14" s="127">
        <f t="shared" si="66"/>
        <v>0.2109375</v>
      </c>
      <c r="DB14" s="136">
        <f t="shared" si="67"/>
        <v>0.25143953934740881</v>
      </c>
    </row>
    <row r="15" spans="1:106" s="121" customFormat="1" ht="18.75" customHeight="1">
      <c r="A15" s="122" t="s">
        <v>41</v>
      </c>
      <c r="B15" s="123">
        <v>217</v>
      </c>
      <c r="C15" s="124">
        <v>182</v>
      </c>
      <c r="D15" s="125">
        <f t="shared" si="36"/>
        <v>399</v>
      </c>
      <c r="E15" s="123">
        <v>72</v>
      </c>
      <c r="F15" s="124">
        <v>47</v>
      </c>
      <c r="G15" s="125">
        <f t="shared" si="37"/>
        <v>119</v>
      </c>
      <c r="H15" s="126">
        <f t="shared" si="38"/>
        <v>0.33179723502304148</v>
      </c>
      <c r="I15" s="127">
        <f t="shared" si="0"/>
        <v>0.25824175824175827</v>
      </c>
      <c r="J15" s="128">
        <f t="shared" si="1"/>
        <v>0.2982456140350877</v>
      </c>
      <c r="K15" s="129">
        <v>50</v>
      </c>
      <c r="L15" s="130">
        <v>31</v>
      </c>
      <c r="M15" s="131">
        <f t="shared" si="39"/>
        <v>81</v>
      </c>
      <c r="N15" s="126">
        <f t="shared" si="71"/>
        <v>0.69444444444444442</v>
      </c>
      <c r="O15" s="127">
        <f t="shared" si="40"/>
        <v>0.65957446808510634</v>
      </c>
      <c r="P15" s="128">
        <f t="shared" si="41"/>
        <v>0.68067226890756305</v>
      </c>
      <c r="Q15" s="129">
        <v>187</v>
      </c>
      <c r="R15" s="130">
        <v>113</v>
      </c>
      <c r="S15" s="131">
        <f t="shared" si="42"/>
        <v>300</v>
      </c>
      <c r="T15" s="132">
        <f t="shared" si="43"/>
        <v>0.86175115207373276</v>
      </c>
      <c r="U15" s="133">
        <f t="shared" si="2"/>
        <v>0.62087912087912089</v>
      </c>
      <c r="V15" s="134">
        <f t="shared" si="3"/>
        <v>0.75187969924812026</v>
      </c>
      <c r="W15" s="129">
        <v>60</v>
      </c>
      <c r="X15" s="130">
        <v>52</v>
      </c>
      <c r="Y15" s="131">
        <f t="shared" si="44"/>
        <v>112</v>
      </c>
      <c r="Z15" s="132">
        <f t="shared" si="45"/>
        <v>0.27649769585253459</v>
      </c>
      <c r="AA15" s="133">
        <f t="shared" si="4"/>
        <v>0.2857142857142857</v>
      </c>
      <c r="AB15" s="134">
        <f t="shared" si="5"/>
        <v>0.2807017543859649</v>
      </c>
      <c r="AC15" s="129">
        <v>44</v>
      </c>
      <c r="AD15" s="130">
        <v>35</v>
      </c>
      <c r="AE15" s="131">
        <f t="shared" si="46"/>
        <v>79</v>
      </c>
      <c r="AF15" s="126">
        <f t="shared" si="47"/>
        <v>0.20276497695852536</v>
      </c>
      <c r="AG15" s="127">
        <f>IF(C15=0,0,AD15/C15)</f>
        <v>0.19230769230769232</v>
      </c>
      <c r="AH15" s="128">
        <f t="shared" si="7"/>
        <v>0.19799498746867167</v>
      </c>
      <c r="AI15" s="129">
        <v>34</v>
      </c>
      <c r="AJ15" s="130">
        <v>21</v>
      </c>
      <c r="AK15" s="131">
        <f t="shared" si="48"/>
        <v>55</v>
      </c>
      <c r="AL15" s="126">
        <f t="shared" si="68"/>
        <v>0.77272727272727271</v>
      </c>
      <c r="AM15" s="127">
        <f t="shared" si="69"/>
        <v>0.6</v>
      </c>
      <c r="AN15" s="128">
        <f t="shared" si="70"/>
        <v>0.69620253164556967</v>
      </c>
      <c r="AO15" s="129">
        <v>71</v>
      </c>
      <c r="AP15" s="130">
        <v>73</v>
      </c>
      <c r="AQ15" s="131">
        <f t="shared" si="49"/>
        <v>144</v>
      </c>
      <c r="AR15" s="132">
        <f t="shared" si="9"/>
        <v>0.32718894009216593</v>
      </c>
      <c r="AS15" s="133">
        <f t="shared" si="10"/>
        <v>0.40109890109890112</v>
      </c>
      <c r="AT15" s="134">
        <f t="shared" si="11"/>
        <v>0.36090225563909772</v>
      </c>
      <c r="AU15" s="129">
        <v>52</v>
      </c>
      <c r="AV15" s="130">
        <v>51</v>
      </c>
      <c r="AW15" s="131">
        <f t="shared" si="50"/>
        <v>103</v>
      </c>
      <c r="AX15" s="132">
        <f t="shared" si="12"/>
        <v>0.23963133640552994</v>
      </c>
      <c r="AY15" s="133">
        <f t="shared" si="13"/>
        <v>0.28021978021978022</v>
      </c>
      <c r="AZ15" s="134">
        <f t="shared" si="14"/>
        <v>0.25814536340852129</v>
      </c>
      <c r="BA15" s="129">
        <v>0</v>
      </c>
      <c r="BB15" s="130">
        <v>0</v>
      </c>
      <c r="BC15" s="130">
        <f t="shared" si="51"/>
        <v>0</v>
      </c>
      <c r="BD15" s="127">
        <f t="shared" si="15"/>
        <v>0</v>
      </c>
      <c r="BE15" s="127">
        <f t="shared" si="16"/>
        <v>0</v>
      </c>
      <c r="BF15" s="127">
        <f t="shared" si="17"/>
        <v>0</v>
      </c>
      <c r="BG15" s="130">
        <v>0</v>
      </c>
      <c r="BH15" s="130">
        <v>0</v>
      </c>
      <c r="BI15" s="130">
        <f t="shared" si="52"/>
        <v>0</v>
      </c>
      <c r="BJ15" s="127">
        <f t="shared" si="18"/>
        <v>0</v>
      </c>
      <c r="BK15" s="127">
        <f t="shared" si="19"/>
        <v>0</v>
      </c>
      <c r="BL15" s="128">
        <f t="shared" si="20"/>
        <v>0</v>
      </c>
      <c r="BM15" s="129">
        <v>14</v>
      </c>
      <c r="BN15" s="130">
        <v>21</v>
      </c>
      <c r="BO15" s="130">
        <f t="shared" si="53"/>
        <v>35</v>
      </c>
      <c r="BP15" s="127">
        <f t="shared" si="21"/>
        <v>6.4516129032258063E-2</v>
      </c>
      <c r="BQ15" s="127">
        <f t="shared" si="22"/>
        <v>0.11538461538461539</v>
      </c>
      <c r="BR15" s="127">
        <f t="shared" si="23"/>
        <v>8.771929824561403E-2</v>
      </c>
      <c r="BS15" s="130">
        <v>5</v>
      </c>
      <c r="BT15" s="130">
        <v>6</v>
      </c>
      <c r="BU15" s="130">
        <f t="shared" si="54"/>
        <v>11</v>
      </c>
      <c r="BV15" s="127">
        <f t="shared" si="55"/>
        <v>2.3041474654377881E-2</v>
      </c>
      <c r="BW15" s="127">
        <f t="shared" si="56"/>
        <v>3.2967032967032968E-2</v>
      </c>
      <c r="BX15" s="128">
        <f t="shared" si="57"/>
        <v>2.7568922305764409E-2</v>
      </c>
      <c r="BY15" s="129">
        <v>59</v>
      </c>
      <c r="BZ15" s="130">
        <v>22</v>
      </c>
      <c r="CA15" s="130">
        <f t="shared" si="58"/>
        <v>81</v>
      </c>
      <c r="CB15" s="127">
        <f t="shared" si="24"/>
        <v>0.27188940092165897</v>
      </c>
      <c r="CC15" s="127">
        <f t="shared" si="25"/>
        <v>0.12087912087912088</v>
      </c>
      <c r="CD15" s="127">
        <f t="shared" si="26"/>
        <v>0.20300751879699247</v>
      </c>
      <c r="CE15" s="130">
        <v>8</v>
      </c>
      <c r="CF15" s="130">
        <v>5</v>
      </c>
      <c r="CG15" s="130">
        <f t="shared" si="59"/>
        <v>13</v>
      </c>
      <c r="CH15" s="127">
        <f t="shared" si="27"/>
        <v>3.6866359447004608E-2</v>
      </c>
      <c r="CI15" s="127">
        <f t="shared" si="28"/>
        <v>2.7472527472527472E-2</v>
      </c>
      <c r="CJ15" s="128">
        <f t="shared" si="29"/>
        <v>3.2581453634085211E-2</v>
      </c>
      <c r="CK15" s="129">
        <v>40</v>
      </c>
      <c r="CL15" s="130">
        <v>12</v>
      </c>
      <c r="CM15" s="130">
        <f t="shared" si="60"/>
        <v>52</v>
      </c>
      <c r="CN15" s="127">
        <f t="shared" si="30"/>
        <v>0.18433179723502305</v>
      </c>
      <c r="CO15" s="127">
        <f t="shared" si="31"/>
        <v>6.5934065934065936E-2</v>
      </c>
      <c r="CP15" s="127">
        <f t="shared" si="32"/>
        <v>0.13032581453634084</v>
      </c>
      <c r="CQ15" s="130">
        <v>3</v>
      </c>
      <c r="CR15" s="130">
        <v>0</v>
      </c>
      <c r="CS15" s="130">
        <f t="shared" si="61"/>
        <v>3</v>
      </c>
      <c r="CT15" s="127">
        <f t="shared" si="33"/>
        <v>1.3824884792626729E-2</v>
      </c>
      <c r="CU15" s="127">
        <f t="shared" si="34"/>
        <v>0</v>
      </c>
      <c r="CV15" s="127">
        <f t="shared" si="35"/>
        <v>7.5187969924812026E-3</v>
      </c>
      <c r="CW15" s="135">
        <f t="shared" si="62"/>
        <v>43</v>
      </c>
      <c r="CX15" s="130">
        <f t="shared" si="63"/>
        <v>12</v>
      </c>
      <c r="CY15" s="130">
        <f t="shared" si="64"/>
        <v>55</v>
      </c>
      <c r="CZ15" s="127">
        <f t="shared" si="65"/>
        <v>0.19815668202764977</v>
      </c>
      <c r="DA15" s="127">
        <f t="shared" si="66"/>
        <v>6.5934065934065936E-2</v>
      </c>
      <c r="DB15" s="136">
        <f t="shared" si="67"/>
        <v>0.13784461152882205</v>
      </c>
    </row>
    <row r="16" spans="1:106" s="121" customFormat="1" ht="18.75" customHeight="1">
      <c r="A16" s="122" t="s">
        <v>36</v>
      </c>
      <c r="B16" s="123">
        <v>543</v>
      </c>
      <c r="C16" s="124">
        <v>507</v>
      </c>
      <c r="D16" s="125">
        <f t="shared" si="36"/>
        <v>1050</v>
      </c>
      <c r="E16" s="123">
        <v>185</v>
      </c>
      <c r="F16" s="124">
        <v>146</v>
      </c>
      <c r="G16" s="125">
        <f t="shared" si="37"/>
        <v>331</v>
      </c>
      <c r="H16" s="126">
        <f t="shared" si="38"/>
        <v>0.3406998158379374</v>
      </c>
      <c r="I16" s="127">
        <f t="shared" si="0"/>
        <v>0.28796844181459569</v>
      </c>
      <c r="J16" s="128">
        <f t="shared" si="1"/>
        <v>0.31523809523809526</v>
      </c>
      <c r="K16" s="129">
        <v>113</v>
      </c>
      <c r="L16" s="130">
        <v>76</v>
      </c>
      <c r="M16" s="131">
        <f t="shared" si="39"/>
        <v>189</v>
      </c>
      <c r="N16" s="126">
        <f t="shared" si="71"/>
        <v>0.61081081081081079</v>
      </c>
      <c r="O16" s="127">
        <f t="shared" si="40"/>
        <v>0.52054794520547942</v>
      </c>
      <c r="P16" s="128">
        <f t="shared" si="41"/>
        <v>0.57099697885196377</v>
      </c>
      <c r="Q16" s="129">
        <v>410</v>
      </c>
      <c r="R16" s="130">
        <v>285</v>
      </c>
      <c r="S16" s="131">
        <f t="shared" si="42"/>
        <v>695</v>
      </c>
      <c r="T16" s="132">
        <f t="shared" si="43"/>
        <v>0.75506445672191524</v>
      </c>
      <c r="U16" s="133">
        <f t="shared" si="2"/>
        <v>0.56213017751479288</v>
      </c>
      <c r="V16" s="134">
        <f>IF(D16=0,0,S16/D16)</f>
        <v>0.66190476190476188</v>
      </c>
      <c r="W16" s="129">
        <v>110</v>
      </c>
      <c r="X16" s="130">
        <v>128</v>
      </c>
      <c r="Y16" s="131">
        <f t="shared" si="44"/>
        <v>238</v>
      </c>
      <c r="Z16" s="132">
        <f t="shared" si="45"/>
        <v>0.20257826887661143</v>
      </c>
      <c r="AA16" s="133">
        <f t="shared" si="4"/>
        <v>0.25246548323471402</v>
      </c>
      <c r="AB16" s="134">
        <f t="shared" si="5"/>
        <v>0.22666666666666666</v>
      </c>
      <c r="AC16" s="129">
        <v>75</v>
      </c>
      <c r="AD16" s="130">
        <v>75</v>
      </c>
      <c r="AE16" s="131">
        <f t="shared" si="46"/>
        <v>150</v>
      </c>
      <c r="AF16" s="126">
        <f t="shared" si="47"/>
        <v>0.13812154696132597</v>
      </c>
      <c r="AG16" s="127">
        <f t="shared" si="6"/>
        <v>0.14792899408284024</v>
      </c>
      <c r="AH16" s="128">
        <f t="shared" si="7"/>
        <v>0.14285714285714285</v>
      </c>
      <c r="AI16" s="129">
        <v>45</v>
      </c>
      <c r="AJ16" s="130">
        <v>43</v>
      </c>
      <c r="AK16" s="131">
        <f t="shared" si="48"/>
        <v>88</v>
      </c>
      <c r="AL16" s="126">
        <f>IF(AC16=0,0,AI16/AC16)</f>
        <v>0.6</v>
      </c>
      <c r="AM16" s="127">
        <f>IF(AD16=0,0,AJ16/AD16)</f>
        <v>0.57333333333333336</v>
      </c>
      <c r="AN16" s="128">
        <f>IF(AE16=0,0,AK16/AE16)</f>
        <v>0.58666666666666667</v>
      </c>
      <c r="AO16" s="129">
        <v>143</v>
      </c>
      <c r="AP16" s="130">
        <v>129</v>
      </c>
      <c r="AQ16" s="131">
        <f t="shared" si="49"/>
        <v>272</v>
      </c>
      <c r="AR16" s="132">
        <f>IF(B16=0,0,AO16/B16)</f>
        <v>0.26335174953959484</v>
      </c>
      <c r="AS16" s="133">
        <f t="shared" si="10"/>
        <v>0.25443786982248523</v>
      </c>
      <c r="AT16" s="134">
        <f t="shared" si="11"/>
        <v>0.25904761904761903</v>
      </c>
      <c r="AU16" s="129">
        <v>83</v>
      </c>
      <c r="AV16" s="130">
        <v>110</v>
      </c>
      <c r="AW16" s="131">
        <f t="shared" si="50"/>
        <v>193</v>
      </c>
      <c r="AX16" s="132">
        <f>IF(B16=0,0,AU16/B16)</f>
        <v>0.15285451197053407</v>
      </c>
      <c r="AY16" s="133">
        <f t="shared" si="13"/>
        <v>0.21696252465483234</v>
      </c>
      <c r="AZ16" s="134">
        <f t="shared" si="14"/>
        <v>0.18380952380952381</v>
      </c>
      <c r="BA16" s="129">
        <v>4</v>
      </c>
      <c r="BB16" s="130">
        <v>9</v>
      </c>
      <c r="BC16" s="130">
        <f t="shared" si="51"/>
        <v>13</v>
      </c>
      <c r="BD16" s="127">
        <f t="shared" si="15"/>
        <v>7.3664825046040518E-3</v>
      </c>
      <c r="BE16" s="127">
        <f t="shared" si="16"/>
        <v>1.7751479289940829E-2</v>
      </c>
      <c r="BF16" s="127">
        <f t="shared" si="17"/>
        <v>1.2380952380952381E-2</v>
      </c>
      <c r="BG16" s="130">
        <v>2</v>
      </c>
      <c r="BH16" s="130">
        <v>0</v>
      </c>
      <c r="BI16" s="130">
        <f t="shared" si="52"/>
        <v>2</v>
      </c>
      <c r="BJ16" s="127">
        <f t="shared" si="18"/>
        <v>3.6832412523020259E-3</v>
      </c>
      <c r="BK16" s="127">
        <f t="shared" si="19"/>
        <v>0</v>
      </c>
      <c r="BL16" s="128">
        <f t="shared" si="20"/>
        <v>1.9047619047619048E-3</v>
      </c>
      <c r="BM16" s="129">
        <v>95</v>
      </c>
      <c r="BN16" s="130">
        <v>74</v>
      </c>
      <c r="BO16" s="130">
        <f t="shared" si="53"/>
        <v>169</v>
      </c>
      <c r="BP16" s="127">
        <f t="shared" si="21"/>
        <v>0.17495395948434622</v>
      </c>
      <c r="BQ16" s="127">
        <f t="shared" si="22"/>
        <v>0.14595660749506903</v>
      </c>
      <c r="BR16" s="127">
        <f t="shared" si="23"/>
        <v>0.16095238095238096</v>
      </c>
      <c r="BS16" s="130">
        <v>41</v>
      </c>
      <c r="BT16" s="130">
        <v>44</v>
      </c>
      <c r="BU16" s="130">
        <f t="shared" si="54"/>
        <v>85</v>
      </c>
      <c r="BV16" s="127">
        <f t="shared" si="55"/>
        <v>7.550644567219153E-2</v>
      </c>
      <c r="BW16" s="127">
        <f t="shared" si="56"/>
        <v>8.6785009861932938E-2</v>
      </c>
      <c r="BX16" s="128">
        <f t="shared" si="57"/>
        <v>8.0952380952380956E-2</v>
      </c>
      <c r="BY16" s="129">
        <v>72</v>
      </c>
      <c r="BZ16" s="130">
        <v>53</v>
      </c>
      <c r="CA16" s="130">
        <f t="shared" si="58"/>
        <v>125</v>
      </c>
      <c r="CB16" s="127">
        <f t="shared" si="24"/>
        <v>0.13259668508287292</v>
      </c>
      <c r="CC16" s="127">
        <f t="shared" si="25"/>
        <v>0.10453648915187377</v>
      </c>
      <c r="CD16" s="127">
        <f t="shared" si="26"/>
        <v>0.11904761904761904</v>
      </c>
      <c r="CE16" s="130">
        <v>25</v>
      </c>
      <c r="CF16" s="130">
        <v>10</v>
      </c>
      <c r="CG16" s="130">
        <f t="shared" si="59"/>
        <v>35</v>
      </c>
      <c r="CH16" s="127">
        <f t="shared" si="27"/>
        <v>4.6040515653775323E-2</v>
      </c>
      <c r="CI16" s="127">
        <f t="shared" si="28"/>
        <v>1.9723865877712032E-2</v>
      </c>
      <c r="CJ16" s="128">
        <f t="shared" si="29"/>
        <v>3.3333333333333333E-2</v>
      </c>
      <c r="CK16" s="129">
        <v>50</v>
      </c>
      <c r="CL16" s="130">
        <v>36</v>
      </c>
      <c r="CM16" s="130">
        <f t="shared" si="60"/>
        <v>86</v>
      </c>
      <c r="CN16" s="127">
        <f t="shared" si="30"/>
        <v>9.2081031307550645E-2</v>
      </c>
      <c r="CO16" s="127">
        <f t="shared" si="31"/>
        <v>7.1005917159763315E-2</v>
      </c>
      <c r="CP16" s="127">
        <f t="shared" si="32"/>
        <v>8.1904761904761911E-2</v>
      </c>
      <c r="CQ16" s="130">
        <v>8</v>
      </c>
      <c r="CR16" s="130">
        <v>8</v>
      </c>
      <c r="CS16" s="130">
        <f t="shared" si="61"/>
        <v>16</v>
      </c>
      <c r="CT16" s="127">
        <f t="shared" si="33"/>
        <v>1.4732965009208104E-2</v>
      </c>
      <c r="CU16" s="127">
        <f t="shared" si="34"/>
        <v>1.5779092702169626E-2</v>
      </c>
      <c r="CV16" s="127">
        <f t="shared" si="35"/>
        <v>1.5238095238095238E-2</v>
      </c>
      <c r="CW16" s="135">
        <f t="shared" si="62"/>
        <v>58</v>
      </c>
      <c r="CX16" s="130">
        <f t="shared" si="63"/>
        <v>44</v>
      </c>
      <c r="CY16" s="130">
        <f t="shared" si="64"/>
        <v>102</v>
      </c>
      <c r="CZ16" s="127">
        <f t="shared" si="65"/>
        <v>0.10681399631675875</v>
      </c>
      <c r="DA16" s="127">
        <f t="shared" si="66"/>
        <v>8.6785009861932938E-2</v>
      </c>
      <c r="DB16" s="136">
        <f t="shared" si="67"/>
        <v>9.7142857142857142E-2</v>
      </c>
    </row>
    <row r="17" spans="1:106" s="121" customFormat="1" ht="18.75" customHeight="1">
      <c r="A17" s="122" t="s">
        <v>42</v>
      </c>
      <c r="B17" s="123">
        <v>161</v>
      </c>
      <c r="C17" s="124">
        <v>152</v>
      </c>
      <c r="D17" s="125">
        <f t="shared" si="36"/>
        <v>313</v>
      </c>
      <c r="E17" s="123">
        <v>43</v>
      </c>
      <c r="F17" s="124">
        <v>49</v>
      </c>
      <c r="G17" s="125">
        <f t="shared" si="37"/>
        <v>92</v>
      </c>
      <c r="H17" s="126">
        <f t="shared" si="38"/>
        <v>0.26708074534161491</v>
      </c>
      <c r="I17" s="127">
        <f t="shared" si="0"/>
        <v>0.32236842105263158</v>
      </c>
      <c r="J17" s="128">
        <f t="shared" si="1"/>
        <v>0.29392971246006389</v>
      </c>
      <c r="K17" s="129">
        <v>21</v>
      </c>
      <c r="L17" s="130">
        <v>26</v>
      </c>
      <c r="M17" s="131">
        <f t="shared" si="39"/>
        <v>47</v>
      </c>
      <c r="N17" s="126">
        <f t="shared" si="71"/>
        <v>0.48837209302325579</v>
      </c>
      <c r="O17" s="127">
        <f>IF(F17=0,0,L17/F17)</f>
        <v>0.53061224489795922</v>
      </c>
      <c r="P17" s="128">
        <f t="shared" si="41"/>
        <v>0.51086956521739135</v>
      </c>
      <c r="Q17" s="129">
        <v>79</v>
      </c>
      <c r="R17" s="130">
        <v>61</v>
      </c>
      <c r="S17" s="131">
        <f t="shared" si="42"/>
        <v>140</v>
      </c>
      <c r="T17" s="132">
        <f t="shared" si="43"/>
        <v>0.49068322981366458</v>
      </c>
      <c r="U17" s="133">
        <f t="shared" si="2"/>
        <v>0.40131578947368424</v>
      </c>
      <c r="V17" s="134">
        <f t="shared" si="3"/>
        <v>0.4472843450479233</v>
      </c>
      <c r="W17" s="129">
        <v>37</v>
      </c>
      <c r="X17" s="130">
        <v>29</v>
      </c>
      <c r="Y17" s="131">
        <f t="shared" si="44"/>
        <v>66</v>
      </c>
      <c r="Z17" s="132">
        <f t="shared" si="45"/>
        <v>0.22981366459627328</v>
      </c>
      <c r="AA17" s="133">
        <f t="shared" si="4"/>
        <v>0.19078947368421054</v>
      </c>
      <c r="AB17" s="134">
        <f t="shared" si="5"/>
        <v>0.2108626198083067</v>
      </c>
      <c r="AC17" s="129">
        <v>20</v>
      </c>
      <c r="AD17" s="130">
        <v>31</v>
      </c>
      <c r="AE17" s="131">
        <f t="shared" si="46"/>
        <v>51</v>
      </c>
      <c r="AF17" s="126">
        <f t="shared" si="47"/>
        <v>0.12422360248447205</v>
      </c>
      <c r="AG17" s="127">
        <f t="shared" si="6"/>
        <v>0.20394736842105263</v>
      </c>
      <c r="AH17" s="128">
        <f t="shared" si="7"/>
        <v>0.16293929712460065</v>
      </c>
      <c r="AI17" s="129">
        <v>8</v>
      </c>
      <c r="AJ17" s="130">
        <v>16</v>
      </c>
      <c r="AK17" s="131">
        <f t="shared" si="48"/>
        <v>24</v>
      </c>
      <c r="AL17" s="126">
        <f t="shared" si="68"/>
        <v>0.4</v>
      </c>
      <c r="AM17" s="127">
        <f t="shared" si="69"/>
        <v>0.5161290322580645</v>
      </c>
      <c r="AN17" s="128">
        <f t="shared" si="70"/>
        <v>0.47058823529411764</v>
      </c>
      <c r="AO17" s="129">
        <v>30</v>
      </c>
      <c r="AP17" s="130">
        <v>56</v>
      </c>
      <c r="AQ17" s="131">
        <f t="shared" si="49"/>
        <v>86</v>
      </c>
      <c r="AR17" s="132">
        <f t="shared" si="9"/>
        <v>0.18633540372670807</v>
      </c>
      <c r="AS17" s="133">
        <f t="shared" si="10"/>
        <v>0.36842105263157893</v>
      </c>
      <c r="AT17" s="134">
        <f t="shared" si="11"/>
        <v>0.27476038338658149</v>
      </c>
      <c r="AU17" s="129">
        <v>39</v>
      </c>
      <c r="AV17" s="130">
        <v>27</v>
      </c>
      <c r="AW17" s="131">
        <f t="shared" si="50"/>
        <v>66</v>
      </c>
      <c r="AX17" s="132">
        <f t="shared" si="12"/>
        <v>0.24223602484472051</v>
      </c>
      <c r="AY17" s="133">
        <f t="shared" si="13"/>
        <v>0.17763157894736842</v>
      </c>
      <c r="AZ17" s="134">
        <f t="shared" si="14"/>
        <v>0.2108626198083067</v>
      </c>
      <c r="BA17" s="129">
        <v>0</v>
      </c>
      <c r="BB17" s="130">
        <v>0</v>
      </c>
      <c r="BC17" s="130">
        <f t="shared" si="51"/>
        <v>0</v>
      </c>
      <c r="BD17" s="127">
        <f t="shared" si="15"/>
        <v>0</v>
      </c>
      <c r="BE17" s="127">
        <f t="shared" si="16"/>
        <v>0</v>
      </c>
      <c r="BF17" s="127">
        <f t="shared" si="17"/>
        <v>0</v>
      </c>
      <c r="BG17" s="130">
        <v>0</v>
      </c>
      <c r="BH17" s="130">
        <v>0</v>
      </c>
      <c r="BI17" s="130">
        <f t="shared" si="52"/>
        <v>0</v>
      </c>
      <c r="BJ17" s="127">
        <f t="shared" si="18"/>
        <v>0</v>
      </c>
      <c r="BK17" s="127">
        <f t="shared" si="19"/>
        <v>0</v>
      </c>
      <c r="BL17" s="128">
        <f t="shared" si="20"/>
        <v>0</v>
      </c>
      <c r="BM17" s="129">
        <v>32</v>
      </c>
      <c r="BN17" s="130">
        <v>24</v>
      </c>
      <c r="BO17" s="130">
        <f t="shared" si="53"/>
        <v>56</v>
      </c>
      <c r="BP17" s="127">
        <f t="shared" si="21"/>
        <v>0.19875776397515527</v>
      </c>
      <c r="BQ17" s="127">
        <f t="shared" si="22"/>
        <v>0.15789473684210525</v>
      </c>
      <c r="BR17" s="127">
        <f t="shared" si="23"/>
        <v>0.17891373801916932</v>
      </c>
      <c r="BS17" s="130">
        <v>8</v>
      </c>
      <c r="BT17" s="130">
        <v>12</v>
      </c>
      <c r="BU17" s="130">
        <f t="shared" si="54"/>
        <v>20</v>
      </c>
      <c r="BV17" s="127">
        <f t="shared" si="55"/>
        <v>4.9689440993788817E-2</v>
      </c>
      <c r="BW17" s="127">
        <f t="shared" si="56"/>
        <v>7.8947368421052627E-2</v>
      </c>
      <c r="BX17" s="128">
        <f t="shared" si="57"/>
        <v>6.3897763578274758E-2</v>
      </c>
      <c r="BY17" s="129">
        <v>28</v>
      </c>
      <c r="BZ17" s="130">
        <v>19</v>
      </c>
      <c r="CA17" s="130">
        <f t="shared" si="58"/>
        <v>47</v>
      </c>
      <c r="CB17" s="127">
        <f t="shared" si="24"/>
        <v>0.17391304347826086</v>
      </c>
      <c r="CC17" s="127">
        <f t="shared" si="25"/>
        <v>0.125</v>
      </c>
      <c r="CD17" s="127">
        <f t="shared" si="26"/>
        <v>0.15015974440894569</v>
      </c>
      <c r="CE17" s="130">
        <v>9</v>
      </c>
      <c r="CF17" s="130">
        <v>7</v>
      </c>
      <c r="CG17" s="130">
        <f t="shared" si="59"/>
        <v>16</v>
      </c>
      <c r="CH17" s="127">
        <f t="shared" si="27"/>
        <v>5.5900621118012424E-2</v>
      </c>
      <c r="CI17" s="127">
        <f t="shared" si="28"/>
        <v>4.6052631578947366E-2</v>
      </c>
      <c r="CJ17" s="128">
        <f t="shared" si="29"/>
        <v>5.1118210862619806E-2</v>
      </c>
      <c r="CK17" s="129">
        <v>28</v>
      </c>
      <c r="CL17" s="130">
        <v>19</v>
      </c>
      <c r="CM17" s="130">
        <f t="shared" si="60"/>
        <v>47</v>
      </c>
      <c r="CN17" s="127">
        <f t="shared" si="30"/>
        <v>0.17391304347826086</v>
      </c>
      <c r="CO17" s="127">
        <f t="shared" si="31"/>
        <v>0.125</v>
      </c>
      <c r="CP17" s="127">
        <f t="shared" si="32"/>
        <v>0.15015974440894569</v>
      </c>
      <c r="CQ17" s="130">
        <v>8</v>
      </c>
      <c r="CR17" s="130">
        <v>8</v>
      </c>
      <c r="CS17" s="130">
        <f t="shared" si="61"/>
        <v>16</v>
      </c>
      <c r="CT17" s="127">
        <f t="shared" si="33"/>
        <v>4.9689440993788817E-2</v>
      </c>
      <c r="CU17" s="127">
        <f t="shared" si="34"/>
        <v>5.2631578947368418E-2</v>
      </c>
      <c r="CV17" s="127">
        <f t="shared" si="35"/>
        <v>5.1118210862619806E-2</v>
      </c>
      <c r="CW17" s="135">
        <f>CK17+CQ17</f>
        <v>36</v>
      </c>
      <c r="CX17" s="130">
        <f t="shared" si="63"/>
        <v>27</v>
      </c>
      <c r="CY17" s="130">
        <f t="shared" si="64"/>
        <v>63</v>
      </c>
      <c r="CZ17" s="127">
        <f t="shared" si="65"/>
        <v>0.2236024844720497</v>
      </c>
      <c r="DA17" s="127">
        <f t="shared" si="66"/>
        <v>0.17763157894736842</v>
      </c>
      <c r="DB17" s="136">
        <f t="shared" si="67"/>
        <v>0.2012779552715655</v>
      </c>
    </row>
    <row r="18" spans="1:106" s="121" customFormat="1" ht="18.75" customHeight="1">
      <c r="A18" s="122" t="s">
        <v>21</v>
      </c>
      <c r="B18" s="123">
        <v>96</v>
      </c>
      <c r="C18" s="124">
        <v>96</v>
      </c>
      <c r="D18" s="125">
        <f t="shared" si="36"/>
        <v>192</v>
      </c>
      <c r="E18" s="123">
        <v>15</v>
      </c>
      <c r="F18" s="124">
        <v>16</v>
      </c>
      <c r="G18" s="125">
        <f t="shared" si="37"/>
        <v>31</v>
      </c>
      <c r="H18" s="126">
        <f t="shared" si="38"/>
        <v>0.15625</v>
      </c>
      <c r="I18" s="127">
        <f t="shared" si="0"/>
        <v>0.16666666666666666</v>
      </c>
      <c r="J18" s="128">
        <f t="shared" si="1"/>
        <v>0.16145833333333334</v>
      </c>
      <c r="K18" s="129">
        <v>10</v>
      </c>
      <c r="L18" s="130">
        <v>8</v>
      </c>
      <c r="M18" s="131">
        <f t="shared" si="39"/>
        <v>18</v>
      </c>
      <c r="N18" s="126">
        <f t="shared" si="71"/>
        <v>0.66666666666666663</v>
      </c>
      <c r="O18" s="127">
        <f t="shared" si="40"/>
        <v>0.5</v>
      </c>
      <c r="P18" s="128">
        <f t="shared" si="41"/>
        <v>0.58064516129032262</v>
      </c>
      <c r="Q18" s="129">
        <v>30</v>
      </c>
      <c r="R18" s="130">
        <v>28</v>
      </c>
      <c r="S18" s="131">
        <f t="shared" si="42"/>
        <v>58</v>
      </c>
      <c r="T18" s="132">
        <f t="shared" si="43"/>
        <v>0.3125</v>
      </c>
      <c r="U18" s="133">
        <f t="shared" si="2"/>
        <v>0.29166666666666669</v>
      </c>
      <c r="V18" s="134">
        <f t="shared" si="3"/>
        <v>0.30208333333333331</v>
      </c>
      <c r="W18" s="129">
        <v>44</v>
      </c>
      <c r="X18" s="130">
        <v>25</v>
      </c>
      <c r="Y18" s="131">
        <f t="shared" si="44"/>
        <v>69</v>
      </c>
      <c r="Z18" s="132">
        <f t="shared" si="45"/>
        <v>0.45833333333333331</v>
      </c>
      <c r="AA18" s="133">
        <f t="shared" si="4"/>
        <v>0.26041666666666669</v>
      </c>
      <c r="AB18" s="134">
        <f t="shared" si="5"/>
        <v>0.359375</v>
      </c>
      <c r="AC18" s="129">
        <v>2</v>
      </c>
      <c r="AD18" s="130">
        <v>9</v>
      </c>
      <c r="AE18" s="131">
        <f t="shared" si="46"/>
        <v>11</v>
      </c>
      <c r="AF18" s="126">
        <f t="shared" si="47"/>
        <v>2.0833333333333332E-2</v>
      </c>
      <c r="AG18" s="127">
        <f t="shared" si="6"/>
        <v>9.375E-2</v>
      </c>
      <c r="AH18" s="128">
        <f t="shared" si="7"/>
        <v>5.7291666666666664E-2</v>
      </c>
      <c r="AI18" s="129">
        <v>1</v>
      </c>
      <c r="AJ18" s="130">
        <v>6</v>
      </c>
      <c r="AK18" s="131">
        <f t="shared" si="48"/>
        <v>7</v>
      </c>
      <c r="AL18" s="126">
        <f>IF(AC18=0,0,AI18/AC18)</f>
        <v>0.5</v>
      </c>
      <c r="AM18" s="127">
        <f>IF(AD18=0,0,AJ18/AD18)</f>
        <v>0.66666666666666663</v>
      </c>
      <c r="AN18" s="128">
        <f>IF(AE18=0,0,AK18/AE18)</f>
        <v>0.63636363636363635</v>
      </c>
      <c r="AO18" s="129">
        <v>2</v>
      </c>
      <c r="AP18" s="130">
        <v>6</v>
      </c>
      <c r="AQ18" s="131">
        <f t="shared" si="49"/>
        <v>8</v>
      </c>
      <c r="AR18" s="132">
        <f t="shared" si="9"/>
        <v>2.0833333333333332E-2</v>
      </c>
      <c r="AS18" s="133">
        <f t="shared" si="10"/>
        <v>6.25E-2</v>
      </c>
      <c r="AT18" s="134">
        <f t="shared" si="11"/>
        <v>4.1666666666666664E-2</v>
      </c>
      <c r="AU18" s="129">
        <v>30</v>
      </c>
      <c r="AV18" s="130">
        <v>17</v>
      </c>
      <c r="AW18" s="131">
        <f t="shared" si="50"/>
        <v>47</v>
      </c>
      <c r="AX18" s="132">
        <f t="shared" si="12"/>
        <v>0.3125</v>
      </c>
      <c r="AY18" s="133">
        <f t="shared" si="13"/>
        <v>0.17708333333333334</v>
      </c>
      <c r="AZ18" s="134">
        <f t="shared" si="14"/>
        <v>0.24479166666666666</v>
      </c>
      <c r="BA18" s="129">
        <v>0</v>
      </c>
      <c r="BB18" s="130">
        <v>0</v>
      </c>
      <c r="BC18" s="130">
        <f t="shared" si="51"/>
        <v>0</v>
      </c>
      <c r="BD18" s="127">
        <f t="shared" si="15"/>
        <v>0</v>
      </c>
      <c r="BE18" s="127">
        <f t="shared" si="16"/>
        <v>0</v>
      </c>
      <c r="BF18" s="127">
        <f t="shared" si="17"/>
        <v>0</v>
      </c>
      <c r="BG18" s="130">
        <v>0</v>
      </c>
      <c r="BH18" s="130">
        <v>0</v>
      </c>
      <c r="BI18" s="130">
        <f t="shared" si="52"/>
        <v>0</v>
      </c>
      <c r="BJ18" s="127">
        <f t="shared" si="18"/>
        <v>0</v>
      </c>
      <c r="BK18" s="127">
        <f t="shared" si="19"/>
        <v>0</v>
      </c>
      <c r="BL18" s="128">
        <f t="shared" si="20"/>
        <v>0</v>
      </c>
      <c r="BM18" s="129">
        <v>18</v>
      </c>
      <c r="BN18" s="130">
        <v>12</v>
      </c>
      <c r="BO18" s="130">
        <f t="shared" si="53"/>
        <v>30</v>
      </c>
      <c r="BP18" s="127">
        <f t="shared" si="21"/>
        <v>0.1875</v>
      </c>
      <c r="BQ18" s="127">
        <f t="shared" si="22"/>
        <v>0.125</v>
      </c>
      <c r="BR18" s="127">
        <f t="shared" si="23"/>
        <v>0.15625</v>
      </c>
      <c r="BS18" s="130">
        <v>4</v>
      </c>
      <c r="BT18" s="130">
        <v>4</v>
      </c>
      <c r="BU18" s="130">
        <f t="shared" si="54"/>
        <v>8</v>
      </c>
      <c r="BV18" s="127">
        <f t="shared" si="55"/>
        <v>4.1666666666666664E-2</v>
      </c>
      <c r="BW18" s="127">
        <f t="shared" si="56"/>
        <v>4.1666666666666664E-2</v>
      </c>
      <c r="BX18" s="128">
        <f t="shared" si="57"/>
        <v>4.1666666666666664E-2</v>
      </c>
      <c r="BY18" s="129">
        <v>23</v>
      </c>
      <c r="BZ18" s="130">
        <v>11</v>
      </c>
      <c r="CA18" s="130">
        <f t="shared" si="58"/>
        <v>34</v>
      </c>
      <c r="CB18" s="127">
        <f t="shared" si="24"/>
        <v>0.23958333333333334</v>
      </c>
      <c r="CC18" s="127">
        <f t="shared" si="25"/>
        <v>0.11458333333333333</v>
      </c>
      <c r="CD18" s="127">
        <f t="shared" si="26"/>
        <v>0.17708333333333334</v>
      </c>
      <c r="CE18" s="130">
        <v>6</v>
      </c>
      <c r="CF18" s="130">
        <v>3</v>
      </c>
      <c r="CG18" s="130">
        <f t="shared" si="59"/>
        <v>9</v>
      </c>
      <c r="CH18" s="127">
        <f t="shared" si="27"/>
        <v>6.25E-2</v>
      </c>
      <c r="CI18" s="127">
        <f t="shared" si="28"/>
        <v>3.125E-2</v>
      </c>
      <c r="CJ18" s="128">
        <f t="shared" si="29"/>
        <v>4.6875E-2</v>
      </c>
      <c r="CK18" s="129">
        <v>12</v>
      </c>
      <c r="CL18" s="130">
        <v>2</v>
      </c>
      <c r="CM18" s="130">
        <f t="shared" si="60"/>
        <v>14</v>
      </c>
      <c r="CN18" s="127">
        <f t="shared" si="30"/>
        <v>0.125</v>
      </c>
      <c r="CO18" s="127">
        <f t="shared" si="31"/>
        <v>2.0833333333333332E-2</v>
      </c>
      <c r="CP18" s="127">
        <f t="shared" si="32"/>
        <v>7.2916666666666671E-2</v>
      </c>
      <c r="CQ18" s="130">
        <v>0</v>
      </c>
      <c r="CR18" s="130">
        <v>1</v>
      </c>
      <c r="CS18" s="130">
        <f t="shared" si="61"/>
        <v>1</v>
      </c>
      <c r="CT18" s="127">
        <f t="shared" si="33"/>
        <v>0</v>
      </c>
      <c r="CU18" s="127">
        <f t="shared" si="34"/>
        <v>1.0416666666666666E-2</v>
      </c>
      <c r="CV18" s="127">
        <f t="shared" si="35"/>
        <v>5.208333333333333E-3</v>
      </c>
      <c r="CW18" s="135">
        <f t="shared" si="62"/>
        <v>12</v>
      </c>
      <c r="CX18" s="130">
        <f t="shared" si="63"/>
        <v>3</v>
      </c>
      <c r="CY18" s="130">
        <f t="shared" si="64"/>
        <v>15</v>
      </c>
      <c r="CZ18" s="127">
        <f t="shared" si="65"/>
        <v>0.125</v>
      </c>
      <c r="DA18" s="127">
        <f t="shared" si="66"/>
        <v>3.125E-2</v>
      </c>
      <c r="DB18" s="136">
        <f t="shared" si="67"/>
        <v>7.8125E-2</v>
      </c>
    </row>
    <row r="19" spans="1:106" s="121" customFormat="1" ht="18.75" customHeight="1">
      <c r="A19" s="122" t="s">
        <v>22</v>
      </c>
      <c r="B19" s="123">
        <v>59</v>
      </c>
      <c r="C19" s="124">
        <v>50</v>
      </c>
      <c r="D19" s="125">
        <f t="shared" si="36"/>
        <v>109</v>
      </c>
      <c r="E19" s="123">
        <v>17</v>
      </c>
      <c r="F19" s="124">
        <v>12</v>
      </c>
      <c r="G19" s="125">
        <f t="shared" si="37"/>
        <v>29</v>
      </c>
      <c r="H19" s="126">
        <f t="shared" si="38"/>
        <v>0.28813559322033899</v>
      </c>
      <c r="I19" s="127">
        <f t="shared" si="0"/>
        <v>0.24</v>
      </c>
      <c r="J19" s="128">
        <f t="shared" si="1"/>
        <v>0.26605504587155965</v>
      </c>
      <c r="K19" s="129">
        <v>13</v>
      </c>
      <c r="L19" s="130">
        <v>9</v>
      </c>
      <c r="M19" s="131">
        <f t="shared" si="39"/>
        <v>22</v>
      </c>
      <c r="N19" s="126">
        <f t="shared" si="71"/>
        <v>0.76470588235294112</v>
      </c>
      <c r="O19" s="127">
        <f t="shared" si="40"/>
        <v>0.75</v>
      </c>
      <c r="P19" s="128">
        <f t="shared" si="41"/>
        <v>0.75862068965517238</v>
      </c>
      <c r="Q19" s="129">
        <v>28</v>
      </c>
      <c r="R19" s="130">
        <v>18</v>
      </c>
      <c r="S19" s="131">
        <f t="shared" si="42"/>
        <v>46</v>
      </c>
      <c r="T19" s="132">
        <f t="shared" si="43"/>
        <v>0.47457627118644069</v>
      </c>
      <c r="U19" s="133">
        <f t="shared" si="2"/>
        <v>0.36</v>
      </c>
      <c r="V19" s="134">
        <f t="shared" si="3"/>
        <v>0.42201834862385323</v>
      </c>
      <c r="W19" s="129">
        <v>4</v>
      </c>
      <c r="X19" s="130">
        <v>9</v>
      </c>
      <c r="Y19" s="131">
        <f t="shared" si="44"/>
        <v>13</v>
      </c>
      <c r="Z19" s="132">
        <f t="shared" si="45"/>
        <v>6.7796610169491525E-2</v>
      </c>
      <c r="AA19" s="133">
        <f t="shared" si="4"/>
        <v>0.18</v>
      </c>
      <c r="AB19" s="134">
        <f t="shared" si="5"/>
        <v>0.11926605504587157</v>
      </c>
      <c r="AC19" s="129">
        <v>4</v>
      </c>
      <c r="AD19" s="130">
        <v>7</v>
      </c>
      <c r="AE19" s="131">
        <f t="shared" si="46"/>
        <v>11</v>
      </c>
      <c r="AF19" s="126">
        <f t="shared" si="47"/>
        <v>6.7796610169491525E-2</v>
      </c>
      <c r="AG19" s="127">
        <f t="shared" si="6"/>
        <v>0.14000000000000001</v>
      </c>
      <c r="AH19" s="128">
        <f t="shared" si="7"/>
        <v>0.10091743119266056</v>
      </c>
      <c r="AI19" s="129">
        <v>4</v>
      </c>
      <c r="AJ19" s="130">
        <v>5</v>
      </c>
      <c r="AK19" s="131">
        <f t="shared" si="48"/>
        <v>9</v>
      </c>
      <c r="AL19" s="126">
        <f t="shared" ref="AL19:AL23" si="72">IF(AC19=0,0,AI19/AC19)</f>
        <v>1</v>
      </c>
      <c r="AM19" s="127">
        <f t="shared" ref="AM19:AM23" si="73">IF(AD19=0,0,AJ19/AD19)</f>
        <v>0.7142857142857143</v>
      </c>
      <c r="AN19" s="128">
        <f t="shared" ref="AN19:AN23" si="74">IF(AE19=0,0,AK19/AE19)</f>
        <v>0.81818181818181823</v>
      </c>
      <c r="AO19" s="129">
        <v>4</v>
      </c>
      <c r="AP19" s="130">
        <v>11</v>
      </c>
      <c r="AQ19" s="131">
        <f t="shared" si="49"/>
        <v>15</v>
      </c>
      <c r="AR19" s="132">
        <f t="shared" si="9"/>
        <v>6.7796610169491525E-2</v>
      </c>
      <c r="AS19" s="133">
        <f t="shared" si="10"/>
        <v>0.22</v>
      </c>
      <c r="AT19" s="134">
        <f t="shared" si="11"/>
        <v>0.13761467889908258</v>
      </c>
      <c r="AU19" s="129">
        <v>4</v>
      </c>
      <c r="AV19" s="130">
        <v>9</v>
      </c>
      <c r="AW19" s="131">
        <f t="shared" si="50"/>
        <v>13</v>
      </c>
      <c r="AX19" s="132">
        <f t="shared" si="12"/>
        <v>6.7796610169491525E-2</v>
      </c>
      <c r="AY19" s="133">
        <f t="shared" si="13"/>
        <v>0.18</v>
      </c>
      <c r="AZ19" s="134">
        <f t="shared" si="14"/>
        <v>0.11926605504587157</v>
      </c>
      <c r="BA19" s="129">
        <v>0</v>
      </c>
      <c r="BB19" s="130">
        <v>0</v>
      </c>
      <c r="BC19" s="130">
        <f t="shared" si="51"/>
        <v>0</v>
      </c>
      <c r="BD19" s="127">
        <f t="shared" si="15"/>
        <v>0</v>
      </c>
      <c r="BE19" s="127">
        <f t="shared" si="16"/>
        <v>0</v>
      </c>
      <c r="BF19" s="127">
        <f t="shared" si="17"/>
        <v>0</v>
      </c>
      <c r="BG19" s="130">
        <v>0</v>
      </c>
      <c r="BH19" s="130">
        <v>0</v>
      </c>
      <c r="BI19" s="130">
        <f t="shared" si="52"/>
        <v>0</v>
      </c>
      <c r="BJ19" s="127">
        <f t="shared" si="18"/>
        <v>0</v>
      </c>
      <c r="BK19" s="127">
        <f t="shared" si="19"/>
        <v>0</v>
      </c>
      <c r="BL19" s="128">
        <f t="shared" si="20"/>
        <v>0</v>
      </c>
      <c r="BM19" s="129">
        <v>13</v>
      </c>
      <c r="BN19" s="130">
        <v>10</v>
      </c>
      <c r="BO19" s="130">
        <f t="shared" si="53"/>
        <v>23</v>
      </c>
      <c r="BP19" s="127">
        <f t="shared" si="21"/>
        <v>0.22033898305084745</v>
      </c>
      <c r="BQ19" s="127">
        <f t="shared" si="22"/>
        <v>0.2</v>
      </c>
      <c r="BR19" s="127">
        <f t="shared" si="23"/>
        <v>0.21100917431192662</v>
      </c>
      <c r="BS19" s="130">
        <v>5</v>
      </c>
      <c r="BT19" s="130">
        <v>1</v>
      </c>
      <c r="BU19" s="130">
        <f t="shared" si="54"/>
        <v>6</v>
      </c>
      <c r="BV19" s="127">
        <f t="shared" si="55"/>
        <v>8.4745762711864403E-2</v>
      </c>
      <c r="BW19" s="127">
        <f t="shared" si="56"/>
        <v>0.02</v>
      </c>
      <c r="BX19" s="128">
        <f t="shared" si="57"/>
        <v>5.5045871559633031E-2</v>
      </c>
      <c r="BY19" s="129">
        <v>10</v>
      </c>
      <c r="BZ19" s="130">
        <v>9</v>
      </c>
      <c r="CA19" s="130">
        <f t="shared" si="58"/>
        <v>19</v>
      </c>
      <c r="CB19" s="127">
        <f t="shared" si="24"/>
        <v>0.16949152542372881</v>
      </c>
      <c r="CC19" s="127">
        <f t="shared" si="25"/>
        <v>0.18</v>
      </c>
      <c r="CD19" s="127">
        <f t="shared" si="26"/>
        <v>0.1743119266055046</v>
      </c>
      <c r="CE19" s="130">
        <v>2</v>
      </c>
      <c r="CF19" s="130">
        <v>0</v>
      </c>
      <c r="CG19" s="130">
        <f t="shared" si="59"/>
        <v>2</v>
      </c>
      <c r="CH19" s="127">
        <f t="shared" si="27"/>
        <v>3.3898305084745763E-2</v>
      </c>
      <c r="CI19" s="127">
        <f t="shared" si="28"/>
        <v>0</v>
      </c>
      <c r="CJ19" s="128">
        <f t="shared" si="29"/>
        <v>1.834862385321101E-2</v>
      </c>
      <c r="CK19" s="129">
        <v>7</v>
      </c>
      <c r="CL19" s="130">
        <v>4</v>
      </c>
      <c r="CM19" s="130">
        <f t="shared" si="60"/>
        <v>11</v>
      </c>
      <c r="CN19" s="127">
        <f t="shared" si="30"/>
        <v>0.11864406779661017</v>
      </c>
      <c r="CO19" s="127">
        <f t="shared" si="31"/>
        <v>0.08</v>
      </c>
      <c r="CP19" s="127">
        <f t="shared" si="32"/>
        <v>0.10091743119266056</v>
      </c>
      <c r="CQ19" s="130">
        <v>0</v>
      </c>
      <c r="CR19" s="130">
        <v>0</v>
      </c>
      <c r="CS19" s="130">
        <f t="shared" si="61"/>
        <v>0</v>
      </c>
      <c r="CT19" s="127">
        <f t="shared" si="33"/>
        <v>0</v>
      </c>
      <c r="CU19" s="127">
        <f t="shared" si="34"/>
        <v>0</v>
      </c>
      <c r="CV19" s="127">
        <f t="shared" si="35"/>
        <v>0</v>
      </c>
      <c r="CW19" s="135">
        <f t="shared" si="62"/>
        <v>7</v>
      </c>
      <c r="CX19" s="130">
        <f t="shared" si="63"/>
        <v>4</v>
      </c>
      <c r="CY19" s="130">
        <f t="shared" si="64"/>
        <v>11</v>
      </c>
      <c r="CZ19" s="127">
        <f t="shared" si="65"/>
        <v>0.11864406779661017</v>
      </c>
      <c r="DA19" s="127">
        <f t="shared" si="66"/>
        <v>0.08</v>
      </c>
      <c r="DB19" s="136">
        <f t="shared" si="67"/>
        <v>0.10091743119266056</v>
      </c>
    </row>
    <row r="20" spans="1:106" s="121" customFormat="1" ht="18.75" customHeight="1">
      <c r="A20" s="122" t="s">
        <v>43</v>
      </c>
      <c r="B20" s="123">
        <v>129</v>
      </c>
      <c r="C20" s="124">
        <v>127</v>
      </c>
      <c r="D20" s="125">
        <f t="shared" si="36"/>
        <v>256</v>
      </c>
      <c r="E20" s="123">
        <v>30</v>
      </c>
      <c r="F20" s="124">
        <v>32</v>
      </c>
      <c r="G20" s="125">
        <f t="shared" si="37"/>
        <v>62</v>
      </c>
      <c r="H20" s="126">
        <f t="shared" si="38"/>
        <v>0.23255813953488372</v>
      </c>
      <c r="I20" s="127">
        <f t="shared" si="0"/>
        <v>0.25196850393700787</v>
      </c>
      <c r="J20" s="128">
        <f t="shared" si="1"/>
        <v>0.2421875</v>
      </c>
      <c r="K20" s="129">
        <v>19</v>
      </c>
      <c r="L20" s="130">
        <v>15</v>
      </c>
      <c r="M20" s="131">
        <f t="shared" si="39"/>
        <v>34</v>
      </c>
      <c r="N20" s="126">
        <f t="shared" si="71"/>
        <v>0.6333333333333333</v>
      </c>
      <c r="O20" s="127">
        <f t="shared" si="40"/>
        <v>0.46875</v>
      </c>
      <c r="P20" s="128">
        <f t="shared" si="41"/>
        <v>0.54838709677419351</v>
      </c>
      <c r="Q20" s="129">
        <v>70</v>
      </c>
      <c r="R20" s="130">
        <v>48</v>
      </c>
      <c r="S20" s="131">
        <f t="shared" si="42"/>
        <v>118</v>
      </c>
      <c r="T20" s="132">
        <f t="shared" si="43"/>
        <v>0.54263565891472865</v>
      </c>
      <c r="U20" s="133">
        <f t="shared" si="2"/>
        <v>0.37795275590551181</v>
      </c>
      <c r="V20" s="134">
        <f t="shared" si="3"/>
        <v>0.4609375</v>
      </c>
      <c r="W20" s="129">
        <v>22</v>
      </c>
      <c r="X20" s="130">
        <v>41</v>
      </c>
      <c r="Y20" s="131">
        <f t="shared" si="44"/>
        <v>63</v>
      </c>
      <c r="Z20" s="132">
        <f t="shared" si="45"/>
        <v>0.17054263565891473</v>
      </c>
      <c r="AA20" s="133">
        <f t="shared" si="4"/>
        <v>0.32283464566929132</v>
      </c>
      <c r="AB20" s="134">
        <f t="shared" si="5"/>
        <v>0.24609375</v>
      </c>
      <c r="AC20" s="129">
        <v>18</v>
      </c>
      <c r="AD20" s="130">
        <v>26</v>
      </c>
      <c r="AE20" s="131">
        <f t="shared" si="46"/>
        <v>44</v>
      </c>
      <c r="AF20" s="126">
        <f t="shared" si="47"/>
        <v>0.13953488372093023</v>
      </c>
      <c r="AG20" s="127">
        <f t="shared" si="6"/>
        <v>0.20472440944881889</v>
      </c>
      <c r="AH20" s="128">
        <f t="shared" si="7"/>
        <v>0.171875</v>
      </c>
      <c r="AI20" s="129">
        <v>9</v>
      </c>
      <c r="AJ20" s="130">
        <v>15</v>
      </c>
      <c r="AK20" s="131">
        <f t="shared" si="48"/>
        <v>24</v>
      </c>
      <c r="AL20" s="126">
        <f t="shared" si="72"/>
        <v>0.5</v>
      </c>
      <c r="AM20" s="127">
        <f t="shared" si="73"/>
        <v>0.57692307692307687</v>
      </c>
      <c r="AN20" s="128">
        <f t="shared" si="74"/>
        <v>0.54545454545454541</v>
      </c>
      <c r="AO20" s="129">
        <v>27</v>
      </c>
      <c r="AP20" s="130">
        <v>28</v>
      </c>
      <c r="AQ20" s="131">
        <f t="shared" si="49"/>
        <v>55</v>
      </c>
      <c r="AR20" s="132">
        <f t="shared" si="9"/>
        <v>0.20930232558139536</v>
      </c>
      <c r="AS20" s="133">
        <f t="shared" si="10"/>
        <v>0.22047244094488189</v>
      </c>
      <c r="AT20" s="134">
        <f t="shared" si="11"/>
        <v>0.21484375</v>
      </c>
      <c r="AU20" s="129">
        <v>24</v>
      </c>
      <c r="AV20" s="130">
        <v>46</v>
      </c>
      <c r="AW20" s="131">
        <f t="shared" si="50"/>
        <v>70</v>
      </c>
      <c r="AX20" s="132">
        <f t="shared" si="12"/>
        <v>0.18604651162790697</v>
      </c>
      <c r="AY20" s="133">
        <f t="shared" si="13"/>
        <v>0.36220472440944884</v>
      </c>
      <c r="AZ20" s="134">
        <f t="shared" si="14"/>
        <v>0.2734375</v>
      </c>
      <c r="BA20" s="129">
        <v>0</v>
      </c>
      <c r="BB20" s="130">
        <v>0</v>
      </c>
      <c r="BC20" s="130">
        <f t="shared" si="51"/>
        <v>0</v>
      </c>
      <c r="BD20" s="127">
        <f t="shared" si="15"/>
        <v>0</v>
      </c>
      <c r="BE20" s="127">
        <f t="shared" si="16"/>
        <v>0</v>
      </c>
      <c r="BF20" s="127">
        <f t="shared" si="17"/>
        <v>0</v>
      </c>
      <c r="BG20" s="130">
        <v>0</v>
      </c>
      <c r="BH20" s="130">
        <v>0</v>
      </c>
      <c r="BI20" s="130">
        <f t="shared" si="52"/>
        <v>0</v>
      </c>
      <c r="BJ20" s="127">
        <f t="shared" si="18"/>
        <v>0</v>
      </c>
      <c r="BK20" s="127">
        <f t="shared" si="19"/>
        <v>0</v>
      </c>
      <c r="BL20" s="128">
        <f t="shared" si="20"/>
        <v>0</v>
      </c>
      <c r="BM20" s="129">
        <v>32</v>
      </c>
      <c r="BN20" s="130">
        <v>25</v>
      </c>
      <c r="BO20" s="130">
        <f t="shared" si="53"/>
        <v>57</v>
      </c>
      <c r="BP20" s="127">
        <f t="shared" si="21"/>
        <v>0.24806201550387597</v>
      </c>
      <c r="BQ20" s="127">
        <f t="shared" si="22"/>
        <v>0.19685039370078741</v>
      </c>
      <c r="BR20" s="127">
        <f t="shared" si="23"/>
        <v>0.22265625</v>
      </c>
      <c r="BS20" s="130">
        <v>13</v>
      </c>
      <c r="BT20" s="130">
        <v>22</v>
      </c>
      <c r="BU20" s="130">
        <f t="shared" si="54"/>
        <v>35</v>
      </c>
      <c r="BV20" s="127">
        <f t="shared" si="55"/>
        <v>0.10077519379844961</v>
      </c>
      <c r="BW20" s="127">
        <f t="shared" si="56"/>
        <v>0.17322834645669291</v>
      </c>
      <c r="BX20" s="128">
        <f t="shared" si="57"/>
        <v>0.13671875</v>
      </c>
      <c r="BY20" s="129">
        <v>27</v>
      </c>
      <c r="BZ20" s="130">
        <v>27</v>
      </c>
      <c r="CA20" s="130">
        <f t="shared" si="58"/>
        <v>54</v>
      </c>
      <c r="CB20" s="127">
        <f t="shared" si="24"/>
        <v>0.20930232558139536</v>
      </c>
      <c r="CC20" s="127">
        <f t="shared" si="25"/>
        <v>0.2125984251968504</v>
      </c>
      <c r="CD20" s="127">
        <f t="shared" si="26"/>
        <v>0.2109375</v>
      </c>
      <c r="CE20" s="130">
        <v>13</v>
      </c>
      <c r="CF20" s="130">
        <v>2</v>
      </c>
      <c r="CG20" s="130">
        <f t="shared" si="59"/>
        <v>15</v>
      </c>
      <c r="CH20" s="127">
        <f t="shared" si="27"/>
        <v>0.10077519379844961</v>
      </c>
      <c r="CI20" s="127">
        <f t="shared" si="28"/>
        <v>1.5748031496062992E-2</v>
      </c>
      <c r="CJ20" s="128">
        <f t="shared" si="29"/>
        <v>5.859375E-2</v>
      </c>
      <c r="CK20" s="129">
        <v>18</v>
      </c>
      <c r="CL20" s="130">
        <v>17</v>
      </c>
      <c r="CM20" s="130">
        <f t="shared" si="60"/>
        <v>35</v>
      </c>
      <c r="CN20" s="127">
        <f t="shared" si="30"/>
        <v>0.13953488372093023</v>
      </c>
      <c r="CO20" s="127">
        <f t="shared" si="31"/>
        <v>0.13385826771653545</v>
      </c>
      <c r="CP20" s="127">
        <f t="shared" si="32"/>
        <v>0.13671875</v>
      </c>
      <c r="CQ20" s="130">
        <v>5</v>
      </c>
      <c r="CR20" s="130">
        <v>1</v>
      </c>
      <c r="CS20" s="130">
        <f t="shared" si="61"/>
        <v>6</v>
      </c>
      <c r="CT20" s="127">
        <f t="shared" si="33"/>
        <v>3.875968992248062E-2</v>
      </c>
      <c r="CU20" s="127">
        <f t="shared" si="34"/>
        <v>7.874015748031496E-3</v>
      </c>
      <c r="CV20" s="127">
        <f t="shared" si="35"/>
        <v>2.34375E-2</v>
      </c>
      <c r="CW20" s="135">
        <f t="shared" si="62"/>
        <v>23</v>
      </c>
      <c r="CX20" s="130">
        <f t="shared" si="63"/>
        <v>18</v>
      </c>
      <c r="CY20" s="130">
        <f t="shared" si="64"/>
        <v>41</v>
      </c>
      <c r="CZ20" s="127">
        <f t="shared" si="65"/>
        <v>0.17829457364341086</v>
      </c>
      <c r="DA20" s="127">
        <f t="shared" si="66"/>
        <v>0.14173228346456693</v>
      </c>
      <c r="DB20" s="136">
        <f t="shared" si="67"/>
        <v>0.16015625</v>
      </c>
    </row>
    <row r="21" spans="1:106" s="121" customFormat="1" ht="18.75" customHeight="1">
      <c r="A21" s="122" t="s">
        <v>23</v>
      </c>
      <c r="B21" s="123">
        <v>37</v>
      </c>
      <c r="C21" s="124">
        <v>54</v>
      </c>
      <c r="D21" s="125">
        <f t="shared" si="36"/>
        <v>91</v>
      </c>
      <c r="E21" s="123">
        <v>10</v>
      </c>
      <c r="F21" s="124">
        <v>11</v>
      </c>
      <c r="G21" s="125">
        <f t="shared" si="37"/>
        <v>21</v>
      </c>
      <c r="H21" s="126">
        <f t="shared" si="38"/>
        <v>0.27027027027027029</v>
      </c>
      <c r="I21" s="127">
        <f t="shared" si="0"/>
        <v>0.20370370370370369</v>
      </c>
      <c r="J21" s="128">
        <f t="shared" si="1"/>
        <v>0.23076923076923078</v>
      </c>
      <c r="K21" s="129">
        <v>5</v>
      </c>
      <c r="L21" s="130">
        <v>7</v>
      </c>
      <c r="M21" s="131">
        <f t="shared" si="39"/>
        <v>12</v>
      </c>
      <c r="N21" s="126">
        <f t="shared" si="71"/>
        <v>0.5</v>
      </c>
      <c r="O21" s="127">
        <f t="shared" si="40"/>
        <v>0.63636363636363635</v>
      </c>
      <c r="P21" s="128">
        <f t="shared" si="41"/>
        <v>0.5714285714285714</v>
      </c>
      <c r="Q21" s="129">
        <v>17</v>
      </c>
      <c r="R21" s="130">
        <v>15</v>
      </c>
      <c r="S21" s="131">
        <f t="shared" si="42"/>
        <v>32</v>
      </c>
      <c r="T21" s="132">
        <f t="shared" si="43"/>
        <v>0.45945945945945948</v>
      </c>
      <c r="U21" s="133">
        <f t="shared" si="2"/>
        <v>0.27777777777777779</v>
      </c>
      <c r="V21" s="134">
        <f t="shared" si="3"/>
        <v>0.35164835164835168</v>
      </c>
      <c r="W21" s="129">
        <v>8</v>
      </c>
      <c r="X21" s="130">
        <v>13</v>
      </c>
      <c r="Y21" s="131">
        <f t="shared" si="44"/>
        <v>21</v>
      </c>
      <c r="Z21" s="132">
        <f t="shared" si="45"/>
        <v>0.21621621621621623</v>
      </c>
      <c r="AA21" s="133">
        <f t="shared" si="4"/>
        <v>0.24074074074074073</v>
      </c>
      <c r="AB21" s="134">
        <f t="shared" si="5"/>
        <v>0.23076923076923078</v>
      </c>
      <c r="AC21" s="129">
        <v>6</v>
      </c>
      <c r="AD21" s="130">
        <v>9</v>
      </c>
      <c r="AE21" s="131">
        <f t="shared" si="46"/>
        <v>15</v>
      </c>
      <c r="AF21" s="126">
        <f t="shared" si="47"/>
        <v>0.16216216216216217</v>
      </c>
      <c r="AG21" s="127">
        <f t="shared" si="6"/>
        <v>0.16666666666666666</v>
      </c>
      <c r="AH21" s="128">
        <f t="shared" si="7"/>
        <v>0.16483516483516483</v>
      </c>
      <c r="AI21" s="129">
        <v>4</v>
      </c>
      <c r="AJ21" s="130">
        <v>6</v>
      </c>
      <c r="AK21" s="131">
        <f t="shared" si="48"/>
        <v>10</v>
      </c>
      <c r="AL21" s="126">
        <f t="shared" si="72"/>
        <v>0.66666666666666663</v>
      </c>
      <c r="AM21" s="127">
        <f t="shared" si="73"/>
        <v>0.66666666666666663</v>
      </c>
      <c r="AN21" s="128">
        <f t="shared" si="74"/>
        <v>0.66666666666666663</v>
      </c>
      <c r="AO21" s="129">
        <v>8</v>
      </c>
      <c r="AP21" s="130">
        <v>13</v>
      </c>
      <c r="AQ21" s="131">
        <f t="shared" si="49"/>
        <v>21</v>
      </c>
      <c r="AR21" s="132">
        <f t="shared" si="9"/>
        <v>0.21621621621621623</v>
      </c>
      <c r="AS21" s="133">
        <f t="shared" si="10"/>
        <v>0.24074074074074073</v>
      </c>
      <c r="AT21" s="134">
        <f t="shared" si="11"/>
        <v>0.23076923076923078</v>
      </c>
      <c r="AU21" s="129">
        <v>8</v>
      </c>
      <c r="AV21" s="130">
        <v>12</v>
      </c>
      <c r="AW21" s="131">
        <f t="shared" si="50"/>
        <v>20</v>
      </c>
      <c r="AX21" s="132">
        <f t="shared" si="12"/>
        <v>0.21621621621621623</v>
      </c>
      <c r="AY21" s="133">
        <f t="shared" si="13"/>
        <v>0.22222222222222221</v>
      </c>
      <c r="AZ21" s="134">
        <f t="shared" si="14"/>
        <v>0.21978021978021978</v>
      </c>
      <c r="BA21" s="129">
        <v>0</v>
      </c>
      <c r="BB21" s="130">
        <v>0</v>
      </c>
      <c r="BC21" s="130">
        <f t="shared" si="51"/>
        <v>0</v>
      </c>
      <c r="BD21" s="127">
        <f t="shared" si="15"/>
        <v>0</v>
      </c>
      <c r="BE21" s="127">
        <f t="shared" si="16"/>
        <v>0</v>
      </c>
      <c r="BF21" s="127">
        <f t="shared" si="17"/>
        <v>0</v>
      </c>
      <c r="BG21" s="130">
        <v>0</v>
      </c>
      <c r="BH21" s="130">
        <v>0</v>
      </c>
      <c r="BI21" s="130">
        <f t="shared" si="52"/>
        <v>0</v>
      </c>
      <c r="BJ21" s="127">
        <f t="shared" si="18"/>
        <v>0</v>
      </c>
      <c r="BK21" s="127">
        <f t="shared" si="19"/>
        <v>0</v>
      </c>
      <c r="BL21" s="128">
        <f t="shared" si="20"/>
        <v>0</v>
      </c>
      <c r="BM21" s="129">
        <v>9</v>
      </c>
      <c r="BN21" s="130">
        <v>16</v>
      </c>
      <c r="BO21" s="130">
        <f t="shared" si="53"/>
        <v>25</v>
      </c>
      <c r="BP21" s="127">
        <f t="shared" si="21"/>
        <v>0.24324324324324326</v>
      </c>
      <c r="BQ21" s="127">
        <f t="shared" si="22"/>
        <v>0.29629629629629628</v>
      </c>
      <c r="BR21" s="127">
        <f t="shared" si="23"/>
        <v>0.27472527472527475</v>
      </c>
      <c r="BS21" s="130">
        <v>0</v>
      </c>
      <c r="BT21" s="130">
        <v>0</v>
      </c>
      <c r="BU21" s="130">
        <f t="shared" si="54"/>
        <v>0</v>
      </c>
      <c r="BV21" s="127">
        <f t="shared" si="55"/>
        <v>0</v>
      </c>
      <c r="BW21" s="127">
        <f t="shared" si="56"/>
        <v>0</v>
      </c>
      <c r="BX21" s="128">
        <f t="shared" si="57"/>
        <v>0</v>
      </c>
      <c r="BY21" s="129">
        <v>6</v>
      </c>
      <c r="BZ21" s="130">
        <v>4</v>
      </c>
      <c r="CA21" s="130">
        <f t="shared" si="58"/>
        <v>10</v>
      </c>
      <c r="CB21" s="127">
        <f t="shared" si="24"/>
        <v>0.16216216216216217</v>
      </c>
      <c r="CC21" s="127">
        <f t="shared" si="25"/>
        <v>7.407407407407407E-2</v>
      </c>
      <c r="CD21" s="127">
        <f t="shared" si="26"/>
        <v>0.10989010989010989</v>
      </c>
      <c r="CE21" s="130">
        <v>2</v>
      </c>
      <c r="CF21" s="130">
        <v>0</v>
      </c>
      <c r="CG21" s="130">
        <f t="shared" si="59"/>
        <v>2</v>
      </c>
      <c r="CH21" s="127">
        <f t="shared" si="27"/>
        <v>5.4054054054054057E-2</v>
      </c>
      <c r="CI21" s="127">
        <f t="shared" si="28"/>
        <v>0</v>
      </c>
      <c r="CJ21" s="128">
        <f t="shared" si="29"/>
        <v>2.197802197802198E-2</v>
      </c>
      <c r="CK21" s="129">
        <v>4</v>
      </c>
      <c r="CL21" s="130">
        <v>3</v>
      </c>
      <c r="CM21" s="130">
        <f t="shared" si="60"/>
        <v>7</v>
      </c>
      <c r="CN21" s="127">
        <f t="shared" si="30"/>
        <v>0.10810810810810811</v>
      </c>
      <c r="CO21" s="127">
        <f t="shared" si="31"/>
        <v>5.5555555555555552E-2</v>
      </c>
      <c r="CP21" s="127">
        <f t="shared" si="32"/>
        <v>7.6923076923076927E-2</v>
      </c>
      <c r="CQ21" s="130">
        <v>2</v>
      </c>
      <c r="CR21" s="130">
        <v>0</v>
      </c>
      <c r="CS21" s="130">
        <f t="shared" si="61"/>
        <v>2</v>
      </c>
      <c r="CT21" s="127">
        <f t="shared" si="33"/>
        <v>5.4054054054054057E-2</v>
      </c>
      <c r="CU21" s="127">
        <f t="shared" si="34"/>
        <v>0</v>
      </c>
      <c r="CV21" s="127">
        <f t="shared" si="35"/>
        <v>2.197802197802198E-2</v>
      </c>
      <c r="CW21" s="135">
        <f t="shared" si="62"/>
        <v>6</v>
      </c>
      <c r="CX21" s="130">
        <f t="shared" si="63"/>
        <v>3</v>
      </c>
      <c r="CY21" s="130">
        <f t="shared" si="64"/>
        <v>9</v>
      </c>
      <c r="CZ21" s="127">
        <f t="shared" si="65"/>
        <v>0.16216216216216217</v>
      </c>
      <c r="DA21" s="127">
        <f t="shared" si="66"/>
        <v>5.5555555555555552E-2</v>
      </c>
      <c r="DB21" s="136">
        <f t="shared" si="67"/>
        <v>9.8901098901098897E-2</v>
      </c>
    </row>
    <row r="22" spans="1:106" s="121" customFormat="1" ht="18.75" customHeight="1">
      <c r="A22" s="122" t="s">
        <v>24</v>
      </c>
      <c r="B22" s="123">
        <v>33</v>
      </c>
      <c r="C22" s="124">
        <v>23</v>
      </c>
      <c r="D22" s="125">
        <f t="shared" si="36"/>
        <v>56</v>
      </c>
      <c r="E22" s="123">
        <v>9</v>
      </c>
      <c r="F22" s="124">
        <v>11</v>
      </c>
      <c r="G22" s="125">
        <f t="shared" si="37"/>
        <v>20</v>
      </c>
      <c r="H22" s="126">
        <f t="shared" si="38"/>
        <v>0.27272727272727271</v>
      </c>
      <c r="I22" s="127">
        <f t="shared" si="0"/>
        <v>0.47826086956521741</v>
      </c>
      <c r="J22" s="128">
        <f t="shared" si="1"/>
        <v>0.35714285714285715</v>
      </c>
      <c r="K22" s="129">
        <v>3</v>
      </c>
      <c r="L22" s="130">
        <v>1</v>
      </c>
      <c r="M22" s="131">
        <f t="shared" si="39"/>
        <v>4</v>
      </c>
      <c r="N22" s="126">
        <f t="shared" si="71"/>
        <v>0.33333333333333331</v>
      </c>
      <c r="O22" s="127">
        <f t="shared" si="40"/>
        <v>9.0909090909090912E-2</v>
      </c>
      <c r="P22" s="128">
        <f t="shared" si="41"/>
        <v>0.2</v>
      </c>
      <c r="Q22" s="129">
        <v>15</v>
      </c>
      <c r="R22" s="130">
        <v>19</v>
      </c>
      <c r="S22" s="131">
        <f t="shared" si="42"/>
        <v>34</v>
      </c>
      <c r="T22" s="132">
        <f t="shared" si="43"/>
        <v>0.45454545454545453</v>
      </c>
      <c r="U22" s="133">
        <f t="shared" si="2"/>
        <v>0.82608695652173914</v>
      </c>
      <c r="V22" s="134">
        <f t="shared" si="3"/>
        <v>0.6071428571428571</v>
      </c>
      <c r="W22" s="129">
        <v>0</v>
      </c>
      <c r="X22" s="130">
        <v>0</v>
      </c>
      <c r="Y22" s="131">
        <f t="shared" si="44"/>
        <v>0</v>
      </c>
      <c r="Z22" s="132">
        <f t="shared" si="45"/>
        <v>0</v>
      </c>
      <c r="AA22" s="133">
        <f t="shared" si="4"/>
        <v>0</v>
      </c>
      <c r="AB22" s="134">
        <f t="shared" si="5"/>
        <v>0</v>
      </c>
      <c r="AC22" s="129">
        <v>7</v>
      </c>
      <c r="AD22" s="130">
        <v>10</v>
      </c>
      <c r="AE22" s="131">
        <f t="shared" si="46"/>
        <v>17</v>
      </c>
      <c r="AF22" s="126">
        <f t="shared" si="47"/>
        <v>0.21212121212121213</v>
      </c>
      <c r="AG22" s="127">
        <f t="shared" si="6"/>
        <v>0.43478260869565216</v>
      </c>
      <c r="AH22" s="128">
        <f t="shared" si="7"/>
        <v>0.30357142857142855</v>
      </c>
      <c r="AI22" s="129">
        <v>2</v>
      </c>
      <c r="AJ22" s="130">
        <v>1</v>
      </c>
      <c r="AK22" s="131">
        <f t="shared" si="48"/>
        <v>3</v>
      </c>
      <c r="AL22" s="126">
        <f t="shared" si="72"/>
        <v>0.2857142857142857</v>
      </c>
      <c r="AM22" s="127">
        <f t="shared" si="73"/>
        <v>0.1</v>
      </c>
      <c r="AN22" s="128">
        <f t="shared" si="74"/>
        <v>0.17647058823529413</v>
      </c>
      <c r="AO22" s="129">
        <v>12</v>
      </c>
      <c r="AP22" s="130">
        <v>18</v>
      </c>
      <c r="AQ22" s="131">
        <f t="shared" si="49"/>
        <v>30</v>
      </c>
      <c r="AR22" s="132">
        <f t="shared" si="9"/>
        <v>0.36363636363636365</v>
      </c>
      <c r="AS22" s="133">
        <f t="shared" si="10"/>
        <v>0.78260869565217395</v>
      </c>
      <c r="AT22" s="134">
        <f t="shared" si="11"/>
        <v>0.5357142857142857</v>
      </c>
      <c r="AU22" s="129">
        <v>0</v>
      </c>
      <c r="AV22" s="130">
        <v>0</v>
      </c>
      <c r="AW22" s="131">
        <f t="shared" si="50"/>
        <v>0</v>
      </c>
      <c r="AX22" s="132">
        <f t="shared" si="12"/>
        <v>0</v>
      </c>
      <c r="AY22" s="133">
        <f t="shared" si="13"/>
        <v>0</v>
      </c>
      <c r="AZ22" s="134">
        <f t="shared" si="14"/>
        <v>0</v>
      </c>
      <c r="BA22" s="129">
        <v>0</v>
      </c>
      <c r="BB22" s="130">
        <v>0</v>
      </c>
      <c r="BC22" s="130">
        <f t="shared" si="51"/>
        <v>0</v>
      </c>
      <c r="BD22" s="127">
        <f t="shared" si="15"/>
        <v>0</v>
      </c>
      <c r="BE22" s="127">
        <f t="shared" si="16"/>
        <v>0</v>
      </c>
      <c r="BF22" s="127">
        <f t="shared" si="17"/>
        <v>0</v>
      </c>
      <c r="BG22" s="130">
        <v>0</v>
      </c>
      <c r="BH22" s="130">
        <v>0</v>
      </c>
      <c r="BI22" s="130">
        <f t="shared" si="52"/>
        <v>0</v>
      </c>
      <c r="BJ22" s="127">
        <f t="shared" si="18"/>
        <v>0</v>
      </c>
      <c r="BK22" s="127">
        <f t="shared" si="19"/>
        <v>0</v>
      </c>
      <c r="BL22" s="128">
        <f t="shared" si="20"/>
        <v>0</v>
      </c>
      <c r="BM22" s="129">
        <v>2</v>
      </c>
      <c r="BN22" s="130">
        <v>2</v>
      </c>
      <c r="BO22" s="130">
        <f t="shared" si="53"/>
        <v>4</v>
      </c>
      <c r="BP22" s="127">
        <f t="shared" si="21"/>
        <v>6.0606060606060608E-2</v>
      </c>
      <c r="BQ22" s="127">
        <f t="shared" si="22"/>
        <v>8.6956521739130432E-2</v>
      </c>
      <c r="BR22" s="127">
        <f t="shared" si="23"/>
        <v>7.1428571428571425E-2</v>
      </c>
      <c r="BS22" s="130">
        <v>0</v>
      </c>
      <c r="BT22" s="130">
        <v>0</v>
      </c>
      <c r="BU22" s="130">
        <f t="shared" si="54"/>
        <v>0</v>
      </c>
      <c r="BV22" s="127">
        <f t="shared" si="55"/>
        <v>0</v>
      </c>
      <c r="BW22" s="127">
        <f t="shared" si="56"/>
        <v>0</v>
      </c>
      <c r="BX22" s="128">
        <f t="shared" si="57"/>
        <v>0</v>
      </c>
      <c r="BY22" s="129">
        <v>0</v>
      </c>
      <c r="BZ22" s="130">
        <v>1</v>
      </c>
      <c r="CA22" s="130">
        <f t="shared" si="58"/>
        <v>1</v>
      </c>
      <c r="CB22" s="127">
        <f t="shared" si="24"/>
        <v>0</v>
      </c>
      <c r="CC22" s="127">
        <f t="shared" si="25"/>
        <v>4.3478260869565216E-2</v>
      </c>
      <c r="CD22" s="127">
        <f t="shared" si="26"/>
        <v>1.7857142857142856E-2</v>
      </c>
      <c r="CE22" s="130">
        <v>0</v>
      </c>
      <c r="CF22" s="130">
        <v>0</v>
      </c>
      <c r="CG22" s="130">
        <f t="shared" si="59"/>
        <v>0</v>
      </c>
      <c r="CH22" s="127">
        <f t="shared" si="27"/>
        <v>0</v>
      </c>
      <c r="CI22" s="127">
        <f t="shared" si="28"/>
        <v>0</v>
      </c>
      <c r="CJ22" s="128">
        <f t="shared" si="29"/>
        <v>0</v>
      </c>
      <c r="CK22" s="129">
        <v>0</v>
      </c>
      <c r="CL22" s="130">
        <v>0</v>
      </c>
      <c r="CM22" s="130">
        <f t="shared" si="60"/>
        <v>0</v>
      </c>
      <c r="CN22" s="127">
        <f t="shared" si="30"/>
        <v>0</v>
      </c>
      <c r="CO22" s="127">
        <f t="shared" si="31"/>
        <v>0</v>
      </c>
      <c r="CP22" s="127">
        <f t="shared" si="32"/>
        <v>0</v>
      </c>
      <c r="CQ22" s="130">
        <v>0</v>
      </c>
      <c r="CR22" s="130">
        <v>0</v>
      </c>
      <c r="CS22" s="130">
        <f t="shared" si="61"/>
        <v>0</v>
      </c>
      <c r="CT22" s="127">
        <f t="shared" si="33"/>
        <v>0</v>
      </c>
      <c r="CU22" s="127">
        <f t="shared" si="34"/>
        <v>0</v>
      </c>
      <c r="CV22" s="127">
        <f t="shared" si="35"/>
        <v>0</v>
      </c>
      <c r="CW22" s="135">
        <f t="shared" si="62"/>
        <v>0</v>
      </c>
      <c r="CX22" s="130">
        <f t="shared" si="63"/>
        <v>0</v>
      </c>
      <c r="CY22" s="130">
        <f t="shared" si="64"/>
        <v>0</v>
      </c>
      <c r="CZ22" s="127">
        <f t="shared" si="65"/>
        <v>0</v>
      </c>
      <c r="DA22" s="127">
        <f t="shared" si="66"/>
        <v>0</v>
      </c>
      <c r="DB22" s="136">
        <f t="shared" si="67"/>
        <v>0</v>
      </c>
    </row>
    <row r="23" spans="1:106" s="121" customFormat="1" ht="18.75" customHeight="1">
      <c r="A23" s="137" t="s">
        <v>25</v>
      </c>
      <c r="B23" s="138">
        <v>34</v>
      </c>
      <c r="C23" s="139">
        <v>33</v>
      </c>
      <c r="D23" s="140">
        <f t="shared" si="36"/>
        <v>67</v>
      </c>
      <c r="E23" s="138">
        <v>6</v>
      </c>
      <c r="F23" s="139">
        <v>4</v>
      </c>
      <c r="G23" s="140">
        <f t="shared" si="37"/>
        <v>10</v>
      </c>
      <c r="H23" s="141">
        <f t="shared" si="38"/>
        <v>0.17647058823529413</v>
      </c>
      <c r="I23" s="142">
        <f t="shared" si="0"/>
        <v>0.12121212121212122</v>
      </c>
      <c r="J23" s="143">
        <f t="shared" si="1"/>
        <v>0.14925373134328357</v>
      </c>
      <c r="K23" s="144">
        <v>6</v>
      </c>
      <c r="L23" s="145">
        <v>3</v>
      </c>
      <c r="M23" s="146">
        <f t="shared" si="39"/>
        <v>9</v>
      </c>
      <c r="N23" s="141">
        <f>IF(E23=0,0,K23/E23)</f>
        <v>1</v>
      </c>
      <c r="O23" s="142">
        <f t="shared" si="40"/>
        <v>0.75</v>
      </c>
      <c r="P23" s="143">
        <f t="shared" si="41"/>
        <v>0.9</v>
      </c>
      <c r="Q23" s="144">
        <v>12</v>
      </c>
      <c r="R23" s="145">
        <v>6</v>
      </c>
      <c r="S23" s="146">
        <f t="shared" si="42"/>
        <v>18</v>
      </c>
      <c r="T23" s="147">
        <f t="shared" si="43"/>
        <v>0.35294117647058826</v>
      </c>
      <c r="U23" s="148">
        <f t="shared" si="2"/>
        <v>0.18181818181818182</v>
      </c>
      <c r="V23" s="149">
        <f t="shared" si="3"/>
        <v>0.26865671641791045</v>
      </c>
      <c r="W23" s="144">
        <v>1</v>
      </c>
      <c r="X23" s="145">
        <v>0</v>
      </c>
      <c r="Y23" s="146">
        <f t="shared" si="44"/>
        <v>1</v>
      </c>
      <c r="Z23" s="147">
        <f t="shared" si="45"/>
        <v>2.9411764705882353E-2</v>
      </c>
      <c r="AA23" s="148">
        <f t="shared" si="4"/>
        <v>0</v>
      </c>
      <c r="AB23" s="149">
        <f t="shared" si="5"/>
        <v>1.4925373134328358E-2</v>
      </c>
      <c r="AC23" s="144">
        <v>2</v>
      </c>
      <c r="AD23" s="145">
        <v>1</v>
      </c>
      <c r="AE23" s="146">
        <f t="shared" si="46"/>
        <v>3</v>
      </c>
      <c r="AF23" s="141">
        <f t="shared" si="47"/>
        <v>5.8823529411764705E-2</v>
      </c>
      <c r="AG23" s="142">
        <f t="shared" si="6"/>
        <v>3.0303030303030304E-2</v>
      </c>
      <c r="AH23" s="143">
        <f t="shared" si="7"/>
        <v>4.4776119402985072E-2</v>
      </c>
      <c r="AI23" s="144">
        <v>2</v>
      </c>
      <c r="AJ23" s="145">
        <v>1</v>
      </c>
      <c r="AK23" s="146">
        <f t="shared" si="48"/>
        <v>3</v>
      </c>
      <c r="AL23" s="141">
        <f t="shared" si="72"/>
        <v>1</v>
      </c>
      <c r="AM23" s="142">
        <f t="shared" si="73"/>
        <v>1</v>
      </c>
      <c r="AN23" s="143">
        <f t="shared" si="74"/>
        <v>1</v>
      </c>
      <c r="AO23" s="144">
        <v>3</v>
      </c>
      <c r="AP23" s="145">
        <v>1</v>
      </c>
      <c r="AQ23" s="146">
        <f t="shared" si="49"/>
        <v>4</v>
      </c>
      <c r="AR23" s="147">
        <f t="shared" si="9"/>
        <v>8.8235294117647065E-2</v>
      </c>
      <c r="AS23" s="148">
        <f t="shared" si="10"/>
        <v>3.0303030303030304E-2</v>
      </c>
      <c r="AT23" s="149">
        <f t="shared" si="11"/>
        <v>5.9701492537313432E-2</v>
      </c>
      <c r="AU23" s="144">
        <v>1</v>
      </c>
      <c r="AV23" s="145">
        <v>0</v>
      </c>
      <c r="AW23" s="146">
        <f t="shared" si="50"/>
        <v>1</v>
      </c>
      <c r="AX23" s="147">
        <f t="shared" si="12"/>
        <v>2.9411764705882353E-2</v>
      </c>
      <c r="AY23" s="148">
        <f t="shared" si="13"/>
        <v>0</v>
      </c>
      <c r="AZ23" s="149">
        <f t="shared" si="14"/>
        <v>1.4925373134328358E-2</v>
      </c>
      <c r="BA23" s="144">
        <v>0</v>
      </c>
      <c r="BB23" s="145">
        <v>0</v>
      </c>
      <c r="BC23" s="145">
        <f t="shared" si="51"/>
        <v>0</v>
      </c>
      <c r="BD23" s="142">
        <f t="shared" si="15"/>
        <v>0</v>
      </c>
      <c r="BE23" s="142">
        <f t="shared" si="16"/>
        <v>0</v>
      </c>
      <c r="BF23" s="142">
        <f t="shared" si="17"/>
        <v>0</v>
      </c>
      <c r="BG23" s="145">
        <v>0</v>
      </c>
      <c r="BH23" s="145">
        <v>0</v>
      </c>
      <c r="BI23" s="145">
        <f t="shared" si="52"/>
        <v>0</v>
      </c>
      <c r="BJ23" s="127">
        <f t="shared" si="18"/>
        <v>0</v>
      </c>
      <c r="BK23" s="127">
        <f t="shared" si="19"/>
        <v>0</v>
      </c>
      <c r="BL23" s="128">
        <f t="shared" si="20"/>
        <v>0</v>
      </c>
      <c r="BM23" s="144">
        <v>4</v>
      </c>
      <c r="BN23" s="145">
        <v>5</v>
      </c>
      <c r="BO23" s="145">
        <f t="shared" si="53"/>
        <v>9</v>
      </c>
      <c r="BP23" s="142">
        <f t="shared" si="21"/>
        <v>0.11764705882352941</v>
      </c>
      <c r="BQ23" s="142">
        <f t="shared" si="22"/>
        <v>0.15151515151515152</v>
      </c>
      <c r="BR23" s="142">
        <f t="shared" si="23"/>
        <v>0.13432835820895522</v>
      </c>
      <c r="BS23" s="145">
        <v>2</v>
      </c>
      <c r="BT23" s="145">
        <v>2</v>
      </c>
      <c r="BU23" s="145">
        <f t="shared" si="54"/>
        <v>4</v>
      </c>
      <c r="BV23" s="142">
        <f t="shared" si="55"/>
        <v>5.8823529411764705E-2</v>
      </c>
      <c r="BW23" s="142">
        <f t="shared" si="56"/>
        <v>6.0606060606060608E-2</v>
      </c>
      <c r="BX23" s="143">
        <f t="shared" si="57"/>
        <v>5.9701492537313432E-2</v>
      </c>
      <c r="BY23" s="144">
        <v>3</v>
      </c>
      <c r="BZ23" s="145">
        <v>3</v>
      </c>
      <c r="CA23" s="145">
        <f t="shared" si="58"/>
        <v>6</v>
      </c>
      <c r="CB23" s="142">
        <f t="shared" si="24"/>
        <v>8.8235294117647065E-2</v>
      </c>
      <c r="CC23" s="142">
        <f t="shared" si="25"/>
        <v>9.0909090909090912E-2</v>
      </c>
      <c r="CD23" s="142">
        <f t="shared" si="26"/>
        <v>8.9552238805970144E-2</v>
      </c>
      <c r="CE23" s="145">
        <v>0</v>
      </c>
      <c r="CF23" s="145">
        <v>0</v>
      </c>
      <c r="CG23" s="145">
        <f t="shared" si="59"/>
        <v>0</v>
      </c>
      <c r="CH23" s="142">
        <f t="shared" si="27"/>
        <v>0</v>
      </c>
      <c r="CI23" s="142">
        <f t="shared" si="28"/>
        <v>0</v>
      </c>
      <c r="CJ23" s="143">
        <f t="shared" si="29"/>
        <v>0</v>
      </c>
      <c r="CK23" s="144">
        <v>1</v>
      </c>
      <c r="CL23" s="145">
        <v>2</v>
      </c>
      <c r="CM23" s="145">
        <f t="shared" si="60"/>
        <v>3</v>
      </c>
      <c r="CN23" s="142">
        <f t="shared" si="30"/>
        <v>2.9411764705882353E-2</v>
      </c>
      <c r="CO23" s="142">
        <f t="shared" si="31"/>
        <v>6.0606060606060608E-2</v>
      </c>
      <c r="CP23" s="142">
        <f t="shared" si="32"/>
        <v>4.4776119402985072E-2</v>
      </c>
      <c r="CQ23" s="145">
        <v>0</v>
      </c>
      <c r="CR23" s="145">
        <v>0</v>
      </c>
      <c r="CS23" s="145">
        <f t="shared" si="61"/>
        <v>0</v>
      </c>
      <c r="CT23" s="142">
        <f t="shared" si="33"/>
        <v>0</v>
      </c>
      <c r="CU23" s="142">
        <f t="shared" si="34"/>
        <v>0</v>
      </c>
      <c r="CV23" s="142">
        <f t="shared" si="35"/>
        <v>0</v>
      </c>
      <c r="CW23" s="150">
        <f t="shared" si="62"/>
        <v>1</v>
      </c>
      <c r="CX23" s="145">
        <f t="shared" si="63"/>
        <v>2</v>
      </c>
      <c r="CY23" s="145">
        <f t="shared" si="64"/>
        <v>3</v>
      </c>
      <c r="CZ23" s="142">
        <f t="shared" si="65"/>
        <v>2.9411764705882353E-2</v>
      </c>
      <c r="DA23" s="142">
        <f t="shared" si="66"/>
        <v>6.0606060606060608E-2</v>
      </c>
      <c r="DB23" s="151">
        <f t="shared" si="67"/>
        <v>4.4776119402985072E-2</v>
      </c>
    </row>
    <row r="24" spans="1:106" s="121" customFormat="1" ht="18.75" customHeight="1">
      <c r="A24" s="152" t="s">
        <v>79</v>
      </c>
      <c r="B24" s="153">
        <f>SUM(B5:B23)</f>
        <v>7000</v>
      </c>
      <c r="C24" s="154">
        <f>SUM(C5:C23)</f>
        <v>6415</v>
      </c>
      <c r="D24" s="155">
        <f t="shared" si="36"/>
        <v>13415</v>
      </c>
      <c r="E24" s="153">
        <f>SUM(E5:E23)</f>
        <v>2145</v>
      </c>
      <c r="F24" s="154">
        <f>SUM(F5:F23)</f>
        <v>1820</v>
      </c>
      <c r="G24" s="155">
        <f t="shared" si="37"/>
        <v>3965</v>
      </c>
      <c r="H24" s="156">
        <f t="shared" si="38"/>
        <v>0.30642857142857144</v>
      </c>
      <c r="I24" s="157">
        <f t="shared" si="0"/>
        <v>0.28371005455962589</v>
      </c>
      <c r="J24" s="158">
        <f t="shared" si="1"/>
        <v>0.29556466641818857</v>
      </c>
      <c r="K24" s="159">
        <f>SUM(K5:K23)</f>
        <v>1248</v>
      </c>
      <c r="L24" s="160">
        <f>SUM(L5:L23)</f>
        <v>1057</v>
      </c>
      <c r="M24" s="161">
        <f t="shared" si="39"/>
        <v>2305</v>
      </c>
      <c r="N24" s="156">
        <f t="shared" si="71"/>
        <v>0.58181818181818179</v>
      </c>
      <c r="O24" s="157">
        <f t="shared" si="40"/>
        <v>0.58076923076923082</v>
      </c>
      <c r="P24" s="158">
        <f t="shared" si="41"/>
        <v>0.58133669609079441</v>
      </c>
      <c r="Q24" s="159">
        <f>SUM(Q5:Q23)</f>
        <v>5090</v>
      </c>
      <c r="R24" s="160">
        <f>SUM(R5:R23)</f>
        <v>3982</v>
      </c>
      <c r="S24" s="161">
        <f t="shared" si="42"/>
        <v>9072</v>
      </c>
      <c r="T24" s="162">
        <f t="shared" si="43"/>
        <v>0.72714285714285709</v>
      </c>
      <c r="U24" s="163">
        <f t="shared" si="2"/>
        <v>0.62073265783320342</v>
      </c>
      <c r="V24" s="164">
        <f t="shared" si="3"/>
        <v>0.67625792023853892</v>
      </c>
      <c r="W24" s="159">
        <f>SUM(W5:W23)</f>
        <v>1927</v>
      </c>
      <c r="X24" s="160">
        <f>SUM(X5:X23)</f>
        <v>1845</v>
      </c>
      <c r="Y24" s="161">
        <f t="shared" si="44"/>
        <v>3772</v>
      </c>
      <c r="Z24" s="162">
        <f t="shared" si="45"/>
        <v>0.2752857142857143</v>
      </c>
      <c r="AA24" s="163">
        <f t="shared" si="4"/>
        <v>0.28760717069368669</v>
      </c>
      <c r="AB24" s="164">
        <f t="shared" si="5"/>
        <v>0.28117778606038019</v>
      </c>
      <c r="AC24" s="159">
        <f>SUM(AC5:AC23)</f>
        <v>1088</v>
      </c>
      <c r="AD24" s="160">
        <f>SUM(AD5:AD23)</f>
        <v>1175</v>
      </c>
      <c r="AE24" s="161">
        <f t="shared" si="46"/>
        <v>2263</v>
      </c>
      <c r="AF24" s="156">
        <f t="shared" si="47"/>
        <v>0.15542857142857142</v>
      </c>
      <c r="AG24" s="157">
        <f t="shared" si="6"/>
        <v>0.18316445830085737</v>
      </c>
      <c r="AH24" s="158">
        <f t="shared" si="7"/>
        <v>0.16869176295191948</v>
      </c>
      <c r="AI24" s="159">
        <f>SUM(AI5:AI23)</f>
        <v>670</v>
      </c>
      <c r="AJ24" s="160">
        <f>SUM(AJ5:AJ23)</f>
        <v>721</v>
      </c>
      <c r="AK24" s="161">
        <f t="shared" si="48"/>
        <v>1391</v>
      </c>
      <c r="AL24" s="156">
        <f t="shared" ref="AL24:AL27" si="75">IF(AC24=0,0,AI24/AC24)</f>
        <v>0.6158088235294118</v>
      </c>
      <c r="AM24" s="157">
        <f t="shared" ref="AM24:AM27" si="76">IF(AD24=0,0,AJ24/AD24)</f>
        <v>0.61361702127659579</v>
      </c>
      <c r="AN24" s="158">
        <f t="shared" ref="AN24:AN27" si="77">IF(AE24=0,0,AK24/AE24)</f>
        <v>0.61467079098541755</v>
      </c>
      <c r="AO24" s="159">
        <f>SUM(AO5:AO23)</f>
        <v>2131</v>
      </c>
      <c r="AP24" s="160">
        <f>SUM(AP5:AP23)</f>
        <v>2341</v>
      </c>
      <c r="AQ24" s="161">
        <f t="shared" si="49"/>
        <v>4472</v>
      </c>
      <c r="AR24" s="162">
        <f t="shared" si="9"/>
        <v>0.30442857142857144</v>
      </c>
      <c r="AS24" s="163">
        <f t="shared" si="10"/>
        <v>0.36492595479345286</v>
      </c>
      <c r="AT24" s="164">
        <f t="shared" si="11"/>
        <v>0.33335818114051435</v>
      </c>
      <c r="AU24" s="159">
        <f>SUM(AU5:AU23)</f>
        <v>1662</v>
      </c>
      <c r="AV24" s="160">
        <f>SUM(AV5:AV23)</f>
        <v>1687</v>
      </c>
      <c r="AW24" s="161">
        <f t="shared" si="50"/>
        <v>3349</v>
      </c>
      <c r="AX24" s="162">
        <f t="shared" si="12"/>
        <v>0.23742857142857143</v>
      </c>
      <c r="AY24" s="163">
        <f t="shared" si="13"/>
        <v>0.26297739672642245</v>
      </c>
      <c r="AZ24" s="164">
        <f t="shared" si="14"/>
        <v>0.24964591874767053</v>
      </c>
      <c r="BA24" s="159">
        <f>SUM(BA5:BA23)</f>
        <v>26</v>
      </c>
      <c r="BB24" s="160">
        <f>SUM(BB5:BB23)</f>
        <v>40</v>
      </c>
      <c r="BC24" s="160">
        <f t="shared" si="51"/>
        <v>66</v>
      </c>
      <c r="BD24" s="157">
        <f t="shared" si="15"/>
        <v>3.7142857142857142E-3</v>
      </c>
      <c r="BE24" s="157">
        <f t="shared" si="16"/>
        <v>6.2353858144972721E-3</v>
      </c>
      <c r="BF24" s="157">
        <f t="shared" si="17"/>
        <v>4.9198658218412225E-3</v>
      </c>
      <c r="BG24" s="160">
        <f>SUM(BG5:BG23)</f>
        <v>8</v>
      </c>
      <c r="BH24" s="160">
        <f>SUM(BH5:BH23)</f>
        <v>6</v>
      </c>
      <c r="BI24" s="160">
        <f t="shared" si="52"/>
        <v>14</v>
      </c>
      <c r="BJ24" s="157">
        <f t="shared" si="18"/>
        <v>1.1428571428571429E-3</v>
      </c>
      <c r="BK24" s="157">
        <f t="shared" si="19"/>
        <v>9.3530787217459082E-4</v>
      </c>
      <c r="BL24" s="158">
        <f t="shared" si="20"/>
        <v>1.0436079016026836E-3</v>
      </c>
      <c r="BM24" s="159">
        <f>SUM(BM5:BM23)</f>
        <v>1265</v>
      </c>
      <c r="BN24" s="160">
        <f>SUM(BN5:BN23)</f>
        <v>1229</v>
      </c>
      <c r="BO24" s="160">
        <f t="shared" si="53"/>
        <v>2494</v>
      </c>
      <c r="BP24" s="157">
        <f t="shared" si="21"/>
        <v>0.18071428571428572</v>
      </c>
      <c r="BQ24" s="157">
        <f t="shared" si="22"/>
        <v>0.19158222915042869</v>
      </c>
      <c r="BR24" s="157">
        <f t="shared" si="23"/>
        <v>0.18591129332836376</v>
      </c>
      <c r="BS24" s="160">
        <f>SUM(BS5:BS23)</f>
        <v>454</v>
      </c>
      <c r="BT24" s="160">
        <f>SUM(BT5:BT23)</f>
        <v>462</v>
      </c>
      <c r="BU24" s="160">
        <f t="shared" si="54"/>
        <v>916</v>
      </c>
      <c r="BV24" s="157">
        <f t="shared" si="55"/>
        <v>6.4857142857142863E-2</v>
      </c>
      <c r="BW24" s="157">
        <f t="shared" si="56"/>
        <v>7.2018706157443491E-2</v>
      </c>
      <c r="BX24" s="158">
        <f t="shared" si="57"/>
        <v>6.8281774133432727E-2</v>
      </c>
      <c r="BY24" s="159">
        <f>SUM(BY5:BY23)</f>
        <v>1106</v>
      </c>
      <c r="BZ24" s="160">
        <f>SUM(BZ5:BZ23)</f>
        <v>734</v>
      </c>
      <c r="CA24" s="160">
        <f t="shared" si="58"/>
        <v>1840</v>
      </c>
      <c r="CB24" s="157">
        <f t="shared" si="24"/>
        <v>0.158</v>
      </c>
      <c r="CC24" s="157">
        <f t="shared" si="25"/>
        <v>0.11441932969602495</v>
      </c>
      <c r="CD24" s="157">
        <f t="shared" si="26"/>
        <v>0.13715989563920983</v>
      </c>
      <c r="CE24" s="160">
        <f>SUM(CE5:CE23)</f>
        <v>343</v>
      </c>
      <c r="CF24" s="160">
        <f>SUM(CF5:CF23)</f>
        <v>204</v>
      </c>
      <c r="CG24" s="160">
        <f t="shared" si="59"/>
        <v>547</v>
      </c>
      <c r="CH24" s="157">
        <f t="shared" si="27"/>
        <v>4.9000000000000002E-2</v>
      </c>
      <c r="CI24" s="157">
        <f t="shared" si="28"/>
        <v>3.1800467653936085E-2</v>
      </c>
      <c r="CJ24" s="158">
        <f t="shared" si="29"/>
        <v>4.0775251584047705E-2</v>
      </c>
      <c r="CK24" s="159">
        <f>SUM(CK5:CK23)</f>
        <v>821</v>
      </c>
      <c r="CL24" s="160">
        <f>SUM(CL5:CL23)</f>
        <v>578</v>
      </c>
      <c r="CM24" s="160">
        <f t="shared" si="60"/>
        <v>1399</v>
      </c>
      <c r="CN24" s="157">
        <f t="shared" si="30"/>
        <v>0.11728571428571428</v>
      </c>
      <c r="CO24" s="157">
        <f t="shared" si="31"/>
        <v>9.0101325019485576E-2</v>
      </c>
      <c r="CP24" s="157">
        <f t="shared" si="32"/>
        <v>0.1042862467387253</v>
      </c>
      <c r="CQ24" s="160">
        <f>SUM(CQ5:CQ23)</f>
        <v>261</v>
      </c>
      <c r="CR24" s="160">
        <f>SUM(CR5:CR23)</f>
        <v>175</v>
      </c>
      <c r="CS24" s="160">
        <f t="shared" si="61"/>
        <v>436</v>
      </c>
      <c r="CT24" s="157">
        <f t="shared" si="33"/>
        <v>3.7285714285714283E-2</v>
      </c>
      <c r="CU24" s="157">
        <f t="shared" si="34"/>
        <v>2.7279812938425563E-2</v>
      </c>
      <c r="CV24" s="157">
        <f t="shared" si="35"/>
        <v>3.2500931792769291E-2</v>
      </c>
      <c r="CW24" s="165">
        <f t="shared" si="62"/>
        <v>1082</v>
      </c>
      <c r="CX24" s="160">
        <f t="shared" si="63"/>
        <v>753</v>
      </c>
      <c r="CY24" s="160">
        <f t="shared" si="64"/>
        <v>1835</v>
      </c>
      <c r="CZ24" s="157">
        <f t="shared" si="65"/>
        <v>0.15457142857142858</v>
      </c>
      <c r="DA24" s="157">
        <f t="shared" si="66"/>
        <v>0.11738113795791115</v>
      </c>
      <c r="DB24" s="166">
        <f t="shared" si="67"/>
        <v>0.13678717853149461</v>
      </c>
    </row>
    <row r="25" spans="1:106" s="121" customFormat="1" ht="18.5" customHeight="1">
      <c r="A25" s="152" t="s">
        <v>87</v>
      </c>
      <c r="B25" s="153">
        <v>48</v>
      </c>
      <c r="C25" s="154">
        <v>50</v>
      </c>
      <c r="D25" s="155">
        <f t="shared" si="36"/>
        <v>98</v>
      </c>
      <c r="E25" s="153">
        <v>15</v>
      </c>
      <c r="F25" s="154">
        <v>12</v>
      </c>
      <c r="G25" s="155">
        <f t="shared" si="37"/>
        <v>27</v>
      </c>
      <c r="H25" s="156">
        <f t="shared" si="38"/>
        <v>0.3125</v>
      </c>
      <c r="I25" s="157">
        <f t="shared" si="0"/>
        <v>0.24</v>
      </c>
      <c r="J25" s="158">
        <f t="shared" si="1"/>
        <v>0.27551020408163263</v>
      </c>
      <c r="K25" s="159">
        <v>8</v>
      </c>
      <c r="L25" s="160">
        <v>8</v>
      </c>
      <c r="M25" s="161">
        <f t="shared" si="39"/>
        <v>16</v>
      </c>
      <c r="N25" s="156">
        <f>IF(E25=0,0,K25/E25)</f>
        <v>0.53333333333333333</v>
      </c>
      <c r="O25" s="157">
        <f t="shared" si="40"/>
        <v>0.66666666666666663</v>
      </c>
      <c r="P25" s="158">
        <f>IF(G25=0,0,M25/G25)</f>
        <v>0.59259259259259256</v>
      </c>
      <c r="Q25" s="159">
        <v>26</v>
      </c>
      <c r="R25" s="160">
        <v>26</v>
      </c>
      <c r="S25" s="161">
        <f t="shared" si="42"/>
        <v>52</v>
      </c>
      <c r="T25" s="162">
        <f t="shared" si="43"/>
        <v>0.54166666666666663</v>
      </c>
      <c r="U25" s="163">
        <f t="shared" si="2"/>
        <v>0.52</v>
      </c>
      <c r="V25" s="164">
        <f t="shared" si="3"/>
        <v>0.53061224489795922</v>
      </c>
      <c r="W25" s="159">
        <v>13</v>
      </c>
      <c r="X25" s="160">
        <v>25</v>
      </c>
      <c r="Y25" s="161">
        <f t="shared" si="44"/>
        <v>38</v>
      </c>
      <c r="Z25" s="162">
        <f t="shared" si="45"/>
        <v>0.27083333333333331</v>
      </c>
      <c r="AA25" s="163">
        <f t="shared" si="4"/>
        <v>0.5</v>
      </c>
      <c r="AB25" s="164">
        <f t="shared" si="5"/>
        <v>0.38775510204081631</v>
      </c>
      <c r="AC25" s="159">
        <v>8</v>
      </c>
      <c r="AD25" s="160">
        <v>9</v>
      </c>
      <c r="AE25" s="161">
        <f t="shared" si="46"/>
        <v>17</v>
      </c>
      <c r="AF25" s="156">
        <f t="shared" si="47"/>
        <v>0.16666666666666666</v>
      </c>
      <c r="AG25" s="157">
        <f t="shared" si="6"/>
        <v>0.18</v>
      </c>
      <c r="AH25" s="158">
        <f t="shared" si="7"/>
        <v>0.17346938775510204</v>
      </c>
      <c r="AI25" s="159">
        <v>7</v>
      </c>
      <c r="AJ25" s="160">
        <v>6</v>
      </c>
      <c r="AK25" s="161">
        <f t="shared" si="48"/>
        <v>13</v>
      </c>
      <c r="AL25" s="156">
        <f t="shared" si="75"/>
        <v>0.875</v>
      </c>
      <c r="AM25" s="157">
        <f t="shared" si="76"/>
        <v>0.66666666666666663</v>
      </c>
      <c r="AN25" s="158">
        <f t="shared" si="77"/>
        <v>0.76470588235294112</v>
      </c>
      <c r="AO25" s="159">
        <v>12</v>
      </c>
      <c r="AP25" s="160">
        <v>18</v>
      </c>
      <c r="AQ25" s="161">
        <f t="shared" si="49"/>
        <v>30</v>
      </c>
      <c r="AR25" s="162">
        <f t="shared" ref="AR25:AT25" si="78">IF(B25=0,0,AO25/B25)</f>
        <v>0.25</v>
      </c>
      <c r="AS25" s="163">
        <f t="shared" si="78"/>
        <v>0.36</v>
      </c>
      <c r="AT25" s="164">
        <f t="shared" si="78"/>
        <v>0.30612244897959184</v>
      </c>
      <c r="AU25" s="159">
        <v>11</v>
      </c>
      <c r="AV25" s="160">
        <v>14</v>
      </c>
      <c r="AW25" s="161">
        <f t="shared" si="50"/>
        <v>25</v>
      </c>
      <c r="AX25" s="162">
        <f t="shared" si="12"/>
        <v>0.22916666666666666</v>
      </c>
      <c r="AY25" s="163">
        <f t="shared" si="13"/>
        <v>0.28000000000000003</v>
      </c>
      <c r="AZ25" s="164">
        <f t="shared" si="14"/>
        <v>0.25510204081632654</v>
      </c>
      <c r="BA25" s="159">
        <v>0</v>
      </c>
      <c r="BB25" s="160">
        <v>0</v>
      </c>
      <c r="BC25" s="160">
        <f t="shared" si="51"/>
        <v>0</v>
      </c>
      <c r="BD25" s="157">
        <f t="shared" si="15"/>
        <v>0</v>
      </c>
      <c r="BE25" s="157">
        <f t="shared" si="16"/>
        <v>0</v>
      </c>
      <c r="BF25" s="157">
        <f t="shared" si="17"/>
        <v>0</v>
      </c>
      <c r="BG25" s="160">
        <v>0</v>
      </c>
      <c r="BH25" s="160">
        <v>0</v>
      </c>
      <c r="BI25" s="160">
        <f t="shared" si="52"/>
        <v>0</v>
      </c>
      <c r="BJ25" s="157">
        <f t="shared" si="18"/>
        <v>0</v>
      </c>
      <c r="BK25" s="157">
        <f t="shared" si="19"/>
        <v>0</v>
      </c>
      <c r="BL25" s="158">
        <f t="shared" si="20"/>
        <v>0</v>
      </c>
      <c r="BM25" s="159">
        <v>14</v>
      </c>
      <c r="BN25" s="160">
        <v>21</v>
      </c>
      <c r="BO25" s="160">
        <f t="shared" si="53"/>
        <v>35</v>
      </c>
      <c r="BP25" s="157">
        <f t="shared" si="21"/>
        <v>0.29166666666666669</v>
      </c>
      <c r="BQ25" s="157">
        <f t="shared" si="22"/>
        <v>0.42</v>
      </c>
      <c r="BR25" s="157">
        <f t="shared" si="23"/>
        <v>0.35714285714285715</v>
      </c>
      <c r="BS25" s="160">
        <v>0</v>
      </c>
      <c r="BT25" s="160">
        <v>0</v>
      </c>
      <c r="BU25" s="160">
        <f t="shared" si="54"/>
        <v>0</v>
      </c>
      <c r="BV25" s="157">
        <f t="shared" si="55"/>
        <v>0</v>
      </c>
      <c r="BW25" s="157">
        <f t="shared" si="56"/>
        <v>0</v>
      </c>
      <c r="BX25" s="158">
        <f t="shared" si="57"/>
        <v>0</v>
      </c>
      <c r="BY25" s="159">
        <v>14</v>
      </c>
      <c r="BZ25" s="160">
        <v>9</v>
      </c>
      <c r="CA25" s="160">
        <f t="shared" si="58"/>
        <v>23</v>
      </c>
      <c r="CB25" s="157">
        <f t="shared" si="24"/>
        <v>0.29166666666666669</v>
      </c>
      <c r="CC25" s="157">
        <f t="shared" si="25"/>
        <v>0.18</v>
      </c>
      <c r="CD25" s="157">
        <f t="shared" si="26"/>
        <v>0.23469387755102042</v>
      </c>
      <c r="CE25" s="160">
        <v>0</v>
      </c>
      <c r="CF25" s="160">
        <v>0</v>
      </c>
      <c r="CG25" s="160">
        <f t="shared" si="59"/>
        <v>0</v>
      </c>
      <c r="CH25" s="157">
        <f t="shared" si="27"/>
        <v>0</v>
      </c>
      <c r="CI25" s="157">
        <f t="shared" si="28"/>
        <v>0</v>
      </c>
      <c r="CJ25" s="158">
        <f t="shared" si="29"/>
        <v>0</v>
      </c>
      <c r="CK25" s="159">
        <v>0</v>
      </c>
      <c r="CL25" s="160">
        <v>0</v>
      </c>
      <c r="CM25" s="160">
        <f t="shared" si="60"/>
        <v>0</v>
      </c>
      <c r="CN25" s="157">
        <f t="shared" si="30"/>
        <v>0</v>
      </c>
      <c r="CO25" s="157">
        <f t="shared" si="31"/>
        <v>0</v>
      </c>
      <c r="CP25" s="157">
        <f t="shared" si="32"/>
        <v>0</v>
      </c>
      <c r="CQ25" s="160">
        <v>0</v>
      </c>
      <c r="CR25" s="160">
        <v>0</v>
      </c>
      <c r="CS25" s="160">
        <f t="shared" si="61"/>
        <v>0</v>
      </c>
      <c r="CT25" s="157">
        <f t="shared" si="33"/>
        <v>0</v>
      </c>
      <c r="CU25" s="157">
        <f t="shared" si="34"/>
        <v>0</v>
      </c>
      <c r="CV25" s="157">
        <f t="shared" si="35"/>
        <v>0</v>
      </c>
      <c r="CW25" s="165">
        <f t="shared" si="62"/>
        <v>0</v>
      </c>
      <c r="CX25" s="160">
        <f t="shared" si="63"/>
        <v>0</v>
      </c>
      <c r="CY25" s="160">
        <f t="shared" si="64"/>
        <v>0</v>
      </c>
      <c r="CZ25" s="157">
        <f t="shared" si="65"/>
        <v>0</v>
      </c>
      <c r="DA25" s="157">
        <f t="shared" si="66"/>
        <v>0</v>
      </c>
      <c r="DB25" s="166">
        <f t="shared" si="67"/>
        <v>0</v>
      </c>
    </row>
    <row r="26" spans="1:106" s="121" customFormat="1" ht="18.5" customHeight="1" thickBot="1">
      <c r="A26" s="167" t="s">
        <v>88</v>
      </c>
      <c r="B26" s="168">
        <v>83</v>
      </c>
      <c r="C26" s="169">
        <v>39</v>
      </c>
      <c r="D26" s="170">
        <f t="shared" si="36"/>
        <v>122</v>
      </c>
      <c r="E26" s="168">
        <v>18</v>
      </c>
      <c r="F26" s="169">
        <v>10</v>
      </c>
      <c r="G26" s="170">
        <f t="shared" si="37"/>
        <v>28</v>
      </c>
      <c r="H26" s="171">
        <f t="shared" si="38"/>
        <v>0.21686746987951808</v>
      </c>
      <c r="I26" s="172">
        <f t="shared" si="0"/>
        <v>0.25641025641025639</v>
      </c>
      <c r="J26" s="173">
        <f t="shared" si="1"/>
        <v>0.22950819672131148</v>
      </c>
      <c r="K26" s="174">
        <v>6</v>
      </c>
      <c r="L26" s="175">
        <v>5</v>
      </c>
      <c r="M26" s="176">
        <f t="shared" si="39"/>
        <v>11</v>
      </c>
      <c r="N26" s="171">
        <f t="shared" si="71"/>
        <v>0.33333333333333331</v>
      </c>
      <c r="O26" s="172">
        <f t="shared" si="40"/>
        <v>0.5</v>
      </c>
      <c r="P26" s="173">
        <f t="shared" si="41"/>
        <v>0.39285714285714285</v>
      </c>
      <c r="Q26" s="174">
        <v>57</v>
      </c>
      <c r="R26" s="175">
        <v>27</v>
      </c>
      <c r="S26" s="176">
        <f t="shared" si="42"/>
        <v>84</v>
      </c>
      <c r="T26" s="177">
        <f t="shared" si="43"/>
        <v>0.68674698795180722</v>
      </c>
      <c r="U26" s="178">
        <f t="shared" si="2"/>
        <v>0.69230769230769229</v>
      </c>
      <c r="V26" s="179">
        <f t="shared" si="3"/>
        <v>0.68852459016393441</v>
      </c>
      <c r="W26" s="174">
        <v>9</v>
      </c>
      <c r="X26" s="175">
        <v>3</v>
      </c>
      <c r="Y26" s="176">
        <f t="shared" si="44"/>
        <v>12</v>
      </c>
      <c r="Z26" s="177">
        <f t="shared" si="45"/>
        <v>0.10843373493975904</v>
      </c>
      <c r="AA26" s="178">
        <f t="shared" si="4"/>
        <v>7.6923076923076927E-2</v>
      </c>
      <c r="AB26" s="179">
        <f t="shared" si="5"/>
        <v>9.8360655737704916E-2</v>
      </c>
      <c r="AC26" s="174">
        <v>18</v>
      </c>
      <c r="AD26" s="175">
        <v>7</v>
      </c>
      <c r="AE26" s="176">
        <f t="shared" si="46"/>
        <v>25</v>
      </c>
      <c r="AF26" s="171">
        <f t="shared" si="47"/>
        <v>0.21686746987951808</v>
      </c>
      <c r="AG26" s="172">
        <f t="shared" si="6"/>
        <v>0.17948717948717949</v>
      </c>
      <c r="AH26" s="173">
        <f t="shared" si="7"/>
        <v>0.20491803278688525</v>
      </c>
      <c r="AI26" s="174">
        <v>8</v>
      </c>
      <c r="AJ26" s="175">
        <v>4</v>
      </c>
      <c r="AK26" s="176">
        <f t="shared" si="48"/>
        <v>12</v>
      </c>
      <c r="AL26" s="171">
        <f t="shared" si="75"/>
        <v>0.44444444444444442</v>
      </c>
      <c r="AM26" s="172">
        <f t="shared" si="76"/>
        <v>0.5714285714285714</v>
      </c>
      <c r="AN26" s="173">
        <f t="shared" si="77"/>
        <v>0.48</v>
      </c>
      <c r="AO26" s="174">
        <v>51</v>
      </c>
      <c r="AP26" s="175">
        <v>15</v>
      </c>
      <c r="AQ26" s="176">
        <f t="shared" si="49"/>
        <v>66</v>
      </c>
      <c r="AR26" s="177">
        <f t="shared" si="9"/>
        <v>0.61445783132530118</v>
      </c>
      <c r="AS26" s="178">
        <f t="shared" si="10"/>
        <v>0.38461538461538464</v>
      </c>
      <c r="AT26" s="179">
        <f t="shared" si="11"/>
        <v>0.54098360655737709</v>
      </c>
      <c r="AU26" s="174">
        <v>8</v>
      </c>
      <c r="AV26" s="175">
        <v>6</v>
      </c>
      <c r="AW26" s="176">
        <f t="shared" si="50"/>
        <v>14</v>
      </c>
      <c r="AX26" s="177">
        <f t="shared" si="12"/>
        <v>9.6385542168674704E-2</v>
      </c>
      <c r="AY26" s="178">
        <f t="shared" si="13"/>
        <v>0.15384615384615385</v>
      </c>
      <c r="AZ26" s="179">
        <f t="shared" si="14"/>
        <v>0.11475409836065574</v>
      </c>
      <c r="BA26" s="174">
        <v>0</v>
      </c>
      <c r="BB26" s="175">
        <v>0</v>
      </c>
      <c r="BC26" s="175">
        <f t="shared" si="51"/>
        <v>0</v>
      </c>
      <c r="BD26" s="172">
        <f t="shared" si="15"/>
        <v>0</v>
      </c>
      <c r="BE26" s="172">
        <f t="shared" si="16"/>
        <v>0</v>
      </c>
      <c r="BF26" s="172">
        <f t="shared" si="17"/>
        <v>0</v>
      </c>
      <c r="BG26" s="175">
        <v>0</v>
      </c>
      <c r="BH26" s="175">
        <v>0</v>
      </c>
      <c r="BI26" s="175">
        <f t="shared" si="52"/>
        <v>0</v>
      </c>
      <c r="BJ26" s="172">
        <f t="shared" si="18"/>
        <v>0</v>
      </c>
      <c r="BK26" s="172">
        <f t="shared" si="19"/>
        <v>0</v>
      </c>
      <c r="BL26" s="173">
        <f t="shared" si="20"/>
        <v>0</v>
      </c>
      <c r="BM26" s="174">
        <v>16</v>
      </c>
      <c r="BN26" s="175">
        <v>5</v>
      </c>
      <c r="BO26" s="175">
        <f t="shared" si="53"/>
        <v>21</v>
      </c>
      <c r="BP26" s="172">
        <f t="shared" si="21"/>
        <v>0.19277108433734941</v>
      </c>
      <c r="BQ26" s="172">
        <f t="shared" si="22"/>
        <v>0.12820512820512819</v>
      </c>
      <c r="BR26" s="172">
        <f t="shared" si="23"/>
        <v>0.1721311475409836</v>
      </c>
      <c r="BS26" s="175">
        <v>9</v>
      </c>
      <c r="BT26" s="175">
        <v>8</v>
      </c>
      <c r="BU26" s="175">
        <f t="shared" si="54"/>
        <v>17</v>
      </c>
      <c r="BV26" s="172">
        <f t="shared" si="55"/>
        <v>0.10843373493975904</v>
      </c>
      <c r="BW26" s="172">
        <f t="shared" si="56"/>
        <v>0.20512820512820512</v>
      </c>
      <c r="BX26" s="173">
        <f t="shared" si="57"/>
        <v>0.13934426229508196</v>
      </c>
      <c r="BY26" s="174">
        <v>19</v>
      </c>
      <c r="BZ26" s="175">
        <v>7</v>
      </c>
      <c r="CA26" s="175">
        <f t="shared" si="58"/>
        <v>26</v>
      </c>
      <c r="CB26" s="172">
        <f t="shared" si="24"/>
        <v>0.2289156626506024</v>
      </c>
      <c r="CC26" s="172">
        <f t="shared" si="25"/>
        <v>0.17948717948717949</v>
      </c>
      <c r="CD26" s="172">
        <f t="shared" si="26"/>
        <v>0.21311475409836064</v>
      </c>
      <c r="CE26" s="175">
        <v>6</v>
      </c>
      <c r="CF26" s="175">
        <v>2</v>
      </c>
      <c r="CG26" s="175">
        <f t="shared" si="59"/>
        <v>8</v>
      </c>
      <c r="CH26" s="172">
        <f t="shared" si="27"/>
        <v>7.2289156626506021E-2</v>
      </c>
      <c r="CI26" s="172">
        <f t="shared" si="28"/>
        <v>5.128205128205128E-2</v>
      </c>
      <c r="CJ26" s="173">
        <f t="shared" si="29"/>
        <v>6.5573770491803282E-2</v>
      </c>
      <c r="CK26" s="174">
        <v>12</v>
      </c>
      <c r="CL26" s="175">
        <v>5</v>
      </c>
      <c r="CM26" s="175">
        <f t="shared" si="60"/>
        <v>17</v>
      </c>
      <c r="CN26" s="172">
        <f t="shared" si="30"/>
        <v>0.14457831325301204</v>
      </c>
      <c r="CO26" s="172">
        <f t="shared" si="31"/>
        <v>0.12820512820512819</v>
      </c>
      <c r="CP26" s="172">
        <f t="shared" si="32"/>
        <v>0.13934426229508196</v>
      </c>
      <c r="CQ26" s="175">
        <v>4</v>
      </c>
      <c r="CR26" s="175">
        <v>1</v>
      </c>
      <c r="CS26" s="175">
        <f t="shared" si="61"/>
        <v>5</v>
      </c>
      <c r="CT26" s="172">
        <f t="shared" si="33"/>
        <v>4.8192771084337352E-2</v>
      </c>
      <c r="CU26" s="172">
        <f t="shared" si="34"/>
        <v>2.564102564102564E-2</v>
      </c>
      <c r="CV26" s="172">
        <f t="shared" si="35"/>
        <v>4.0983606557377046E-2</v>
      </c>
      <c r="CW26" s="180">
        <f t="shared" si="62"/>
        <v>16</v>
      </c>
      <c r="CX26" s="175">
        <f t="shared" si="63"/>
        <v>6</v>
      </c>
      <c r="CY26" s="175">
        <f t="shared" si="64"/>
        <v>22</v>
      </c>
      <c r="CZ26" s="172">
        <f t="shared" si="65"/>
        <v>0.19277108433734941</v>
      </c>
      <c r="DA26" s="172">
        <f t="shared" si="66"/>
        <v>0.15384615384615385</v>
      </c>
      <c r="DB26" s="181">
        <f t="shared" si="67"/>
        <v>0.18032786885245902</v>
      </c>
    </row>
    <row r="27" spans="1:106" s="121" customFormat="1" ht="18.75" customHeight="1" thickTop="1" thickBot="1">
      <c r="A27" s="182" t="s">
        <v>80</v>
      </c>
      <c r="B27" s="183">
        <f>SUM(B24:B26)</f>
        <v>7131</v>
      </c>
      <c r="C27" s="184">
        <f>SUM(C24:C26)</f>
        <v>6504</v>
      </c>
      <c r="D27" s="185">
        <f t="shared" si="36"/>
        <v>13635</v>
      </c>
      <c r="E27" s="183">
        <f>SUM(E24:E26)</f>
        <v>2178</v>
      </c>
      <c r="F27" s="184">
        <f>SUM(F24:F26)</f>
        <v>1842</v>
      </c>
      <c r="G27" s="185">
        <f t="shared" si="37"/>
        <v>4020</v>
      </c>
      <c r="H27" s="186">
        <f>IF(B27=0,0,E27/B27)</f>
        <v>0.30542700883466556</v>
      </c>
      <c r="I27" s="187">
        <f t="shared" ref="I27" si="79">IF(C27=0,0,F27/C27)</f>
        <v>0.28321033210332103</v>
      </c>
      <c r="J27" s="188">
        <f>IF(D27=0,0,G27/D27)</f>
        <v>0.29482948294829481</v>
      </c>
      <c r="K27" s="183">
        <f>SUM(K24:K26)</f>
        <v>1262</v>
      </c>
      <c r="L27" s="184">
        <f>SUM(L24:L26)</f>
        <v>1070</v>
      </c>
      <c r="M27" s="189">
        <f t="shared" si="39"/>
        <v>2332</v>
      </c>
      <c r="N27" s="190">
        <f>IF(E27=0,0,K27/E27)</f>
        <v>0.57943067033976126</v>
      </c>
      <c r="O27" s="187">
        <f t="shared" ref="O27" si="80">IF(F27=0,0,L27/F27)</f>
        <v>0.58089033659066236</v>
      </c>
      <c r="P27" s="191">
        <f t="shared" ref="P27" si="81">IF(G27=0,0,M27/G27)</f>
        <v>0.58009950248756215</v>
      </c>
      <c r="Q27" s="192">
        <f>SUM(Q24:Q26)</f>
        <v>5173</v>
      </c>
      <c r="R27" s="184">
        <f>SUM(R24:R26)</f>
        <v>4035</v>
      </c>
      <c r="S27" s="185">
        <f t="shared" si="42"/>
        <v>9208</v>
      </c>
      <c r="T27" s="193">
        <f>IF(B27=0,0,Q27/B27)</f>
        <v>0.72542420417893705</v>
      </c>
      <c r="U27" s="194">
        <f t="shared" ref="U27" si="82">IF(C27=0,0,R27/C27)</f>
        <v>0.62038745387453875</v>
      </c>
      <c r="V27" s="195">
        <f t="shared" ref="V27" si="83">IF(D27=0,0,S27/D27)</f>
        <v>0.67532086541987535</v>
      </c>
      <c r="W27" s="183">
        <f>SUM(W24:W26)</f>
        <v>1949</v>
      </c>
      <c r="X27" s="184">
        <f>SUM(X24:X26)</f>
        <v>1873</v>
      </c>
      <c r="Y27" s="185">
        <f t="shared" si="44"/>
        <v>3822</v>
      </c>
      <c r="Z27" s="193">
        <f t="shared" ref="Z27" si="84">IF(B27=0,0,W27/B27)</f>
        <v>0.27331370074323375</v>
      </c>
      <c r="AA27" s="194">
        <f t="shared" ref="AA27" si="85">IF(C27=0,0,X27/C27)</f>
        <v>0.28797662976629768</v>
      </c>
      <c r="AB27" s="195">
        <f t="shared" ref="AB27" si="86">IF(D27=0,0,Y27/D27)</f>
        <v>0.28030803080308031</v>
      </c>
      <c r="AC27" s="183">
        <f>SUM(AC24:AC26)</f>
        <v>1114</v>
      </c>
      <c r="AD27" s="184">
        <f>SUM(AD24:AD26)</f>
        <v>1191</v>
      </c>
      <c r="AE27" s="185">
        <f t="shared" si="46"/>
        <v>2305</v>
      </c>
      <c r="AF27" s="186">
        <f t="shared" ref="AF27" si="87">IF(B27=0,0,AC27/B27)</f>
        <v>0.15621932407796943</v>
      </c>
      <c r="AG27" s="187">
        <f t="shared" ref="AG27" si="88">IF(C27=0,0,AD27/C27)</f>
        <v>0.1831180811808118</v>
      </c>
      <c r="AH27" s="188">
        <f t="shared" ref="AH27" si="89">IF(D27=0,0,AE27/D27)</f>
        <v>0.16905023835716906</v>
      </c>
      <c r="AI27" s="183">
        <f>SUM(AI24:AI26)</f>
        <v>685</v>
      </c>
      <c r="AJ27" s="184">
        <f>SUM(AJ24:AJ26)</f>
        <v>731</v>
      </c>
      <c r="AK27" s="189">
        <f t="shared" si="48"/>
        <v>1416</v>
      </c>
      <c r="AL27" s="190">
        <f t="shared" si="75"/>
        <v>0.61490125673249552</v>
      </c>
      <c r="AM27" s="187">
        <f t="shared" si="76"/>
        <v>0.61376994122586059</v>
      </c>
      <c r="AN27" s="191">
        <f t="shared" si="77"/>
        <v>0.61431670281995665</v>
      </c>
      <c r="AO27" s="192">
        <f>SUM(AO24:AO26)</f>
        <v>2194</v>
      </c>
      <c r="AP27" s="184">
        <f>SUM(AP24:AP26)</f>
        <v>2374</v>
      </c>
      <c r="AQ27" s="189">
        <f t="shared" si="49"/>
        <v>4568</v>
      </c>
      <c r="AR27" s="196">
        <f t="shared" ref="AR27" si="90">IF(B27=0,0,AO27/B27)</f>
        <v>0.30767073341747303</v>
      </c>
      <c r="AS27" s="194">
        <f t="shared" ref="AS27" si="91">IF(C27=0,0,AP27/C27)</f>
        <v>0.36500615006150061</v>
      </c>
      <c r="AT27" s="197">
        <f t="shared" ref="AT27" si="92">IF(D27=0,0,AQ27/D27)</f>
        <v>0.33502016868353501</v>
      </c>
      <c r="AU27" s="192">
        <f>SUM(AU24:AU26)</f>
        <v>1681</v>
      </c>
      <c r="AV27" s="184">
        <f>SUM(AV24:AV26)</f>
        <v>1707</v>
      </c>
      <c r="AW27" s="189">
        <f t="shared" si="50"/>
        <v>3388</v>
      </c>
      <c r="AX27" s="196">
        <f t="shared" ref="AX27" si="93">IF(B27=0,0,AU27/B27)</f>
        <v>0.23573131398120881</v>
      </c>
      <c r="AY27" s="194">
        <f t="shared" ref="AY27" si="94">IF(C27=0,0,AV27/C27)</f>
        <v>0.26245387453874541</v>
      </c>
      <c r="AZ27" s="197">
        <f t="shared" ref="AZ27" si="95">IF(D27=0,0,AW27/D27)</f>
        <v>0.24847818115144849</v>
      </c>
      <c r="BA27" s="183">
        <f>SUM(BA24:BA26)</f>
        <v>26</v>
      </c>
      <c r="BB27" s="184">
        <f>SUM(BB24:BB26)</f>
        <v>40</v>
      </c>
      <c r="BC27" s="184">
        <f t="shared" si="51"/>
        <v>66</v>
      </c>
      <c r="BD27" s="187">
        <f t="shared" ref="BD27" si="96">IF(B27=0,0,BA27/B27)</f>
        <v>3.6460524470621233E-3</v>
      </c>
      <c r="BE27" s="187">
        <f t="shared" ref="BE27" si="97">IF(C27=0,0,BB27/C27)</f>
        <v>6.1500615006150061E-3</v>
      </c>
      <c r="BF27" s="187">
        <f t="shared" ref="BF27" si="98">IF(D27=0,0,BC27/D27)</f>
        <v>4.8404840484048408E-3</v>
      </c>
      <c r="BG27" s="184">
        <f>SUM(BG24:BG26)</f>
        <v>8</v>
      </c>
      <c r="BH27" s="184">
        <f>SUM(BH24:BH26)</f>
        <v>6</v>
      </c>
      <c r="BI27" s="184">
        <f t="shared" si="52"/>
        <v>14</v>
      </c>
      <c r="BJ27" s="187">
        <f t="shared" ref="BJ27" si="99">IF(B27=0,0,BG27/B27)</f>
        <v>1.1218622914037301E-3</v>
      </c>
      <c r="BK27" s="187">
        <f t="shared" ref="BK27" si="100">IF(C27=0,0,BH27/C27)</f>
        <v>9.225092250922509E-4</v>
      </c>
      <c r="BL27" s="188">
        <f t="shared" ref="BL27" si="101">IF(D27=0,0,BI27/D27)</f>
        <v>1.0267693436010268E-3</v>
      </c>
      <c r="BM27" s="183">
        <f>SUM(BM24:BM26)</f>
        <v>1295</v>
      </c>
      <c r="BN27" s="184">
        <f>SUM(BN24:BN26)</f>
        <v>1255</v>
      </c>
      <c r="BO27" s="184">
        <f t="shared" si="53"/>
        <v>2550</v>
      </c>
      <c r="BP27" s="187">
        <f t="shared" ref="BP27" si="102">IF(B27=0,0,BM27/B27)</f>
        <v>0.18160145842097883</v>
      </c>
      <c r="BQ27" s="187">
        <f t="shared" ref="BQ27" si="103">IF(C27=0,0,BN27/C27)</f>
        <v>0.19295817958179581</v>
      </c>
      <c r="BR27" s="187">
        <f t="shared" ref="BR27" si="104">IF(D27=0,0,BO27/D27)</f>
        <v>0.18701870187018702</v>
      </c>
      <c r="BS27" s="184">
        <f>SUM(BS24:BS26)</f>
        <v>463</v>
      </c>
      <c r="BT27" s="184">
        <f>SUM(BT24:BT26)</f>
        <v>470</v>
      </c>
      <c r="BU27" s="184">
        <f t="shared" si="54"/>
        <v>933</v>
      </c>
      <c r="BV27" s="187">
        <f t="shared" ref="BV27" si="105">IF(B27=0,0,BS27/B27)</f>
        <v>6.4927780114990882E-2</v>
      </c>
      <c r="BW27" s="187">
        <f t="shared" ref="BW27" si="106">IF(C27=0,0,BT27/C27)</f>
        <v>7.2263222632226329E-2</v>
      </c>
      <c r="BX27" s="191">
        <f t="shared" ref="BX27" si="107">IF(D27=0,0,BU27/D27)</f>
        <v>6.8426842684268421E-2</v>
      </c>
      <c r="BY27" s="183">
        <f>SUM(BY24:BY26)</f>
        <v>1139</v>
      </c>
      <c r="BZ27" s="184">
        <f>SUM(BZ24:BZ26)</f>
        <v>750</v>
      </c>
      <c r="CA27" s="184">
        <f t="shared" si="58"/>
        <v>1889</v>
      </c>
      <c r="CB27" s="187">
        <f t="shared" ref="CB27" si="108">IF(B27=0,0,BY27/B27)</f>
        <v>0.15972514373860608</v>
      </c>
      <c r="CC27" s="187">
        <f t="shared" ref="CC27" si="109">IF(C27=0,0,BZ27/C27)</f>
        <v>0.11531365313653137</v>
      </c>
      <c r="CD27" s="187">
        <f t="shared" ref="CD27" si="110">IF(D27=0,0,CA27/D27)</f>
        <v>0.13854052071873854</v>
      </c>
      <c r="CE27" s="184">
        <f>SUM(CE24:CE26)</f>
        <v>349</v>
      </c>
      <c r="CF27" s="184">
        <f>SUM(CF24:CF26)</f>
        <v>206</v>
      </c>
      <c r="CG27" s="184">
        <f t="shared" si="59"/>
        <v>555</v>
      </c>
      <c r="CH27" s="187">
        <f t="shared" ref="CH27" si="111">IF(B27=0,0,CE27/B27)</f>
        <v>4.8941242462487732E-2</v>
      </c>
      <c r="CI27" s="187">
        <f t="shared" ref="CI27" si="112">IF(C27=0,0,CF27/C27)</f>
        <v>3.1672816728167283E-2</v>
      </c>
      <c r="CJ27" s="191">
        <f t="shared" ref="CJ27" si="113">IF(D27=0,0,CG27/D27)</f>
        <v>4.0704070407040702E-2</v>
      </c>
      <c r="CK27" s="192">
        <f>SUM(CK24:CK26)</f>
        <v>833</v>
      </c>
      <c r="CL27" s="184">
        <f>SUM(CL24:CL26)</f>
        <v>583</v>
      </c>
      <c r="CM27" s="184">
        <f t="shared" si="60"/>
        <v>1416</v>
      </c>
      <c r="CN27" s="187">
        <f t="shared" ref="CN27" si="114">IF(B27=0,0,CK27/B27)</f>
        <v>0.1168139110924134</v>
      </c>
      <c r="CO27" s="187">
        <f t="shared" ref="CO27" si="115">IF(C27=0,0,CL27/C27)</f>
        <v>8.9637146371463708E-2</v>
      </c>
      <c r="CP27" s="187">
        <f t="shared" ref="CP27" si="116">IF(D27=0,0,CM27/D27)</f>
        <v>0.10385038503850386</v>
      </c>
      <c r="CQ27" s="184">
        <f>SUM(CQ24:CQ26)</f>
        <v>265</v>
      </c>
      <c r="CR27" s="184">
        <f>SUM(CR24:CR26)</f>
        <v>176</v>
      </c>
      <c r="CS27" s="184">
        <f t="shared" si="61"/>
        <v>441</v>
      </c>
      <c r="CT27" s="187">
        <f t="shared" ref="CT27" si="117">IF(B27=0,0,CQ27/B27)</f>
        <v>3.7161688402748562E-2</v>
      </c>
      <c r="CU27" s="187">
        <f t="shared" ref="CU27" si="118">IF(C27=0,0,CR27/C27)</f>
        <v>2.7060270602706028E-2</v>
      </c>
      <c r="CV27" s="187">
        <f t="shared" ref="CV27" si="119">IF(D27=0,0,CS27/D27)</f>
        <v>3.2343234323432342E-2</v>
      </c>
      <c r="CW27" s="184">
        <f>CK27+CQ27</f>
        <v>1098</v>
      </c>
      <c r="CX27" s="184">
        <f t="shared" si="63"/>
        <v>759</v>
      </c>
      <c r="CY27" s="184">
        <f t="shared" si="64"/>
        <v>1857</v>
      </c>
      <c r="CZ27" s="187">
        <f t="shared" si="65"/>
        <v>0.15397559949516196</v>
      </c>
      <c r="DA27" s="187">
        <f t="shared" si="66"/>
        <v>0.11669741697416974</v>
      </c>
      <c r="DB27" s="198">
        <f t="shared" si="67"/>
        <v>0.13619361936193619</v>
      </c>
    </row>
    <row r="28" spans="1:106" ht="9" customHeight="1"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BB28" s="200"/>
      <c r="BC28" s="200"/>
      <c r="BD28" s="201"/>
      <c r="BN28" s="200"/>
      <c r="BO28" s="200"/>
      <c r="BP28" s="201"/>
    </row>
    <row r="29" spans="1:106" ht="9" customHeight="1"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</row>
    <row r="30" spans="1:106" ht="9" customHeight="1"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</row>
    <row r="31" spans="1:106" ht="9" customHeight="1"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</row>
    <row r="32" spans="1:106" ht="9" customHeight="1"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</row>
    <row r="33" spans="29:43" ht="9" customHeight="1"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</row>
    <row r="34" spans="29:43" ht="9" customHeight="1"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</row>
    <row r="35" spans="29:43" ht="9" customHeight="1"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</row>
    <row r="36" spans="29:43" ht="9" customHeight="1"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</row>
    <row r="37" spans="29:43" ht="9" customHeight="1"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</row>
    <row r="38" spans="29:43" ht="9" customHeight="1"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</row>
    <row r="39" spans="29:43" ht="9" customHeight="1"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</row>
    <row r="40" spans="29:43" ht="9" customHeight="1"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</row>
    <row r="41" spans="29:43" ht="9" customHeight="1"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</row>
    <row r="42" spans="29:43" ht="9" customHeight="1"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</row>
    <row r="43" spans="29:43" ht="9" customHeight="1"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</row>
    <row r="44" spans="29:43" ht="9" customHeight="1"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</row>
    <row r="45" spans="29:43" ht="9" customHeight="1"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</row>
    <row r="46" spans="29:43" ht="9" customHeight="1"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</row>
    <row r="47" spans="29:43" ht="9" customHeight="1"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</row>
    <row r="48" spans="29:43" ht="9" customHeight="1"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</row>
    <row r="49" spans="29:43"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</row>
    <row r="50" spans="29:43"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</row>
    <row r="51" spans="29:43"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</row>
    <row r="52" spans="29:43"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</row>
    <row r="53" spans="29:43"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</row>
  </sheetData>
  <mergeCells count="75">
    <mergeCell ref="P3:P4"/>
    <mergeCell ref="W2:Y2"/>
    <mergeCell ref="Z2:AB2"/>
    <mergeCell ref="AC2:AE2"/>
    <mergeCell ref="AF2:AH2"/>
    <mergeCell ref="R3:R4"/>
    <mergeCell ref="AC3:AC4"/>
    <mergeCell ref="AG3:AG4"/>
    <mergeCell ref="AH3:AH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M3:AM4"/>
    <mergeCell ref="AN3:AN4"/>
    <mergeCell ref="AO3:AO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P3:AP4"/>
    <mergeCell ref="AE3:AE4"/>
    <mergeCell ref="AF3:AF4"/>
    <mergeCell ref="CW3:CY3"/>
    <mergeCell ref="CZ3:DB3"/>
    <mergeCell ref="AI3:AI4"/>
    <mergeCell ref="AJ3:AJ4"/>
    <mergeCell ref="AK3:AK4"/>
    <mergeCell ref="AZ3:AZ4"/>
    <mergeCell ref="AQ3:AQ4"/>
    <mergeCell ref="AR3:AR4"/>
    <mergeCell ref="AS3:AS4"/>
    <mergeCell ref="AT3:AT4"/>
    <mergeCell ref="AU3:AU4"/>
    <mergeCell ref="AV3:AV4"/>
    <mergeCell ref="AL3:AL4"/>
    <mergeCell ref="B2:D2"/>
    <mergeCell ref="AI2:AK2"/>
    <mergeCell ref="AL2:AN2"/>
    <mergeCell ref="AR2:AT2"/>
    <mergeCell ref="AU2:AW2"/>
    <mergeCell ref="AO2:AQ2"/>
    <mergeCell ref="E2:G2"/>
    <mergeCell ref="H2:J2"/>
    <mergeCell ref="K2:M2"/>
    <mergeCell ref="N2:P2"/>
    <mergeCell ref="Q2:S2"/>
    <mergeCell ref="T2:V2"/>
    <mergeCell ref="CK2:DB2"/>
    <mergeCell ref="AW3:AW4"/>
    <mergeCell ref="AX3:AX4"/>
    <mergeCell ref="AY3:AY4"/>
    <mergeCell ref="BM2:BX2"/>
    <mergeCell ref="BY2:CJ2"/>
    <mergeCell ref="AX2:AZ2"/>
    <mergeCell ref="BA2:BL2"/>
  </mergeCells>
  <phoneticPr fontId="2"/>
  <printOptions horizontalCentered="1" verticalCentered="1"/>
  <pageMargins left="0.51181102362204722" right="0.27559055118110237" top="0.74803149606299213" bottom="0.55118110236220474" header="0.31496062992125984" footer="0.31496062992125984"/>
  <pageSetup paperSize="9" fitToWidth="0" fitToHeight="0" orientation="landscape" r:id="rId1"/>
  <colBreaks count="3" manualBreakCount="3">
    <brk id="28" max="1048575" man="1"/>
    <brk id="52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一人平均う歯数 </vt:lpstr>
      <vt:lpstr>有病者率</vt:lpstr>
      <vt:lpstr>小学校6年生</vt:lpstr>
      <vt:lpstr>'一人平均う歯数 '!Print_Area</vt:lpstr>
      <vt:lpstr>有病者率!Print_Area</vt:lpstr>
      <vt:lpstr>小学校6年生!Print_Titles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2023-09-20T04:30:31Z</cp:lastPrinted>
  <dcterms:created xsi:type="dcterms:W3CDTF">2001-09-04T01:31:42Z</dcterms:created>
  <dcterms:modified xsi:type="dcterms:W3CDTF">2023-09-20T04:33:52Z</dcterms:modified>
</cp:coreProperties>
</file>