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4.xml" ContentType="application/vnd.openxmlformats-officedocument.drawing+xml"/>
  <Override PartName="/xl/charts/chart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08 歯科保健関係資料集\00【完成】資料集\令和4年度【途中】\"/>
    </mc:Choice>
  </mc:AlternateContent>
  <xr:revisionPtr revIDLastSave="0" documentId="13_ncr:1_{A74E0953-DE01-415C-881C-1BF71F10F0D5}" xr6:coauthVersionLast="47" xr6:coauthVersionMax="47" xr10:uidLastSave="{00000000-0000-0000-0000-000000000000}"/>
  <bookViews>
    <workbookView xWindow="33720" yWindow="-120" windowWidth="29040" windowHeight="15840" xr2:uid="{00000000-000D-0000-FFFF-FFFF00000000}"/>
  </bookViews>
  <sheets>
    <sheet name="3歳児　市町別" sheetId="2" r:id="rId1"/>
    <sheet name="3歳児　圏域別" sheetId="3" r:id="rId2"/>
    <sheet name="3歳児年次推移" sheetId="4" r:id="rId3"/>
    <sheet name="う蝕り患型年次推移" sheetId="5" r:id="rId4"/>
  </sheets>
  <definedNames>
    <definedName name="_xlnm._FilterDatabase" localSheetId="1" hidden="1">'3歳児　圏域別'!$A$93:$C$101</definedName>
    <definedName name="_xlnm._FilterDatabase" localSheetId="0" hidden="1">'3歳児　市町別'!$M$21:$O$41</definedName>
    <definedName name="_xlnm.Print_Area" localSheetId="1">'3歳児　圏域別'!$A$1:$J$58</definedName>
    <definedName name="_xlnm.Print_Area" localSheetId="0">'3歳児　市町別'!$C$1:$K$57</definedName>
    <definedName name="_xlnm.Print_Area" localSheetId="3">う蝕り患型年次推移!$A$1:$J$54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5" i="2" l="1"/>
  <c r="E25" i="2"/>
  <c r="G25" i="2" l="1"/>
  <c r="F80" i="3" l="1"/>
  <c r="F90" i="3" s="1"/>
  <c r="F11" i="3" s="1"/>
  <c r="D25" i="2"/>
  <c r="J6" i="2"/>
  <c r="O59" i="2" s="1"/>
  <c r="F7" i="2"/>
  <c r="E62" i="3" s="1"/>
  <c r="F8" i="2"/>
  <c r="F9" i="2"/>
  <c r="F10" i="2"/>
  <c r="F11" i="2"/>
  <c r="E66" i="3" s="1"/>
  <c r="F12" i="2"/>
  <c r="F13" i="2"/>
  <c r="F14" i="2"/>
  <c r="F15" i="2"/>
  <c r="E70" i="3" s="1"/>
  <c r="F16" i="2"/>
  <c r="F17" i="2"/>
  <c r="F18" i="2"/>
  <c r="E73" i="3" s="1"/>
  <c r="F19" i="2"/>
  <c r="E74" i="3" s="1"/>
  <c r="F20" i="2"/>
  <c r="F21" i="2"/>
  <c r="F22" i="2"/>
  <c r="F23" i="2"/>
  <c r="E78" i="3" s="1"/>
  <c r="F24" i="2"/>
  <c r="F6" i="2"/>
  <c r="D74" i="3"/>
  <c r="C80" i="3"/>
  <c r="C90" i="3" s="1"/>
  <c r="C11" i="3" s="1"/>
  <c r="H80" i="3"/>
  <c r="H90" i="3" s="1"/>
  <c r="H11" i="3" s="1"/>
  <c r="H61" i="3"/>
  <c r="H83" i="3" s="1"/>
  <c r="H4" i="3" s="1"/>
  <c r="C61" i="3"/>
  <c r="C83" i="3" s="1"/>
  <c r="C4" i="3" s="1"/>
  <c r="J25" i="2"/>
  <c r="O54" i="2" s="1"/>
  <c r="J19" i="2"/>
  <c r="O45" i="2" s="1"/>
  <c r="H19" i="2"/>
  <c r="O41" i="2" s="1"/>
  <c r="H7" i="2"/>
  <c r="O36" i="2" s="1"/>
  <c r="H8" i="2"/>
  <c r="O24" i="2" s="1"/>
  <c r="H9" i="2"/>
  <c r="O39" i="2" s="1"/>
  <c r="H10" i="2"/>
  <c r="O37" i="2" s="1"/>
  <c r="H11" i="2"/>
  <c r="O34" i="2" s="1"/>
  <c r="H12" i="2"/>
  <c r="G67" i="3" s="1"/>
  <c r="H13" i="2"/>
  <c r="O32" i="2" s="1"/>
  <c r="H14" i="2"/>
  <c r="O35" i="2" s="1"/>
  <c r="H15" i="2"/>
  <c r="O28" i="2" s="1"/>
  <c r="H16" i="2"/>
  <c r="O23" i="2" s="1"/>
  <c r="H17" i="2"/>
  <c r="O33" i="2" s="1"/>
  <c r="H18" i="2"/>
  <c r="O25" i="2" s="1"/>
  <c r="H20" i="2"/>
  <c r="O29" i="2" s="1"/>
  <c r="H21" i="2"/>
  <c r="O30" i="2" s="1"/>
  <c r="H22" i="2"/>
  <c r="O22" i="2" s="1"/>
  <c r="H23" i="2"/>
  <c r="G78" i="3" s="1"/>
  <c r="H24" i="2"/>
  <c r="O40" i="2" s="1"/>
  <c r="H6" i="2"/>
  <c r="O26" i="2" s="1"/>
  <c r="J7" i="2"/>
  <c r="O52" i="2" s="1"/>
  <c r="J22" i="2"/>
  <c r="I77" i="3" s="1"/>
  <c r="J24" i="2"/>
  <c r="O44" i="2" s="1"/>
  <c r="J8" i="2"/>
  <c r="O61" i="2" s="1"/>
  <c r="J23" i="2"/>
  <c r="O57" i="2" s="1"/>
  <c r="J13" i="2"/>
  <c r="I68" i="3" s="1"/>
  <c r="J9" i="2"/>
  <c r="O46" i="2" s="1"/>
  <c r="J15" i="2"/>
  <c r="O58" i="2" s="1"/>
  <c r="J10" i="2"/>
  <c r="O47" i="2" s="1"/>
  <c r="J14" i="2"/>
  <c r="O49" i="2" s="1"/>
  <c r="J11" i="2"/>
  <c r="I66" i="3" s="1"/>
  <c r="J12" i="2"/>
  <c r="O55" i="2" s="1"/>
  <c r="J16" i="2"/>
  <c r="I71" i="3" s="1"/>
  <c r="J20" i="2"/>
  <c r="I75" i="3" s="1"/>
  <c r="J17" i="2"/>
  <c r="O50" i="2" s="1"/>
  <c r="J18" i="2"/>
  <c r="O60" i="2" s="1"/>
  <c r="J21" i="2"/>
  <c r="O53" i="2" s="1"/>
  <c r="I79" i="3"/>
  <c r="I61" i="3"/>
  <c r="H62" i="3"/>
  <c r="H63" i="3"/>
  <c r="H64" i="3"/>
  <c r="H65" i="3"/>
  <c r="H66" i="3"/>
  <c r="H67" i="3"/>
  <c r="H68" i="3"/>
  <c r="H85" i="3" s="1"/>
  <c r="H6" i="3" s="1"/>
  <c r="H69" i="3"/>
  <c r="H70" i="3"/>
  <c r="H71" i="3"/>
  <c r="H89" i="3" s="1"/>
  <c r="H10" i="3" s="1"/>
  <c r="H72" i="3"/>
  <c r="H73" i="3"/>
  <c r="H74" i="3"/>
  <c r="H75" i="3"/>
  <c r="H76" i="3"/>
  <c r="H77" i="3"/>
  <c r="H78" i="3"/>
  <c r="H79" i="3"/>
  <c r="G62" i="3"/>
  <c r="G63" i="3"/>
  <c r="G74" i="3"/>
  <c r="G75" i="3"/>
  <c r="F62" i="3"/>
  <c r="F63" i="3"/>
  <c r="F64" i="3"/>
  <c r="F65" i="3"/>
  <c r="F66" i="3"/>
  <c r="F67" i="3"/>
  <c r="F68" i="3"/>
  <c r="F69" i="3"/>
  <c r="F70" i="3"/>
  <c r="F71" i="3"/>
  <c r="F89" i="3" s="1"/>
  <c r="F10" i="3" s="1"/>
  <c r="F72" i="3"/>
  <c r="F73" i="3"/>
  <c r="F74" i="3"/>
  <c r="F75" i="3"/>
  <c r="F76" i="3"/>
  <c r="F77" i="3"/>
  <c r="F78" i="3"/>
  <c r="F79" i="3"/>
  <c r="F61" i="3"/>
  <c r="F83" i="3" s="1"/>
  <c r="E63" i="3"/>
  <c r="E64" i="3"/>
  <c r="E65" i="3"/>
  <c r="E67" i="3"/>
  <c r="E68" i="3"/>
  <c r="E69" i="3"/>
  <c r="E71" i="3"/>
  <c r="E72" i="3"/>
  <c r="E75" i="3"/>
  <c r="E76" i="3"/>
  <c r="E77" i="3"/>
  <c r="E79" i="3"/>
  <c r="E61" i="3"/>
  <c r="D62" i="3"/>
  <c r="D63" i="3"/>
  <c r="D64" i="3"/>
  <c r="D65" i="3"/>
  <c r="D66" i="3"/>
  <c r="D67" i="3"/>
  <c r="D68" i="3"/>
  <c r="D69" i="3"/>
  <c r="D70" i="3"/>
  <c r="D71" i="3"/>
  <c r="D89" i="3" s="1"/>
  <c r="D72" i="3"/>
  <c r="D73" i="3"/>
  <c r="D75" i="3"/>
  <c r="D76" i="3"/>
  <c r="D77" i="3"/>
  <c r="D78" i="3"/>
  <c r="D79" i="3"/>
  <c r="D61" i="3"/>
  <c r="D83" i="3" s="1"/>
  <c r="C62" i="3"/>
  <c r="C63" i="3"/>
  <c r="C64" i="3"/>
  <c r="C65" i="3"/>
  <c r="C84" i="3" s="1"/>
  <c r="C66" i="3"/>
  <c r="C67" i="3"/>
  <c r="C68" i="3"/>
  <c r="C85" i="3" s="1"/>
  <c r="C69" i="3"/>
  <c r="C70" i="3"/>
  <c r="C71" i="3"/>
  <c r="C89" i="3" s="1"/>
  <c r="C10" i="3" s="1"/>
  <c r="C72" i="3"/>
  <c r="C73" i="3"/>
  <c r="C74" i="3"/>
  <c r="C75" i="3"/>
  <c r="C76" i="3"/>
  <c r="C77" i="3"/>
  <c r="C78" i="3"/>
  <c r="C79" i="3"/>
  <c r="H86" i="3" l="1"/>
  <c r="H7" i="3" s="1"/>
  <c r="H88" i="3"/>
  <c r="H9" i="3" s="1"/>
  <c r="F4" i="3"/>
  <c r="G83" i="3"/>
  <c r="I73" i="3"/>
  <c r="G79" i="3"/>
  <c r="G70" i="3"/>
  <c r="G66" i="3"/>
  <c r="C6" i="3"/>
  <c r="D86" i="3"/>
  <c r="G71" i="3"/>
  <c r="G61" i="3"/>
  <c r="C5" i="3"/>
  <c r="F84" i="3"/>
  <c r="F5" i="3" s="1"/>
  <c r="F87" i="3"/>
  <c r="F8" i="3" s="1"/>
  <c r="I62" i="3"/>
  <c r="G72" i="3"/>
  <c r="I69" i="3"/>
  <c r="I64" i="3"/>
  <c r="D88" i="3"/>
  <c r="I88" i="3" s="1"/>
  <c r="C111" i="3" s="1"/>
  <c r="G68" i="3"/>
  <c r="I80" i="3"/>
  <c r="I63" i="3"/>
  <c r="G77" i="3"/>
  <c r="G64" i="3"/>
  <c r="C87" i="3"/>
  <c r="C8" i="3" s="1"/>
  <c r="C86" i="3"/>
  <c r="C7" i="3" s="1"/>
  <c r="F86" i="3"/>
  <c r="F7" i="3" s="1"/>
  <c r="C88" i="3"/>
  <c r="C9" i="3" s="1"/>
  <c r="D84" i="3"/>
  <c r="F88" i="3"/>
  <c r="F9" i="3" s="1"/>
  <c r="H87" i="3"/>
  <c r="H8" i="3" s="1"/>
  <c r="D87" i="3"/>
  <c r="E87" i="3" s="1"/>
  <c r="F85" i="3"/>
  <c r="F6" i="3" s="1"/>
  <c r="D85" i="3"/>
  <c r="D6" i="3" s="1"/>
  <c r="H84" i="3"/>
  <c r="H5" i="3" s="1"/>
  <c r="I72" i="3"/>
  <c r="I78" i="3"/>
  <c r="I67" i="3"/>
  <c r="I74" i="3"/>
  <c r="G73" i="3"/>
  <c r="H25" i="2"/>
  <c r="G80" i="3" s="1"/>
  <c r="G65" i="3"/>
  <c r="O38" i="2"/>
  <c r="I86" i="3"/>
  <c r="C105" i="3" s="1"/>
  <c r="E86" i="3"/>
  <c r="D7" i="3"/>
  <c r="E89" i="3"/>
  <c r="I89" i="3"/>
  <c r="C112" i="3" s="1"/>
  <c r="G89" i="3"/>
  <c r="C94" i="3" s="1"/>
  <c r="D10" i="3"/>
  <c r="D4" i="3"/>
  <c r="E83" i="3"/>
  <c r="I83" i="3"/>
  <c r="C110" i="3" s="1"/>
  <c r="D80" i="3"/>
  <c r="D90" i="3" s="1"/>
  <c r="I76" i="3"/>
  <c r="I70" i="3"/>
  <c r="O51" i="2"/>
  <c r="O56" i="2"/>
  <c r="F25" i="2"/>
  <c r="E80" i="3" s="1"/>
  <c r="O27" i="2"/>
  <c r="G76" i="3"/>
  <c r="I65" i="3"/>
  <c r="O63" i="2"/>
  <c r="G69" i="3"/>
  <c r="O62" i="2"/>
  <c r="O48" i="2"/>
  <c r="I84" i="3" l="1"/>
  <c r="C106" i="3" s="1"/>
  <c r="O31" i="2"/>
  <c r="G86" i="3"/>
  <c r="D5" i="3"/>
  <c r="E5" i="3" s="1"/>
  <c r="B5" i="4" s="1"/>
  <c r="G84" i="3"/>
  <c r="C100" i="3" s="1"/>
  <c r="I85" i="3"/>
  <c r="C108" i="3" s="1"/>
  <c r="D9" i="3"/>
  <c r="I9" i="3" s="1"/>
  <c r="D9" i="4" s="1"/>
  <c r="E85" i="3"/>
  <c r="E88" i="3"/>
  <c r="G85" i="3"/>
  <c r="J85" i="3" s="1"/>
  <c r="E84" i="3"/>
  <c r="G87" i="3"/>
  <c r="C99" i="3" s="1"/>
  <c r="D8" i="3"/>
  <c r="I87" i="3"/>
  <c r="C107" i="3" s="1"/>
  <c r="G88" i="3"/>
  <c r="J88" i="3" s="1"/>
  <c r="D11" i="3"/>
  <c r="I90" i="3"/>
  <c r="C109" i="3" s="1"/>
  <c r="G90" i="3"/>
  <c r="E90" i="3"/>
  <c r="E4" i="3"/>
  <c r="B4" i="4" s="1"/>
  <c r="I4" i="3"/>
  <c r="D4" i="4" s="1"/>
  <c r="G4" i="3"/>
  <c r="J4" i="3"/>
  <c r="C4" i="4" s="1"/>
  <c r="E10" i="3"/>
  <c r="B10" i="4" s="1"/>
  <c r="G10" i="3"/>
  <c r="I10" i="3"/>
  <c r="D10" i="4" s="1"/>
  <c r="J10" i="3"/>
  <c r="C10" i="4" s="1"/>
  <c r="C101" i="3"/>
  <c r="J86" i="3"/>
  <c r="G7" i="3"/>
  <c r="E7" i="3"/>
  <c r="B7" i="4" s="1"/>
  <c r="J7" i="3"/>
  <c r="C7" i="4" s="1"/>
  <c r="I7" i="3"/>
  <c r="D7" i="4" s="1"/>
  <c r="C96" i="3"/>
  <c r="J83" i="3"/>
  <c r="J89" i="3"/>
  <c r="E6" i="3"/>
  <c r="B6" i="4" s="1"/>
  <c r="I6" i="3"/>
  <c r="D6" i="4" s="1"/>
  <c r="G6" i="3"/>
  <c r="J6" i="3"/>
  <c r="C6" i="4" s="1"/>
  <c r="I5" i="3"/>
  <c r="D5" i="4" s="1"/>
  <c r="E8" i="3"/>
  <c r="B8" i="4" s="1"/>
  <c r="G8" i="3"/>
  <c r="I8" i="3"/>
  <c r="D8" i="4" s="1"/>
  <c r="J8" i="3"/>
  <c r="C8" i="4" s="1"/>
  <c r="G5" i="3" l="1"/>
  <c r="J5" i="3"/>
  <c r="C5" i="4" s="1"/>
  <c r="J87" i="3"/>
  <c r="C95" i="3"/>
  <c r="J84" i="3"/>
  <c r="J9" i="3"/>
  <c r="C9" i="4" s="1"/>
  <c r="G9" i="3"/>
  <c r="E9" i="3"/>
  <c r="B9" i="4" s="1"/>
  <c r="C98" i="3"/>
  <c r="J90" i="3"/>
  <c r="C97" i="3"/>
  <c r="I11" i="3"/>
  <c r="D11" i="4" s="1"/>
  <c r="J11" i="3"/>
  <c r="C11" i="4" s="1"/>
  <c r="G11" i="3"/>
  <c r="E11" i="3"/>
  <c r="B11" i="4" s="1"/>
</calcChain>
</file>

<file path=xl/sharedStrings.xml><?xml version="1.0" encoding="utf-8"?>
<sst xmlns="http://schemas.openxmlformats.org/spreadsheetml/2006/main" count="219" uniqueCount="109">
  <si>
    <t>大津市</t>
    <rPh sb="0" eb="3">
      <t>オオツシ</t>
    </rPh>
    <phoneticPr fontId="2"/>
  </si>
  <si>
    <t>彦根市</t>
    <rPh sb="0" eb="3">
      <t>ヒコネシ</t>
    </rPh>
    <phoneticPr fontId="2"/>
  </si>
  <si>
    <t>受診児数</t>
    <rPh sb="0" eb="2">
      <t>ジュシン</t>
    </rPh>
    <rPh sb="2" eb="3">
      <t>ジ</t>
    </rPh>
    <rPh sb="3" eb="4">
      <t>スウ</t>
    </rPh>
    <phoneticPr fontId="2"/>
  </si>
  <si>
    <t>対象児数</t>
    <rPh sb="0" eb="2">
      <t>タイショウ</t>
    </rPh>
    <rPh sb="2" eb="3">
      <t>ジ</t>
    </rPh>
    <rPh sb="3" eb="4">
      <t>スウ</t>
    </rPh>
    <phoneticPr fontId="2"/>
  </si>
  <si>
    <t>受診率</t>
    <rPh sb="0" eb="2">
      <t>ジュシン</t>
    </rPh>
    <rPh sb="2" eb="3">
      <t>リツ</t>
    </rPh>
    <phoneticPr fontId="2"/>
  </si>
  <si>
    <t>長浜市</t>
    <rPh sb="0" eb="3">
      <t>ナガハマシ</t>
    </rPh>
    <phoneticPr fontId="2"/>
  </si>
  <si>
    <t>近江八幡市</t>
    <rPh sb="0" eb="5">
      <t>オウミハチマンシ</t>
    </rPh>
    <phoneticPr fontId="2"/>
  </si>
  <si>
    <t>草津市</t>
    <rPh sb="0" eb="3">
      <t>クサツシ</t>
    </rPh>
    <phoneticPr fontId="2"/>
  </si>
  <si>
    <t>守山市</t>
    <rPh sb="0" eb="3">
      <t>モリヤマシ</t>
    </rPh>
    <phoneticPr fontId="2"/>
  </si>
  <si>
    <t>栗東市</t>
    <rPh sb="0" eb="3">
      <t>リットウシ</t>
    </rPh>
    <phoneticPr fontId="2"/>
  </si>
  <si>
    <t>甲賀市</t>
    <rPh sb="0" eb="2">
      <t>コウガ</t>
    </rPh>
    <rPh sb="2" eb="3">
      <t>シ</t>
    </rPh>
    <phoneticPr fontId="2"/>
  </si>
  <si>
    <t>野洲市</t>
    <rPh sb="0" eb="3">
      <t>ヤスシ</t>
    </rPh>
    <phoneticPr fontId="2"/>
  </si>
  <si>
    <t>湖南市</t>
    <rPh sb="0" eb="2">
      <t>コナン</t>
    </rPh>
    <rPh sb="2" eb="3">
      <t>シ</t>
    </rPh>
    <phoneticPr fontId="2"/>
  </si>
  <si>
    <t>高島市</t>
    <rPh sb="0" eb="2">
      <t>タカシマ</t>
    </rPh>
    <rPh sb="2" eb="3">
      <t>シ</t>
    </rPh>
    <phoneticPr fontId="2"/>
  </si>
  <si>
    <t>東近江市</t>
    <rPh sb="0" eb="1">
      <t>ヒガシ</t>
    </rPh>
    <rPh sb="1" eb="3">
      <t>オウミ</t>
    </rPh>
    <rPh sb="3" eb="4">
      <t>シ</t>
    </rPh>
    <phoneticPr fontId="2"/>
  </si>
  <si>
    <t>米原市</t>
    <rPh sb="0" eb="3">
      <t>マイバラシ</t>
    </rPh>
    <phoneticPr fontId="2"/>
  </si>
  <si>
    <t>日野町</t>
    <rPh sb="0" eb="2">
      <t>ヒノ</t>
    </rPh>
    <rPh sb="2" eb="3">
      <t>チョウ</t>
    </rPh>
    <phoneticPr fontId="2"/>
  </si>
  <si>
    <t>竜王町</t>
    <rPh sb="0" eb="2">
      <t>リュウオウ</t>
    </rPh>
    <rPh sb="2" eb="3">
      <t>チョウ</t>
    </rPh>
    <phoneticPr fontId="2"/>
  </si>
  <si>
    <t>愛荘町</t>
    <rPh sb="0" eb="2">
      <t>アイショウ</t>
    </rPh>
    <rPh sb="2" eb="3">
      <t>チョウ</t>
    </rPh>
    <phoneticPr fontId="2"/>
  </si>
  <si>
    <t>甲良町</t>
    <rPh sb="0" eb="3">
      <t>コウラチョウ</t>
    </rPh>
    <phoneticPr fontId="2"/>
  </si>
  <si>
    <t>多賀町</t>
    <rPh sb="0" eb="3">
      <t>タガチョウ</t>
    </rPh>
    <phoneticPr fontId="2"/>
  </si>
  <si>
    <t>豊郷町</t>
    <rPh sb="0" eb="2">
      <t>トヨサト</t>
    </rPh>
    <rPh sb="2" eb="3">
      <t>チョウ</t>
    </rPh>
    <phoneticPr fontId="2"/>
  </si>
  <si>
    <t>う蝕のない児の数</t>
    <rPh sb="1" eb="2">
      <t>ショク</t>
    </rPh>
    <rPh sb="5" eb="6">
      <t>ジ</t>
    </rPh>
    <rPh sb="7" eb="8">
      <t>カズ</t>
    </rPh>
    <phoneticPr fontId="2"/>
  </si>
  <si>
    <t>う蝕のない児の割合</t>
    <rPh sb="1" eb="2">
      <t>ショク</t>
    </rPh>
    <rPh sb="5" eb="6">
      <t>ジ</t>
    </rPh>
    <rPh sb="7" eb="9">
      <t>ワリアイ</t>
    </rPh>
    <phoneticPr fontId="2"/>
  </si>
  <si>
    <t>う歯総数</t>
    <rPh sb="1" eb="2">
      <t>シ</t>
    </rPh>
    <rPh sb="2" eb="4">
      <t>ソウスウ</t>
    </rPh>
    <phoneticPr fontId="2"/>
  </si>
  <si>
    <t>滋賀県</t>
    <rPh sb="0" eb="3">
      <t>シガケン</t>
    </rPh>
    <phoneticPr fontId="2"/>
  </si>
  <si>
    <t>滋賀県</t>
  </si>
  <si>
    <t>甲賀</t>
    <rPh sb="0" eb="2">
      <t>コウガ</t>
    </rPh>
    <phoneticPr fontId="2"/>
  </si>
  <si>
    <t>東近江</t>
    <rPh sb="0" eb="1">
      <t>ヒガシ</t>
    </rPh>
    <rPh sb="1" eb="3">
      <t>オウミ</t>
    </rPh>
    <phoneticPr fontId="2"/>
  </si>
  <si>
    <t>受診率</t>
  </si>
  <si>
    <t>全国平均</t>
  </si>
  <si>
    <t>甲賀</t>
    <rPh sb="0" eb="2">
      <t>コウガ</t>
    </rPh>
    <phoneticPr fontId="3"/>
  </si>
  <si>
    <t>東近江</t>
    <rPh sb="0" eb="3">
      <t>ヒガシオウミ</t>
    </rPh>
    <phoneticPr fontId="3"/>
  </si>
  <si>
    <t>圏域</t>
    <rPh sb="0" eb="2">
      <t>ケンイキ</t>
    </rPh>
    <phoneticPr fontId="2"/>
  </si>
  <si>
    <t>滋賀県</t>
    <rPh sb="0" eb="3">
      <t>シガケン</t>
    </rPh>
    <phoneticPr fontId="3"/>
  </si>
  <si>
    <t>年度</t>
    <rPh sb="0" eb="2">
      <t>ネンド</t>
    </rPh>
    <phoneticPr fontId="2"/>
  </si>
  <si>
    <t>一人平均
むし歯数</t>
    <phoneticPr fontId="3"/>
  </si>
  <si>
    <t>一人平均むし歯数</t>
    <phoneticPr fontId="3"/>
  </si>
  <si>
    <t>A型</t>
  </si>
  <si>
    <t>B型</t>
  </si>
  <si>
    <t>C型(C2)</t>
    <phoneticPr fontId="3"/>
  </si>
  <si>
    <t>う蝕有病者率</t>
    <rPh sb="1" eb="2">
      <t>ショク</t>
    </rPh>
    <rPh sb="2" eb="5">
      <t>ユウビョウシャ</t>
    </rPh>
    <rPh sb="5" eb="6">
      <t>リツ</t>
    </rPh>
    <phoneticPr fontId="2"/>
  </si>
  <si>
    <t>その他</t>
    <rPh sb="2" eb="3">
      <t>タ</t>
    </rPh>
    <phoneticPr fontId="2"/>
  </si>
  <si>
    <t>■滋賀県および全国の３歳児歯科健康診査結果年次推移</t>
    <phoneticPr fontId="2"/>
  </si>
  <si>
    <t>一人平均
う歯数</t>
    <rPh sb="0" eb="2">
      <t>ヒトリ</t>
    </rPh>
    <rPh sb="2" eb="4">
      <t>ヘイキン</t>
    </rPh>
    <rPh sb="6" eb="7">
      <t>シ</t>
    </rPh>
    <rPh sb="7" eb="8">
      <t>スウ</t>
    </rPh>
    <phoneticPr fontId="2"/>
  </si>
  <si>
    <t>大津</t>
    <rPh sb="0" eb="2">
      <t>オオツ</t>
    </rPh>
    <phoneticPr fontId="2"/>
  </si>
  <si>
    <t>湖南</t>
    <rPh sb="0" eb="2">
      <t>コナン</t>
    </rPh>
    <phoneticPr fontId="2"/>
  </si>
  <si>
    <t>二次保健医療圏域</t>
    <rPh sb="0" eb="2">
      <t>ニジ</t>
    </rPh>
    <rPh sb="2" eb="4">
      <t>ホケン</t>
    </rPh>
    <rPh sb="4" eb="6">
      <t>イリョウ</t>
    </rPh>
    <rPh sb="6" eb="8">
      <t>ケンイキ</t>
    </rPh>
    <phoneticPr fontId="2"/>
  </si>
  <si>
    <t>湖東</t>
    <rPh sb="0" eb="2">
      <t>コトウ</t>
    </rPh>
    <phoneticPr fontId="2"/>
  </si>
  <si>
    <t>湖北</t>
    <rPh sb="0" eb="2">
      <t>コホク</t>
    </rPh>
    <phoneticPr fontId="2"/>
  </si>
  <si>
    <t>湖西</t>
    <rPh sb="0" eb="2">
      <t>コセイ</t>
    </rPh>
    <phoneticPr fontId="2"/>
  </si>
  <si>
    <t>むし歯のない人の数</t>
    <rPh sb="2" eb="3">
      <t>バ</t>
    </rPh>
    <rPh sb="6" eb="7">
      <t>ヒト</t>
    </rPh>
    <rPh sb="8" eb="9">
      <t>カズ</t>
    </rPh>
    <phoneticPr fontId="2"/>
  </si>
  <si>
    <t>むし歯のない人の割合</t>
    <rPh sb="2" eb="3">
      <t>バ</t>
    </rPh>
    <rPh sb="6" eb="7">
      <t>ヒト</t>
    </rPh>
    <rPh sb="8" eb="10">
      <t>ワリアイ</t>
    </rPh>
    <phoneticPr fontId="2"/>
  </si>
  <si>
    <t>むし歯総数</t>
    <rPh sb="2" eb="3">
      <t>バ</t>
    </rPh>
    <rPh sb="3" eb="5">
      <t>ソウスウ</t>
    </rPh>
    <phoneticPr fontId="2"/>
  </si>
  <si>
    <t>一人平均
むし歯数</t>
    <rPh sb="0" eb="2">
      <t>ヒトリ</t>
    </rPh>
    <rPh sb="2" eb="4">
      <t>ヘイキン</t>
    </rPh>
    <rPh sb="7" eb="8">
      <t>バ</t>
    </rPh>
    <rPh sb="8" eb="9">
      <t>スウ</t>
    </rPh>
    <phoneticPr fontId="2"/>
  </si>
  <si>
    <t>むし歯のある人の割合</t>
    <rPh sb="2" eb="3">
      <t>バ</t>
    </rPh>
    <rPh sb="6" eb="7">
      <t>ヒト</t>
    </rPh>
    <rPh sb="8" eb="10">
      <t>ワリアイ</t>
    </rPh>
    <phoneticPr fontId="2"/>
  </si>
  <si>
    <t>大津</t>
    <rPh sb="0" eb="2">
      <t>オオツ</t>
    </rPh>
    <phoneticPr fontId="3"/>
  </si>
  <si>
    <t>湖南</t>
    <rPh sb="0" eb="2">
      <t>コナン</t>
    </rPh>
    <phoneticPr fontId="3"/>
  </si>
  <si>
    <t>湖東</t>
    <rPh sb="0" eb="2">
      <t>コトウ</t>
    </rPh>
    <phoneticPr fontId="3"/>
  </si>
  <si>
    <t>湖北</t>
    <rPh sb="0" eb="2">
      <t>コホク</t>
    </rPh>
    <phoneticPr fontId="3"/>
  </si>
  <si>
    <t>湖西</t>
    <rPh sb="0" eb="2">
      <t>コセイ</t>
    </rPh>
    <phoneticPr fontId="3"/>
  </si>
  <si>
    <t>むし歯のある人の割合</t>
    <rPh sb="2" eb="3">
      <t>バ</t>
    </rPh>
    <rPh sb="6" eb="7">
      <t>ヒト</t>
    </rPh>
    <rPh sb="8" eb="10">
      <t>ワリアイ</t>
    </rPh>
    <phoneticPr fontId="3"/>
  </si>
  <si>
    <t>■二次保健医療圏域別　歯科健康診査結果</t>
    <rPh sb="1" eb="3">
      <t>ニジ</t>
    </rPh>
    <rPh sb="3" eb="5">
      <t>ホケン</t>
    </rPh>
    <rPh sb="5" eb="7">
      <t>イリョウ</t>
    </rPh>
    <rPh sb="7" eb="9">
      <t>ケンイキ</t>
    </rPh>
    <phoneticPr fontId="3"/>
  </si>
  <si>
    <t>■3歳児　う蝕罹患型別有病者率の推移</t>
    <rPh sb="6" eb="9">
      <t>ショクリカン</t>
    </rPh>
    <rPh sb="11" eb="14">
      <t>ユウビョウシャ</t>
    </rPh>
    <phoneticPr fontId="3"/>
  </si>
  <si>
    <t>むし歯
総数</t>
    <rPh sb="2" eb="3">
      <t>バ</t>
    </rPh>
    <rPh sb="4" eb="6">
      <t>ソウスウ</t>
    </rPh>
    <phoneticPr fontId="2"/>
  </si>
  <si>
    <t>むし歯の
ない人の数</t>
    <rPh sb="2" eb="3">
      <t>バ</t>
    </rPh>
    <rPh sb="7" eb="8">
      <t>ヒト</t>
    </rPh>
    <rPh sb="9" eb="10">
      <t>カズ</t>
    </rPh>
    <phoneticPr fontId="2"/>
  </si>
  <si>
    <t>むし歯の
ない人の割合</t>
    <rPh sb="2" eb="3">
      <t>バ</t>
    </rPh>
    <rPh sb="7" eb="8">
      <t>ヒト</t>
    </rPh>
    <rPh sb="9" eb="11">
      <t>ワリアイ</t>
    </rPh>
    <phoneticPr fontId="2"/>
  </si>
  <si>
    <t>（１）　３歳児歯科保健データ</t>
    <rPh sb="5" eb="7">
      <t>サイジ</t>
    </rPh>
    <rPh sb="7" eb="9">
      <t>シカ</t>
    </rPh>
    <rPh sb="9" eb="11">
      <t>ホケン</t>
    </rPh>
    <phoneticPr fontId="2"/>
  </si>
  <si>
    <t>R1</t>
  </si>
  <si>
    <t>R2</t>
  </si>
  <si>
    <t>グラフ１</t>
    <phoneticPr fontId="2"/>
  </si>
  <si>
    <t>グラフ２</t>
    <phoneticPr fontId="2"/>
  </si>
  <si>
    <t>むし歯のない人の割合</t>
    <phoneticPr fontId="2"/>
  </si>
  <si>
    <t>一人平均むし歯数</t>
    <phoneticPr fontId="2"/>
  </si>
  <si>
    <t>集計表　操作不要</t>
    <rPh sb="0" eb="2">
      <t>シュウケイ</t>
    </rPh>
    <rPh sb="2" eb="3">
      <t>ヒョウ</t>
    </rPh>
    <rPh sb="4" eb="6">
      <t>ソウサ</t>
    </rPh>
    <rPh sb="6" eb="8">
      <t>フヨウ</t>
    </rPh>
    <phoneticPr fontId="2"/>
  </si>
  <si>
    <t>操作不要</t>
    <rPh sb="0" eb="2">
      <t>ソウサ</t>
    </rPh>
    <rPh sb="2" eb="4">
      <t>フヨウ</t>
    </rPh>
    <phoneticPr fontId="2"/>
  </si>
  <si>
    <t>H2</t>
  </si>
  <si>
    <t>R3</t>
  </si>
  <si>
    <t>H4</t>
  </si>
  <si>
    <t>H5</t>
  </si>
  <si>
    <t>H6</t>
  </si>
  <si>
    <t>H7</t>
  </si>
  <si>
    <t>H8</t>
  </si>
  <si>
    <t>H9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</si>
  <si>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</si>
  <si>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</si>
  <si>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</si>
  <si>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</si>
  <si>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</si>
  <si>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</si>
  <si>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</si>
  <si>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</si>
  <si>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</si>
  <si>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</si>
  <si>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</si>
  <si>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</si>
  <si>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</si>
  <si>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</si>
  <si>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</si>
  <si>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H25</t>
  </si>
  <si>
    <t>H26</t>
  </si>
  <si>
    <t>H27</t>
  </si>
  <si>
    <t>H28</t>
  </si>
  <si>
    <t>H29</t>
  </si>
  <si>
    <t>H30</t>
  </si>
  <si>
    <t>H3</t>
  </si>
  <si>
    <t>■3歳児　市町別　むし歯の状況（R3年度3歳児歯科健康診査結果）</t>
    <rPh sb="2" eb="4">
      <t>サイジ</t>
    </rPh>
    <rPh sb="5" eb="6">
      <t>シ</t>
    </rPh>
    <rPh sb="6" eb="7">
      <t>マチ</t>
    </rPh>
    <rPh sb="7" eb="8">
      <t>ベツ</t>
    </rPh>
    <rPh sb="11" eb="12">
      <t>バ</t>
    </rPh>
    <rPh sb="13" eb="15">
      <t>ジョウキョウ</t>
    </rPh>
    <rPh sb="18" eb="19">
      <t>ネン</t>
    </rPh>
    <rPh sb="19" eb="20">
      <t>ド</t>
    </rPh>
    <rPh sb="21" eb="23">
      <t>サイジ</t>
    </rPh>
    <rPh sb="23" eb="25">
      <t>シカ</t>
    </rPh>
    <rPh sb="25" eb="27">
      <t>ケンコウ</t>
    </rPh>
    <rPh sb="27" eb="29">
      <t>シンサ</t>
    </rPh>
    <rPh sb="29" eb="31">
      <t>ケッカ</t>
    </rPh>
    <phoneticPr fontId="2"/>
  </si>
  <si>
    <t>■3歳児　二次保健医療圏域別　むし歯の状況（R3年度3歳児歯科健康診査結果）</t>
    <rPh sb="5" eb="7">
      <t>ニジ</t>
    </rPh>
    <rPh sb="7" eb="9">
      <t>ホケン</t>
    </rPh>
    <rPh sb="9" eb="11">
      <t>イリョウ</t>
    </rPh>
    <rPh sb="11" eb="13">
      <t>ケンイキ</t>
    </rPh>
    <rPh sb="13" eb="14">
      <t>ベツ</t>
    </rPh>
    <rPh sb="17" eb="18">
      <t>バ</t>
    </rPh>
    <rPh sb="19" eb="21">
      <t>ジョウキョウ</t>
    </rPh>
    <rPh sb="24" eb="25">
      <t>ネン</t>
    </rPh>
    <rPh sb="25" eb="26">
      <t>ド</t>
    </rPh>
    <rPh sb="27" eb="29">
      <t>サイジ</t>
    </rPh>
    <rPh sb="29" eb="31">
      <t>シカ</t>
    </rPh>
    <rPh sb="31" eb="33">
      <t>ケンコウ</t>
    </rPh>
    <rPh sb="33" eb="35">
      <t>シンサ</t>
    </rPh>
    <rPh sb="35" eb="37">
      <t>ケッカ</t>
    </rPh>
    <phoneticPr fontId="2"/>
  </si>
  <si>
    <t>・Ｂ型、Ｃ2型（う蝕ハイリスク群）は、2.9%</t>
    <rPh sb="6" eb="7">
      <t>カタ</t>
    </rPh>
    <rPh sb="9" eb="10">
      <t>ショク</t>
    </rPh>
    <rPh sb="15" eb="16">
      <t>グン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</si>
</sst>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0.0%"/>
    <numFmt numFmtId="177" formatCode="0.000"/>
    <numFmt numFmtId="178" formatCode="0.00_);[Red]\(0.00\)"/>
    <numFmt numFmtId="179" formatCode="0.0_);[Red]\(0.0\)"/>
    <numFmt numFmtId="180" formatCode="0.0_ "/>
    <numFmt numFmtId="181" formatCode="0.00_ "/>
    <numFmt numFmtId="182" formatCode="0.0"/>
  </numFmts>
  <fonts count="16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Osaka"/>
      <family val="3"/>
      <charset val="128"/>
    </font>
    <font>
      <sz val="11"/>
      <color theme="1"/>
      <name val="BIZ UDゴシック"/>
      <family val="3"/>
      <charset val="128"/>
    </font>
    <font>
      <sz val="12"/>
      <color theme="1"/>
      <name val="BIZ UDゴシック"/>
      <family val="3"/>
      <charset val="128"/>
    </font>
    <font>
      <sz val="10"/>
      <color theme="1"/>
      <name val="BIZ UDゴシック"/>
      <family val="3"/>
      <charset val="128"/>
    </font>
    <font>
      <sz val="9"/>
      <color theme="1"/>
      <name val="BIZ UDゴシック"/>
      <family val="3"/>
      <charset val="128"/>
    </font>
    <font>
      <sz val="8"/>
      <color theme="1"/>
      <name val="BIZ UDゴシック"/>
      <family val="3"/>
      <charset val="128"/>
    </font>
    <font>
      <sz val="14"/>
      <name val="BIZ UDゴシック"/>
      <family val="3"/>
      <charset val="128"/>
    </font>
    <font>
      <sz val="9"/>
      <name val="BIZ UDゴシック"/>
      <family val="3"/>
      <charset val="128"/>
    </font>
    <font>
      <sz val="10"/>
      <name val="BIZ UDゴシック"/>
      <family val="3"/>
      <charset val="128"/>
    </font>
    <font>
      <sz val="12"/>
      <name val="BIZ UDゴシック"/>
      <family val="3"/>
      <charset val="128"/>
    </font>
    <font>
      <sz val="6"/>
      <name val="BIZ UDゴシック"/>
      <family val="3"/>
      <charset val="128"/>
    </font>
    <font>
      <sz val="8"/>
      <name val="BIZ UDゴシック"/>
      <family val="3"/>
      <charset val="128"/>
    </font>
    <font>
      <b/>
      <sz val="12"/>
      <name val="BIZ UDゴシック"/>
      <family val="3"/>
      <charset val="128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139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38" fontId="4" fillId="0" borderId="1" xfId="2" applyFont="1" applyBorder="1">
      <alignment vertical="center"/>
    </xf>
    <xf numFmtId="176" fontId="4" fillId="0" borderId="1" xfId="1" applyNumberFormat="1" applyFont="1" applyBorder="1" applyAlignment="1">
      <alignment horizontal="right"/>
    </xf>
    <xf numFmtId="0" fontId="4" fillId="0" borderId="1" xfId="0" applyFont="1" applyBorder="1" applyAlignment="1">
      <alignment horizontal="right"/>
    </xf>
    <xf numFmtId="2" fontId="4" fillId="0" borderId="1" xfId="0" applyNumberFormat="1" applyFont="1" applyBorder="1" applyAlignment="1">
      <alignment horizontal="right"/>
    </xf>
    <xf numFmtId="176" fontId="4" fillId="0" borderId="0" xfId="1" applyNumberFormat="1" applyFont="1">
      <alignment vertical="center"/>
    </xf>
    <xf numFmtId="0" fontId="6" fillId="0" borderId="1" xfId="0" applyFont="1" applyBorder="1" applyAlignment="1">
      <alignment horizontal="left" vertical="center"/>
    </xf>
    <xf numFmtId="176" fontId="4" fillId="0" borderId="0" xfId="0" applyNumberFormat="1" applyFont="1">
      <alignment vertical="center"/>
    </xf>
    <xf numFmtId="0" fontId="4" fillId="0" borderId="2" xfId="0" applyFont="1" applyBorder="1" applyAlignment="1">
      <alignment horizontal="left" vertical="center"/>
    </xf>
    <xf numFmtId="38" fontId="4" fillId="0" borderId="2" xfId="2" applyFont="1" applyBorder="1">
      <alignment vertical="center"/>
    </xf>
    <xf numFmtId="176" fontId="4" fillId="0" borderId="2" xfId="1" applyNumberFormat="1" applyFont="1" applyBorder="1" applyAlignment="1">
      <alignment horizontal="right"/>
    </xf>
    <xf numFmtId="0" fontId="4" fillId="0" borderId="2" xfId="0" applyFont="1" applyBorder="1" applyAlignment="1">
      <alignment horizontal="right"/>
    </xf>
    <xf numFmtId="2" fontId="4" fillId="0" borderId="2" xfId="0" applyNumberFormat="1" applyFont="1" applyBorder="1" applyAlignment="1">
      <alignment horizontal="right"/>
    </xf>
    <xf numFmtId="0" fontId="4" fillId="0" borderId="3" xfId="0" applyFont="1" applyBorder="1" applyAlignment="1">
      <alignment horizontal="left" vertical="center"/>
    </xf>
    <xf numFmtId="38" fontId="4" fillId="0" borderId="3" xfId="2" applyFont="1" applyBorder="1" applyAlignment="1">
      <alignment horizontal="right"/>
    </xf>
    <xf numFmtId="38" fontId="4" fillId="0" borderId="3" xfId="0" applyNumberFormat="1" applyFont="1" applyBorder="1">
      <alignment vertical="center"/>
    </xf>
    <xf numFmtId="176" fontId="4" fillId="0" borderId="3" xfId="1" applyNumberFormat="1" applyFont="1" applyBorder="1" applyAlignment="1">
      <alignment horizontal="right"/>
    </xf>
    <xf numFmtId="2" fontId="4" fillId="0" borderId="3" xfId="0" applyNumberFormat="1" applyFont="1" applyBorder="1" applyAlignment="1">
      <alignment horizontal="right"/>
    </xf>
    <xf numFmtId="2" fontId="4" fillId="0" borderId="0" xfId="0" applyNumberFormat="1" applyFont="1">
      <alignment vertical="center"/>
    </xf>
    <xf numFmtId="0" fontId="4" fillId="0" borderId="1" xfId="0" applyFont="1" applyBorder="1" applyAlignment="1">
      <alignment horizontal="center" vertical="center"/>
    </xf>
    <xf numFmtId="38" fontId="4" fillId="0" borderId="1" xfId="2" applyFont="1" applyBorder="1" applyAlignment="1">
      <alignment horizontal="right"/>
    </xf>
    <xf numFmtId="0" fontId="4" fillId="0" borderId="2" xfId="0" applyFont="1" applyBorder="1" applyAlignment="1">
      <alignment horizontal="center" vertical="center"/>
    </xf>
    <xf numFmtId="38" fontId="4" fillId="0" borderId="2" xfId="2" applyFont="1" applyBorder="1" applyAlignment="1">
      <alignment horizontal="right"/>
    </xf>
    <xf numFmtId="0" fontId="4" fillId="0" borderId="3" xfId="0" applyFont="1" applyBorder="1" applyAlignment="1">
      <alignment horizontal="center" vertical="center"/>
    </xf>
    <xf numFmtId="0" fontId="6" fillId="0" borderId="0" xfId="0" applyFont="1" applyFill="1" applyBorder="1" applyAlignment="1">
      <alignment vertical="center" wrapText="1"/>
    </xf>
    <xf numFmtId="0" fontId="4" fillId="0" borderId="0" xfId="0" applyFont="1" applyFill="1" applyBorder="1">
      <alignment vertical="center"/>
    </xf>
    <xf numFmtId="176" fontId="4" fillId="0" borderId="0" xfId="1" applyNumberFormat="1" applyFont="1" applyFill="1" applyBorder="1">
      <alignment vertical="center"/>
    </xf>
    <xf numFmtId="2" fontId="4" fillId="0" borderId="0" xfId="0" applyNumberFormat="1" applyFont="1" applyFill="1" applyBorder="1">
      <alignment vertical="center"/>
    </xf>
    <xf numFmtId="177" fontId="4" fillId="0" borderId="0" xfId="0" applyNumberFormat="1" applyFont="1" applyFill="1" applyBorder="1">
      <alignment vertical="center"/>
    </xf>
    <xf numFmtId="0" fontId="4" fillId="0" borderId="0" xfId="0" applyFont="1" applyFill="1" applyBorder="1" applyAlignment="1">
      <alignment horizontal="right" vertical="center"/>
    </xf>
    <xf numFmtId="0" fontId="4" fillId="0" borderId="35" xfId="0" applyFont="1" applyFill="1" applyBorder="1">
      <alignment vertical="center"/>
    </xf>
    <xf numFmtId="0" fontId="4" fillId="0" borderId="1" xfId="0" applyFont="1" applyBorder="1">
      <alignment vertical="center"/>
    </xf>
    <xf numFmtId="3" fontId="4" fillId="0" borderId="1" xfId="0" applyNumberFormat="1" applyFont="1" applyBorder="1" applyAlignment="1">
      <alignment horizontal="right"/>
    </xf>
    <xf numFmtId="177" fontId="4" fillId="0" borderId="1" xfId="0" applyNumberFormat="1" applyFont="1" applyBorder="1" applyAlignment="1">
      <alignment horizontal="right"/>
    </xf>
    <xf numFmtId="0" fontId="6" fillId="0" borderId="1" xfId="0" applyFont="1" applyBorder="1">
      <alignment vertical="center"/>
    </xf>
    <xf numFmtId="0" fontId="4" fillId="0" borderId="2" xfId="0" applyFont="1" applyBorder="1">
      <alignment vertical="center"/>
    </xf>
    <xf numFmtId="3" fontId="4" fillId="0" borderId="2" xfId="0" applyNumberFormat="1" applyFont="1" applyBorder="1" applyAlignment="1">
      <alignment horizontal="right"/>
    </xf>
    <xf numFmtId="177" fontId="4" fillId="0" borderId="2" xfId="0" applyNumberFormat="1" applyFont="1" applyBorder="1" applyAlignment="1">
      <alignment horizontal="right"/>
    </xf>
    <xf numFmtId="0" fontId="4" fillId="0" borderId="3" xfId="0" applyFont="1" applyBorder="1" applyAlignment="1">
      <alignment horizontal="right" vertical="center"/>
    </xf>
    <xf numFmtId="3" fontId="4" fillId="0" borderId="3" xfId="0" applyNumberFormat="1" applyFont="1" applyBorder="1" applyAlignment="1">
      <alignment horizontal="right"/>
    </xf>
    <xf numFmtId="0" fontId="4" fillId="0" borderId="3" xfId="0" applyFont="1" applyBorder="1" applyAlignment="1">
      <alignment horizontal="right"/>
    </xf>
    <xf numFmtId="177" fontId="4" fillId="0" borderId="3" xfId="0" applyNumberFormat="1" applyFont="1" applyBorder="1" applyAlignment="1">
      <alignment horizontal="right"/>
    </xf>
    <xf numFmtId="38" fontId="4" fillId="0" borderId="3" xfId="2" applyFont="1" applyBorder="1">
      <alignment vertical="center"/>
    </xf>
    <xf numFmtId="0" fontId="4" fillId="0" borderId="1" xfId="0" applyFont="1" applyBorder="1" applyAlignment="1">
      <alignment horizontal="right" vertical="center"/>
    </xf>
    <xf numFmtId="0" fontId="4" fillId="0" borderId="3" xfId="0" applyFont="1" applyBorder="1">
      <alignment vertical="center"/>
    </xf>
    <xf numFmtId="0" fontId="4" fillId="0" borderId="0" xfId="0" applyFont="1" applyBorder="1">
      <alignment vertical="center"/>
    </xf>
    <xf numFmtId="176" fontId="4" fillId="0" borderId="0" xfId="1" applyNumberFormat="1" applyFont="1" applyBorder="1" applyAlignment="1">
      <alignment horizontal="right"/>
    </xf>
    <xf numFmtId="0" fontId="9" fillId="0" borderId="0" xfId="0" applyFont="1" applyAlignment="1">
      <alignment horizontal="center"/>
    </xf>
    <xf numFmtId="0" fontId="10" fillId="0" borderId="0" xfId="0" applyFont="1" applyAlignment="1"/>
    <xf numFmtId="0" fontId="11" fillId="0" borderId="0" xfId="0" applyFont="1" applyAlignment="1"/>
    <xf numFmtId="0" fontId="12" fillId="0" borderId="0" xfId="0" applyFont="1" applyAlignment="1"/>
    <xf numFmtId="2" fontId="10" fillId="0" borderId="11" xfId="0" applyNumberFormat="1" applyFont="1" applyBorder="1" applyAlignment="1">
      <alignment horizontal="center" vertical="center"/>
    </xf>
    <xf numFmtId="2" fontId="10" fillId="0" borderId="12" xfId="0" applyNumberFormat="1" applyFont="1" applyBorder="1" applyAlignment="1">
      <alignment horizontal="center" vertical="center"/>
    </xf>
    <xf numFmtId="2" fontId="13" fillId="0" borderId="12" xfId="0" applyNumberFormat="1" applyFont="1" applyBorder="1" applyAlignment="1">
      <alignment horizontal="center" vertical="center" wrapText="1"/>
    </xf>
    <xf numFmtId="2" fontId="14" fillId="0" borderId="13" xfId="0" applyNumberFormat="1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/>
    </xf>
    <xf numFmtId="0" fontId="14" fillId="0" borderId="27" xfId="0" applyFont="1" applyBorder="1" applyAlignment="1">
      <alignment horizontal="center" vertical="center"/>
    </xf>
    <xf numFmtId="0" fontId="14" fillId="0" borderId="28" xfId="0" applyFont="1" applyBorder="1" applyAlignment="1">
      <alignment horizontal="center" vertical="center"/>
    </xf>
    <xf numFmtId="0" fontId="14" fillId="0" borderId="30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/>
    </xf>
    <xf numFmtId="2" fontId="10" fillId="0" borderId="20" xfId="0" applyNumberFormat="1" applyFont="1" applyBorder="1" applyAlignment="1">
      <alignment vertical="center"/>
    </xf>
    <xf numFmtId="176" fontId="10" fillId="0" borderId="21" xfId="1" applyNumberFormat="1" applyFont="1" applyBorder="1" applyAlignment="1">
      <alignment horizontal="right" vertical="center"/>
    </xf>
    <xf numFmtId="178" fontId="10" fillId="0" borderId="22" xfId="0" applyNumberFormat="1" applyFont="1" applyBorder="1" applyAlignment="1">
      <alignment horizontal="right" vertical="center"/>
    </xf>
    <xf numFmtId="0" fontId="10" fillId="0" borderId="3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2" fontId="10" fillId="0" borderId="5" xfId="0" applyNumberFormat="1" applyFont="1" applyBorder="1" applyAlignment="1">
      <alignment vertical="center"/>
    </xf>
    <xf numFmtId="0" fontId="10" fillId="0" borderId="25" xfId="0" applyFont="1" applyBorder="1" applyAlignment="1">
      <alignment horizontal="right"/>
    </xf>
    <xf numFmtId="179" fontId="10" fillId="0" borderId="5" xfId="0" applyNumberFormat="1" applyFont="1" applyBorder="1" applyAlignment="1">
      <alignment horizontal="right" vertical="center"/>
    </xf>
    <xf numFmtId="179" fontId="10" fillId="0" borderId="6" xfId="0" applyNumberFormat="1" applyFont="1" applyBorder="1" applyAlignment="1">
      <alignment horizontal="right" vertical="center"/>
    </xf>
    <xf numFmtId="178" fontId="10" fillId="0" borderId="5" xfId="0" applyNumberFormat="1" applyFont="1" applyBorder="1" applyAlignment="1">
      <alignment horizontal="right" vertical="center"/>
    </xf>
    <xf numFmtId="178" fontId="10" fillId="0" borderId="6" xfId="0" applyNumberFormat="1" applyFont="1" applyBorder="1" applyAlignment="1">
      <alignment horizontal="right" vertical="center"/>
    </xf>
    <xf numFmtId="2" fontId="10" fillId="0" borderId="17" xfId="0" applyNumberFormat="1" applyFont="1" applyBorder="1" applyAlignment="1">
      <alignment vertical="center"/>
    </xf>
    <xf numFmtId="176" fontId="10" fillId="0" borderId="18" xfId="1" applyNumberFormat="1" applyFont="1" applyBorder="1" applyAlignment="1">
      <alignment horizontal="right" vertical="center"/>
    </xf>
    <xf numFmtId="178" fontId="10" fillId="0" borderId="19" xfId="0" applyNumberFormat="1" applyFont="1" applyBorder="1" applyAlignment="1">
      <alignment horizontal="right" vertical="center"/>
    </xf>
    <xf numFmtId="2" fontId="10" fillId="0" borderId="14" xfId="0" applyNumberFormat="1" applyFont="1" applyBorder="1" applyAlignment="1">
      <alignment vertical="center"/>
    </xf>
    <xf numFmtId="176" fontId="10" fillId="0" borderId="15" xfId="1" applyNumberFormat="1" applyFont="1" applyBorder="1" applyAlignment="1">
      <alignment horizontal="right" vertical="center"/>
    </xf>
    <xf numFmtId="178" fontId="10" fillId="0" borderId="16" xfId="0" applyNumberFormat="1" applyFont="1" applyBorder="1" applyAlignment="1">
      <alignment horizontal="right" vertical="center"/>
    </xf>
    <xf numFmtId="0" fontId="10" fillId="0" borderId="26" xfId="0" applyFont="1" applyBorder="1" applyAlignment="1">
      <alignment horizontal="right"/>
    </xf>
    <xf numFmtId="179" fontId="10" fillId="0" borderId="8" xfId="0" applyNumberFormat="1" applyFont="1" applyBorder="1" applyAlignment="1">
      <alignment horizontal="right" vertical="center"/>
    </xf>
    <xf numFmtId="179" fontId="10" fillId="0" borderId="9" xfId="0" applyNumberFormat="1" applyFont="1" applyBorder="1" applyAlignment="1">
      <alignment horizontal="right" vertical="center"/>
    </xf>
    <xf numFmtId="178" fontId="10" fillId="0" borderId="8" xfId="0" applyNumberFormat="1" applyFont="1" applyBorder="1" applyAlignment="1">
      <alignment horizontal="right" vertical="center"/>
    </xf>
    <xf numFmtId="178" fontId="10" fillId="0" borderId="9" xfId="0" applyNumberFormat="1" applyFont="1" applyBorder="1" applyAlignment="1">
      <alignment horizontal="right" vertical="center"/>
    </xf>
    <xf numFmtId="179" fontId="10" fillId="0" borderId="5" xfId="0" applyNumberFormat="1" applyFont="1" applyFill="1" applyBorder="1" applyAlignment="1">
      <alignment horizontal="right" vertical="center"/>
    </xf>
    <xf numFmtId="179" fontId="10" fillId="0" borderId="6" xfId="0" applyNumberFormat="1" applyFont="1" applyFill="1" applyBorder="1" applyAlignment="1">
      <alignment horizontal="right" vertical="center"/>
    </xf>
    <xf numFmtId="178" fontId="10" fillId="0" borderId="5" xfId="0" applyNumberFormat="1" applyFont="1" applyFill="1" applyBorder="1" applyAlignment="1">
      <alignment horizontal="right" vertical="center"/>
    </xf>
    <xf numFmtId="0" fontId="10" fillId="0" borderId="26" xfId="0" applyFont="1" applyBorder="1" applyAlignment="1"/>
    <xf numFmtId="179" fontId="10" fillId="0" borderId="9" xfId="0" applyNumberFormat="1" applyFont="1" applyFill="1" applyBorder="1" applyAlignment="1">
      <alignment horizontal="right" vertical="center"/>
    </xf>
    <xf numFmtId="0" fontId="10" fillId="0" borderId="26" xfId="0" applyFont="1" applyBorder="1" applyAlignment="1">
      <alignment vertical="center"/>
    </xf>
    <xf numFmtId="180" fontId="10" fillId="0" borderId="8" xfId="0" applyNumberFormat="1" applyFont="1" applyBorder="1" applyAlignment="1"/>
    <xf numFmtId="180" fontId="10" fillId="0" borderId="9" xfId="0" applyNumberFormat="1" applyFont="1" applyFill="1" applyBorder="1" applyAlignment="1"/>
    <xf numFmtId="181" fontId="10" fillId="0" borderId="8" xfId="0" applyNumberFormat="1" applyFont="1" applyFill="1" applyBorder="1" applyAlignment="1"/>
    <xf numFmtId="181" fontId="10" fillId="0" borderId="10" xfId="0" applyNumberFormat="1" applyFont="1" applyFill="1" applyBorder="1" applyAlignment="1"/>
    <xf numFmtId="0" fontId="10" fillId="0" borderId="25" xfId="0" applyFont="1" applyBorder="1" applyAlignment="1"/>
    <xf numFmtId="180" fontId="10" fillId="0" borderId="5" xfId="0" applyNumberFormat="1" applyFont="1" applyBorder="1" applyAlignment="1"/>
    <xf numFmtId="180" fontId="10" fillId="0" borderId="6" xfId="0" applyNumberFormat="1" applyFont="1" applyBorder="1" applyAlignment="1"/>
    <xf numFmtId="181" fontId="10" fillId="0" borderId="5" xfId="0" applyNumberFormat="1" applyFont="1" applyBorder="1" applyAlignment="1"/>
    <xf numFmtId="181" fontId="10" fillId="0" borderId="6" xfId="0" applyNumberFormat="1" applyFont="1" applyBorder="1" applyAlignment="1"/>
    <xf numFmtId="180" fontId="10" fillId="0" borderId="5" xfId="0" applyNumberFormat="1" applyFont="1" applyFill="1" applyBorder="1" applyAlignment="1"/>
    <xf numFmtId="180" fontId="10" fillId="0" borderId="6" xfId="0" applyNumberFormat="1" applyFont="1" applyFill="1" applyBorder="1" applyAlignment="1"/>
    <xf numFmtId="181" fontId="10" fillId="0" borderId="5" xfId="0" applyNumberFormat="1" applyFont="1" applyFill="1" applyBorder="1" applyAlignment="1"/>
    <xf numFmtId="181" fontId="10" fillId="0" borderId="6" xfId="0" applyNumberFormat="1" applyFont="1" applyFill="1" applyBorder="1" applyAlignment="1"/>
    <xf numFmtId="179" fontId="10" fillId="0" borderId="32" xfId="0" applyNumberFormat="1" applyFont="1" applyBorder="1" applyAlignment="1"/>
    <xf numFmtId="179" fontId="10" fillId="0" borderId="6" xfId="0" applyNumberFormat="1" applyFont="1" applyBorder="1" applyAlignment="1"/>
    <xf numFmtId="178" fontId="10" fillId="0" borderId="32" xfId="0" applyNumberFormat="1" applyFont="1" applyBorder="1" applyAlignment="1"/>
    <xf numFmtId="178" fontId="10" fillId="0" borderId="6" xfId="0" applyNumberFormat="1" applyFont="1" applyBorder="1" applyAlignment="1"/>
    <xf numFmtId="0" fontId="10" fillId="0" borderId="33" xfId="0" applyFont="1" applyBorder="1" applyAlignment="1">
      <alignment horizontal="right"/>
    </xf>
    <xf numFmtId="179" fontId="10" fillId="0" borderId="34" xfId="0" applyNumberFormat="1" applyFont="1" applyBorder="1" applyAlignment="1"/>
    <xf numFmtId="179" fontId="10" fillId="0" borderId="7" xfId="0" applyNumberFormat="1" applyFont="1" applyBorder="1" applyAlignment="1"/>
    <xf numFmtId="178" fontId="10" fillId="0" borderId="34" xfId="0" applyNumberFormat="1" applyFont="1" applyBorder="1" applyAlignment="1"/>
    <xf numFmtId="178" fontId="10" fillId="0" borderId="7" xfId="0" applyNumberFormat="1" applyFont="1" applyBorder="1" applyAlignment="1"/>
    <xf numFmtId="0" fontId="10" fillId="0" borderId="0" xfId="0" applyFont="1" applyBorder="1" applyAlignment="1"/>
    <xf numFmtId="0" fontId="12" fillId="0" borderId="0" xfId="0" applyFont="1" applyAlignment="1">
      <alignment horizontal="left"/>
    </xf>
    <xf numFmtId="0" fontId="12" fillId="0" borderId="0" xfId="0" applyFont="1" applyAlignment="1">
      <alignment horizontal="centerContinuous"/>
    </xf>
    <xf numFmtId="0" fontId="15" fillId="0" borderId="0" xfId="0" applyFont="1" applyAlignment="1">
      <alignment horizontal="left"/>
    </xf>
    <xf numFmtId="0" fontId="11" fillId="0" borderId="0" xfId="0" applyFont="1" applyAlignment="1">
      <alignment horizontal="centerContinuous"/>
    </xf>
    <xf numFmtId="182" fontId="12" fillId="0" borderId="0" xfId="0" applyNumberFormat="1" applyFont="1" applyAlignment="1"/>
    <xf numFmtId="2" fontId="12" fillId="0" borderId="0" xfId="0" applyNumberFormat="1" applyFont="1" applyAlignment="1"/>
    <xf numFmtId="0" fontId="11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12" fillId="0" borderId="0" xfId="0" applyFont="1" applyAlignment="1">
      <alignment horizontal="right" vertical="center"/>
    </xf>
    <xf numFmtId="0" fontId="11" fillId="0" borderId="1" xfId="0" applyFont="1" applyBorder="1" applyAlignment="1">
      <alignment horizontal="right" vertical="center"/>
    </xf>
    <xf numFmtId="179" fontId="11" fillId="0" borderId="1" xfId="0" applyNumberFormat="1" applyFont="1" applyBorder="1" applyAlignment="1">
      <alignment horizontal="right" vertical="center"/>
    </xf>
    <xf numFmtId="182" fontId="12" fillId="0" borderId="0" xfId="0" applyNumberFormat="1" applyFont="1" applyAlignment="1">
      <alignment horizontal="right" vertical="center"/>
    </xf>
    <xf numFmtId="1" fontId="10" fillId="0" borderId="0" xfId="0" applyNumberFormat="1" applyFont="1" applyAlignment="1">
      <alignment horizontal="right" vertical="center"/>
    </xf>
    <xf numFmtId="182" fontId="10" fillId="0" borderId="0" xfId="0" applyNumberFormat="1" applyFont="1" applyAlignment="1">
      <alignment horizontal="right" vertical="center"/>
    </xf>
    <xf numFmtId="2" fontId="12" fillId="0" borderId="0" xfId="0" applyNumberFormat="1" applyFont="1" applyAlignment="1">
      <alignment horizontal="right" vertical="center"/>
    </xf>
    <xf numFmtId="176" fontId="12" fillId="0" borderId="0" xfId="1" applyNumberFormat="1" applyFont="1" applyAlignment="1">
      <alignment horizontal="right" vertical="center"/>
    </xf>
    <xf numFmtId="179" fontId="11" fillId="0" borderId="1" xfId="0" applyNumberFormat="1" applyFont="1" applyFill="1" applyBorder="1" applyAlignment="1">
      <alignment horizontal="right" vertical="center"/>
    </xf>
    <xf numFmtId="179" fontId="11" fillId="0" borderId="24" xfId="0" applyNumberFormat="1" applyFont="1" applyBorder="1" applyAlignment="1">
      <alignment horizontal="right" vertical="center"/>
    </xf>
    <xf numFmtId="179" fontId="11" fillId="0" borderId="31" xfId="0" applyNumberFormat="1" applyFont="1" applyBorder="1" applyAlignment="1">
      <alignment horizontal="right" vertical="center"/>
    </xf>
    <xf numFmtId="179" fontId="11" fillId="0" borderId="23" xfId="0" applyNumberFormat="1" applyFont="1" applyBorder="1" applyAlignment="1">
      <alignment horizontal="right" vertical="center"/>
    </xf>
  </cellXfs>
  <cellStyles count="3">
    <cellStyle name="パーセント" xfId="1" builtinId="5"/>
    <cellStyle name="桁区切り" xfId="2" builtinId="6"/>
    <cellStyle name="標準" xfId="0" builtinId="0"/>
  </cellStyles>
  <dxfs count="1">
    <dxf>
      <fill>
        <patternFill>
          <bgColor theme="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/>
            </a:pPr>
            <a:r>
              <a:rPr lang="ja-JP" sz="1100" b="0"/>
              <a:t>市町別　むし歯のない人の割合</a:t>
            </a:r>
          </a:p>
        </c:rich>
      </c:tx>
      <c:layout>
        <c:manualLayout>
          <c:xMode val="edge"/>
          <c:yMode val="edge"/>
          <c:x val="0.28358743097559402"/>
          <c:y val="2.343825987621435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0077164156924082E-2"/>
          <c:y val="0.12845711310221433"/>
          <c:w val="0.87612872122365115"/>
          <c:h val="0.55608554912732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'3歳児　市町別'!$O$21</c:f>
              <c:strCache>
                <c:ptCount val="1"/>
                <c:pt idx="0">
                  <c:v>むし歯のない人の割合</c:v>
                </c:pt>
              </c:strCache>
            </c:strRef>
          </c:tx>
          <c:spPr>
            <a:solidFill>
              <a:sysClr val="window" lastClr="FFFFFF"/>
            </a:solidFill>
            <a:ln>
              <a:solidFill>
                <a:schemeClr val="tx1"/>
              </a:solidFill>
            </a:ln>
          </c:spPr>
          <c:invertIfNegative val="0"/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79D0-403C-BAD2-58CBC241420E}"/>
              </c:ext>
            </c:extLst>
          </c:dPt>
          <c:dPt>
            <c:idx val="8"/>
            <c:invertIfNegative val="0"/>
            <c:bubble3D val="0"/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2-79D0-403C-BAD2-58CBC241420E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5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4-79D0-403C-BAD2-58CBC241420E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79D0-403C-BAD2-58CBC241420E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79D0-403C-BAD2-58CBC241420E}"/>
              </c:ext>
            </c:extLst>
          </c:dPt>
          <c:dPt>
            <c:idx val="1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79D0-403C-BAD2-58CBC241420E}"/>
              </c:ext>
            </c:extLst>
          </c:dPt>
          <c:dLbls>
            <c:dLbl>
              <c:idx val="0"/>
              <c:layout>
                <c:manualLayout>
                  <c:x val="7.0160952170671212E-3"/>
                  <c:y val="-5.184054940859871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9D0-403C-BAD2-58CBC241420E}"/>
                </c:ext>
              </c:extLst>
            </c:dLbl>
            <c:dLbl>
              <c:idx val="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9D0-403C-BAD2-58CBC241420E}"/>
                </c:ext>
              </c:extLst>
            </c:dLbl>
            <c:dLbl>
              <c:idx val="1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9D0-403C-BAD2-58CBC241420E}"/>
                </c:ext>
              </c:extLst>
            </c:dLbl>
            <c:spPr>
              <a:solidFill>
                <a:schemeClr val="bg1"/>
              </a:solidFill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'3歳児　市町別'!$N$22:$N$41</c:f>
              <c:strCache>
                <c:ptCount val="20"/>
                <c:pt idx="0">
                  <c:v>豊郷町</c:v>
                </c:pt>
                <c:pt idx="1">
                  <c:v>高島市</c:v>
                </c:pt>
                <c:pt idx="2">
                  <c:v>長浜市</c:v>
                </c:pt>
                <c:pt idx="3">
                  <c:v>米原市</c:v>
                </c:pt>
                <c:pt idx="4">
                  <c:v>大津市</c:v>
                </c:pt>
                <c:pt idx="5">
                  <c:v>栗東市</c:v>
                </c:pt>
                <c:pt idx="6">
                  <c:v>湖南市</c:v>
                </c:pt>
                <c:pt idx="7">
                  <c:v>竜王町</c:v>
                </c:pt>
                <c:pt idx="8">
                  <c:v>愛荘町</c:v>
                </c:pt>
                <c:pt idx="9">
                  <c:v>滋賀県</c:v>
                </c:pt>
                <c:pt idx="10">
                  <c:v>甲賀市</c:v>
                </c:pt>
                <c:pt idx="11">
                  <c:v>東近江市</c:v>
                </c:pt>
                <c:pt idx="12">
                  <c:v>守山市</c:v>
                </c:pt>
                <c:pt idx="13">
                  <c:v>野洲市</c:v>
                </c:pt>
                <c:pt idx="14">
                  <c:v>彦根市</c:v>
                </c:pt>
                <c:pt idx="15">
                  <c:v>草津市</c:v>
                </c:pt>
                <c:pt idx="16">
                  <c:v>甲良町</c:v>
                </c:pt>
                <c:pt idx="17">
                  <c:v>近江八幡市</c:v>
                </c:pt>
                <c:pt idx="18">
                  <c:v>多賀町</c:v>
                </c:pt>
                <c:pt idx="19">
                  <c:v>日野町</c:v>
                </c:pt>
              </c:strCache>
            </c:strRef>
          </c:cat>
          <c:val>
            <c:numRef>
              <c:f>'3歳児　市町別'!$O$22:$O$41</c:f>
              <c:numCache>
                <c:formatCode>0.0%</c:formatCode>
                <c:ptCount val="20"/>
                <c:pt idx="0">
                  <c:v>0.8</c:v>
                </c:pt>
                <c:pt idx="1">
                  <c:v>0.84920634920634919</c:v>
                </c:pt>
                <c:pt idx="2">
                  <c:v>0.85448577680525162</c:v>
                </c:pt>
                <c:pt idx="3">
                  <c:v>0.85893416927899691</c:v>
                </c:pt>
                <c:pt idx="4">
                  <c:v>0.87582460225067904</c:v>
                </c:pt>
                <c:pt idx="5">
                  <c:v>0.88921282798833823</c:v>
                </c:pt>
                <c:pt idx="6">
                  <c:v>0.89215686274509809</c:v>
                </c:pt>
                <c:pt idx="7">
                  <c:v>0.89473684210526316</c:v>
                </c:pt>
                <c:pt idx="8">
                  <c:v>0.89552238805970152</c:v>
                </c:pt>
                <c:pt idx="9">
                  <c:v>0.89594450373532553</c:v>
                </c:pt>
                <c:pt idx="10">
                  <c:v>0.9</c:v>
                </c:pt>
                <c:pt idx="11">
                  <c:v>0.90497737556561086</c:v>
                </c:pt>
                <c:pt idx="12">
                  <c:v>0.91046658259773017</c:v>
                </c:pt>
                <c:pt idx="13">
                  <c:v>0.91079812206572774</c:v>
                </c:pt>
                <c:pt idx="14">
                  <c:v>0.91299019607843135</c:v>
                </c:pt>
                <c:pt idx="15">
                  <c:v>0.92868852459016393</c:v>
                </c:pt>
                <c:pt idx="16">
                  <c:v>0.93181818181818177</c:v>
                </c:pt>
                <c:pt idx="17">
                  <c:v>0.93525179856115104</c:v>
                </c:pt>
                <c:pt idx="18">
                  <c:v>0.95454545454545459</c:v>
                </c:pt>
                <c:pt idx="19">
                  <c:v>0.95625000000000004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9D0-403C-BAD2-58CBC24142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1276480800"/>
        <c:axId val="1276488416"/>
      </c:barChart>
      <c:catAx>
        <c:axId val="12764808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276488416"/>
        <c:crosses val="autoZero"/>
        <c:auto val="1"/>
        <c:lblAlgn val="ctr"/>
        <c:lblOffset val="100"/>
        <c:noMultiLvlLbl val="0"/>
      </c:catAx>
      <c:valAx>
        <c:axId val="1276488416"/>
        <c:scaling>
          <c:orientation val="minMax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276480800"/>
        <c:crosses val="autoZero"/>
        <c:crossBetween val="between"/>
      </c:valAx>
      <c:spPr>
        <a:ln>
          <a:solidFill>
            <a:schemeClr val="tx1"/>
          </a:solidFill>
        </a:ln>
      </c:spPr>
    </c:plotArea>
    <c:plotVisOnly val="0"/>
    <c:dispBlanksAs val="gap"/>
    <c:showDLblsOverMax val="0"/>
  </c:chart>
  <c:spPr>
    <a:ln>
      <a:solidFill>
        <a:sysClr val="windowText" lastClr="000000"/>
      </a:solidFill>
    </a:ln>
  </c:spPr>
  <c:txPr>
    <a:bodyPr/>
    <a:lstStyle/>
    <a:p>
      <a:pPr>
        <a:defRPr>
          <a:latin typeface="BIZ UDゴシック" panose="020B0400000000000000" pitchFamily="49" charset="-128"/>
          <a:ea typeface="BIZ UDゴシック" panose="020B0400000000000000" pitchFamily="49" charset="-128"/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  <a:cs typeface="+mn-cs"/>
              </a:defRPr>
            </a:pPr>
            <a:r>
              <a:rPr lang="ja-JP" sz="1100"/>
              <a:t>市町別　一人平均むし歯数</a:t>
            </a:r>
          </a:p>
        </c:rich>
      </c:tx>
      <c:layout>
        <c:manualLayout>
          <c:xMode val="edge"/>
          <c:yMode val="edge"/>
          <c:x val="0.30930285885804137"/>
          <c:y val="2.518504534692561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9.0843122702764775E-2"/>
          <c:y val="0.13799309373795535"/>
          <c:w val="0.85748804676445456"/>
          <c:h val="0.603352447475438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ysClr val="window" lastClr="FFFFFF"/>
            </a:solidFill>
            <a:ln>
              <a:solidFill>
                <a:schemeClr val="tx1"/>
              </a:solidFill>
            </a:ln>
            <a:effectLst/>
          </c:spPr>
          <c:invertIfNegative val="0"/>
          <c:dPt>
            <c:idx val="9"/>
            <c:invertIfNegative val="0"/>
            <c:bubble3D val="0"/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690-4876-B4A4-614A0D537269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5"/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690-4876-B4A4-614A0D537269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690-4876-B4A4-614A0D537269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690-4876-B4A4-614A0D537269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690-4876-B4A4-614A0D537269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690-4876-B4A4-614A0D537269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690-4876-B4A4-614A0D537269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690-4876-B4A4-614A0D537269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690-4876-B4A4-614A0D537269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690-4876-B4A4-614A0D537269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690-4876-B4A4-614A0D537269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690-4876-B4A4-614A0D537269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690-4876-B4A4-614A0D537269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690-4876-B4A4-614A0D537269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690-4876-B4A4-614A0D537269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9690-4876-B4A4-614A0D537269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9690-4876-B4A4-614A0D537269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9690-4876-B4A4-614A0D537269}"/>
                </c:ext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9690-4876-B4A4-614A0D537269}"/>
                </c:ext>
              </c:extLst>
            </c:dLbl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BIZ UDゴシック" panose="020B0400000000000000" pitchFamily="49" charset="-128"/>
                    <a:ea typeface="BIZ UDゴシック" panose="020B0400000000000000" pitchFamily="49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'3歳児　市町別'!$N$44:$N$63</c:f>
              <c:strCache>
                <c:ptCount val="20"/>
                <c:pt idx="0">
                  <c:v>多賀町</c:v>
                </c:pt>
                <c:pt idx="1">
                  <c:v>日野町</c:v>
                </c:pt>
                <c:pt idx="2">
                  <c:v>近江八幡市</c:v>
                </c:pt>
                <c:pt idx="3">
                  <c:v>草津市</c:v>
                </c:pt>
                <c:pt idx="4">
                  <c:v>守山市</c:v>
                </c:pt>
                <c:pt idx="5">
                  <c:v>野洲市</c:v>
                </c:pt>
                <c:pt idx="6">
                  <c:v>東近江市</c:v>
                </c:pt>
                <c:pt idx="7">
                  <c:v>甲賀市</c:v>
                </c:pt>
                <c:pt idx="8">
                  <c:v>彦根市</c:v>
                </c:pt>
                <c:pt idx="9">
                  <c:v>愛荘町</c:v>
                </c:pt>
                <c:pt idx="10">
                  <c:v>滋賀県</c:v>
                </c:pt>
                <c:pt idx="11">
                  <c:v>栗東市</c:v>
                </c:pt>
                <c:pt idx="12">
                  <c:v>竜王町</c:v>
                </c:pt>
                <c:pt idx="13">
                  <c:v>甲良町</c:v>
                </c:pt>
                <c:pt idx="14">
                  <c:v>湖南市</c:v>
                </c:pt>
                <c:pt idx="15">
                  <c:v>大津市</c:v>
                </c:pt>
                <c:pt idx="16">
                  <c:v>米原市</c:v>
                </c:pt>
                <c:pt idx="17">
                  <c:v>長浜市</c:v>
                </c:pt>
                <c:pt idx="18">
                  <c:v>高島市</c:v>
                </c:pt>
                <c:pt idx="19">
                  <c:v>豊郷町</c:v>
                </c:pt>
              </c:strCache>
            </c:strRef>
          </c:cat>
          <c:val>
            <c:numRef>
              <c:f>'3歳児　市町別'!$O$44:$O$63</c:f>
              <c:numCache>
                <c:formatCode>0.00</c:formatCode>
                <c:ptCount val="20"/>
                <c:pt idx="0">
                  <c:v>0.11363636363636363</c:v>
                </c:pt>
                <c:pt idx="1">
                  <c:v>0.14374999999999999</c:v>
                </c:pt>
                <c:pt idx="2">
                  <c:v>0.19568345323741007</c:v>
                </c:pt>
                <c:pt idx="3">
                  <c:v>0.23032786885245901</c:v>
                </c:pt>
                <c:pt idx="4">
                  <c:v>0.27112232030264816</c:v>
                </c:pt>
                <c:pt idx="5">
                  <c:v>0.27464788732394368</c:v>
                </c:pt>
                <c:pt idx="6">
                  <c:v>0.28506787330316741</c:v>
                </c:pt>
                <c:pt idx="7">
                  <c:v>0.29193548387096774</c:v>
                </c:pt>
                <c:pt idx="8">
                  <c:v>0.30024509803921567</c:v>
                </c:pt>
                <c:pt idx="9">
                  <c:v>0.30348258706467662</c:v>
                </c:pt>
                <c:pt idx="10">
                  <c:v>0.35369975097829953</c:v>
                </c:pt>
                <c:pt idx="11">
                  <c:v>0.37900874635568516</c:v>
                </c:pt>
                <c:pt idx="12">
                  <c:v>0.38157894736842107</c:v>
                </c:pt>
                <c:pt idx="13">
                  <c:v>0.38636363636363635</c:v>
                </c:pt>
                <c:pt idx="14">
                  <c:v>0.41666666666666669</c:v>
                </c:pt>
                <c:pt idx="15">
                  <c:v>0.44470314318975551</c:v>
                </c:pt>
                <c:pt idx="16">
                  <c:v>0.47962382445141066</c:v>
                </c:pt>
                <c:pt idx="17">
                  <c:v>0.52188183807439825</c:v>
                </c:pt>
                <c:pt idx="18">
                  <c:v>0.5714285714285714</c:v>
                </c:pt>
                <c:pt idx="19">
                  <c:v>0.92307692307692313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9690-4876-B4A4-614A0D5372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6"/>
        <c:overlap val="24"/>
        <c:axId val="1276487328"/>
        <c:axId val="1276488960"/>
      </c:barChart>
      <c:catAx>
        <c:axId val="1276487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0" spcFirstLastPara="1" vertOverflow="ellipsis" vert="eaVert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  <a:cs typeface="+mn-cs"/>
              </a:defRPr>
            </a:pPr>
            <a:endParaRPr lang="ja-JP"/>
          </a:p>
        </c:txPr>
        <c:crossAx val="1276488960"/>
        <c:crosses val="autoZero"/>
        <c:auto val="1"/>
        <c:lblAlgn val="ctr"/>
        <c:lblOffset val="100"/>
        <c:noMultiLvlLbl val="0"/>
      </c:catAx>
      <c:valAx>
        <c:axId val="1276488960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6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BIZ UDゴシック" panose="020B0400000000000000" pitchFamily="49" charset="-128"/>
                    <a:ea typeface="BIZ UDゴシック" panose="020B0400000000000000" pitchFamily="49" charset="-128"/>
                    <a:cs typeface="+mn-cs"/>
                  </a:defRPr>
                </a:pPr>
                <a:r>
                  <a:rPr lang="ja-JP" sz="800"/>
                  <a:t>（本）</a:t>
                </a:r>
              </a:p>
            </c:rich>
          </c:tx>
          <c:layout>
            <c:manualLayout>
              <c:xMode val="edge"/>
              <c:yMode val="edge"/>
              <c:x val="4.3149998593012925E-2"/>
              <c:y val="5.034373992181293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BIZ UDゴシック" panose="020B0400000000000000" pitchFamily="49" charset="-128"/>
                  <a:ea typeface="BIZ UDゴシック" panose="020B0400000000000000" pitchFamily="49" charset="-128"/>
                  <a:cs typeface="+mn-cs"/>
                </a:defRPr>
              </a:pPr>
              <a:endParaRPr lang="ja-JP"/>
            </a:p>
          </c:txPr>
        </c:title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  <a:cs typeface="+mn-cs"/>
              </a:defRPr>
            </a:pPr>
            <a:endParaRPr lang="ja-JP"/>
          </a:p>
        </c:txPr>
        <c:crossAx val="1276487328"/>
        <c:crosses val="autoZero"/>
        <c:crossBetween val="between"/>
        <c:minorUnit val="0.2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>
          <a:latin typeface="BIZ UDゴシック" panose="020B0400000000000000" pitchFamily="49" charset="-128"/>
          <a:ea typeface="BIZ UDゴシック" panose="020B0400000000000000" pitchFamily="49" charset="-128"/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ja-JP" sz="1200"/>
              <a:t>二次保健医療圏域別　むし歯のない人の割合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'3歳児　圏域別'!$C$93</c:f>
              <c:strCache>
                <c:ptCount val="1"/>
                <c:pt idx="0">
                  <c:v>むし歯のない人の割合</c:v>
                </c:pt>
              </c:strCache>
            </c:strRef>
          </c:tx>
          <c:spPr>
            <a:solidFill>
              <a:schemeClr val="bg1"/>
            </a:solidFill>
            <a:ln>
              <a:solidFill>
                <a:schemeClr val="tx1"/>
              </a:solidFill>
            </a:ln>
          </c:spPr>
          <c:invertIfNegative val="0"/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B43B-47A0-AB6E-3B16D31C28B5}"/>
              </c:ext>
            </c:extLst>
          </c:dPt>
          <c:dPt>
            <c:idx val="3"/>
            <c:invertIfNegative val="0"/>
            <c:bubble3D val="0"/>
            <c:spPr>
              <a:pattFill prst="ltUpDiag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2-B43B-47A0-AB6E-3B16D31C28B5}"/>
              </c:ext>
            </c:extLst>
          </c:dPt>
          <c:dLbls>
            <c:spPr>
              <a:solidFill>
                <a:schemeClr val="bg1"/>
              </a:solidFill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'3歳児　圏域別'!$B$94:$B$101</c:f>
              <c:strCache>
                <c:ptCount val="8"/>
                <c:pt idx="0">
                  <c:v>湖西</c:v>
                </c:pt>
                <c:pt idx="1">
                  <c:v>湖北</c:v>
                </c:pt>
                <c:pt idx="2">
                  <c:v>大津</c:v>
                </c:pt>
                <c:pt idx="3">
                  <c:v>滋賀県</c:v>
                </c:pt>
                <c:pt idx="4">
                  <c:v>甲賀</c:v>
                </c:pt>
                <c:pt idx="5">
                  <c:v>湖東</c:v>
                </c:pt>
                <c:pt idx="6">
                  <c:v>湖南</c:v>
                </c:pt>
                <c:pt idx="7">
                  <c:v>東近江</c:v>
                </c:pt>
              </c:strCache>
            </c:strRef>
          </c:cat>
          <c:val>
            <c:numRef>
              <c:f>'3歳児　圏域別'!$C$94:$C$101</c:f>
              <c:numCache>
                <c:formatCode>0.0%</c:formatCode>
                <c:ptCount val="8"/>
                <c:pt idx="0">
                  <c:v>0.84920634920634919</c:v>
                </c:pt>
                <c:pt idx="1">
                  <c:v>0.85563665855636661</c:v>
                </c:pt>
                <c:pt idx="2">
                  <c:v>0.87582460225067904</c:v>
                </c:pt>
                <c:pt idx="3">
                  <c:v>0.89594450373532553</c:v>
                </c:pt>
                <c:pt idx="4">
                  <c:v>0.89688715953307396</c:v>
                </c:pt>
                <c:pt idx="5">
                  <c:v>0.90774299835255357</c:v>
                </c:pt>
                <c:pt idx="6">
                  <c:v>0.91295999999999999</c:v>
                </c:pt>
                <c:pt idx="7">
                  <c:v>0.92066115702479334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43B-47A0-AB6E-3B16D31C28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76485152"/>
        <c:axId val="1276486784"/>
      </c:barChart>
      <c:catAx>
        <c:axId val="12764851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276486784"/>
        <c:crosses val="autoZero"/>
        <c:auto val="1"/>
        <c:lblAlgn val="ctr"/>
        <c:lblOffset val="100"/>
        <c:noMultiLvlLbl val="0"/>
      </c:catAx>
      <c:valAx>
        <c:axId val="1276486784"/>
        <c:scaling>
          <c:orientation val="minMax"/>
          <c:max val="1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crossAx val="1276485152"/>
        <c:crosses val="autoZero"/>
        <c:crossBetween val="between"/>
      </c:valAx>
      <c:spPr>
        <a:ln>
          <a:solidFill>
            <a:schemeClr val="tx1"/>
          </a:solidFill>
        </a:ln>
      </c:spPr>
    </c:plotArea>
    <c:plotVisOnly val="1"/>
    <c:dispBlanksAs val="gap"/>
    <c:showDLblsOverMax val="0"/>
  </c:chart>
  <c:txPr>
    <a:bodyPr/>
    <a:lstStyle/>
    <a:p>
      <a:pPr>
        <a:defRPr>
          <a:latin typeface="BIZ UDゴシック" panose="020B0400000000000000" pitchFamily="49" charset="-128"/>
          <a:ea typeface="BIZ UDゴシック" panose="020B0400000000000000" pitchFamily="49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ja-JP" sz="1200"/>
              <a:t>二次保健医療圏域別一人平均むし歯数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'3歳児　圏域別'!$C$104</c:f>
              <c:strCache>
                <c:ptCount val="1"/>
                <c:pt idx="0">
                  <c:v>一人平均
むし歯数</c:v>
                </c:pt>
              </c:strCache>
            </c:strRef>
          </c:tx>
          <c:spPr>
            <a:solidFill>
              <a:schemeClr val="bg1"/>
            </a:solidFill>
            <a:ln>
              <a:solidFill>
                <a:schemeClr val="tx1"/>
              </a:solidFill>
            </a:ln>
          </c:spPr>
          <c:invertIfNegative val="0"/>
          <c:dPt>
            <c:idx val="4"/>
            <c:invertIfNegative val="0"/>
            <c:bubble3D val="0"/>
            <c:spPr>
              <a:pattFill prst="ltUpDiag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2ADD-4B63-B7D1-5E263C2C7986}"/>
              </c:ext>
            </c:extLst>
          </c:dPt>
          <c:dLbls>
            <c:spPr>
              <a:solidFill>
                <a:schemeClr val="bg1"/>
              </a:solidFill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'3歳児　圏域別'!$B$105:$B$112</c:f>
              <c:strCache>
                <c:ptCount val="8"/>
                <c:pt idx="0">
                  <c:v>東近江</c:v>
                </c:pt>
                <c:pt idx="1">
                  <c:v>湖南</c:v>
                </c:pt>
                <c:pt idx="2">
                  <c:v>湖東</c:v>
                </c:pt>
                <c:pt idx="3">
                  <c:v>甲賀</c:v>
                </c:pt>
                <c:pt idx="4">
                  <c:v>滋賀県</c:v>
                </c:pt>
                <c:pt idx="5">
                  <c:v>大津</c:v>
                </c:pt>
                <c:pt idx="6">
                  <c:v>湖北</c:v>
                </c:pt>
                <c:pt idx="7">
                  <c:v>湖西</c:v>
                </c:pt>
              </c:strCache>
            </c:strRef>
          </c:cat>
          <c:val>
            <c:numRef>
              <c:f>'3歳児　圏域別'!$C$105:$C$112</c:f>
              <c:numCache>
                <c:formatCode>0.00</c:formatCode>
                <c:ptCount val="8"/>
                <c:pt idx="0">
                  <c:v>0.24242424242424243</c:v>
                </c:pt>
                <c:pt idx="1">
                  <c:v>0.27936</c:v>
                </c:pt>
                <c:pt idx="2">
                  <c:v>0.32372322899505768</c:v>
                </c:pt>
                <c:pt idx="3">
                  <c:v>0.34143968871595332</c:v>
                </c:pt>
                <c:pt idx="4">
                  <c:v>0.35369975097829953</c:v>
                </c:pt>
                <c:pt idx="5">
                  <c:v>0.44470314318975551</c:v>
                </c:pt>
                <c:pt idx="6">
                  <c:v>0.51094890510948909</c:v>
                </c:pt>
                <c:pt idx="7">
                  <c:v>0.5714285714285714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ADD-4B63-B7D1-5E263C2C79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76482432"/>
        <c:axId val="1276477536"/>
      </c:barChart>
      <c:catAx>
        <c:axId val="127648243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276477536"/>
        <c:crosses val="autoZero"/>
        <c:auto val="1"/>
        <c:lblAlgn val="ctr"/>
        <c:lblOffset val="100"/>
        <c:noMultiLvlLbl val="0"/>
      </c:catAx>
      <c:valAx>
        <c:axId val="1276477536"/>
        <c:scaling>
          <c:orientation val="minMax"/>
        </c:scaling>
        <c:delete val="0"/>
        <c:axPos val="l"/>
        <c:majorGridlines/>
        <c:numFmt formatCode="General" sourceLinked="0"/>
        <c:majorTickMark val="out"/>
        <c:minorTickMark val="none"/>
        <c:tickLblPos val="nextTo"/>
        <c:crossAx val="1276482432"/>
        <c:crosses val="autoZero"/>
        <c:crossBetween val="between"/>
      </c:valAx>
      <c:spPr>
        <a:ln>
          <a:solidFill>
            <a:schemeClr val="tx1"/>
          </a:solidFill>
        </a:ln>
      </c:spPr>
    </c:plotArea>
    <c:plotVisOnly val="1"/>
    <c:dispBlanksAs val="gap"/>
    <c:showDLblsOverMax val="0"/>
  </c:chart>
  <c:txPr>
    <a:bodyPr/>
    <a:lstStyle/>
    <a:p>
      <a:pPr>
        <a:defRPr>
          <a:latin typeface="BIZ UDゴシック" panose="020B0400000000000000" pitchFamily="49" charset="-128"/>
          <a:ea typeface="BIZ UDゴシック" panose="020B0400000000000000" pitchFamily="49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/>
            </a:pPr>
            <a:r>
              <a:rPr lang="ja-JP" sz="1050"/>
              <a:t>むし歯のある人の割合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'3歳児年次推移'!$C$3</c:f>
              <c:strCache>
                <c:ptCount val="1"/>
                <c:pt idx="0">
                  <c:v>むし歯のある人の割合</c:v>
                </c:pt>
              </c:strCache>
            </c:strRef>
          </c:tx>
          <c:spPr>
            <a:solidFill>
              <a:schemeClr val="bg1"/>
            </a:solidFill>
            <a:ln>
              <a:solidFill>
                <a:schemeClr val="tx1"/>
              </a:solidFill>
            </a:ln>
          </c:spPr>
          <c:invertIfNegative val="0"/>
          <c:dPt>
            <c:idx val="7"/>
            <c:invertIfNegative val="0"/>
            <c:bubble3D val="0"/>
            <c:spPr>
              <a:pattFill prst="ltUpDiag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4677-479C-A4AA-9CD0A73F84E4}"/>
              </c:ext>
            </c:extLst>
          </c:dPt>
          <c:dLbls>
            <c:dLbl>
              <c:idx val="0"/>
              <c:layout>
                <c:manualLayout>
                  <c:x val="1.3599998001050162E-2"/>
                  <c:y val="2.977874377363244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677-479C-A4AA-9CD0A73F84E4}"/>
                </c:ext>
              </c:extLst>
            </c:dLbl>
            <c:dLbl>
              <c:idx val="6"/>
              <c:layout>
                <c:manualLayout>
                  <c:x val="1.4782608358265153E-2"/>
                  <c:y val="-7.270434022393866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677-479C-A4AA-9CD0A73F84E4}"/>
                </c:ext>
              </c:extLst>
            </c:dLbl>
            <c:spPr>
              <a:solidFill>
                <a:schemeClr val="bg1"/>
              </a:solidFill>
            </c:spPr>
            <c:txPr>
              <a:bodyPr/>
              <a:lstStyle/>
              <a:p>
                <a:pPr>
                  <a:defRPr sz="7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'3歳児年次推移'!$A$4:$A$11</c:f>
              <c:strCache>
                <c:ptCount val="8"/>
                <c:pt idx="0">
                  <c:v>大津</c:v>
                </c:pt>
                <c:pt idx="1">
                  <c:v>湖南</c:v>
                </c:pt>
                <c:pt idx="2">
                  <c:v>甲賀</c:v>
                </c:pt>
                <c:pt idx="3">
                  <c:v>東近江</c:v>
                </c:pt>
                <c:pt idx="4">
                  <c:v>湖東</c:v>
                </c:pt>
                <c:pt idx="5">
                  <c:v>湖北</c:v>
                </c:pt>
                <c:pt idx="6">
                  <c:v>湖西</c:v>
                </c:pt>
                <c:pt idx="7">
                  <c:v>滋賀県</c:v>
                </c:pt>
              </c:strCache>
            </c:strRef>
          </c:cat>
          <c:val>
            <c:numRef>
              <c:f>'3歳児年次推移'!$C$4:$C$11</c:f>
              <c:numCache>
                <c:formatCode>0.0%</c:formatCode>
                <c:ptCount val="8"/>
                <c:pt idx="0">
                  <c:v>0.12417539774932092</c:v>
                </c:pt>
                <c:pt idx="1">
                  <c:v>8.7040000000000006E-2</c:v>
                </c:pt>
                <c:pt idx="2">
                  <c:v>0.10311284046692606</c:v>
                </c:pt>
                <c:pt idx="3">
                  <c:v>7.9338842975206617E-2</c:v>
                </c:pt>
                <c:pt idx="4">
                  <c:v>9.2257001647446463E-2</c:v>
                </c:pt>
                <c:pt idx="5">
                  <c:v>0.14436334144363341</c:v>
                </c:pt>
                <c:pt idx="6">
                  <c:v>0.15079365079365079</c:v>
                </c:pt>
                <c:pt idx="7">
                  <c:v>0.10405549626467449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677-479C-A4AA-9CD0A73F84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axId val="1276481888"/>
        <c:axId val="1276490048"/>
      </c:barChart>
      <c:catAx>
        <c:axId val="12764818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wordArtVertRtl"/>
          <a:lstStyle/>
          <a:p>
            <a:pPr>
              <a:defRPr/>
            </a:pPr>
            <a:endParaRPr lang="ja-JP"/>
          </a:p>
        </c:txPr>
        <c:crossAx val="1276490048"/>
        <c:crosses val="autoZero"/>
        <c:auto val="1"/>
        <c:lblAlgn val="ctr"/>
        <c:lblOffset val="100"/>
        <c:noMultiLvlLbl val="0"/>
      </c:catAx>
      <c:valAx>
        <c:axId val="1276490048"/>
        <c:scaling>
          <c:orientation val="minMax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sz="700"/>
            </a:pPr>
            <a:endParaRPr lang="ja-JP"/>
          </a:p>
        </c:txPr>
        <c:crossAx val="1276481888"/>
        <c:crosses val="autoZero"/>
        <c:crossBetween val="between"/>
      </c:valAx>
      <c:spPr>
        <a:ln>
          <a:solidFill>
            <a:schemeClr val="tx1"/>
          </a:solidFill>
        </a:ln>
      </c:spPr>
    </c:plotArea>
    <c:plotVisOnly val="1"/>
    <c:dispBlanksAs val="gap"/>
    <c:showDLblsOverMax val="0"/>
  </c:chart>
  <c:txPr>
    <a:bodyPr/>
    <a:lstStyle/>
    <a:p>
      <a:pPr>
        <a:defRPr>
          <a:latin typeface="BIZ UDゴシック" panose="020B0400000000000000" pitchFamily="49" charset="-128"/>
          <a:ea typeface="BIZ UDゴシック" panose="020B0400000000000000" pitchFamily="49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sz="1000"/>
              <a:t>一人平均むし歯数（本）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'3歳児年次推移'!$D$3</c:f>
              <c:strCache>
                <c:ptCount val="1"/>
                <c:pt idx="0">
                  <c:v>一人平均
むし歯数</c:v>
                </c:pt>
              </c:strCache>
            </c:strRef>
          </c:tx>
          <c:spPr>
            <a:solidFill>
              <a:schemeClr val="bg1"/>
            </a:solidFill>
            <a:ln>
              <a:solidFill>
                <a:schemeClr val="tx1"/>
              </a:solidFill>
            </a:ln>
          </c:spPr>
          <c:invertIfNegative val="0"/>
          <c:dPt>
            <c:idx val="7"/>
            <c:invertIfNegative val="0"/>
            <c:bubble3D val="0"/>
            <c:spPr>
              <a:pattFill prst="ltUpDiag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190E-4974-8A44-8C3C7959A9E9}"/>
              </c:ext>
            </c:extLst>
          </c:dPt>
          <c:dLbls>
            <c:spPr>
              <a:solidFill>
                <a:schemeClr val="bg1"/>
              </a:solidFill>
            </c:spPr>
            <c:txPr>
              <a:bodyPr/>
              <a:lstStyle/>
              <a:p>
                <a:pPr>
                  <a:defRPr sz="7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'3歳児年次推移'!$A$4:$A$11</c:f>
              <c:strCache>
                <c:ptCount val="8"/>
                <c:pt idx="0">
                  <c:v>大津</c:v>
                </c:pt>
                <c:pt idx="1">
                  <c:v>湖南</c:v>
                </c:pt>
                <c:pt idx="2">
                  <c:v>甲賀</c:v>
                </c:pt>
                <c:pt idx="3">
                  <c:v>東近江</c:v>
                </c:pt>
                <c:pt idx="4">
                  <c:v>湖東</c:v>
                </c:pt>
                <c:pt idx="5">
                  <c:v>湖北</c:v>
                </c:pt>
                <c:pt idx="6">
                  <c:v>湖西</c:v>
                </c:pt>
                <c:pt idx="7">
                  <c:v>滋賀県</c:v>
                </c:pt>
              </c:strCache>
            </c:strRef>
          </c:cat>
          <c:val>
            <c:numRef>
              <c:f>'3歳児年次推移'!$D$4:$D$11</c:f>
              <c:numCache>
                <c:formatCode>0.00_);[Red]\(0.00\)</c:formatCode>
                <c:ptCount val="8"/>
                <c:pt idx="0">
                  <c:v>0.44470314318975551</c:v>
                </c:pt>
                <c:pt idx="1">
                  <c:v>0.27936</c:v>
                </c:pt>
                <c:pt idx="2">
                  <c:v>0.34143968871595332</c:v>
                </c:pt>
                <c:pt idx="3">
                  <c:v>0.24242424242424243</c:v>
                </c:pt>
                <c:pt idx="4">
                  <c:v>0.32372322899505768</c:v>
                </c:pt>
                <c:pt idx="5">
                  <c:v>0.51094890510948909</c:v>
                </c:pt>
                <c:pt idx="6">
                  <c:v>0.5714285714285714</c:v>
                </c:pt>
                <c:pt idx="7">
                  <c:v>0.35369975097829953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90E-4974-8A44-8C3C7959A9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9"/>
        <c:axId val="1276489504"/>
        <c:axId val="1276491136"/>
      </c:barChart>
      <c:catAx>
        <c:axId val="12764895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wordArtVertRtl"/>
          <a:lstStyle/>
          <a:p>
            <a:pPr>
              <a:defRPr/>
            </a:pPr>
            <a:endParaRPr lang="ja-JP"/>
          </a:p>
        </c:txPr>
        <c:crossAx val="1276491136"/>
        <c:crosses val="autoZero"/>
        <c:auto val="1"/>
        <c:lblAlgn val="ctr"/>
        <c:lblOffset val="100"/>
        <c:noMultiLvlLbl val="0"/>
      </c:catAx>
      <c:valAx>
        <c:axId val="1276491136"/>
        <c:scaling>
          <c:orientation val="minMax"/>
        </c:scaling>
        <c:delete val="0"/>
        <c:axPos val="l"/>
        <c:majorGridlines/>
        <c:numFmt formatCode="#,##0.0_);[Red]\(#,##0.0\)" sourceLinked="0"/>
        <c:majorTickMark val="out"/>
        <c:minorTickMark val="none"/>
        <c:tickLblPos val="nextTo"/>
        <c:txPr>
          <a:bodyPr/>
          <a:lstStyle/>
          <a:p>
            <a:pPr>
              <a:defRPr sz="700"/>
            </a:pPr>
            <a:endParaRPr lang="ja-JP"/>
          </a:p>
        </c:txPr>
        <c:crossAx val="1276489504"/>
        <c:crosses val="autoZero"/>
        <c:crossBetween val="between"/>
      </c:valAx>
      <c:spPr>
        <a:ln>
          <a:solidFill>
            <a:schemeClr val="tx1"/>
          </a:solidFill>
        </a:ln>
      </c:spPr>
    </c:plotArea>
    <c:plotVisOnly val="1"/>
    <c:dispBlanksAs val="gap"/>
    <c:showDLblsOverMax val="0"/>
  </c:chart>
  <c:txPr>
    <a:bodyPr/>
    <a:lstStyle/>
    <a:p>
      <a:pPr>
        <a:defRPr>
          <a:latin typeface="BIZ UDゴシック" panose="020B0400000000000000" pitchFamily="49" charset="-128"/>
          <a:ea typeface="BIZ UDゴシック" panose="020B0400000000000000" pitchFamily="49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sz="1000"/>
              <a:t>むし歯のある人の割合の年次推移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8.029872900377473E-2"/>
          <c:y val="0.16043081761006289"/>
          <c:w val="0.88561839080011084"/>
          <c:h val="0.73924254237935039"/>
        </c:manualLayout>
      </c:layout>
      <c:lineChart>
        <c:grouping val="standard"/>
        <c:varyColors val="0"/>
        <c:ser>
          <c:idx val="0"/>
          <c:order val="0"/>
          <c:tx>
            <c:strRef>
              <c:f>'3歳児年次推移'!$H$3:$H$4</c:f>
              <c:strCache>
                <c:ptCount val="2"/>
                <c:pt idx="0">
                  <c:v>むし歯のある人の割合</c:v>
                </c:pt>
                <c:pt idx="1">
                  <c:v>滋賀県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circle"/>
            <c:size val="4"/>
            <c:spPr>
              <a:solidFill>
                <a:schemeClr val="tx1"/>
              </a:solidFill>
              <a:ln w="12700">
                <a:solidFill>
                  <a:schemeClr val="tx1"/>
                </a:solidFill>
              </a:ln>
            </c:spPr>
          </c:marker>
          <c:cat>
            <c:strRef>
              <c:f>'3歳児年次推移'!$G$5:$G$36</c:f>
              <c:strCache>
                <c:ptCount val="32"/>
                <c:pt idx="0">
                  <c:v>H2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R1</c:v>
                </c:pt>
                <c:pt idx="30">
                  <c:v>2</c:v>
                </c:pt>
                <c:pt idx="31">
                  <c:v>3</c:v>
                </c:pt>
              </c:strCache>
            </c:strRef>
          </c:cat>
          <c:val>
            <c:numRef>
              <c:f>'3歳児年次推移'!$H$5:$H$36</c:f>
              <c:numCache>
                <c:formatCode>0.0_);[Red]\(0.0\)</c:formatCode>
                <c:ptCount val="32"/>
                <c:pt idx="0">
                  <c:v>61.7</c:v>
                </c:pt>
                <c:pt idx="1">
                  <c:v>61.4</c:v>
                </c:pt>
                <c:pt idx="2">
                  <c:v>60.5</c:v>
                </c:pt>
                <c:pt idx="3">
                  <c:v>56.3</c:v>
                </c:pt>
                <c:pt idx="4">
                  <c:v>56.8</c:v>
                </c:pt>
                <c:pt idx="5">
                  <c:v>52.4</c:v>
                </c:pt>
                <c:pt idx="6">
                  <c:v>48.9</c:v>
                </c:pt>
                <c:pt idx="7">
                  <c:v>44.9</c:v>
                </c:pt>
                <c:pt idx="8">
                  <c:v>43.2</c:v>
                </c:pt>
                <c:pt idx="9">
                  <c:v>38.919656473232202</c:v>
                </c:pt>
                <c:pt idx="10">
                  <c:v>37.6</c:v>
                </c:pt>
                <c:pt idx="11">
                  <c:v>34.9</c:v>
                </c:pt>
                <c:pt idx="12">
                  <c:v>34.1</c:v>
                </c:pt>
                <c:pt idx="13">
                  <c:v>35.200000000000003</c:v>
                </c:pt>
                <c:pt idx="14">
                  <c:v>32.1</c:v>
                </c:pt>
                <c:pt idx="15">
                  <c:v>30.3</c:v>
                </c:pt>
                <c:pt idx="16">
                  <c:v>29</c:v>
                </c:pt>
                <c:pt idx="17">
                  <c:v>26.3</c:v>
                </c:pt>
                <c:pt idx="18">
                  <c:v>25.2</c:v>
                </c:pt>
                <c:pt idx="19">
                  <c:v>23.7</c:v>
                </c:pt>
                <c:pt idx="20">
                  <c:v>22.7</c:v>
                </c:pt>
                <c:pt idx="21" formatCode="0.0_ ">
                  <c:v>19.7</c:v>
                </c:pt>
                <c:pt idx="22" formatCode="0.0_ ">
                  <c:v>19.899999999999999</c:v>
                </c:pt>
                <c:pt idx="23" formatCode="0.0_ ">
                  <c:v>18.5</c:v>
                </c:pt>
                <c:pt idx="24" formatCode="0.0_ ">
                  <c:v>17.8</c:v>
                </c:pt>
                <c:pt idx="25" formatCode="0.0_ ">
                  <c:v>19.5</c:v>
                </c:pt>
                <c:pt idx="26">
                  <c:v>17.399999999999999</c:v>
                </c:pt>
                <c:pt idx="27">
                  <c:v>14.4</c:v>
                </c:pt>
                <c:pt idx="28">
                  <c:v>13.3</c:v>
                </c:pt>
                <c:pt idx="29">
                  <c:v>12.2</c:v>
                </c:pt>
                <c:pt idx="30">
                  <c:v>11.8</c:v>
                </c:pt>
                <c:pt idx="31">
                  <c:v>10.4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D00-4BC1-A523-2F9943B73FB6}"/>
            </c:ext>
          </c:extLst>
        </c:ser>
        <c:ser>
          <c:idx val="1"/>
          <c:order val="1"/>
          <c:tx>
            <c:strRef>
              <c:f>'3歳児年次推移'!$I$3:$I$4</c:f>
              <c:strCache>
                <c:ptCount val="2"/>
                <c:pt idx="0">
                  <c:v>むし歯のある人の割合</c:v>
                </c:pt>
                <c:pt idx="1">
                  <c:v>全国平均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square"/>
            <c:size val="4"/>
            <c:spPr>
              <a:solidFill>
                <a:schemeClr val="bg1"/>
              </a:solidFill>
              <a:ln w="12700">
                <a:solidFill>
                  <a:schemeClr val="tx1"/>
                </a:solidFill>
              </a:ln>
            </c:spPr>
          </c:marker>
          <c:cat>
            <c:strRef>
              <c:f>'3歳児年次推移'!$G$5:$G$36</c:f>
              <c:strCache>
                <c:ptCount val="32"/>
                <c:pt idx="0">
                  <c:v>H2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R1</c:v>
                </c:pt>
                <c:pt idx="30">
                  <c:v>2</c:v>
                </c:pt>
                <c:pt idx="31">
                  <c:v>3</c:v>
                </c:pt>
              </c:strCache>
            </c:strRef>
          </c:cat>
          <c:val>
            <c:numRef>
              <c:f>'3歳児年次推移'!$I$5:$I$36</c:f>
              <c:numCache>
                <c:formatCode>0.0_);[Red]\(0.0\)</c:formatCode>
                <c:ptCount val="32"/>
                <c:pt idx="0">
                  <c:v>54.3</c:v>
                </c:pt>
                <c:pt idx="1">
                  <c:v>53.3</c:v>
                </c:pt>
                <c:pt idx="2">
                  <c:v>52.2</c:v>
                </c:pt>
                <c:pt idx="3">
                  <c:v>51.1</c:v>
                </c:pt>
                <c:pt idx="4">
                  <c:v>48.2</c:v>
                </c:pt>
                <c:pt idx="5">
                  <c:v>45.8</c:v>
                </c:pt>
                <c:pt idx="6">
                  <c:v>43.4</c:v>
                </c:pt>
                <c:pt idx="7">
                  <c:v>41.2</c:v>
                </c:pt>
                <c:pt idx="8">
                  <c:v>40.5</c:v>
                </c:pt>
                <c:pt idx="9">
                  <c:v>37.9</c:v>
                </c:pt>
                <c:pt idx="10">
                  <c:v>35.200000000000003</c:v>
                </c:pt>
                <c:pt idx="11">
                  <c:v>33.700000000000003</c:v>
                </c:pt>
                <c:pt idx="12">
                  <c:v>32.299999999999997</c:v>
                </c:pt>
                <c:pt idx="13">
                  <c:v>31.4</c:v>
                </c:pt>
                <c:pt idx="14">
                  <c:v>29.8</c:v>
                </c:pt>
                <c:pt idx="15">
                  <c:v>28</c:v>
                </c:pt>
                <c:pt idx="16">
                  <c:v>26.6</c:v>
                </c:pt>
                <c:pt idx="17">
                  <c:v>25.9</c:v>
                </c:pt>
                <c:pt idx="18">
                  <c:v>24.6</c:v>
                </c:pt>
                <c:pt idx="19">
                  <c:v>23</c:v>
                </c:pt>
                <c:pt idx="20">
                  <c:v>21.5</c:v>
                </c:pt>
                <c:pt idx="21" formatCode="0.0_ ">
                  <c:v>20.399999999999999</c:v>
                </c:pt>
                <c:pt idx="22" formatCode="0.0_ ">
                  <c:v>19.100000000000001</c:v>
                </c:pt>
                <c:pt idx="23" formatCode="0.0_ ">
                  <c:v>17.899999999999999</c:v>
                </c:pt>
                <c:pt idx="24" formatCode="0.0_ ">
                  <c:v>17.7</c:v>
                </c:pt>
                <c:pt idx="25" formatCode="0.0_ ">
                  <c:v>17</c:v>
                </c:pt>
                <c:pt idx="26">
                  <c:v>15.8</c:v>
                </c:pt>
                <c:pt idx="27">
                  <c:v>14.4</c:v>
                </c:pt>
                <c:pt idx="28">
                  <c:v>13.3</c:v>
                </c:pt>
                <c:pt idx="29">
                  <c:v>11.9</c:v>
                </c:pt>
                <c:pt idx="30">
                  <c:v>11.8</c:v>
                </c:pt>
                <c:pt idx="31">
                  <c:v>10.199999999999999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D00-4BC1-A523-2F9943B73F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6480256"/>
        <c:axId val="1276476448"/>
      </c:lineChart>
      <c:catAx>
        <c:axId val="12764802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700"/>
            </a:pPr>
            <a:endParaRPr lang="ja-JP"/>
          </a:p>
        </c:txPr>
        <c:crossAx val="1276476448"/>
        <c:crosses val="autoZero"/>
        <c:auto val="1"/>
        <c:lblAlgn val="ctr"/>
        <c:lblOffset val="100"/>
        <c:tickLblSkip val="1"/>
        <c:noMultiLvlLbl val="0"/>
      </c:catAx>
      <c:valAx>
        <c:axId val="1276476448"/>
        <c:scaling>
          <c:orientation val="minMax"/>
        </c:scaling>
        <c:delete val="0"/>
        <c:axPos val="l"/>
        <c:majorGridlines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/>
            </a:pPr>
            <a:endParaRPr lang="ja-JP"/>
          </a:p>
        </c:txPr>
        <c:crossAx val="1276480256"/>
        <c:crosses val="autoZero"/>
        <c:crossBetween val="between"/>
      </c:valAx>
      <c:spPr>
        <a:ln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45414498569348538"/>
          <c:y val="0.1733485324947589"/>
          <c:w val="0.50247680314782373"/>
          <c:h val="0.19778511530398321"/>
        </c:manualLayout>
      </c:layout>
      <c:overlay val="1"/>
      <c:spPr>
        <a:solidFill>
          <a:schemeClr val="bg1"/>
        </a:solidFill>
        <a:ln>
          <a:solidFill>
            <a:schemeClr val="tx1"/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txPr>
    <a:bodyPr/>
    <a:lstStyle/>
    <a:p>
      <a:pPr>
        <a:defRPr>
          <a:latin typeface="BIZ UDゴシック" panose="020B0400000000000000" pitchFamily="49" charset="-128"/>
          <a:ea typeface="BIZ UDゴシック" panose="020B0400000000000000" pitchFamily="49" charset="-128"/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sz="1000"/>
              <a:t>一人平均むし歯数の年次推移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9.5235547999912074E-2"/>
          <c:y val="0.16043081761006289"/>
          <c:w val="0.87064192844773047"/>
          <c:h val="0.73760257325646628"/>
        </c:manualLayout>
      </c:layout>
      <c:lineChart>
        <c:grouping val="standard"/>
        <c:varyColors val="0"/>
        <c:ser>
          <c:idx val="0"/>
          <c:order val="0"/>
          <c:tx>
            <c:strRef>
              <c:f>'3歳児年次推移'!$J$3:$J$4</c:f>
              <c:strCache>
                <c:ptCount val="2"/>
                <c:pt idx="0">
                  <c:v>一人平均むし歯数</c:v>
                </c:pt>
                <c:pt idx="1">
                  <c:v>滋賀県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circle"/>
            <c:size val="4"/>
            <c:spPr>
              <a:solidFill>
                <a:schemeClr val="tx1"/>
              </a:solidFill>
              <a:ln w="12700">
                <a:solidFill>
                  <a:schemeClr val="tx1"/>
                </a:solidFill>
              </a:ln>
            </c:spPr>
          </c:marker>
          <c:cat>
            <c:strRef>
              <c:f>'3歳児年次推移'!$G$5:$G$36</c:f>
              <c:strCache>
                <c:ptCount val="32"/>
                <c:pt idx="0">
                  <c:v>H2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R1</c:v>
                </c:pt>
                <c:pt idx="30">
                  <c:v>2</c:v>
                </c:pt>
                <c:pt idx="31">
                  <c:v>3</c:v>
                </c:pt>
              </c:strCache>
            </c:strRef>
          </c:cat>
          <c:val>
            <c:numRef>
              <c:f>'3歳児年次推移'!$J$5:$J$36</c:f>
              <c:numCache>
                <c:formatCode>0.00_);[Red]\(0.00\)</c:formatCode>
                <c:ptCount val="32"/>
                <c:pt idx="0">
                  <c:v>3.32</c:v>
                </c:pt>
                <c:pt idx="1">
                  <c:v>3.29</c:v>
                </c:pt>
                <c:pt idx="2">
                  <c:v>3.09</c:v>
                </c:pt>
                <c:pt idx="3">
                  <c:v>2.9</c:v>
                </c:pt>
                <c:pt idx="4">
                  <c:v>2.85</c:v>
                </c:pt>
                <c:pt idx="5">
                  <c:v>2.62</c:v>
                </c:pt>
                <c:pt idx="6">
                  <c:v>2.35</c:v>
                </c:pt>
                <c:pt idx="7">
                  <c:v>2.0699999999999998</c:v>
                </c:pt>
                <c:pt idx="8">
                  <c:v>2.04</c:v>
                </c:pt>
                <c:pt idx="9">
                  <c:v>1.8091339593867886</c:v>
                </c:pt>
                <c:pt idx="10">
                  <c:v>1.64</c:v>
                </c:pt>
                <c:pt idx="11">
                  <c:v>1.49</c:v>
                </c:pt>
                <c:pt idx="12">
                  <c:v>1.4690000000000001</c:v>
                </c:pt>
                <c:pt idx="13">
                  <c:v>1.46</c:v>
                </c:pt>
                <c:pt idx="14">
                  <c:v>1.33</c:v>
                </c:pt>
                <c:pt idx="15">
                  <c:v>1.22</c:v>
                </c:pt>
                <c:pt idx="16">
                  <c:v>1.1299999999999999</c:v>
                </c:pt>
                <c:pt idx="17">
                  <c:v>1.04</c:v>
                </c:pt>
                <c:pt idx="18">
                  <c:v>0.98</c:v>
                </c:pt>
                <c:pt idx="19">
                  <c:v>0.88</c:v>
                </c:pt>
                <c:pt idx="20">
                  <c:v>0.83</c:v>
                </c:pt>
                <c:pt idx="21" formatCode="0.00_ ">
                  <c:v>0.69</c:v>
                </c:pt>
                <c:pt idx="22" formatCode="0.00_ ">
                  <c:v>0.72</c:v>
                </c:pt>
                <c:pt idx="23" formatCode="0.00_ ">
                  <c:v>0.65</c:v>
                </c:pt>
                <c:pt idx="24" formatCode="0.00_ ">
                  <c:v>0.63</c:v>
                </c:pt>
                <c:pt idx="25" formatCode="0.00_ ">
                  <c:v>0.67</c:v>
                </c:pt>
                <c:pt idx="26">
                  <c:v>0.6</c:v>
                </c:pt>
                <c:pt idx="27">
                  <c:v>0.49</c:v>
                </c:pt>
                <c:pt idx="28">
                  <c:v>0.44</c:v>
                </c:pt>
                <c:pt idx="29">
                  <c:v>0.38</c:v>
                </c:pt>
                <c:pt idx="30">
                  <c:v>0.3715173025732032</c:v>
                </c:pt>
                <c:pt idx="31">
                  <c:v>0.35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EFA-4F11-9A1C-9E78A89AF039}"/>
            </c:ext>
          </c:extLst>
        </c:ser>
        <c:ser>
          <c:idx val="1"/>
          <c:order val="1"/>
          <c:tx>
            <c:strRef>
              <c:f>'3歳児年次推移'!$K$3:$K$4</c:f>
              <c:strCache>
                <c:ptCount val="2"/>
                <c:pt idx="0">
                  <c:v>一人平均むし歯数</c:v>
                </c:pt>
                <c:pt idx="1">
                  <c:v>全国平均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square"/>
            <c:size val="4"/>
            <c:spPr>
              <a:solidFill>
                <a:schemeClr val="bg1"/>
              </a:solidFill>
              <a:ln w="12700">
                <a:solidFill>
                  <a:schemeClr val="tx1"/>
                </a:solidFill>
              </a:ln>
            </c:spPr>
          </c:marker>
          <c:cat>
            <c:strRef>
              <c:f>'3歳児年次推移'!$G$5:$G$36</c:f>
              <c:strCache>
                <c:ptCount val="32"/>
                <c:pt idx="0">
                  <c:v>H2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R1</c:v>
                </c:pt>
                <c:pt idx="30">
                  <c:v>2</c:v>
                </c:pt>
                <c:pt idx="31">
                  <c:v>3</c:v>
                </c:pt>
              </c:strCache>
            </c:strRef>
          </c:cat>
          <c:val>
            <c:numRef>
              <c:f>'3歳児年次推移'!$K$5:$K$36</c:f>
              <c:numCache>
                <c:formatCode>0.00_);[Red]\(0.00\)</c:formatCode>
                <c:ptCount val="32"/>
                <c:pt idx="0">
                  <c:v>2.82</c:v>
                </c:pt>
                <c:pt idx="1">
                  <c:v>2.73</c:v>
                </c:pt>
                <c:pt idx="2">
                  <c:v>2.6</c:v>
                </c:pt>
                <c:pt idx="3">
                  <c:v>2.42</c:v>
                </c:pt>
                <c:pt idx="4">
                  <c:v>2.36</c:v>
                </c:pt>
                <c:pt idx="5">
                  <c:v>2.16</c:v>
                </c:pt>
                <c:pt idx="6">
                  <c:v>1.99</c:v>
                </c:pt>
                <c:pt idx="7">
                  <c:v>1.88</c:v>
                </c:pt>
                <c:pt idx="8">
                  <c:v>1.83</c:v>
                </c:pt>
                <c:pt idx="9">
                  <c:v>1.67</c:v>
                </c:pt>
                <c:pt idx="10">
                  <c:v>1.51</c:v>
                </c:pt>
                <c:pt idx="11">
                  <c:v>1.45</c:v>
                </c:pt>
                <c:pt idx="12">
                  <c:v>1.4</c:v>
                </c:pt>
                <c:pt idx="13">
                  <c:v>1.32</c:v>
                </c:pt>
                <c:pt idx="14">
                  <c:v>1.24</c:v>
                </c:pt>
                <c:pt idx="15">
                  <c:v>1.1399999999999999</c:v>
                </c:pt>
                <c:pt idx="16">
                  <c:v>1.06</c:v>
                </c:pt>
                <c:pt idx="17">
                  <c:v>1</c:v>
                </c:pt>
                <c:pt idx="18">
                  <c:v>0.94</c:v>
                </c:pt>
                <c:pt idx="19">
                  <c:v>0.87</c:v>
                </c:pt>
                <c:pt idx="20">
                  <c:v>0.8</c:v>
                </c:pt>
                <c:pt idx="21" formatCode="0.00_ ">
                  <c:v>0.74</c:v>
                </c:pt>
                <c:pt idx="22" formatCode="0.00_ ">
                  <c:v>0.68</c:v>
                </c:pt>
                <c:pt idx="23" formatCode="0.00_ ">
                  <c:v>0.63</c:v>
                </c:pt>
                <c:pt idx="24" formatCode="0.00_ ">
                  <c:v>0.62</c:v>
                </c:pt>
                <c:pt idx="25" formatCode="0.00_ ">
                  <c:v>0.57999999999999996</c:v>
                </c:pt>
                <c:pt idx="26">
                  <c:v>0.54</c:v>
                </c:pt>
                <c:pt idx="27">
                  <c:v>0.48799999999999999</c:v>
                </c:pt>
                <c:pt idx="28">
                  <c:v>0.44</c:v>
                </c:pt>
                <c:pt idx="29">
                  <c:v>0.4</c:v>
                </c:pt>
                <c:pt idx="30">
                  <c:v>0.38738438911362033</c:v>
                </c:pt>
                <c:pt idx="31">
                  <c:v>0.32589765946123445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EFA-4F11-9A1C-9E78A89AF0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6483520"/>
        <c:axId val="1276482976"/>
      </c:lineChart>
      <c:catAx>
        <c:axId val="12764835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/>
            </a:pPr>
            <a:endParaRPr lang="ja-JP"/>
          </a:p>
        </c:txPr>
        <c:crossAx val="12764829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76482976"/>
        <c:scaling>
          <c:orientation val="minMax"/>
        </c:scaling>
        <c:delete val="0"/>
        <c:axPos val="l"/>
        <c:majorGridlines/>
        <c:numFmt formatCode="#,##0.0_);[Red]\(#,##0.0\)" sourceLinked="0"/>
        <c:majorTickMark val="out"/>
        <c:minorTickMark val="none"/>
        <c:tickLblPos val="nextTo"/>
        <c:txPr>
          <a:bodyPr/>
          <a:lstStyle/>
          <a:p>
            <a:pPr>
              <a:defRPr sz="700"/>
            </a:pPr>
            <a:endParaRPr lang="ja-JP"/>
          </a:p>
        </c:txPr>
        <c:crossAx val="1276483520"/>
        <c:crosses val="autoZero"/>
        <c:crossBetween val="between"/>
      </c:valAx>
      <c:spPr>
        <a:ln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44494613037035113"/>
          <c:y val="0.1838927205496218"/>
          <c:w val="0.51287336783084447"/>
          <c:h val="0.16753021659435166"/>
        </c:manualLayout>
      </c:layout>
      <c:overlay val="1"/>
      <c:spPr>
        <a:solidFill>
          <a:schemeClr val="bg1"/>
        </a:solidFill>
        <a:ln>
          <a:solidFill>
            <a:schemeClr val="tx1"/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txPr>
    <a:bodyPr/>
    <a:lstStyle/>
    <a:p>
      <a:pPr>
        <a:defRPr>
          <a:latin typeface="BIZ UDゴシック" panose="020B0400000000000000" pitchFamily="49" charset="-128"/>
          <a:ea typeface="BIZ UDゴシック" panose="020B0400000000000000" pitchFamily="49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3</a:t>
            </a:r>
            <a:r>
              <a:rPr lang="ja-JP" sz="1200"/>
              <a:t>歳児う蝕罹患型別有病者率の推移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う蝕り患型年次推移!$D$5</c:f>
              <c:strCache>
                <c:ptCount val="1"/>
                <c:pt idx="0">
                  <c:v>A型</c:v>
                </c:pt>
              </c:strCache>
            </c:strRef>
          </c:tx>
          <c:spPr>
            <a:solidFill>
              <a:schemeClr val="bg1"/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う蝕り患型年次推移!$C$6:$C$37</c:f>
              <c:strCache>
                <c:ptCount val="32"/>
                <c:pt idx="0">
                  <c:v>H2</c:v>
                </c:pt>
                <c:pt idx="1">
                  <c:v>H3</c:v>
                </c:pt>
                <c:pt idx="2">
                  <c:v>H4</c:v>
                </c:pt>
                <c:pt idx="3">
                  <c:v>H5</c:v>
                </c:pt>
                <c:pt idx="4">
                  <c:v>H6</c:v>
                </c:pt>
                <c:pt idx="5">
                  <c:v>H7</c:v>
                </c:pt>
                <c:pt idx="6">
                  <c:v>H8</c:v>
                </c:pt>
                <c:pt idx="7">
                  <c:v>H9</c:v>
                </c:pt>
                <c:pt idx="8">
                  <c:v>H10</c:v>
                </c:pt>
                <c:pt idx="9">
                  <c:v>H11</c:v>
                </c:pt>
                <c:pt idx="10">
                  <c:v>H12</c:v>
                </c:pt>
                <c:pt idx="11">
                  <c:v>H13</c:v>
                </c:pt>
                <c:pt idx="12">
                  <c:v>H14</c:v>
                </c:pt>
                <c:pt idx="13">
                  <c:v>H15</c:v>
                </c:pt>
                <c:pt idx="14">
                  <c:v>H16</c:v>
                </c:pt>
                <c:pt idx="15">
                  <c:v>H17</c:v>
                </c:pt>
                <c:pt idx="16">
                  <c:v>H18</c:v>
                </c:pt>
                <c:pt idx="17">
                  <c:v>H19</c:v>
                </c:pt>
                <c:pt idx="18">
                  <c:v>H20</c:v>
                </c:pt>
                <c:pt idx="19">
                  <c:v>H21</c:v>
                </c:pt>
                <c:pt idx="20">
                  <c:v>H22</c:v>
                </c:pt>
                <c:pt idx="21">
                  <c:v>H23</c:v>
                </c:pt>
                <c:pt idx="22">
                  <c:v>H24</c:v>
                </c:pt>
                <c:pt idx="23">
                  <c:v>H25</c:v>
                </c:pt>
                <c:pt idx="24">
                  <c:v>H26</c:v>
                </c:pt>
                <c:pt idx="25">
                  <c:v>H27</c:v>
                </c:pt>
                <c:pt idx="26">
                  <c:v>H28</c:v>
                </c:pt>
                <c:pt idx="27">
                  <c:v>H29</c:v>
                </c:pt>
                <c:pt idx="28">
                  <c:v>H30</c:v>
                </c:pt>
                <c:pt idx="29">
                  <c:v>R1</c:v>
                </c:pt>
                <c:pt idx="30">
                  <c:v>R2</c:v>
                </c:pt>
                <c:pt idx="31">
                  <c:v>R3</c:v>
                </c:pt>
              </c:strCache>
            </c:strRef>
          </c:cat>
          <c:val>
            <c:numRef>
              <c:f>う蝕り患型年次推移!$D$6:$D$37</c:f>
              <c:numCache>
                <c:formatCode>0.0_);[Red]\(0.0\)</c:formatCode>
                <c:ptCount val="32"/>
                <c:pt idx="0">
                  <c:v>32</c:v>
                </c:pt>
                <c:pt idx="1">
                  <c:v>32.299999999999997</c:v>
                </c:pt>
                <c:pt idx="2">
                  <c:v>32</c:v>
                </c:pt>
                <c:pt idx="3">
                  <c:v>30.810853199498116</c:v>
                </c:pt>
                <c:pt idx="4">
                  <c:v>29.955982392957182</c:v>
                </c:pt>
                <c:pt idx="5">
                  <c:v>28.651192470287945</c:v>
                </c:pt>
                <c:pt idx="6">
                  <c:v>27.554895162621762</c:v>
                </c:pt>
                <c:pt idx="7">
                  <c:v>25.16450008024394</c:v>
                </c:pt>
                <c:pt idx="8">
                  <c:v>24.66875451698386</c:v>
                </c:pt>
                <c:pt idx="9">
                  <c:v>22.149967886962109</c:v>
                </c:pt>
                <c:pt idx="10">
                  <c:v>21.7</c:v>
                </c:pt>
                <c:pt idx="11">
                  <c:v>20.6</c:v>
                </c:pt>
                <c:pt idx="12">
                  <c:v>20.2</c:v>
                </c:pt>
                <c:pt idx="13">
                  <c:v>21.1</c:v>
                </c:pt>
                <c:pt idx="14">
                  <c:v>19.600000000000001</c:v>
                </c:pt>
                <c:pt idx="15">
                  <c:v>18.100000000000001</c:v>
                </c:pt>
                <c:pt idx="16">
                  <c:v>18</c:v>
                </c:pt>
                <c:pt idx="17">
                  <c:v>16.8</c:v>
                </c:pt>
                <c:pt idx="18">
                  <c:v>16.2</c:v>
                </c:pt>
                <c:pt idx="19">
                  <c:v>14.9</c:v>
                </c:pt>
                <c:pt idx="20">
                  <c:v>15</c:v>
                </c:pt>
                <c:pt idx="21">
                  <c:v>13</c:v>
                </c:pt>
                <c:pt idx="22">
                  <c:v>13.028909841814073</c:v>
                </c:pt>
                <c:pt idx="23">
                  <c:v>12.4</c:v>
                </c:pt>
                <c:pt idx="24">
                  <c:v>11.9</c:v>
                </c:pt>
                <c:pt idx="25">
                  <c:v>13.4</c:v>
                </c:pt>
                <c:pt idx="26">
                  <c:v>12.1</c:v>
                </c:pt>
                <c:pt idx="27">
                  <c:v>10.1</c:v>
                </c:pt>
                <c:pt idx="28">
                  <c:v>9.1999999999999993</c:v>
                </c:pt>
                <c:pt idx="29">
                  <c:v>8.4</c:v>
                </c:pt>
                <c:pt idx="30">
                  <c:v>8.4</c:v>
                </c:pt>
                <c:pt idx="31">
                  <c:v>7.3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3E-4DEC-8B9A-CC6863932080}"/>
            </c:ext>
          </c:extLst>
        </c:ser>
        <c:ser>
          <c:idx val="1"/>
          <c:order val="1"/>
          <c:tx>
            <c:strRef>
              <c:f>う蝕り患型年次推移!$E$5</c:f>
              <c:strCache>
                <c:ptCount val="1"/>
                <c:pt idx="0">
                  <c:v>B型</c:v>
                </c:pt>
              </c:strCache>
            </c:strRef>
          </c:tx>
          <c:spPr>
            <a:pattFill prst="pct10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cat>
            <c:strRef>
              <c:f>う蝕り患型年次推移!$C$6:$C$37</c:f>
              <c:strCache>
                <c:ptCount val="32"/>
                <c:pt idx="0">
                  <c:v>H2</c:v>
                </c:pt>
                <c:pt idx="1">
                  <c:v>H3</c:v>
                </c:pt>
                <c:pt idx="2">
                  <c:v>H4</c:v>
                </c:pt>
                <c:pt idx="3">
                  <c:v>H5</c:v>
                </c:pt>
                <c:pt idx="4">
                  <c:v>H6</c:v>
                </c:pt>
                <c:pt idx="5">
                  <c:v>H7</c:v>
                </c:pt>
                <c:pt idx="6">
                  <c:v>H8</c:v>
                </c:pt>
                <c:pt idx="7">
                  <c:v>H9</c:v>
                </c:pt>
                <c:pt idx="8">
                  <c:v>H10</c:v>
                </c:pt>
                <c:pt idx="9">
                  <c:v>H11</c:v>
                </c:pt>
                <c:pt idx="10">
                  <c:v>H12</c:v>
                </c:pt>
                <c:pt idx="11">
                  <c:v>H13</c:v>
                </c:pt>
                <c:pt idx="12">
                  <c:v>H14</c:v>
                </c:pt>
                <c:pt idx="13">
                  <c:v>H15</c:v>
                </c:pt>
                <c:pt idx="14">
                  <c:v>H16</c:v>
                </c:pt>
                <c:pt idx="15">
                  <c:v>H17</c:v>
                </c:pt>
                <c:pt idx="16">
                  <c:v>H18</c:v>
                </c:pt>
                <c:pt idx="17">
                  <c:v>H19</c:v>
                </c:pt>
                <c:pt idx="18">
                  <c:v>H20</c:v>
                </c:pt>
                <c:pt idx="19">
                  <c:v>H21</c:v>
                </c:pt>
                <c:pt idx="20">
                  <c:v>H22</c:v>
                </c:pt>
                <c:pt idx="21">
                  <c:v>H23</c:v>
                </c:pt>
                <c:pt idx="22">
                  <c:v>H24</c:v>
                </c:pt>
                <c:pt idx="23">
                  <c:v>H25</c:v>
                </c:pt>
                <c:pt idx="24">
                  <c:v>H26</c:v>
                </c:pt>
                <c:pt idx="25">
                  <c:v>H27</c:v>
                </c:pt>
                <c:pt idx="26">
                  <c:v>H28</c:v>
                </c:pt>
                <c:pt idx="27">
                  <c:v>H29</c:v>
                </c:pt>
                <c:pt idx="28">
                  <c:v>H30</c:v>
                </c:pt>
                <c:pt idx="29">
                  <c:v>R1</c:v>
                </c:pt>
                <c:pt idx="30">
                  <c:v>R2</c:v>
                </c:pt>
                <c:pt idx="31">
                  <c:v>R3</c:v>
                </c:pt>
              </c:strCache>
            </c:strRef>
          </c:cat>
          <c:val>
            <c:numRef>
              <c:f>う蝕り患型年次推移!$E$6:$E$37</c:f>
              <c:numCache>
                <c:formatCode>0.0_);[Red]\(0.0\)</c:formatCode>
                <c:ptCount val="32"/>
                <c:pt idx="0">
                  <c:v>24.1</c:v>
                </c:pt>
                <c:pt idx="1">
                  <c:v>23.4</c:v>
                </c:pt>
                <c:pt idx="2">
                  <c:v>23.1</c:v>
                </c:pt>
                <c:pt idx="3">
                  <c:v>20.60069008782936</c:v>
                </c:pt>
                <c:pt idx="4">
                  <c:v>20.920368147258902</c:v>
                </c:pt>
                <c:pt idx="5">
                  <c:v>19.590013559862808</c:v>
                </c:pt>
                <c:pt idx="6">
                  <c:v>17.095922073633812</c:v>
                </c:pt>
                <c:pt idx="7">
                  <c:v>15.535227090354677</c:v>
                </c:pt>
                <c:pt idx="8">
                  <c:v>14.99237131614872</c:v>
                </c:pt>
                <c:pt idx="9">
                  <c:v>12.459858702633269</c:v>
                </c:pt>
                <c:pt idx="10">
                  <c:v>12.5</c:v>
                </c:pt>
                <c:pt idx="11">
                  <c:v>11.2</c:v>
                </c:pt>
                <c:pt idx="12">
                  <c:v>11</c:v>
                </c:pt>
                <c:pt idx="13">
                  <c:v>11.2</c:v>
                </c:pt>
                <c:pt idx="14">
                  <c:v>10.3</c:v>
                </c:pt>
                <c:pt idx="15">
                  <c:v>9.33</c:v>
                </c:pt>
                <c:pt idx="16">
                  <c:v>8.9</c:v>
                </c:pt>
                <c:pt idx="17">
                  <c:v>8</c:v>
                </c:pt>
                <c:pt idx="18">
                  <c:v>7.5</c:v>
                </c:pt>
                <c:pt idx="19">
                  <c:v>7</c:v>
                </c:pt>
                <c:pt idx="20">
                  <c:v>6.4</c:v>
                </c:pt>
                <c:pt idx="21">
                  <c:v>5.6</c:v>
                </c:pt>
                <c:pt idx="22">
                  <c:v>5.8598924647393442</c:v>
                </c:pt>
                <c:pt idx="23">
                  <c:v>5.0999999999999996</c:v>
                </c:pt>
                <c:pt idx="24">
                  <c:v>5</c:v>
                </c:pt>
                <c:pt idx="25">
                  <c:v>5</c:v>
                </c:pt>
                <c:pt idx="26">
                  <c:v>4.5999999999999996</c:v>
                </c:pt>
                <c:pt idx="27">
                  <c:v>3.8</c:v>
                </c:pt>
                <c:pt idx="28">
                  <c:v>3.4</c:v>
                </c:pt>
                <c:pt idx="29">
                  <c:v>3</c:v>
                </c:pt>
                <c:pt idx="30">
                  <c:v>3</c:v>
                </c:pt>
                <c:pt idx="31">
                  <c:v>2.4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D3E-4DEC-8B9A-CC6863932080}"/>
            </c:ext>
          </c:extLst>
        </c:ser>
        <c:ser>
          <c:idx val="2"/>
          <c:order val="2"/>
          <c:tx>
            <c:strRef>
              <c:f>う蝕り患型年次推移!$F$5</c:f>
              <c:strCache>
                <c:ptCount val="1"/>
                <c:pt idx="0">
                  <c:v>C型(C2)</c:v>
                </c:pt>
              </c:strCache>
            </c:strRef>
          </c:tx>
          <c:spPr>
            <a:pattFill prst="ltUpDiag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cat>
            <c:strRef>
              <c:f>う蝕り患型年次推移!$C$6:$C$37</c:f>
              <c:strCache>
                <c:ptCount val="32"/>
                <c:pt idx="0">
                  <c:v>H2</c:v>
                </c:pt>
                <c:pt idx="1">
                  <c:v>H3</c:v>
                </c:pt>
                <c:pt idx="2">
                  <c:v>H4</c:v>
                </c:pt>
                <c:pt idx="3">
                  <c:v>H5</c:v>
                </c:pt>
                <c:pt idx="4">
                  <c:v>H6</c:v>
                </c:pt>
                <c:pt idx="5">
                  <c:v>H7</c:v>
                </c:pt>
                <c:pt idx="6">
                  <c:v>H8</c:v>
                </c:pt>
                <c:pt idx="7">
                  <c:v>H9</c:v>
                </c:pt>
                <c:pt idx="8">
                  <c:v>H10</c:v>
                </c:pt>
                <c:pt idx="9">
                  <c:v>H11</c:v>
                </c:pt>
                <c:pt idx="10">
                  <c:v>H12</c:v>
                </c:pt>
                <c:pt idx="11">
                  <c:v>H13</c:v>
                </c:pt>
                <c:pt idx="12">
                  <c:v>H14</c:v>
                </c:pt>
                <c:pt idx="13">
                  <c:v>H15</c:v>
                </c:pt>
                <c:pt idx="14">
                  <c:v>H16</c:v>
                </c:pt>
                <c:pt idx="15">
                  <c:v>H17</c:v>
                </c:pt>
                <c:pt idx="16">
                  <c:v>H18</c:v>
                </c:pt>
                <c:pt idx="17">
                  <c:v>H19</c:v>
                </c:pt>
                <c:pt idx="18">
                  <c:v>H20</c:v>
                </c:pt>
                <c:pt idx="19">
                  <c:v>H21</c:v>
                </c:pt>
                <c:pt idx="20">
                  <c:v>H22</c:v>
                </c:pt>
                <c:pt idx="21">
                  <c:v>H23</c:v>
                </c:pt>
                <c:pt idx="22">
                  <c:v>H24</c:v>
                </c:pt>
                <c:pt idx="23">
                  <c:v>H25</c:v>
                </c:pt>
                <c:pt idx="24">
                  <c:v>H26</c:v>
                </c:pt>
                <c:pt idx="25">
                  <c:v>H27</c:v>
                </c:pt>
                <c:pt idx="26">
                  <c:v>H28</c:v>
                </c:pt>
                <c:pt idx="27">
                  <c:v>H29</c:v>
                </c:pt>
                <c:pt idx="28">
                  <c:v>H30</c:v>
                </c:pt>
                <c:pt idx="29">
                  <c:v>R1</c:v>
                </c:pt>
                <c:pt idx="30">
                  <c:v>R2</c:v>
                </c:pt>
                <c:pt idx="31">
                  <c:v>R3</c:v>
                </c:pt>
              </c:strCache>
            </c:strRef>
          </c:cat>
          <c:val>
            <c:numRef>
              <c:f>う蝕り患型年次推移!$F$6:$F$37</c:f>
              <c:numCache>
                <c:formatCode>0.0_);[Red]\(0.0\)</c:formatCode>
                <c:ptCount val="32"/>
                <c:pt idx="0">
                  <c:v>5.6</c:v>
                </c:pt>
                <c:pt idx="1">
                  <c:v>5.7</c:v>
                </c:pt>
                <c:pt idx="2">
                  <c:v>5.4</c:v>
                </c:pt>
                <c:pt idx="3">
                  <c:v>4.9090338770388957</c:v>
                </c:pt>
                <c:pt idx="4">
                  <c:v>5.8903561424569828</c:v>
                </c:pt>
                <c:pt idx="5">
                  <c:v>4.1716519103453775</c:v>
                </c:pt>
                <c:pt idx="6">
                  <c:v>4.2347696879643388</c:v>
                </c:pt>
                <c:pt idx="7">
                  <c:v>4.0683678382282134</c:v>
                </c:pt>
                <c:pt idx="8">
                  <c:v>3.0755641210953186</c:v>
                </c:pt>
                <c:pt idx="9">
                  <c:v>3.1470777135517021</c:v>
                </c:pt>
                <c:pt idx="10">
                  <c:v>2.8</c:v>
                </c:pt>
                <c:pt idx="11">
                  <c:v>2.5</c:v>
                </c:pt>
                <c:pt idx="12">
                  <c:v>2.1</c:v>
                </c:pt>
                <c:pt idx="13">
                  <c:v>2.2999999999999998</c:v>
                </c:pt>
                <c:pt idx="14">
                  <c:v>1.8</c:v>
                </c:pt>
                <c:pt idx="15">
                  <c:v>2.79</c:v>
                </c:pt>
                <c:pt idx="16">
                  <c:v>2</c:v>
                </c:pt>
                <c:pt idx="17">
                  <c:v>1.5</c:v>
                </c:pt>
                <c:pt idx="18">
                  <c:v>1.3</c:v>
                </c:pt>
                <c:pt idx="19">
                  <c:v>0.8</c:v>
                </c:pt>
                <c:pt idx="20">
                  <c:v>1</c:v>
                </c:pt>
                <c:pt idx="21">
                  <c:v>0.8</c:v>
                </c:pt>
                <c:pt idx="22">
                  <c:v>0.81041066001714335</c:v>
                </c:pt>
                <c:pt idx="23">
                  <c:v>0.8</c:v>
                </c:pt>
                <c:pt idx="24">
                  <c:v>0.7</c:v>
                </c:pt>
                <c:pt idx="25">
                  <c:v>0.7</c:v>
                </c:pt>
                <c:pt idx="26">
                  <c:v>0.6</c:v>
                </c:pt>
                <c:pt idx="27">
                  <c:v>0.5</c:v>
                </c:pt>
                <c:pt idx="28">
                  <c:v>0.5</c:v>
                </c:pt>
                <c:pt idx="29">
                  <c:v>0.4</c:v>
                </c:pt>
                <c:pt idx="30">
                  <c:v>0.3</c:v>
                </c:pt>
                <c:pt idx="31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D3E-4DEC-8B9A-CC6863932080}"/>
            </c:ext>
          </c:extLst>
        </c:ser>
        <c:ser>
          <c:idx val="3"/>
          <c:order val="3"/>
          <c:tx>
            <c:strRef>
              <c:f>う蝕り患型年次推移!$G$5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chemeClr val="tx1"/>
            </a:solidFill>
          </c:spPr>
          <c:invertIfNegative val="0"/>
          <c:cat>
            <c:strRef>
              <c:f>う蝕り患型年次推移!$C$6:$C$37</c:f>
              <c:strCache>
                <c:ptCount val="32"/>
                <c:pt idx="0">
                  <c:v>H2</c:v>
                </c:pt>
                <c:pt idx="1">
                  <c:v>H3</c:v>
                </c:pt>
                <c:pt idx="2">
                  <c:v>H4</c:v>
                </c:pt>
                <c:pt idx="3">
                  <c:v>H5</c:v>
                </c:pt>
                <c:pt idx="4">
                  <c:v>H6</c:v>
                </c:pt>
                <c:pt idx="5">
                  <c:v>H7</c:v>
                </c:pt>
                <c:pt idx="6">
                  <c:v>H8</c:v>
                </c:pt>
                <c:pt idx="7">
                  <c:v>H9</c:v>
                </c:pt>
                <c:pt idx="8">
                  <c:v>H10</c:v>
                </c:pt>
                <c:pt idx="9">
                  <c:v>H11</c:v>
                </c:pt>
                <c:pt idx="10">
                  <c:v>H12</c:v>
                </c:pt>
                <c:pt idx="11">
                  <c:v>H13</c:v>
                </c:pt>
                <c:pt idx="12">
                  <c:v>H14</c:v>
                </c:pt>
                <c:pt idx="13">
                  <c:v>H15</c:v>
                </c:pt>
                <c:pt idx="14">
                  <c:v>H16</c:v>
                </c:pt>
                <c:pt idx="15">
                  <c:v>H17</c:v>
                </c:pt>
                <c:pt idx="16">
                  <c:v>H18</c:v>
                </c:pt>
                <c:pt idx="17">
                  <c:v>H19</c:v>
                </c:pt>
                <c:pt idx="18">
                  <c:v>H20</c:v>
                </c:pt>
                <c:pt idx="19">
                  <c:v>H21</c:v>
                </c:pt>
                <c:pt idx="20">
                  <c:v>H22</c:v>
                </c:pt>
                <c:pt idx="21">
                  <c:v>H23</c:v>
                </c:pt>
                <c:pt idx="22">
                  <c:v>H24</c:v>
                </c:pt>
                <c:pt idx="23">
                  <c:v>H25</c:v>
                </c:pt>
                <c:pt idx="24">
                  <c:v>H26</c:v>
                </c:pt>
                <c:pt idx="25">
                  <c:v>H27</c:v>
                </c:pt>
                <c:pt idx="26">
                  <c:v>H28</c:v>
                </c:pt>
                <c:pt idx="27">
                  <c:v>H29</c:v>
                </c:pt>
                <c:pt idx="28">
                  <c:v>H30</c:v>
                </c:pt>
                <c:pt idx="29">
                  <c:v>R1</c:v>
                </c:pt>
                <c:pt idx="30">
                  <c:v>R2</c:v>
                </c:pt>
                <c:pt idx="31">
                  <c:v>R3</c:v>
                </c:pt>
              </c:strCache>
            </c:strRef>
          </c:cat>
          <c:val>
            <c:numRef>
              <c:f>う蝕り患型年次推移!$G$6:$G$37</c:f>
              <c:numCache>
                <c:formatCode>0.0_);[Red]\(0.0\)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0.4</c:v>
                </c:pt>
                <c:pt idx="9">
                  <c:v>1</c:v>
                </c:pt>
                <c:pt idx="10">
                  <c:v>0.7</c:v>
                </c:pt>
                <c:pt idx="11">
                  <c:v>0.7</c:v>
                </c:pt>
                <c:pt idx="12">
                  <c:v>0.7</c:v>
                </c:pt>
                <c:pt idx="13">
                  <c:v>0.5</c:v>
                </c:pt>
                <c:pt idx="14">
                  <c:v>0.4</c:v>
                </c:pt>
                <c:pt idx="15">
                  <c:v>0.1</c:v>
                </c:pt>
                <c:pt idx="16">
                  <c:v>0</c:v>
                </c:pt>
                <c:pt idx="17">
                  <c:v>0.1</c:v>
                </c:pt>
                <c:pt idx="18">
                  <c:v>0.3</c:v>
                </c:pt>
                <c:pt idx="19">
                  <c:v>0.9</c:v>
                </c:pt>
                <c:pt idx="20">
                  <c:v>0.3</c:v>
                </c:pt>
                <c:pt idx="21">
                  <c:v>0.2</c:v>
                </c:pt>
                <c:pt idx="22">
                  <c:v>0.2</c:v>
                </c:pt>
                <c:pt idx="23">
                  <c:v>0.2</c:v>
                </c:pt>
                <c:pt idx="24">
                  <c:v>0.2</c:v>
                </c:pt>
                <c:pt idx="25">
                  <c:v>0.4</c:v>
                </c:pt>
                <c:pt idx="26">
                  <c:v>0.1</c:v>
                </c:pt>
                <c:pt idx="27">
                  <c:v>0.1</c:v>
                </c:pt>
                <c:pt idx="28">
                  <c:v>0.2</c:v>
                </c:pt>
                <c:pt idx="29">
                  <c:v>0.2</c:v>
                </c:pt>
                <c:pt idx="30">
                  <c:v>6.2864840000000005E-2</c:v>
                </c:pt>
                <c:pt idx="31">
                  <c:v>2.6679999999999999E-2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D3E-4DEC-8B9A-CC68639320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7"/>
        <c:overlap val="100"/>
        <c:axId val="1276476992"/>
        <c:axId val="1276478080"/>
      </c:barChart>
      <c:catAx>
        <c:axId val="12764769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/>
                  <a:t>年度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276478080"/>
        <c:crosses val="autoZero"/>
        <c:auto val="1"/>
        <c:lblAlgn val="ctr"/>
        <c:lblOffset val="100"/>
        <c:tickLblSkip val="1"/>
        <c:noMultiLvlLbl val="0"/>
      </c:catAx>
      <c:valAx>
        <c:axId val="1276478080"/>
        <c:scaling>
          <c:orientation val="minMax"/>
        </c:scaling>
        <c:delete val="0"/>
        <c:axPos val="l"/>
        <c:majorGridlines/>
        <c:numFmt formatCode="#,##0_);[Red]\(#,##0\)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276476992"/>
        <c:crosses val="autoZero"/>
        <c:crossBetween val="between"/>
      </c:valAx>
      <c:spPr>
        <a:ln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82743381736889543"/>
          <c:y val="0.18930611390542562"/>
          <c:w val="0.14134735136626858"/>
          <c:h val="0.39897211939050853"/>
        </c:manualLayout>
      </c:layout>
      <c:overlay val="1"/>
      <c:spPr>
        <a:solidFill>
          <a:schemeClr val="bg1"/>
        </a:solidFill>
        <a:ln>
          <a:solidFill>
            <a:schemeClr val="tx1"/>
          </a:solidFill>
        </a:ln>
      </c:spPr>
      <c:txPr>
        <a:bodyPr/>
        <a:lstStyle/>
        <a:p>
          <a:pPr>
            <a:defRPr sz="1000"/>
          </a:pPr>
          <a:endParaRPr lang="ja-JP"/>
        </a:p>
      </c:txPr>
    </c:legend>
    <c:plotVisOnly val="1"/>
    <c:dispBlanksAs val="gap"/>
    <c:showDLblsOverMax val="0"/>
  </c:chart>
  <c:txPr>
    <a:bodyPr/>
    <a:lstStyle/>
    <a:p>
      <a:pPr>
        <a:defRPr>
          <a:latin typeface="BIZ UDゴシック" panose="020B0400000000000000" pitchFamily="49" charset="-128"/>
          <a:ea typeface="BIZ UDゴシック" panose="020B0400000000000000" pitchFamily="49" charset="-128"/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chart" Target="../charts/chart8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194982</xdr:colOff>
      <xdr:row>25</xdr:row>
      <xdr:rowOff>137833</xdr:rowOff>
    </xdr:from>
    <xdr:to>
      <xdr:col>10</xdr:col>
      <xdr:colOff>57150</xdr:colOff>
      <xdr:row>40</xdr:row>
      <xdr:rowOff>114860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605116</xdr:colOff>
      <xdr:row>34</xdr:row>
      <xdr:rowOff>9335</xdr:rowOff>
    </xdr:from>
    <xdr:to>
      <xdr:col>9</xdr:col>
      <xdr:colOff>605116</xdr:colOff>
      <xdr:row>35</xdr:row>
      <xdr:rowOff>139888</xdr:rowOff>
    </xdr:to>
    <xdr:cxnSp macro="">
      <xdr:nvCxnSpPr>
        <xdr:cNvPr id="19" name="直線コネクタ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CxnSpPr/>
      </xdr:nvCxnSpPr>
      <xdr:spPr>
        <a:xfrm>
          <a:off x="5927910" y="5970864"/>
          <a:ext cx="0" cy="298642"/>
        </a:xfrm>
        <a:prstGeom prst="line">
          <a:avLst/>
        </a:prstGeom>
        <a:ln w="28575">
          <a:solidFill>
            <a:schemeClr val="bg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177613</xdr:colOff>
      <xdr:row>41</xdr:row>
      <xdr:rowOff>60511</xdr:rowOff>
    </xdr:from>
    <xdr:to>
      <xdr:col>10</xdr:col>
      <xdr:colOff>66675</xdr:colOff>
      <xdr:row>56</xdr:row>
      <xdr:rowOff>114300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71437</xdr:colOff>
      <xdr:row>11</xdr:row>
      <xdr:rowOff>166687</xdr:rowOff>
    </xdr:from>
    <xdr:to>
      <xdr:col>9</xdr:col>
      <xdr:colOff>666750</xdr:colOff>
      <xdr:row>33</xdr:row>
      <xdr:rowOff>66787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42862</xdr:colOff>
      <xdr:row>34</xdr:row>
      <xdr:rowOff>128587</xdr:rowOff>
    </xdr:from>
    <xdr:to>
      <xdr:col>9</xdr:col>
      <xdr:colOff>647700</xdr:colOff>
      <xdr:row>56</xdr:row>
      <xdr:rowOff>28687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0</xdr:col>
      <xdr:colOff>0</xdr:colOff>
      <xdr:row>35</xdr:row>
      <xdr:rowOff>28575</xdr:rowOff>
    </xdr:from>
    <xdr:ext cx="607859" cy="275717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0" y="5981700"/>
          <a:ext cx="607859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latin typeface="BIZ UDゴシック" panose="020B0400000000000000" pitchFamily="49" charset="-128"/>
              <a:ea typeface="BIZ UDゴシック" panose="020B0400000000000000" pitchFamily="49" charset="-128"/>
            </a:rPr>
            <a:t>（本）</a:t>
          </a:r>
        </a:p>
      </xdr:txBody>
    </xdr:sp>
    <xdr:clientData/>
  </xdr:oneCellAnchor>
  <xdr:oneCellAnchor>
    <xdr:from>
      <xdr:col>0</xdr:col>
      <xdr:colOff>104775</xdr:colOff>
      <xdr:row>12</xdr:row>
      <xdr:rowOff>66675</xdr:rowOff>
    </xdr:from>
    <xdr:ext cx="537327" cy="275717"/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 txBox="1"/>
      </xdr:nvSpPr>
      <xdr:spPr>
        <a:xfrm>
          <a:off x="104775" y="2209800"/>
          <a:ext cx="537327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latin typeface="BIZ UDゴシック" panose="020B0400000000000000" pitchFamily="49" charset="-128"/>
              <a:ea typeface="BIZ UDゴシック" panose="020B0400000000000000" pitchFamily="49" charset="-128"/>
            </a:rPr>
            <a:t>（</a:t>
          </a:r>
          <a:r>
            <a:rPr kumimoji="1" lang="en-US" altLang="ja-JP" sz="1100">
              <a:latin typeface="BIZ UDゴシック" panose="020B0400000000000000" pitchFamily="49" charset="-128"/>
              <a:ea typeface="BIZ UDゴシック" panose="020B0400000000000000" pitchFamily="49" charset="-128"/>
            </a:rPr>
            <a:t>%</a:t>
          </a:r>
          <a:r>
            <a:rPr kumimoji="1" lang="ja-JP" altLang="en-US" sz="1100">
              <a:latin typeface="BIZ UDゴシック" panose="020B0400000000000000" pitchFamily="49" charset="-128"/>
              <a:ea typeface="BIZ UDゴシック" panose="020B0400000000000000" pitchFamily="49" charset="-128"/>
            </a:rPr>
            <a:t>）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88605</xdr:colOff>
      <xdr:row>13</xdr:row>
      <xdr:rowOff>80961</xdr:rowOff>
    </xdr:from>
    <xdr:to>
      <xdr:col>5</xdr:col>
      <xdr:colOff>88605</xdr:colOff>
      <xdr:row>36</xdr:row>
      <xdr:rowOff>152400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77790</xdr:colOff>
      <xdr:row>37</xdr:row>
      <xdr:rowOff>152218</xdr:rowOff>
    </xdr:from>
    <xdr:to>
      <xdr:col>5</xdr:col>
      <xdr:colOff>77790</xdr:colOff>
      <xdr:row>61</xdr:row>
      <xdr:rowOff>371</xdr:rowOff>
    </xdr:to>
    <xdr:graphicFrame macro="">
      <xdr:nvGraphicFramePr>
        <xdr:cNvPr id="7" name="グラフ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169781</xdr:colOff>
      <xdr:row>49</xdr:row>
      <xdr:rowOff>77529</xdr:rowOff>
    </xdr:from>
    <xdr:to>
      <xdr:col>11</xdr:col>
      <xdr:colOff>660319</xdr:colOff>
      <xdr:row>60</xdr:row>
      <xdr:rowOff>131126</xdr:rowOff>
    </xdr:to>
    <xdr:graphicFrame macro="">
      <xdr:nvGraphicFramePr>
        <xdr:cNvPr id="8" name="グラフ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179502</xdr:colOff>
      <xdr:row>37</xdr:row>
      <xdr:rowOff>56778</xdr:rowOff>
    </xdr:from>
    <xdr:to>
      <xdr:col>11</xdr:col>
      <xdr:colOff>665278</xdr:colOff>
      <xdr:row>48</xdr:row>
      <xdr:rowOff>99680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oneCellAnchor>
    <xdr:from>
      <xdr:col>5</xdr:col>
      <xdr:colOff>160935</xdr:colOff>
      <xdr:row>37</xdr:row>
      <xdr:rowOff>38434</xdr:rowOff>
    </xdr:from>
    <xdr:ext cx="530915" cy="242374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2738288" y="6089610"/>
          <a:ext cx="530915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latin typeface="BIZ UDゴシック" panose="020B0400000000000000" pitchFamily="49" charset="-128"/>
              <a:ea typeface="BIZ UDゴシック" panose="020B0400000000000000" pitchFamily="49" charset="-128"/>
            </a:rPr>
            <a:t>（本）</a:t>
          </a:r>
        </a:p>
      </xdr:txBody>
    </xdr:sp>
    <xdr:clientData/>
  </xdr:oneCellAnchor>
  <xdr:oneCellAnchor>
    <xdr:from>
      <xdr:col>5</xdr:col>
      <xdr:colOff>136295</xdr:colOff>
      <xdr:row>49</xdr:row>
      <xdr:rowOff>122442</xdr:rowOff>
    </xdr:from>
    <xdr:ext cx="473206" cy="242374"/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/>
      </xdr:nvSpPr>
      <xdr:spPr>
        <a:xfrm>
          <a:off x="2713648" y="8190677"/>
          <a:ext cx="473206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latin typeface="BIZ UDゴシック" panose="020B0400000000000000" pitchFamily="49" charset="-128"/>
              <a:ea typeface="BIZ UDゴシック" panose="020B0400000000000000" pitchFamily="49" charset="-128"/>
            </a:rPr>
            <a:t>（</a:t>
          </a:r>
          <a:r>
            <a:rPr kumimoji="1" lang="en-US" altLang="ja-JP" sz="900">
              <a:latin typeface="BIZ UDゴシック" panose="020B0400000000000000" pitchFamily="49" charset="-128"/>
              <a:ea typeface="BIZ UDゴシック" panose="020B0400000000000000" pitchFamily="49" charset="-128"/>
            </a:rPr>
            <a:t>%</a:t>
          </a:r>
          <a:r>
            <a:rPr kumimoji="1" lang="ja-JP" altLang="en-US" sz="900">
              <a:latin typeface="BIZ UDゴシック" panose="020B0400000000000000" pitchFamily="49" charset="-128"/>
              <a:ea typeface="BIZ UDゴシック" panose="020B0400000000000000" pitchFamily="49" charset="-128"/>
            </a:rPr>
            <a:t>）</a:t>
          </a: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69849</xdr:colOff>
      <xdr:row>37</xdr:row>
      <xdr:rowOff>123825</xdr:rowOff>
    </xdr:from>
    <xdr:to>
      <xdr:col>9</xdr:col>
      <xdr:colOff>38100</xdr:colOff>
      <xdr:row>53</xdr:row>
      <xdr:rowOff>314325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127000</xdr:colOff>
      <xdr:row>38</xdr:row>
      <xdr:rowOff>6350</xdr:rowOff>
    </xdr:from>
    <xdr:to>
      <xdr:col>1</xdr:col>
      <xdr:colOff>12700</xdr:colOff>
      <xdr:row>39</xdr:row>
      <xdr:rowOff>79375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/>
      </xdr:nvSpPr>
      <xdr:spPr>
        <a:xfrm>
          <a:off x="127000" y="6502400"/>
          <a:ext cx="257175" cy="2540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%</a:t>
          </a:r>
          <a:endParaRPr kumimoji="1" lang="ja-JP" altLang="en-US" sz="1100"/>
        </a:p>
      </xdr:txBody>
    </xdr:sp>
    <xdr:clientData/>
  </xdr:twoCellAnchor>
  <xdr:twoCellAnchor>
    <xdr:from>
      <xdr:col>11</xdr:col>
      <xdr:colOff>133350</xdr:colOff>
      <xdr:row>31</xdr:row>
      <xdr:rowOff>1</xdr:rowOff>
    </xdr:from>
    <xdr:to>
      <xdr:col>15</xdr:col>
      <xdr:colOff>310243</xdr:colOff>
      <xdr:row>35</xdr:row>
      <xdr:rowOff>123826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6588579" y="5802087"/>
          <a:ext cx="1847850" cy="84228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計算式（メモ）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〇型</a:t>
          </a:r>
          <a:r>
            <a:rPr kumimoji="1" lang="en-US" altLang="ja-JP" sz="1100"/>
            <a:t>÷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受診児数</a:t>
          </a:r>
          <a:r>
            <a:rPr kumimoji="1" lang="en-US" altLang="ja-JP" sz="1100"/>
            <a:t>×</a:t>
          </a:r>
          <a:r>
            <a:rPr kumimoji="1" lang="ja-JP" altLang="en-US" sz="1100"/>
            <a:t>１００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O63"/>
  <sheetViews>
    <sheetView tabSelected="1" view="pageBreakPreview" topLeftCell="A10" zoomScale="86" zoomScaleNormal="100" zoomScaleSheetLayoutView="100" workbookViewId="0">
      <selection activeCell="L36" sqref="L36"/>
    </sheetView>
  </sheetViews>
  <sheetFormatPr defaultColWidth="9" defaultRowHeight="13"/>
  <cols>
    <col min="1" max="1" width="2" style="1" customWidth="1"/>
    <col min="2" max="2" width="3.453125" style="1" customWidth="1"/>
    <col min="3" max="3" width="9" style="1"/>
    <col min="4" max="10" width="9.26953125" style="1" customWidth="1"/>
    <col min="11" max="11" width="3" style="1" customWidth="1"/>
    <col min="12" max="15" width="9" style="1"/>
    <col min="16" max="25" width="9" style="1" customWidth="1"/>
    <col min="26" max="16384" width="9" style="1"/>
  </cols>
  <sheetData>
    <row r="1" spans="2:13" ht="17.5" customHeight="1">
      <c r="C1" s="2" t="s">
        <v>67</v>
      </c>
    </row>
    <row r="3" spans="2:13" ht="14">
      <c r="C3" s="2" t="s">
        <v>106</v>
      </c>
    </row>
    <row r="4" spans="2:13" ht="6.65" customHeight="1"/>
    <row r="5" spans="2:13" s="3" customFormat="1" ht="33" customHeight="1">
      <c r="C5" s="4"/>
      <c r="D5" s="5" t="s">
        <v>3</v>
      </c>
      <c r="E5" s="5" t="s">
        <v>2</v>
      </c>
      <c r="F5" s="5" t="s">
        <v>4</v>
      </c>
      <c r="G5" s="6" t="s">
        <v>65</v>
      </c>
      <c r="H5" s="6" t="s">
        <v>66</v>
      </c>
      <c r="I5" s="5" t="s">
        <v>64</v>
      </c>
      <c r="J5" s="5" t="s">
        <v>54</v>
      </c>
    </row>
    <row r="6" spans="2:13">
      <c r="B6" s="1">
        <v>1</v>
      </c>
      <c r="C6" s="7" t="s">
        <v>0</v>
      </c>
      <c r="D6" s="8">
        <v>2920</v>
      </c>
      <c r="E6" s="8">
        <v>2577</v>
      </c>
      <c r="F6" s="9">
        <f>E6/D6</f>
        <v>0.88253424657534252</v>
      </c>
      <c r="G6" s="8">
        <v>2257</v>
      </c>
      <c r="H6" s="9">
        <f t="shared" ref="H6:H25" si="0">G6/E6</f>
        <v>0.87582460225067904</v>
      </c>
      <c r="I6" s="10">
        <v>1146</v>
      </c>
      <c r="J6" s="11">
        <f t="shared" ref="J6:J25" si="1">I6/E6</f>
        <v>0.44470314318975551</v>
      </c>
      <c r="L6" s="12"/>
      <c r="M6" s="12"/>
    </row>
    <row r="7" spans="2:13">
      <c r="B7" s="1">
        <v>2</v>
      </c>
      <c r="C7" s="7" t="s">
        <v>1</v>
      </c>
      <c r="D7" s="8">
        <v>880</v>
      </c>
      <c r="E7" s="8">
        <v>816</v>
      </c>
      <c r="F7" s="9">
        <f t="shared" ref="F7:F25" si="2">E7/D7</f>
        <v>0.92727272727272725</v>
      </c>
      <c r="G7" s="8">
        <v>745</v>
      </c>
      <c r="H7" s="9">
        <f t="shared" si="0"/>
        <v>0.91299019607843135</v>
      </c>
      <c r="I7" s="10">
        <v>245</v>
      </c>
      <c r="J7" s="11">
        <f t="shared" si="1"/>
        <v>0.30024509803921567</v>
      </c>
      <c r="L7" s="12"/>
      <c r="M7" s="12"/>
    </row>
    <row r="8" spans="2:13">
      <c r="B8" s="1">
        <v>3</v>
      </c>
      <c r="C8" s="7" t="s">
        <v>5</v>
      </c>
      <c r="D8" s="8">
        <v>944</v>
      </c>
      <c r="E8" s="8">
        <v>914</v>
      </c>
      <c r="F8" s="9">
        <f t="shared" si="2"/>
        <v>0.96822033898305082</v>
      </c>
      <c r="G8" s="8">
        <v>781</v>
      </c>
      <c r="H8" s="9">
        <f t="shared" si="0"/>
        <v>0.85448577680525162</v>
      </c>
      <c r="I8" s="10">
        <v>477</v>
      </c>
      <c r="J8" s="11">
        <f t="shared" si="1"/>
        <v>0.52188183807439825</v>
      </c>
      <c r="L8" s="12"/>
      <c r="M8" s="12"/>
    </row>
    <row r="9" spans="2:13">
      <c r="B9" s="1">
        <v>4</v>
      </c>
      <c r="C9" s="13" t="s">
        <v>6</v>
      </c>
      <c r="D9" s="8">
        <v>718</v>
      </c>
      <c r="E9" s="8">
        <v>695</v>
      </c>
      <c r="F9" s="9">
        <f t="shared" si="2"/>
        <v>0.96796657381615603</v>
      </c>
      <c r="G9" s="8">
        <v>650</v>
      </c>
      <c r="H9" s="9">
        <f t="shared" si="0"/>
        <v>0.93525179856115104</v>
      </c>
      <c r="I9" s="10">
        <v>136</v>
      </c>
      <c r="J9" s="11">
        <f t="shared" si="1"/>
        <v>0.19568345323741007</v>
      </c>
      <c r="L9" s="12"/>
      <c r="M9" s="12"/>
    </row>
    <row r="10" spans="2:13">
      <c r="B10" s="1">
        <v>5</v>
      </c>
      <c r="C10" s="7" t="s">
        <v>7</v>
      </c>
      <c r="D10" s="8">
        <v>1308</v>
      </c>
      <c r="E10" s="8">
        <v>1220</v>
      </c>
      <c r="F10" s="9">
        <f t="shared" si="2"/>
        <v>0.93272171253822633</v>
      </c>
      <c r="G10" s="8">
        <v>1133</v>
      </c>
      <c r="H10" s="9">
        <f t="shared" si="0"/>
        <v>0.92868852459016393</v>
      </c>
      <c r="I10" s="10">
        <v>281</v>
      </c>
      <c r="J10" s="11">
        <f t="shared" si="1"/>
        <v>0.23032786885245901</v>
      </c>
      <c r="L10" s="12"/>
      <c r="M10" s="12"/>
    </row>
    <row r="11" spans="2:13">
      <c r="B11" s="1">
        <v>6</v>
      </c>
      <c r="C11" s="7" t="s">
        <v>8</v>
      </c>
      <c r="D11" s="8">
        <v>823</v>
      </c>
      <c r="E11" s="8">
        <v>793</v>
      </c>
      <c r="F11" s="9">
        <f t="shared" si="2"/>
        <v>0.96354799513973266</v>
      </c>
      <c r="G11" s="8">
        <v>722</v>
      </c>
      <c r="H11" s="9">
        <f t="shared" si="0"/>
        <v>0.91046658259773017</v>
      </c>
      <c r="I11" s="10">
        <v>215</v>
      </c>
      <c r="J11" s="11">
        <f t="shared" si="1"/>
        <v>0.27112232030264816</v>
      </c>
      <c r="L11" s="12"/>
      <c r="M11" s="12"/>
    </row>
    <row r="12" spans="2:13">
      <c r="B12" s="1">
        <v>7</v>
      </c>
      <c r="C12" s="7" t="s">
        <v>9</v>
      </c>
      <c r="D12" s="8">
        <v>698</v>
      </c>
      <c r="E12" s="8">
        <v>686</v>
      </c>
      <c r="F12" s="9">
        <f t="shared" si="2"/>
        <v>0.98280802292263614</v>
      </c>
      <c r="G12" s="8">
        <v>610</v>
      </c>
      <c r="H12" s="9">
        <f t="shared" si="0"/>
        <v>0.88921282798833823</v>
      </c>
      <c r="I12" s="10">
        <v>260</v>
      </c>
      <c r="J12" s="11">
        <f t="shared" si="1"/>
        <v>0.37900874635568516</v>
      </c>
      <c r="L12" s="12"/>
      <c r="M12" s="12"/>
    </row>
    <row r="13" spans="2:13">
      <c r="B13" s="1">
        <v>8</v>
      </c>
      <c r="C13" s="7" t="s">
        <v>10</v>
      </c>
      <c r="D13" s="8">
        <v>672</v>
      </c>
      <c r="E13" s="8">
        <v>620</v>
      </c>
      <c r="F13" s="9">
        <f t="shared" si="2"/>
        <v>0.92261904761904767</v>
      </c>
      <c r="G13" s="8">
        <v>558</v>
      </c>
      <c r="H13" s="9">
        <f t="shared" si="0"/>
        <v>0.9</v>
      </c>
      <c r="I13" s="10">
        <v>181</v>
      </c>
      <c r="J13" s="11">
        <f t="shared" si="1"/>
        <v>0.29193548387096774</v>
      </c>
      <c r="L13" s="12"/>
      <c r="M13" s="12"/>
    </row>
    <row r="14" spans="2:13">
      <c r="B14" s="1">
        <v>9</v>
      </c>
      <c r="C14" s="7" t="s">
        <v>11</v>
      </c>
      <c r="D14" s="8">
        <v>435</v>
      </c>
      <c r="E14" s="8">
        <v>426</v>
      </c>
      <c r="F14" s="9">
        <f t="shared" si="2"/>
        <v>0.97931034482758617</v>
      </c>
      <c r="G14" s="8">
        <v>388</v>
      </c>
      <c r="H14" s="9">
        <f t="shared" si="0"/>
        <v>0.91079812206572774</v>
      </c>
      <c r="I14" s="10">
        <v>117</v>
      </c>
      <c r="J14" s="11">
        <f t="shared" si="1"/>
        <v>0.27464788732394368</v>
      </c>
      <c r="L14" s="12"/>
      <c r="M14" s="12"/>
    </row>
    <row r="15" spans="2:13">
      <c r="B15" s="1">
        <v>10</v>
      </c>
      <c r="C15" s="7" t="s">
        <v>12</v>
      </c>
      <c r="D15" s="8">
        <v>426</v>
      </c>
      <c r="E15" s="8">
        <v>408</v>
      </c>
      <c r="F15" s="9">
        <f t="shared" si="2"/>
        <v>0.95774647887323938</v>
      </c>
      <c r="G15" s="8">
        <v>364</v>
      </c>
      <c r="H15" s="9">
        <f t="shared" si="0"/>
        <v>0.89215686274509809</v>
      </c>
      <c r="I15" s="10">
        <v>170</v>
      </c>
      <c r="J15" s="11">
        <f t="shared" si="1"/>
        <v>0.41666666666666669</v>
      </c>
      <c r="L15" s="12"/>
      <c r="M15" s="12"/>
    </row>
    <row r="16" spans="2:13">
      <c r="B16" s="1">
        <v>11</v>
      </c>
      <c r="C16" s="7" t="s">
        <v>13</v>
      </c>
      <c r="D16" s="8">
        <v>267</v>
      </c>
      <c r="E16" s="8">
        <v>252</v>
      </c>
      <c r="F16" s="9">
        <f t="shared" si="2"/>
        <v>0.9438202247191011</v>
      </c>
      <c r="G16" s="8">
        <v>214</v>
      </c>
      <c r="H16" s="9">
        <f t="shared" si="0"/>
        <v>0.84920634920634919</v>
      </c>
      <c r="I16" s="10">
        <v>144</v>
      </c>
      <c r="J16" s="11">
        <f t="shared" si="1"/>
        <v>0.5714285714285714</v>
      </c>
      <c r="L16" s="12"/>
      <c r="M16" s="12"/>
    </row>
    <row r="17" spans="2:15">
      <c r="B17" s="1">
        <v>12</v>
      </c>
      <c r="C17" s="7" t="s">
        <v>14</v>
      </c>
      <c r="D17" s="8">
        <v>900</v>
      </c>
      <c r="E17" s="8">
        <v>884</v>
      </c>
      <c r="F17" s="9">
        <f t="shared" si="2"/>
        <v>0.98222222222222222</v>
      </c>
      <c r="G17" s="8">
        <v>800</v>
      </c>
      <c r="H17" s="9">
        <f t="shared" si="0"/>
        <v>0.90497737556561086</v>
      </c>
      <c r="I17" s="10">
        <v>252</v>
      </c>
      <c r="J17" s="11">
        <f t="shared" si="1"/>
        <v>0.28506787330316741</v>
      </c>
      <c r="L17" s="12"/>
      <c r="M17" s="12"/>
    </row>
    <row r="18" spans="2:15">
      <c r="B18" s="1">
        <v>13</v>
      </c>
      <c r="C18" s="7" t="s">
        <v>15</v>
      </c>
      <c r="D18" s="8">
        <v>319</v>
      </c>
      <c r="E18" s="8">
        <v>319</v>
      </c>
      <c r="F18" s="9">
        <f t="shared" si="2"/>
        <v>1</v>
      </c>
      <c r="G18" s="8">
        <v>274</v>
      </c>
      <c r="H18" s="9">
        <f t="shared" si="0"/>
        <v>0.85893416927899691</v>
      </c>
      <c r="I18" s="10">
        <v>153</v>
      </c>
      <c r="J18" s="11">
        <f t="shared" si="1"/>
        <v>0.47962382445141066</v>
      </c>
      <c r="L18" s="12"/>
      <c r="M18" s="12"/>
    </row>
    <row r="19" spans="2:15">
      <c r="B19" s="1">
        <v>14</v>
      </c>
      <c r="C19" s="7" t="s">
        <v>16</v>
      </c>
      <c r="D19" s="8">
        <v>166</v>
      </c>
      <c r="E19" s="8">
        <v>160</v>
      </c>
      <c r="F19" s="9">
        <f t="shared" si="2"/>
        <v>0.96385542168674698</v>
      </c>
      <c r="G19" s="8">
        <v>153</v>
      </c>
      <c r="H19" s="9">
        <f t="shared" si="0"/>
        <v>0.95625000000000004</v>
      </c>
      <c r="I19" s="10">
        <v>23</v>
      </c>
      <c r="J19" s="11">
        <f t="shared" si="1"/>
        <v>0.14374999999999999</v>
      </c>
      <c r="L19" s="12"/>
      <c r="M19" s="12"/>
    </row>
    <row r="20" spans="2:15">
      <c r="B20" s="1">
        <v>15</v>
      </c>
      <c r="C20" s="7" t="s">
        <v>17</v>
      </c>
      <c r="D20" s="8">
        <v>78</v>
      </c>
      <c r="E20" s="8">
        <v>76</v>
      </c>
      <c r="F20" s="9">
        <f t="shared" si="2"/>
        <v>0.97435897435897434</v>
      </c>
      <c r="G20" s="8">
        <v>68</v>
      </c>
      <c r="H20" s="9">
        <f t="shared" si="0"/>
        <v>0.89473684210526316</v>
      </c>
      <c r="I20" s="10">
        <v>29</v>
      </c>
      <c r="J20" s="11">
        <f t="shared" si="1"/>
        <v>0.38157894736842107</v>
      </c>
      <c r="L20" s="12"/>
      <c r="M20" s="12"/>
    </row>
    <row r="21" spans="2:15">
      <c r="B21" s="1">
        <v>16</v>
      </c>
      <c r="C21" s="7" t="s">
        <v>18</v>
      </c>
      <c r="D21" s="8">
        <v>206</v>
      </c>
      <c r="E21" s="8">
        <v>201</v>
      </c>
      <c r="F21" s="9">
        <f t="shared" si="2"/>
        <v>0.97572815533980584</v>
      </c>
      <c r="G21" s="8">
        <v>180</v>
      </c>
      <c r="H21" s="9">
        <f t="shared" si="0"/>
        <v>0.89552238805970152</v>
      </c>
      <c r="I21" s="10">
        <v>61</v>
      </c>
      <c r="J21" s="11">
        <f t="shared" si="1"/>
        <v>0.30348258706467662</v>
      </c>
      <c r="L21" s="12"/>
      <c r="M21" s="1" t="s">
        <v>70</v>
      </c>
      <c r="O21" s="1" t="s">
        <v>72</v>
      </c>
    </row>
    <row r="22" spans="2:15">
      <c r="B22" s="1">
        <v>17</v>
      </c>
      <c r="C22" s="7" t="s">
        <v>21</v>
      </c>
      <c r="D22" s="8">
        <v>67</v>
      </c>
      <c r="E22" s="8">
        <v>65</v>
      </c>
      <c r="F22" s="9">
        <f t="shared" si="2"/>
        <v>0.97014925373134331</v>
      </c>
      <c r="G22" s="8">
        <v>52</v>
      </c>
      <c r="H22" s="9">
        <f t="shared" si="0"/>
        <v>0.8</v>
      </c>
      <c r="I22" s="10">
        <v>60</v>
      </c>
      <c r="J22" s="11">
        <f t="shared" si="1"/>
        <v>0.92307692307692313</v>
      </c>
      <c r="L22" s="12"/>
      <c r="M22" s="1">
        <v>17</v>
      </c>
      <c r="N22" s="1" t="s">
        <v>21</v>
      </c>
      <c r="O22" s="14">
        <f>$H$22</f>
        <v>0.8</v>
      </c>
    </row>
    <row r="23" spans="2:15">
      <c r="B23" s="1">
        <v>18</v>
      </c>
      <c r="C23" s="7" t="s">
        <v>19</v>
      </c>
      <c r="D23" s="8">
        <v>45</v>
      </c>
      <c r="E23" s="8">
        <v>44</v>
      </c>
      <c r="F23" s="9">
        <f t="shared" si="2"/>
        <v>0.97777777777777775</v>
      </c>
      <c r="G23" s="8">
        <v>41</v>
      </c>
      <c r="H23" s="9">
        <f t="shared" si="0"/>
        <v>0.93181818181818177</v>
      </c>
      <c r="I23" s="10">
        <v>17</v>
      </c>
      <c r="J23" s="11">
        <f t="shared" si="1"/>
        <v>0.38636363636363635</v>
      </c>
      <c r="L23" s="12"/>
      <c r="M23" s="1">
        <v>11</v>
      </c>
      <c r="N23" s="1" t="s">
        <v>13</v>
      </c>
      <c r="O23" s="14">
        <f>$H$16</f>
        <v>0.84920634920634919</v>
      </c>
    </row>
    <row r="24" spans="2:15" ht="13.5" thickBot="1">
      <c r="B24" s="1">
        <v>19</v>
      </c>
      <c r="C24" s="15" t="s">
        <v>20</v>
      </c>
      <c r="D24" s="16">
        <v>89</v>
      </c>
      <c r="E24" s="16">
        <v>88</v>
      </c>
      <c r="F24" s="17">
        <f t="shared" si="2"/>
        <v>0.9887640449438202</v>
      </c>
      <c r="G24" s="16">
        <v>84</v>
      </c>
      <c r="H24" s="17">
        <f t="shared" si="0"/>
        <v>0.95454545454545459</v>
      </c>
      <c r="I24" s="18">
        <v>10</v>
      </c>
      <c r="J24" s="19">
        <f t="shared" si="1"/>
        <v>0.11363636363636363</v>
      </c>
      <c r="L24" s="12"/>
      <c r="M24" s="1">
        <v>3</v>
      </c>
      <c r="N24" s="1" t="s">
        <v>5</v>
      </c>
      <c r="O24" s="14">
        <f>$H$8</f>
        <v>0.85448577680525162</v>
      </c>
    </row>
    <row r="25" spans="2:15" ht="13.5" thickTop="1">
      <c r="B25" s="1">
        <v>20</v>
      </c>
      <c r="C25" s="20" t="s">
        <v>25</v>
      </c>
      <c r="D25" s="21">
        <f>SUM(D6:D24)</f>
        <v>11961</v>
      </c>
      <c r="E25" s="22">
        <f>SUM(E6:E24)</f>
        <v>11244</v>
      </c>
      <c r="F25" s="23">
        <f t="shared" si="2"/>
        <v>0.94005517933283167</v>
      </c>
      <c r="G25" s="22">
        <f>SUM(G6:G24)</f>
        <v>10074</v>
      </c>
      <c r="H25" s="23">
        <f t="shared" si="0"/>
        <v>0.89594450373532553</v>
      </c>
      <c r="I25" s="21">
        <f>SUM(I6:I24)</f>
        <v>3977</v>
      </c>
      <c r="J25" s="24">
        <f t="shared" si="1"/>
        <v>0.35369975097829953</v>
      </c>
      <c r="L25" s="12"/>
      <c r="M25" s="1">
        <v>13</v>
      </c>
      <c r="N25" s="1" t="s">
        <v>15</v>
      </c>
      <c r="O25" s="14">
        <f>$H$18</f>
        <v>0.85893416927899691</v>
      </c>
    </row>
    <row r="26" spans="2:15">
      <c r="M26" s="1">
        <v>1</v>
      </c>
      <c r="N26" s="1" t="s">
        <v>0</v>
      </c>
      <c r="O26" s="14">
        <f>$H$6</f>
        <v>0.87582460225067904</v>
      </c>
    </row>
    <row r="27" spans="2:15" ht="13.5" customHeight="1">
      <c r="M27" s="1">
        <v>7</v>
      </c>
      <c r="N27" s="1" t="s">
        <v>9</v>
      </c>
      <c r="O27" s="14">
        <f>$H$12</f>
        <v>0.88921282798833823</v>
      </c>
    </row>
    <row r="28" spans="2:15" ht="13.5" customHeight="1">
      <c r="M28" s="1">
        <v>10</v>
      </c>
      <c r="N28" s="1" t="s">
        <v>12</v>
      </c>
      <c r="O28" s="14">
        <f>$H$15</f>
        <v>0.89215686274509809</v>
      </c>
    </row>
    <row r="29" spans="2:15" ht="13.5" customHeight="1">
      <c r="M29" s="1">
        <v>15</v>
      </c>
      <c r="N29" s="1" t="s">
        <v>17</v>
      </c>
      <c r="O29" s="14">
        <f>$H$20</f>
        <v>0.89473684210526316</v>
      </c>
    </row>
    <row r="30" spans="2:15" ht="13.5" customHeight="1">
      <c r="M30" s="1">
        <v>16</v>
      </c>
      <c r="N30" s="1" t="s">
        <v>18</v>
      </c>
      <c r="O30" s="14">
        <f>$H$21</f>
        <v>0.89552238805970152</v>
      </c>
    </row>
    <row r="31" spans="2:15" ht="13.5" customHeight="1">
      <c r="M31" s="1">
        <v>20</v>
      </c>
      <c r="N31" s="1" t="s">
        <v>25</v>
      </c>
      <c r="O31" s="14">
        <f>$H$25</f>
        <v>0.89594450373532553</v>
      </c>
    </row>
    <row r="32" spans="2:15" ht="13.5" customHeight="1">
      <c r="M32" s="1">
        <v>8</v>
      </c>
      <c r="N32" s="1" t="s">
        <v>10</v>
      </c>
      <c r="O32" s="14">
        <f>$H$13</f>
        <v>0.9</v>
      </c>
    </row>
    <row r="33" spans="13:15" ht="13.5" customHeight="1">
      <c r="M33" s="1">
        <v>12</v>
      </c>
      <c r="N33" s="1" t="s">
        <v>14</v>
      </c>
      <c r="O33" s="14">
        <f>$H$17</f>
        <v>0.90497737556561086</v>
      </c>
    </row>
    <row r="34" spans="13:15" ht="13.5" customHeight="1">
      <c r="M34" s="1">
        <v>6</v>
      </c>
      <c r="N34" s="1" t="s">
        <v>8</v>
      </c>
      <c r="O34" s="14">
        <f>$H$11</f>
        <v>0.91046658259773017</v>
      </c>
    </row>
    <row r="35" spans="13:15" ht="13.5" customHeight="1">
      <c r="M35" s="1">
        <v>9</v>
      </c>
      <c r="N35" s="1" t="s">
        <v>11</v>
      </c>
      <c r="O35" s="14">
        <f>$H$14</f>
        <v>0.91079812206572774</v>
      </c>
    </row>
    <row r="36" spans="13:15" ht="13.5" customHeight="1">
      <c r="M36" s="1">
        <v>2</v>
      </c>
      <c r="N36" s="1" t="s">
        <v>1</v>
      </c>
      <c r="O36" s="14">
        <f>$H$7</f>
        <v>0.91299019607843135</v>
      </c>
    </row>
    <row r="37" spans="13:15" ht="13.5" customHeight="1">
      <c r="M37" s="1">
        <v>5</v>
      </c>
      <c r="N37" s="1" t="s">
        <v>7</v>
      </c>
      <c r="O37" s="14">
        <f>$H$10</f>
        <v>0.92868852459016393</v>
      </c>
    </row>
    <row r="38" spans="13:15" ht="13.5" customHeight="1">
      <c r="M38" s="1">
        <v>18</v>
      </c>
      <c r="N38" s="1" t="s">
        <v>19</v>
      </c>
      <c r="O38" s="14">
        <f>$H$23</f>
        <v>0.93181818181818177</v>
      </c>
    </row>
    <row r="39" spans="13:15" ht="13.5" customHeight="1">
      <c r="M39" s="1">
        <v>4</v>
      </c>
      <c r="N39" s="1" t="s">
        <v>6</v>
      </c>
      <c r="O39" s="14">
        <f>$H$9</f>
        <v>0.93525179856115104</v>
      </c>
    </row>
    <row r="40" spans="13:15" ht="13.5" customHeight="1">
      <c r="M40" s="1">
        <v>19</v>
      </c>
      <c r="N40" s="1" t="s">
        <v>20</v>
      </c>
      <c r="O40" s="14">
        <f>$H$24</f>
        <v>0.95454545454545459</v>
      </c>
    </row>
    <row r="41" spans="13:15" ht="13.5" customHeight="1">
      <c r="M41" s="1">
        <v>14</v>
      </c>
      <c r="N41" s="1" t="s">
        <v>16</v>
      </c>
      <c r="O41" s="14">
        <f>$H$19</f>
        <v>0.95625000000000004</v>
      </c>
    </row>
    <row r="42" spans="13:15" ht="13.5" customHeight="1"/>
    <row r="43" spans="13:15" ht="13.5" customHeight="1">
      <c r="M43" s="1" t="s">
        <v>71</v>
      </c>
      <c r="O43" s="1" t="s">
        <v>73</v>
      </c>
    </row>
    <row r="44" spans="13:15" ht="13.5" customHeight="1">
      <c r="M44" s="1">
        <v>19</v>
      </c>
      <c r="N44" s="1" t="s">
        <v>20</v>
      </c>
      <c r="O44" s="25">
        <f>$J$24</f>
        <v>0.11363636363636363</v>
      </c>
    </row>
    <row r="45" spans="13:15" ht="13.5" customHeight="1">
      <c r="M45" s="1">
        <v>14</v>
      </c>
      <c r="N45" s="1" t="s">
        <v>16</v>
      </c>
      <c r="O45" s="25">
        <f>$J$19</f>
        <v>0.14374999999999999</v>
      </c>
    </row>
    <row r="46" spans="13:15" ht="13.5" customHeight="1">
      <c r="M46" s="1">
        <v>4</v>
      </c>
      <c r="N46" s="1" t="s">
        <v>6</v>
      </c>
      <c r="O46" s="25">
        <f>$J$9</f>
        <v>0.19568345323741007</v>
      </c>
    </row>
    <row r="47" spans="13:15" ht="13.5" customHeight="1">
      <c r="M47" s="1">
        <v>5</v>
      </c>
      <c r="N47" s="1" t="s">
        <v>7</v>
      </c>
      <c r="O47" s="25">
        <f>$J$10</f>
        <v>0.23032786885245901</v>
      </c>
    </row>
    <row r="48" spans="13:15" ht="13.5" customHeight="1">
      <c r="M48" s="1">
        <v>6</v>
      </c>
      <c r="N48" s="1" t="s">
        <v>8</v>
      </c>
      <c r="O48" s="25">
        <f>$J$11</f>
        <v>0.27112232030264816</v>
      </c>
    </row>
    <row r="49" spans="13:15" ht="13.5" customHeight="1">
      <c r="M49" s="1">
        <v>9</v>
      </c>
      <c r="N49" s="1" t="s">
        <v>11</v>
      </c>
      <c r="O49" s="25">
        <f>$J$14</f>
        <v>0.27464788732394368</v>
      </c>
    </row>
    <row r="50" spans="13:15" ht="13.5" customHeight="1">
      <c r="M50" s="1">
        <v>12</v>
      </c>
      <c r="N50" s="1" t="s">
        <v>14</v>
      </c>
      <c r="O50" s="25">
        <f>$J$17</f>
        <v>0.28506787330316741</v>
      </c>
    </row>
    <row r="51" spans="13:15" ht="13.5" customHeight="1">
      <c r="M51" s="1">
        <v>8</v>
      </c>
      <c r="N51" s="1" t="s">
        <v>10</v>
      </c>
      <c r="O51" s="25">
        <f>$J$13</f>
        <v>0.29193548387096774</v>
      </c>
    </row>
    <row r="52" spans="13:15">
      <c r="M52" s="1">
        <v>2</v>
      </c>
      <c r="N52" s="1" t="s">
        <v>1</v>
      </c>
      <c r="O52" s="25">
        <f>$J$7</f>
        <v>0.30024509803921567</v>
      </c>
    </row>
    <row r="53" spans="13:15">
      <c r="M53" s="1">
        <v>16</v>
      </c>
      <c r="N53" s="1" t="s">
        <v>18</v>
      </c>
      <c r="O53" s="25">
        <f>$J$21</f>
        <v>0.30348258706467662</v>
      </c>
    </row>
    <row r="54" spans="13:15">
      <c r="M54" s="1">
        <v>20</v>
      </c>
      <c r="N54" s="1" t="s">
        <v>25</v>
      </c>
      <c r="O54" s="25">
        <f>$J$25</f>
        <v>0.35369975097829953</v>
      </c>
    </row>
    <row r="55" spans="13:15">
      <c r="M55" s="1">
        <v>7</v>
      </c>
      <c r="N55" s="1" t="s">
        <v>9</v>
      </c>
      <c r="O55" s="25">
        <f>$J$12</f>
        <v>0.37900874635568516</v>
      </c>
    </row>
    <row r="56" spans="13:15">
      <c r="M56" s="1">
        <v>15</v>
      </c>
      <c r="N56" s="1" t="s">
        <v>17</v>
      </c>
      <c r="O56" s="25">
        <f>$J$20</f>
        <v>0.38157894736842107</v>
      </c>
    </row>
    <row r="57" spans="13:15">
      <c r="M57" s="1">
        <v>18</v>
      </c>
      <c r="N57" s="1" t="s">
        <v>19</v>
      </c>
      <c r="O57" s="25">
        <f>$J$23</f>
        <v>0.38636363636363635</v>
      </c>
    </row>
    <row r="58" spans="13:15">
      <c r="M58" s="1">
        <v>10</v>
      </c>
      <c r="N58" s="1" t="s">
        <v>12</v>
      </c>
      <c r="O58" s="25">
        <f>$J$15</f>
        <v>0.41666666666666669</v>
      </c>
    </row>
    <row r="59" spans="13:15">
      <c r="M59" s="1">
        <v>1</v>
      </c>
      <c r="N59" s="1" t="s">
        <v>0</v>
      </c>
      <c r="O59" s="25">
        <f>$J$6</f>
        <v>0.44470314318975551</v>
      </c>
    </row>
    <row r="60" spans="13:15">
      <c r="M60" s="1">
        <v>13</v>
      </c>
      <c r="N60" s="1" t="s">
        <v>15</v>
      </c>
      <c r="O60" s="25">
        <f>$J$18</f>
        <v>0.47962382445141066</v>
      </c>
    </row>
    <row r="61" spans="13:15">
      <c r="M61" s="1">
        <v>3</v>
      </c>
      <c r="N61" s="1" t="s">
        <v>5</v>
      </c>
      <c r="O61" s="25">
        <f>$J$8</f>
        <v>0.52188183807439825</v>
      </c>
    </row>
    <row r="62" spans="13:15">
      <c r="M62" s="1">
        <v>11</v>
      </c>
      <c r="N62" s="1" t="s">
        <v>13</v>
      </c>
      <c r="O62" s="25">
        <f>$J$16</f>
        <v>0.5714285714285714</v>
      </c>
    </row>
    <row r="63" spans="13:15">
      <c r="M63" s="1">
        <v>17</v>
      </c>
      <c r="N63" s="1" t="s">
        <v>21</v>
      </c>
      <c r="O63" s="25">
        <f>$J$22</f>
        <v>0.92307692307692313</v>
      </c>
    </row>
  </sheetData>
  <autoFilter ref="M21:O41" xr:uid="{00000000-0009-0000-0000-000000000000}">
    <sortState xmlns:xlrd2="http://schemas.microsoft.com/office/spreadsheetml/2017/richdata2" ref="M22:O41">
      <sortCondition ref="O21:O41"/>
    </sortState>
  </autoFilter>
  <sortState xmlns:xlrd2="http://schemas.microsoft.com/office/spreadsheetml/2017/richdata2" ref="M44:O63">
    <sortCondition ref="O44:O63"/>
  </sortState>
  <phoneticPr fontId="2"/>
  <conditionalFormatting sqref="F6:F25">
    <cfRule type="cellIs" dxfId="0" priority="1" operator="greaterThanOrEqual">
      <formula>100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12"/>
  <sheetViews>
    <sheetView view="pageBreakPreview" zoomScale="92" zoomScaleNormal="100" zoomScaleSheetLayoutView="100" workbookViewId="0">
      <selection activeCell="L32" sqref="L32"/>
    </sheetView>
  </sheetViews>
  <sheetFormatPr defaultColWidth="9" defaultRowHeight="13"/>
  <cols>
    <col min="1" max="1" width="3" style="1" customWidth="1"/>
    <col min="2" max="6" width="9" style="1"/>
    <col min="7" max="7" width="11.26953125" style="1" customWidth="1"/>
    <col min="8" max="9" width="9" style="1"/>
    <col min="10" max="10" width="9.26953125" style="1" customWidth="1"/>
    <col min="11" max="11" width="4.08984375" style="1" customWidth="1"/>
    <col min="12" max="16384" width="9" style="1"/>
  </cols>
  <sheetData>
    <row r="1" spans="2:10" ht="15.75" customHeight="1">
      <c r="B1" s="2" t="s">
        <v>107</v>
      </c>
    </row>
    <row r="3" spans="2:10" ht="21">
      <c r="B3" s="5" t="s">
        <v>47</v>
      </c>
      <c r="C3" s="5" t="s">
        <v>3</v>
      </c>
      <c r="D3" s="5" t="s">
        <v>2</v>
      </c>
      <c r="E3" s="5" t="s">
        <v>4</v>
      </c>
      <c r="F3" s="5" t="s">
        <v>65</v>
      </c>
      <c r="G3" s="5" t="s">
        <v>66</v>
      </c>
      <c r="H3" s="5" t="s">
        <v>53</v>
      </c>
      <c r="I3" s="5" t="s">
        <v>54</v>
      </c>
      <c r="J3" s="5" t="s">
        <v>55</v>
      </c>
    </row>
    <row r="4" spans="2:10">
      <c r="B4" s="26" t="s">
        <v>45</v>
      </c>
      <c r="C4" s="27">
        <f>C83</f>
        <v>2920</v>
      </c>
      <c r="D4" s="27">
        <f>D83</f>
        <v>2577</v>
      </c>
      <c r="E4" s="9">
        <f t="shared" ref="E4:E10" si="0">D4/C4</f>
        <v>0.88253424657534252</v>
      </c>
      <c r="F4" s="27">
        <f>F83</f>
        <v>2257</v>
      </c>
      <c r="G4" s="9">
        <f>F4/D4</f>
        <v>0.87582460225067904</v>
      </c>
      <c r="H4" s="27">
        <f>H83</f>
        <v>1146</v>
      </c>
      <c r="I4" s="11">
        <f t="shared" ref="I4:I11" si="1">H4/D4</f>
        <v>0.44470314318975551</v>
      </c>
      <c r="J4" s="9">
        <f>(D4-F4)/D4</f>
        <v>0.12417539774932092</v>
      </c>
    </row>
    <row r="5" spans="2:10">
      <c r="B5" s="26" t="s">
        <v>46</v>
      </c>
      <c r="C5" s="27">
        <f t="shared" ref="C5:C11" si="2">C84</f>
        <v>3264</v>
      </c>
      <c r="D5" s="27">
        <f t="shared" ref="D5:F5" si="3">D84</f>
        <v>3125</v>
      </c>
      <c r="E5" s="9">
        <f t="shared" si="0"/>
        <v>0.95741421568627449</v>
      </c>
      <c r="F5" s="27">
        <f t="shared" si="3"/>
        <v>2853</v>
      </c>
      <c r="G5" s="9">
        <f t="shared" ref="G5:G10" si="4">F5/D5</f>
        <v>0.91295999999999999</v>
      </c>
      <c r="H5" s="27">
        <f t="shared" ref="H5" si="5">H84</f>
        <v>873</v>
      </c>
      <c r="I5" s="11">
        <f t="shared" si="1"/>
        <v>0.27936</v>
      </c>
      <c r="J5" s="9">
        <f t="shared" ref="J5:J11" si="6">(D5-F5)/D5</f>
        <v>8.7040000000000006E-2</v>
      </c>
    </row>
    <row r="6" spans="2:10">
      <c r="B6" s="26" t="s">
        <v>27</v>
      </c>
      <c r="C6" s="27">
        <f t="shared" si="2"/>
        <v>1098</v>
      </c>
      <c r="D6" s="27">
        <f t="shared" ref="D6:F6" si="7">D85</f>
        <v>1028</v>
      </c>
      <c r="E6" s="9">
        <f t="shared" si="0"/>
        <v>0.936247723132969</v>
      </c>
      <c r="F6" s="27">
        <f t="shared" si="7"/>
        <v>922</v>
      </c>
      <c r="G6" s="9">
        <f t="shared" si="4"/>
        <v>0.89688715953307396</v>
      </c>
      <c r="H6" s="27">
        <f t="shared" ref="H6" si="8">H85</f>
        <v>351</v>
      </c>
      <c r="I6" s="11">
        <f t="shared" si="1"/>
        <v>0.34143968871595332</v>
      </c>
      <c r="J6" s="9">
        <f t="shared" si="6"/>
        <v>0.10311284046692606</v>
      </c>
    </row>
    <row r="7" spans="2:10">
      <c r="B7" s="26" t="s">
        <v>28</v>
      </c>
      <c r="C7" s="27">
        <f t="shared" si="2"/>
        <v>1862</v>
      </c>
      <c r="D7" s="27">
        <f t="shared" ref="D7:F7" si="9">D86</f>
        <v>1815</v>
      </c>
      <c r="E7" s="9">
        <f t="shared" si="0"/>
        <v>0.97475832438238452</v>
      </c>
      <c r="F7" s="27">
        <f t="shared" si="9"/>
        <v>1671</v>
      </c>
      <c r="G7" s="9">
        <f t="shared" si="4"/>
        <v>0.92066115702479334</v>
      </c>
      <c r="H7" s="27">
        <f t="shared" ref="H7" si="10">H86</f>
        <v>440</v>
      </c>
      <c r="I7" s="11">
        <f t="shared" si="1"/>
        <v>0.24242424242424243</v>
      </c>
      <c r="J7" s="9">
        <f t="shared" si="6"/>
        <v>7.9338842975206617E-2</v>
      </c>
    </row>
    <row r="8" spans="2:10">
      <c r="B8" s="26" t="s">
        <v>48</v>
      </c>
      <c r="C8" s="27">
        <f t="shared" si="2"/>
        <v>1287</v>
      </c>
      <c r="D8" s="27">
        <f t="shared" ref="D8:F8" si="11">D87</f>
        <v>1214</v>
      </c>
      <c r="E8" s="9">
        <f t="shared" si="0"/>
        <v>0.94327894327894324</v>
      </c>
      <c r="F8" s="27">
        <f t="shared" si="11"/>
        <v>1102</v>
      </c>
      <c r="G8" s="9">
        <f t="shared" si="4"/>
        <v>0.90774299835255357</v>
      </c>
      <c r="H8" s="27">
        <f t="shared" ref="H8" si="12">H87</f>
        <v>393</v>
      </c>
      <c r="I8" s="11">
        <f t="shared" si="1"/>
        <v>0.32372322899505768</v>
      </c>
      <c r="J8" s="9">
        <f t="shared" si="6"/>
        <v>9.2257001647446463E-2</v>
      </c>
    </row>
    <row r="9" spans="2:10">
      <c r="B9" s="26" t="s">
        <v>49</v>
      </c>
      <c r="C9" s="27">
        <f t="shared" si="2"/>
        <v>1263</v>
      </c>
      <c r="D9" s="27">
        <f t="shared" ref="D9:F9" si="13">D88</f>
        <v>1233</v>
      </c>
      <c r="E9" s="9">
        <f t="shared" si="0"/>
        <v>0.97624703087885989</v>
      </c>
      <c r="F9" s="27">
        <f t="shared" si="13"/>
        <v>1055</v>
      </c>
      <c r="G9" s="9">
        <f t="shared" si="4"/>
        <v>0.85563665855636661</v>
      </c>
      <c r="H9" s="27">
        <f t="shared" ref="H9" si="14">H88</f>
        <v>630</v>
      </c>
      <c r="I9" s="11">
        <f t="shared" si="1"/>
        <v>0.51094890510948909</v>
      </c>
      <c r="J9" s="9">
        <f t="shared" si="6"/>
        <v>0.14436334144363341</v>
      </c>
    </row>
    <row r="10" spans="2:10" ht="13.5" thickBot="1">
      <c r="B10" s="28" t="s">
        <v>50</v>
      </c>
      <c r="C10" s="29">
        <f t="shared" si="2"/>
        <v>267</v>
      </c>
      <c r="D10" s="29">
        <f t="shared" ref="D10:F10" si="15">D89</f>
        <v>252</v>
      </c>
      <c r="E10" s="17">
        <f t="shared" si="0"/>
        <v>0.9438202247191011</v>
      </c>
      <c r="F10" s="29">
        <f t="shared" si="15"/>
        <v>214</v>
      </c>
      <c r="G10" s="17">
        <f t="shared" si="4"/>
        <v>0.84920634920634919</v>
      </c>
      <c r="H10" s="29">
        <f t="shared" ref="H10" si="16">H89</f>
        <v>144</v>
      </c>
      <c r="I10" s="19">
        <f t="shared" si="1"/>
        <v>0.5714285714285714</v>
      </c>
      <c r="J10" s="17">
        <f t="shared" si="6"/>
        <v>0.15079365079365079</v>
      </c>
    </row>
    <row r="11" spans="2:10" ht="13.5" thickTop="1">
      <c r="B11" s="30" t="s">
        <v>25</v>
      </c>
      <c r="C11" s="21">
        <f t="shared" si="2"/>
        <v>11961</v>
      </c>
      <c r="D11" s="21">
        <f t="shared" ref="D11:F11" si="17">D90</f>
        <v>11244</v>
      </c>
      <c r="E11" s="23">
        <f>D11/C11</f>
        <v>0.94005517933283167</v>
      </c>
      <c r="F11" s="21">
        <f t="shared" si="17"/>
        <v>10074</v>
      </c>
      <c r="G11" s="23">
        <f>F11/D11</f>
        <v>0.89594450373532553</v>
      </c>
      <c r="H11" s="21">
        <f t="shared" ref="H11" si="18">H90</f>
        <v>3977</v>
      </c>
      <c r="I11" s="24">
        <f t="shared" si="1"/>
        <v>0.35369975097829953</v>
      </c>
      <c r="J11" s="23">
        <f t="shared" si="6"/>
        <v>0.10405549626467449</v>
      </c>
    </row>
    <row r="14" spans="2:10">
      <c r="B14" s="31"/>
      <c r="C14" s="31"/>
      <c r="D14" s="31"/>
      <c r="E14" s="31"/>
      <c r="F14" s="31"/>
      <c r="G14" s="31"/>
      <c r="H14" s="31"/>
      <c r="I14" s="31"/>
    </row>
    <row r="15" spans="2:10">
      <c r="B15" s="32"/>
      <c r="C15" s="32"/>
      <c r="D15" s="32"/>
      <c r="E15" s="33"/>
      <c r="F15" s="32"/>
      <c r="G15" s="33"/>
      <c r="H15" s="32"/>
      <c r="I15" s="34"/>
    </row>
    <row r="16" spans="2:10">
      <c r="B16" s="32"/>
      <c r="C16" s="32"/>
      <c r="D16" s="32"/>
      <c r="E16" s="33"/>
      <c r="F16" s="32"/>
      <c r="G16" s="33"/>
      <c r="H16" s="32"/>
      <c r="I16" s="35"/>
    </row>
    <row r="17" spans="2:9">
      <c r="B17" s="36"/>
      <c r="C17" s="32"/>
      <c r="D17" s="32"/>
      <c r="E17" s="33"/>
      <c r="F17" s="32"/>
      <c r="G17" s="33"/>
      <c r="H17" s="32"/>
      <c r="I17" s="35"/>
    </row>
    <row r="18" spans="2:9">
      <c r="B18" s="32"/>
      <c r="C18" s="32"/>
      <c r="D18" s="32"/>
      <c r="E18" s="33"/>
      <c r="F18" s="32"/>
      <c r="G18" s="33"/>
      <c r="H18" s="32"/>
      <c r="I18" s="35"/>
    </row>
    <row r="19" spans="2:9">
      <c r="B19" s="32"/>
      <c r="C19" s="32"/>
      <c r="D19" s="32"/>
      <c r="E19" s="33"/>
      <c r="F19" s="32"/>
      <c r="G19" s="33"/>
      <c r="H19" s="32"/>
      <c r="I19" s="35"/>
    </row>
    <row r="20" spans="2:9">
      <c r="B20" s="32"/>
      <c r="C20" s="32"/>
      <c r="D20" s="32"/>
      <c r="E20" s="33"/>
      <c r="F20" s="32"/>
      <c r="G20" s="33"/>
      <c r="H20" s="32"/>
      <c r="I20" s="35"/>
    </row>
    <row r="21" spans="2:9">
      <c r="B21" s="32"/>
      <c r="C21" s="32"/>
      <c r="D21" s="32"/>
      <c r="E21" s="33"/>
      <c r="F21" s="32"/>
      <c r="G21" s="33"/>
      <c r="H21" s="32"/>
      <c r="I21" s="35"/>
    </row>
    <row r="22" spans="2:9">
      <c r="B22" s="32"/>
      <c r="C22" s="32"/>
      <c r="D22" s="32"/>
      <c r="E22" s="33"/>
      <c r="F22" s="32"/>
      <c r="G22" s="33"/>
      <c r="H22" s="32"/>
      <c r="I22" s="35"/>
    </row>
    <row r="34" spans="2:9">
      <c r="B34" s="31"/>
      <c r="C34" s="31"/>
      <c r="D34" s="31"/>
      <c r="E34" s="31"/>
      <c r="F34" s="31"/>
      <c r="G34" s="31"/>
      <c r="H34" s="31"/>
      <c r="I34" s="31"/>
    </row>
    <row r="35" spans="2:9">
      <c r="B35" s="32"/>
      <c r="C35" s="32"/>
      <c r="D35" s="32"/>
      <c r="E35" s="33"/>
      <c r="F35" s="32"/>
      <c r="G35" s="33"/>
      <c r="H35" s="32"/>
      <c r="I35" s="35"/>
    </row>
    <row r="36" spans="2:9">
      <c r="B36" s="32"/>
      <c r="C36" s="32"/>
      <c r="D36" s="32"/>
      <c r="E36" s="33"/>
      <c r="F36" s="32"/>
      <c r="G36" s="33"/>
      <c r="H36" s="32"/>
      <c r="I36" s="35"/>
    </row>
    <row r="37" spans="2:9">
      <c r="B37" s="32"/>
      <c r="C37" s="32"/>
      <c r="D37" s="32"/>
      <c r="E37" s="33"/>
      <c r="F37" s="32"/>
      <c r="G37" s="33"/>
      <c r="H37" s="32"/>
      <c r="I37" s="35"/>
    </row>
    <row r="38" spans="2:9">
      <c r="B38" s="32"/>
      <c r="C38" s="32"/>
      <c r="D38" s="32"/>
      <c r="E38" s="33"/>
      <c r="F38" s="32"/>
      <c r="G38" s="33"/>
      <c r="H38" s="32"/>
      <c r="I38" s="35"/>
    </row>
    <row r="39" spans="2:9">
      <c r="B39" s="36"/>
      <c r="C39" s="32"/>
      <c r="D39" s="32"/>
      <c r="E39" s="33"/>
      <c r="F39" s="32"/>
      <c r="G39" s="33"/>
      <c r="H39" s="32"/>
      <c r="I39" s="35"/>
    </row>
    <row r="40" spans="2:9">
      <c r="B40" s="32"/>
      <c r="C40" s="32"/>
      <c r="D40" s="32"/>
      <c r="E40" s="33"/>
      <c r="F40" s="32"/>
      <c r="G40" s="33"/>
      <c r="H40" s="32"/>
      <c r="I40" s="35"/>
    </row>
    <row r="41" spans="2:9">
      <c r="B41" s="32"/>
      <c r="C41" s="32"/>
      <c r="D41" s="32"/>
      <c r="E41" s="33"/>
      <c r="F41" s="32"/>
      <c r="G41" s="33"/>
      <c r="H41" s="32"/>
      <c r="I41" s="35"/>
    </row>
    <row r="42" spans="2:9">
      <c r="B42" s="32"/>
      <c r="C42" s="32"/>
      <c r="D42" s="32"/>
      <c r="E42" s="33"/>
      <c r="F42" s="32"/>
      <c r="G42" s="33"/>
      <c r="H42" s="32"/>
      <c r="I42" s="34"/>
    </row>
    <row r="59" spans="1:9">
      <c r="A59" s="37" t="s">
        <v>75</v>
      </c>
    </row>
    <row r="60" spans="1:9" ht="23">
      <c r="A60" s="3"/>
      <c r="B60" s="4"/>
      <c r="C60" s="4" t="s">
        <v>3</v>
      </c>
      <c r="D60" s="4" t="s">
        <v>2</v>
      </c>
      <c r="E60" s="4" t="s">
        <v>4</v>
      </c>
      <c r="F60" s="4" t="s">
        <v>22</v>
      </c>
      <c r="G60" s="4" t="s">
        <v>23</v>
      </c>
      <c r="H60" s="4" t="s">
        <v>24</v>
      </c>
      <c r="I60" s="4" t="s">
        <v>44</v>
      </c>
    </row>
    <row r="61" spans="1:9">
      <c r="A61" s="1">
        <v>1</v>
      </c>
      <c r="B61" s="38" t="s">
        <v>0</v>
      </c>
      <c r="C61" s="39">
        <f>'3歳児　市町別'!D6</f>
        <v>2920</v>
      </c>
      <c r="D61" s="10">
        <f>'3歳児　市町別'!E6</f>
        <v>2577</v>
      </c>
      <c r="E61" s="9">
        <f>'3歳児　市町別'!F6</f>
        <v>0.88253424657534252</v>
      </c>
      <c r="F61" s="10">
        <f>'3歳児　市町別'!G6</f>
        <v>2257</v>
      </c>
      <c r="G61" s="9">
        <f>'3歳児　市町別'!H6</f>
        <v>0.87582460225067904</v>
      </c>
      <c r="H61" s="10">
        <f>'3歳児　市町別'!I6</f>
        <v>1146</v>
      </c>
      <c r="I61" s="40">
        <f>'3歳児　市町別'!J6</f>
        <v>0.44470314318975551</v>
      </c>
    </row>
    <row r="62" spans="1:9">
      <c r="A62" s="1">
        <v>2</v>
      </c>
      <c r="B62" s="38" t="s">
        <v>1</v>
      </c>
      <c r="C62" s="39">
        <f>'3歳児　市町別'!D7</f>
        <v>880</v>
      </c>
      <c r="D62" s="10">
        <f>'3歳児　市町別'!E7</f>
        <v>816</v>
      </c>
      <c r="E62" s="9">
        <f>'3歳児　市町別'!F7</f>
        <v>0.92727272727272725</v>
      </c>
      <c r="F62" s="10">
        <f>'3歳児　市町別'!G7</f>
        <v>745</v>
      </c>
      <c r="G62" s="9">
        <f>'3歳児　市町別'!H7</f>
        <v>0.91299019607843135</v>
      </c>
      <c r="H62" s="10">
        <f>'3歳児　市町別'!I7</f>
        <v>245</v>
      </c>
      <c r="I62" s="40">
        <f>'3歳児　市町別'!J7</f>
        <v>0.30024509803921567</v>
      </c>
    </row>
    <row r="63" spans="1:9">
      <c r="A63" s="1">
        <v>3</v>
      </c>
      <c r="B63" s="38" t="s">
        <v>5</v>
      </c>
      <c r="C63" s="39">
        <f>'3歳児　市町別'!D8</f>
        <v>944</v>
      </c>
      <c r="D63" s="10">
        <f>'3歳児　市町別'!E8</f>
        <v>914</v>
      </c>
      <c r="E63" s="9">
        <f>'3歳児　市町別'!F8</f>
        <v>0.96822033898305082</v>
      </c>
      <c r="F63" s="10">
        <f>'3歳児　市町別'!G8</f>
        <v>781</v>
      </c>
      <c r="G63" s="9">
        <f>'3歳児　市町別'!H8</f>
        <v>0.85448577680525162</v>
      </c>
      <c r="H63" s="10">
        <f>'3歳児　市町別'!I8</f>
        <v>477</v>
      </c>
      <c r="I63" s="40">
        <f>'3歳児　市町別'!J8</f>
        <v>0.52188183807439825</v>
      </c>
    </row>
    <row r="64" spans="1:9">
      <c r="A64" s="1">
        <v>4</v>
      </c>
      <c r="B64" s="41" t="s">
        <v>6</v>
      </c>
      <c r="C64" s="39">
        <f>'3歳児　市町別'!D9</f>
        <v>718</v>
      </c>
      <c r="D64" s="10">
        <f>'3歳児　市町別'!E9</f>
        <v>695</v>
      </c>
      <c r="E64" s="9">
        <f>'3歳児　市町別'!F9</f>
        <v>0.96796657381615603</v>
      </c>
      <c r="F64" s="10">
        <f>'3歳児　市町別'!G9</f>
        <v>650</v>
      </c>
      <c r="G64" s="9">
        <f>'3歳児　市町別'!H9</f>
        <v>0.93525179856115104</v>
      </c>
      <c r="H64" s="10">
        <f>'3歳児　市町別'!I9</f>
        <v>136</v>
      </c>
      <c r="I64" s="40">
        <f>'3歳児　市町別'!J9</f>
        <v>0.19568345323741007</v>
      </c>
    </row>
    <row r="65" spans="1:9">
      <c r="A65" s="1">
        <v>5</v>
      </c>
      <c r="B65" s="38" t="s">
        <v>7</v>
      </c>
      <c r="C65" s="39">
        <f>'3歳児　市町別'!D10</f>
        <v>1308</v>
      </c>
      <c r="D65" s="10">
        <f>'3歳児　市町別'!E10</f>
        <v>1220</v>
      </c>
      <c r="E65" s="9">
        <f>'3歳児　市町別'!F10</f>
        <v>0.93272171253822633</v>
      </c>
      <c r="F65" s="10">
        <f>'3歳児　市町別'!G10</f>
        <v>1133</v>
      </c>
      <c r="G65" s="9">
        <f>'3歳児　市町別'!H10</f>
        <v>0.92868852459016393</v>
      </c>
      <c r="H65" s="10">
        <f>'3歳児　市町別'!I10</f>
        <v>281</v>
      </c>
      <c r="I65" s="40">
        <f>'3歳児　市町別'!J10</f>
        <v>0.23032786885245901</v>
      </c>
    </row>
    <row r="66" spans="1:9">
      <c r="A66" s="1">
        <v>6</v>
      </c>
      <c r="B66" s="38" t="s">
        <v>8</v>
      </c>
      <c r="C66" s="39">
        <f>'3歳児　市町別'!D11</f>
        <v>823</v>
      </c>
      <c r="D66" s="10">
        <f>'3歳児　市町別'!E11</f>
        <v>793</v>
      </c>
      <c r="E66" s="9">
        <f>'3歳児　市町別'!F11</f>
        <v>0.96354799513973266</v>
      </c>
      <c r="F66" s="10">
        <f>'3歳児　市町別'!G11</f>
        <v>722</v>
      </c>
      <c r="G66" s="9">
        <f>'3歳児　市町別'!H11</f>
        <v>0.91046658259773017</v>
      </c>
      <c r="H66" s="10">
        <f>'3歳児　市町別'!I11</f>
        <v>215</v>
      </c>
      <c r="I66" s="40">
        <f>'3歳児　市町別'!J11</f>
        <v>0.27112232030264816</v>
      </c>
    </row>
    <row r="67" spans="1:9">
      <c r="A67" s="1">
        <v>7</v>
      </c>
      <c r="B67" s="38" t="s">
        <v>9</v>
      </c>
      <c r="C67" s="39">
        <f>'3歳児　市町別'!D12</f>
        <v>698</v>
      </c>
      <c r="D67" s="10">
        <f>'3歳児　市町別'!E12</f>
        <v>686</v>
      </c>
      <c r="E67" s="9">
        <f>'3歳児　市町別'!F12</f>
        <v>0.98280802292263614</v>
      </c>
      <c r="F67" s="10">
        <f>'3歳児　市町別'!G12</f>
        <v>610</v>
      </c>
      <c r="G67" s="9">
        <f>'3歳児　市町別'!H12</f>
        <v>0.88921282798833823</v>
      </c>
      <c r="H67" s="10">
        <f>'3歳児　市町別'!I12</f>
        <v>260</v>
      </c>
      <c r="I67" s="40">
        <f>'3歳児　市町別'!J12</f>
        <v>0.37900874635568516</v>
      </c>
    </row>
    <row r="68" spans="1:9">
      <c r="A68" s="1">
        <v>8</v>
      </c>
      <c r="B68" s="38" t="s">
        <v>10</v>
      </c>
      <c r="C68" s="39">
        <f>'3歳児　市町別'!D13</f>
        <v>672</v>
      </c>
      <c r="D68" s="10">
        <f>'3歳児　市町別'!E13</f>
        <v>620</v>
      </c>
      <c r="E68" s="9">
        <f>'3歳児　市町別'!F13</f>
        <v>0.92261904761904767</v>
      </c>
      <c r="F68" s="10">
        <f>'3歳児　市町別'!G13</f>
        <v>558</v>
      </c>
      <c r="G68" s="9">
        <f>'3歳児　市町別'!H13</f>
        <v>0.9</v>
      </c>
      <c r="H68" s="10">
        <f>'3歳児　市町別'!I13</f>
        <v>181</v>
      </c>
      <c r="I68" s="40">
        <f>'3歳児　市町別'!J13</f>
        <v>0.29193548387096774</v>
      </c>
    </row>
    <row r="69" spans="1:9">
      <c r="A69" s="1">
        <v>9</v>
      </c>
      <c r="B69" s="38" t="s">
        <v>11</v>
      </c>
      <c r="C69" s="39">
        <f>'3歳児　市町別'!D14</f>
        <v>435</v>
      </c>
      <c r="D69" s="10">
        <f>'3歳児　市町別'!E14</f>
        <v>426</v>
      </c>
      <c r="E69" s="9">
        <f>'3歳児　市町別'!F14</f>
        <v>0.97931034482758617</v>
      </c>
      <c r="F69" s="10">
        <f>'3歳児　市町別'!G14</f>
        <v>388</v>
      </c>
      <c r="G69" s="9">
        <f>'3歳児　市町別'!H14</f>
        <v>0.91079812206572774</v>
      </c>
      <c r="H69" s="10">
        <f>'3歳児　市町別'!I14</f>
        <v>117</v>
      </c>
      <c r="I69" s="40">
        <f>'3歳児　市町別'!J14</f>
        <v>0.27464788732394368</v>
      </c>
    </row>
    <row r="70" spans="1:9">
      <c r="A70" s="1">
        <v>10</v>
      </c>
      <c r="B70" s="38" t="s">
        <v>12</v>
      </c>
      <c r="C70" s="39">
        <f>'3歳児　市町別'!D15</f>
        <v>426</v>
      </c>
      <c r="D70" s="10">
        <f>'3歳児　市町別'!E15</f>
        <v>408</v>
      </c>
      <c r="E70" s="9">
        <f>'3歳児　市町別'!F15</f>
        <v>0.95774647887323938</v>
      </c>
      <c r="F70" s="10">
        <f>'3歳児　市町別'!G15</f>
        <v>364</v>
      </c>
      <c r="G70" s="9">
        <f>'3歳児　市町別'!H15</f>
        <v>0.89215686274509809</v>
      </c>
      <c r="H70" s="10">
        <f>'3歳児　市町別'!I15</f>
        <v>170</v>
      </c>
      <c r="I70" s="40">
        <f>'3歳児　市町別'!J15</f>
        <v>0.41666666666666669</v>
      </c>
    </row>
    <row r="71" spans="1:9">
      <c r="A71" s="1">
        <v>11</v>
      </c>
      <c r="B71" s="38" t="s">
        <v>13</v>
      </c>
      <c r="C71" s="39">
        <f>'3歳児　市町別'!D16</f>
        <v>267</v>
      </c>
      <c r="D71" s="10">
        <f>'3歳児　市町別'!E16</f>
        <v>252</v>
      </c>
      <c r="E71" s="9">
        <f>'3歳児　市町別'!F16</f>
        <v>0.9438202247191011</v>
      </c>
      <c r="F71" s="10">
        <f>'3歳児　市町別'!G16</f>
        <v>214</v>
      </c>
      <c r="G71" s="9">
        <f>'3歳児　市町別'!H16</f>
        <v>0.84920634920634919</v>
      </c>
      <c r="H71" s="10">
        <f>'3歳児　市町別'!I16</f>
        <v>144</v>
      </c>
      <c r="I71" s="40">
        <f>'3歳児　市町別'!J16</f>
        <v>0.5714285714285714</v>
      </c>
    </row>
    <row r="72" spans="1:9">
      <c r="A72" s="1">
        <v>12</v>
      </c>
      <c r="B72" s="38" t="s">
        <v>14</v>
      </c>
      <c r="C72" s="39">
        <f>'3歳児　市町別'!D17</f>
        <v>900</v>
      </c>
      <c r="D72" s="10">
        <f>'3歳児　市町別'!E17</f>
        <v>884</v>
      </c>
      <c r="E72" s="9">
        <f>'3歳児　市町別'!F17</f>
        <v>0.98222222222222222</v>
      </c>
      <c r="F72" s="10">
        <f>'3歳児　市町別'!G17</f>
        <v>800</v>
      </c>
      <c r="G72" s="9">
        <f>'3歳児　市町別'!H17</f>
        <v>0.90497737556561086</v>
      </c>
      <c r="H72" s="10">
        <f>'3歳児　市町別'!I17</f>
        <v>252</v>
      </c>
      <c r="I72" s="40">
        <f>'3歳児　市町別'!J17</f>
        <v>0.28506787330316741</v>
      </c>
    </row>
    <row r="73" spans="1:9">
      <c r="A73" s="1">
        <v>13</v>
      </c>
      <c r="B73" s="38" t="s">
        <v>15</v>
      </c>
      <c r="C73" s="39">
        <f>'3歳児　市町別'!D18</f>
        <v>319</v>
      </c>
      <c r="D73" s="10">
        <f>'3歳児　市町別'!E18</f>
        <v>319</v>
      </c>
      <c r="E73" s="9">
        <f>'3歳児　市町別'!F18</f>
        <v>1</v>
      </c>
      <c r="F73" s="10">
        <f>'3歳児　市町別'!G18</f>
        <v>274</v>
      </c>
      <c r="G73" s="9">
        <f>'3歳児　市町別'!H18</f>
        <v>0.85893416927899691</v>
      </c>
      <c r="H73" s="10">
        <f>'3歳児　市町別'!I18</f>
        <v>153</v>
      </c>
      <c r="I73" s="40">
        <f>'3歳児　市町別'!J18</f>
        <v>0.47962382445141066</v>
      </c>
    </row>
    <row r="74" spans="1:9">
      <c r="A74" s="1">
        <v>14</v>
      </c>
      <c r="B74" s="38" t="s">
        <v>16</v>
      </c>
      <c r="C74" s="39">
        <f>'3歳児　市町別'!D19</f>
        <v>166</v>
      </c>
      <c r="D74" s="10">
        <f>'3歳児　市町別'!E19</f>
        <v>160</v>
      </c>
      <c r="E74" s="9">
        <f>'3歳児　市町別'!F19</f>
        <v>0.96385542168674698</v>
      </c>
      <c r="F74" s="10">
        <f>'3歳児　市町別'!G19</f>
        <v>153</v>
      </c>
      <c r="G74" s="9">
        <f>'3歳児　市町別'!H19</f>
        <v>0.95625000000000004</v>
      </c>
      <c r="H74" s="10">
        <f>'3歳児　市町別'!I19</f>
        <v>23</v>
      </c>
      <c r="I74" s="40">
        <f>'3歳児　市町別'!J19</f>
        <v>0.14374999999999999</v>
      </c>
    </row>
    <row r="75" spans="1:9">
      <c r="A75" s="1">
        <v>15</v>
      </c>
      <c r="B75" s="38" t="s">
        <v>17</v>
      </c>
      <c r="C75" s="39">
        <f>'3歳児　市町別'!D20</f>
        <v>78</v>
      </c>
      <c r="D75" s="10">
        <f>'3歳児　市町別'!E20</f>
        <v>76</v>
      </c>
      <c r="E75" s="9">
        <f>'3歳児　市町別'!F20</f>
        <v>0.97435897435897434</v>
      </c>
      <c r="F75" s="10">
        <f>'3歳児　市町別'!G20</f>
        <v>68</v>
      </c>
      <c r="G75" s="9">
        <f>'3歳児　市町別'!H20</f>
        <v>0.89473684210526316</v>
      </c>
      <c r="H75" s="10">
        <f>'3歳児　市町別'!I20</f>
        <v>29</v>
      </c>
      <c r="I75" s="40">
        <f>'3歳児　市町別'!J20</f>
        <v>0.38157894736842107</v>
      </c>
    </row>
    <row r="76" spans="1:9">
      <c r="A76" s="1">
        <v>16</v>
      </c>
      <c r="B76" s="38" t="s">
        <v>18</v>
      </c>
      <c r="C76" s="39">
        <f>'3歳児　市町別'!D21</f>
        <v>206</v>
      </c>
      <c r="D76" s="10">
        <f>'3歳児　市町別'!E21</f>
        <v>201</v>
      </c>
      <c r="E76" s="9">
        <f>'3歳児　市町別'!F21</f>
        <v>0.97572815533980584</v>
      </c>
      <c r="F76" s="10">
        <f>'3歳児　市町別'!G21</f>
        <v>180</v>
      </c>
      <c r="G76" s="9">
        <f>'3歳児　市町別'!H21</f>
        <v>0.89552238805970152</v>
      </c>
      <c r="H76" s="10">
        <f>'3歳児　市町別'!I21</f>
        <v>61</v>
      </c>
      <c r="I76" s="40">
        <f>'3歳児　市町別'!J21</f>
        <v>0.30348258706467662</v>
      </c>
    </row>
    <row r="77" spans="1:9">
      <c r="A77" s="1">
        <v>17</v>
      </c>
      <c r="B77" s="38" t="s">
        <v>21</v>
      </c>
      <c r="C77" s="39">
        <f>'3歳児　市町別'!D22</f>
        <v>67</v>
      </c>
      <c r="D77" s="10">
        <f>'3歳児　市町別'!E22</f>
        <v>65</v>
      </c>
      <c r="E77" s="9">
        <f>'3歳児　市町別'!F22</f>
        <v>0.97014925373134331</v>
      </c>
      <c r="F77" s="10">
        <f>'3歳児　市町別'!G22</f>
        <v>52</v>
      </c>
      <c r="G77" s="9">
        <f>'3歳児　市町別'!H22</f>
        <v>0.8</v>
      </c>
      <c r="H77" s="10">
        <f>'3歳児　市町別'!I22</f>
        <v>60</v>
      </c>
      <c r="I77" s="40">
        <f>'3歳児　市町別'!J22</f>
        <v>0.92307692307692313</v>
      </c>
    </row>
    <row r="78" spans="1:9">
      <c r="A78" s="1">
        <v>18</v>
      </c>
      <c r="B78" s="38" t="s">
        <v>19</v>
      </c>
      <c r="C78" s="39">
        <f>'3歳児　市町別'!D23</f>
        <v>45</v>
      </c>
      <c r="D78" s="10">
        <f>'3歳児　市町別'!E23</f>
        <v>44</v>
      </c>
      <c r="E78" s="9">
        <f>'3歳児　市町別'!F23</f>
        <v>0.97777777777777775</v>
      </c>
      <c r="F78" s="10">
        <f>'3歳児　市町別'!G23</f>
        <v>41</v>
      </c>
      <c r="G78" s="9">
        <f>'3歳児　市町別'!H23</f>
        <v>0.93181818181818177</v>
      </c>
      <c r="H78" s="10">
        <f>'3歳児　市町別'!I23</f>
        <v>17</v>
      </c>
      <c r="I78" s="40">
        <f>'3歳児　市町別'!J23</f>
        <v>0.38636363636363635</v>
      </c>
    </row>
    <row r="79" spans="1:9" ht="13.5" thickBot="1">
      <c r="A79" s="1">
        <v>19</v>
      </c>
      <c r="B79" s="42" t="s">
        <v>20</v>
      </c>
      <c r="C79" s="43">
        <f>'3歳児　市町別'!D24</f>
        <v>89</v>
      </c>
      <c r="D79" s="18">
        <f>'3歳児　市町別'!E24</f>
        <v>88</v>
      </c>
      <c r="E79" s="17">
        <f>'3歳児　市町別'!F24</f>
        <v>0.9887640449438202</v>
      </c>
      <c r="F79" s="18">
        <f>'3歳児　市町別'!G24</f>
        <v>84</v>
      </c>
      <c r="G79" s="17">
        <f>'3歳児　市町別'!H24</f>
        <v>0.95454545454545459</v>
      </c>
      <c r="H79" s="18">
        <f>'3歳児　市町別'!I24</f>
        <v>10</v>
      </c>
      <c r="I79" s="44">
        <f>'3歳児　市町別'!J24</f>
        <v>0.11363636363636363</v>
      </c>
    </row>
    <row r="80" spans="1:9" ht="13.5" thickTop="1">
      <c r="A80" s="1">
        <v>20</v>
      </c>
      <c r="B80" s="45" t="s">
        <v>25</v>
      </c>
      <c r="C80" s="46">
        <f>'3歳児　市町別'!D25</f>
        <v>11961</v>
      </c>
      <c r="D80" s="47">
        <f>'3歳児　市町別'!E25</f>
        <v>11244</v>
      </c>
      <c r="E80" s="23">
        <f>'3歳児　市町別'!F25</f>
        <v>0.94005517933283167</v>
      </c>
      <c r="F80" s="47">
        <f>'3歳児　市町別'!G25</f>
        <v>10074</v>
      </c>
      <c r="G80" s="23">
        <f>'3歳児　市町別'!H25</f>
        <v>0.89594450373532553</v>
      </c>
      <c r="H80" s="47">
        <f>'3歳児　市町別'!I25</f>
        <v>3977</v>
      </c>
      <c r="I80" s="48">
        <f>'3歳児　市町別'!J25</f>
        <v>0.35369975097829953</v>
      </c>
    </row>
    <row r="81" spans="1:10">
      <c r="A81" s="37" t="s">
        <v>74</v>
      </c>
    </row>
    <row r="82" spans="1:10" ht="21">
      <c r="B82" s="5" t="s">
        <v>47</v>
      </c>
      <c r="C82" s="5" t="s">
        <v>3</v>
      </c>
      <c r="D82" s="5" t="s">
        <v>2</v>
      </c>
      <c r="E82" s="5" t="s">
        <v>4</v>
      </c>
      <c r="F82" s="5" t="s">
        <v>51</v>
      </c>
      <c r="G82" s="5" t="s">
        <v>52</v>
      </c>
      <c r="H82" s="5" t="s">
        <v>53</v>
      </c>
      <c r="I82" s="5" t="s">
        <v>54</v>
      </c>
      <c r="J82" s="5" t="s">
        <v>55</v>
      </c>
    </row>
    <row r="83" spans="1:10">
      <c r="A83" s="1">
        <v>1</v>
      </c>
      <c r="B83" s="38" t="s">
        <v>45</v>
      </c>
      <c r="C83" s="8">
        <f>C61</f>
        <v>2920</v>
      </c>
      <c r="D83" s="8">
        <f>D61</f>
        <v>2577</v>
      </c>
      <c r="E83" s="9">
        <f>D83/C83</f>
        <v>0.88253424657534252</v>
      </c>
      <c r="F83" s="8">
        <f>F61</f>
        <v>2257</v>
      </c>
      <c r="G83" s="9">
        <f>F83/D83</f>
        <v>0.87582460225067904</v>
      </c>
      <c r="H83" s="8">
        <f>H61</f>
        <v>1146</v>
      </c>
      <c r="I83" s="11">
        <f>H83/D83</f>
        <v>0.44470314318975551</v>
      </c>
      <c r="J83" s="9">
        <f>100%-G83</f>
        <v>0.12417539774932096</v>
      </c>
    </row>
    <row r="84" spans="1:10">
      <c r="A84" s="1">
        <v>2</v>
      </c>
      <c r="B84" s="38" t="s">
        <v>46</v>
      </c>
      <c r="C84" s="8">
        <f>C65+C66+C67+C69</f>
        <v>3264</v>
      </c>
      <c r="D84" s="8">
        <f>D65+D66+D67+D69</f>
        <v>3125</v>
      </c>
      <c r="E84" s="9">
        <f t="shared" ref="E84:E90" si="19">D84/C84</f>
        <v>0.95741421568627449</v>
      </c>
      <c r="F84" s="8">
        <f>F65+F66+F67+F69</f>
        <v>2853</v>
      </c>
      <c r="G84" s="9">
        <f t="shared" ref="G84:G90" si="20">F84/D84</f>
        <v>0.91295999999999999</v>
      </c>
      <c r="H84" s="8">
        <f>H65+H66+H67+H69</f>
        <v>873</v>
      </c>
      <c r="I84" s="11">
        <f t="shared" ref="I84:I90" si="21">H84/D84</f>
        <v>0.27936</v>
      </c>
      <c r="J84" s="9">
        <f t="shared" ref="J84:J90" si="22">100%-G84</f>
        <v>8.7040000000000006E-2</v>
      </c>
    </row>
    <row r="85" spans="1:10">
      <c r="A85" s="1">
        <v>3</v>
      </c>
      <c r="B85" s="38" t="s">
        <v>27</v>
      </c>
      <c r="C85" s="8">
        <f>C68+C70</f>
        <v>1098</v>
      </c>
      <c r="D85" s="8">
        <f>D68+D70</f>
        <v>1028</v>
      </c>
      <c r="E85" s="9">
        <f t="shared" si="19"/>
        <v>0.936247723132969</v>
      </c>
      <c r="F85" s="8">
        <f>F68+F70</f>
        <v>922</v>
      </c>
      <c r="G85" s="9">
        <f t="shared" si="20"/>
        <v>0.89688715953307396</v>
      </c>
      <c r="H85" s="8">
        <f>H68+H70</f>
        <v>351</v>
      </c>
      <c r="I85" s="11">
        <f t="shared" si="21"/>
        <v>0.34143968871595332</v>
      </c>
      <c r="J85" s="9">
        <f t="shared" si="22"/>
        <v>0.10311284046692604</v>
      </c>
    </row>
    <row r="86" spans="1:10">
      <c r="A86" s="1">
        <v>4</v>
      </c>
      <c r="B86" s="38" t="s">
        <v>28</v>
      </c>
      <c r="C86" s="8">
        <f>C64+C72+C74+C75</f>
        <v>1862</v>
      </c>
      <c r="D86" s="8">
        <f>D64+D72+D74+D75</f>
        <v>1815</v>
      </c>
      <c r="E86" s="9">
        <f t="shared" si="19"/>
        <v>0.97475832438238452</v>
      </c>
      <c r="F86" s="8">
        <f>F64+F72+F74+F75</f>
        <v>1671</v>
      </c>
      <c r="G86" s="9">
        <f t="shared" si="20"/>
        <v>0.92066115702479334</v>
      </c>
      <c r="H86" s="8">
        <f>H64+H72+H74+H75</f>
        <v>440</v>
      </c>
      <c r="I86" s="11">
        <f t="shared" si="21"/>
        <v>0.24242424242424243</v>
      </c>
      <c r="J86" s="9">
        <f t="shared" si="22"/>
        <v>7.9338842975206658E-2</v>
      </c>
    </row>
    <row r="87" spans="1:10">
      <c r="A87" s="1">
        <v>5</v>
      </c>
      <c r="B87" s="38" t="s">
        <v>48</v>
      </c>
      <c r="C87" s="8">
        <f>C62+C76+C77+C78+C79</f>
        <v>1287</v>
      </c>
      <c r="D87" s="8">
        <f>D62+D76+D77+D78+D79</f>
        <v>1214</v>
      </c>
      <c r="E87" s="9">
        <f t="shared" si="19"/>
        <v>0.94327894327894324</v>
      </c>
      <c r="F87" s="8">
        <f>F62+F76+F77+F78+F79</f>
        <v>1102</v>
      </c>
      <c r="G87" s="9">
        <f t="shared" si="20"/>
        <v>0.90774299835255357</v>
      </c>
      <c r="H87" s="8">
        <f>H62+H76+H77+H78+H79</f>
        <v>393</v>
      </c>
      <c r="I87" s="11">
        <f t="shared" si="21"/>
        <v>0.32372322899505768</v>
      </c>
      <c r="J87" s="9">
        <f t="shared" si="22"/>
        <v>9.2257001647446435E-2</v>
      </c>
    </row>
    <row r="88" spans="1:10">
      <c r="A88" s="1">
        <v>6</v>
      </c>
      <c r="B88" s="38" t="s">
        <v>49</v>
      </c>
      <c r="C88" s="8">
        <f>C63+C73</f>
        <v>1263</v>
      </c>
      <c r="D88" s="8">
        <f>D63+D73</f>
        <v>1233</v>
      </c>
      <c r="E88" s="9">
        <f t="shared" si="19"/>
        <v>0.97624703087885989</v>
      </c>
      <c r="F88" s="8">
        <f>F63+F73</f>
        <v>1055</v>
      </c>
      <c r="G88" s="9">
        <f t="shared" si="20"/>
        <v>0.85563665855636661</v>
      </c>
      <c r="H88" s="8">
        <f>H63+H73</f>
        <v>630</v>
      </c>
      <c r="I88" s="11">
        <f t="shared" si="21"/>
        <v>0.51094890510948909</v>
      </c>
      <c r="J88" s="9">
        <f t="shared" si="22"/>
        <v>0.14436334144363339</v>
      </c>
    </row>
    <row r="89" spans="1:10" ht="13.5" thickBot="1">
      <c r="A89" s="1">
        <v>7</v>
      </c>
      <c r="B89" s="42" t="s">
        <v>50</v>
      </c>
      <c r="C89" s="16">
        <f>C71</f>
        <v>267</v>
      </c>
      <c r="D89" s="16">
        <f>D71</f>
        <v>252</v>
      </c>
      <c r="E89" s="17">
        <f t="shared" si="19"/>
        <v>0.9438202247191011</v>
      </c>
      <c r="F89" s="16">
        <f>F71</f>
        <v>214</v>
      </c>
      <c r="G89" s="17">
        <f t="shared" si="20"/>
        <v>0.84920634920634919</v>
      </c>
      <c r="H89" s="16">
        <f>H71</f>
        <v>144</v>
      </c>
      <c r="I89" s="19">
        <f t="shared" si="21"/>
        <v>0.5714285714285714</v>
      </c>
      <c r="J89" s="17">
        <f t="shared" si="22"/>
        <v>0.15079365079365081</v>
      </c>
    </row>
    <row r="90" spans="1:10" ht="13.5" thickTop="1">
      <c r="A90" s="1">
        <v>8</v>
      </c>
      <c r="B90" s="45" t="s">
        <v>25</v>
      </c>
      <c r="C90" s="49">
        <f>C80</f>
        <v>11961</v>
      </c>
      <c r="D90" s="49">
        <f>D80</f>
        <v>11244</v>
      </c>
      <c r="E90" s="23">
        <f t="shared" si="19"/>
        <v>0.94005517933283167</v>
      </c>
      <c r="F90" s="49">
        <f>F80</f>
        <v>10074</v>
      </c>
      <c r="G90" s="23">
        <f t="shared" si="20"/>
        <v>0.89594450373532553</v>
      </c>
      <c r="H90" s="49">
        <f>H80</f>
        <v>3977</v>
      </c>
      <c r="I90" s="24">
        <f t="shared" si="21"/>
        <v>0.35369975097829953</v>
      </c>
      <c r="J90" s="23">
        <f t="shared" si="22"/>
        <v>0.10405549626467447</v>
      </c>
    </row>
    <row r="93" spans="1:10" ht="21">
      <c r="B93" s="5" t="s">
        <v>47</v>
      </c>
      <c r="C93" s="5" t="s">
        <v>52</v>
      </c>
    </row>
    <row r="94" spans="1:10">
      <c r="A94" s="1">
        <v>7</v>
      </c>
      <c r="B94" s="38" t="s">
        <v>50</v>
      </c>
      <c r="C94" s="9">
        <f>$G$89</f>
        <v>0.84920634920634919</v>
      </c>
    </row>
    <row r="95" spans="1:10">
      <c r="A95" s="1">
        <v>6</v>
      </c>
      <c r="B95" s="38" t="s">
        <v>49</v>
      </c>
      <c r="C95" s="9">
        <f>$G$88</f>
        <v>0.85563665855636661</v>
      </c>
    </row>
    <row r="96" spans="1:10">
      <c r="A96" s="1">
        <v>1</v>
      </c>
      <c r="B96" s="38" t="s">
        <v>45</v>
      </c>
      <c r="C96" s="9">
        <f>$G$83</f>
        <v>0.87582460225067904</v>
      </c>
    </row>
    <row r="97" spans="1:3">
      <c r="A97" s="1">
        <v>8</v>
      </c>
      <c r="B97" s="50" t="s">
        <v>25</v>
      </c>
      <c r="C97" s="9">
        <f>$G$90</f>
        <v>0.89594450373532553</v>
      </c>
    </row>
    <row r="98" spans="1:3">
      <c r="A98" s="1">
        <v>3</v>
      </c>
      <c r="B98" s="38" t="s">
        <v>27</v>
      </c>
      <c r="C98" s="9">
        <f>$G$85</f>
        <v>0.89688715953307396</v>
      </c>
    </row>
    <row r="99" spans="1:3">
      <c r="A99" s="1">
        <v>5</v>
      </c>
      <c r="B99" s="38" t="s">
        <v>48</v>
      </c>
      <c r="C99" s="9">
        <f>$G$87</f>
        <v>0.90774299835255357</v>
      </c>
    </row>
    <row r="100" spans="1:3">
      <c r="A100" s="1">
        <v>2</v>
      </c>
      <c r="B100" s="38" t="s">
        <v>46</v>
      </c>
      <c r="C100" s="9">
        <f>$G$84</f>
        <v>0.91295999999999999</v>
      </c>
    </row>
    <row r="101" spans="1:3">
      <c r="A101" s="1">
        <v>4</v>
      </c>
      <c r="B101" s="51" t="s">
        <v>28</v>
      </c>
      <c r="C101" s="23">
        <f>$G$86</f>
        <v>0.92066115702479334</v>
      </c>
    </row>
    <row r="102" spans="1:3">
      <c r="B102" s="52"/>
      <c r="C102" s="53"/>
    </row>
    <row r="103" spans="1:3">
      <c r="B103" s="52"/>
      <c r="C103" s="52"/>
    </row>
    <row r="104" spans="1:3" ht="21">
      <c r="B104" s="5" t="s">
        <v>47</v>
      </c>
      <c r="C104" s="5" t="s">
        <v>54</v>
      </c>
    </row>
    <row r="105" spans="1:3">
      <c r="A105" s="1">
        <v>4</v>
      </c>
      <c r="B105" s="38" t="s">
        <v>28</v>
      </c>
      <c r="C105" s="11">
        <f>$I$86</f>
        <v>0.24242424242424243</v>
      </c>
    </row>
    <row r="106" spans="1:3">
      <c r="A106" s="1">
        <v>2</v>
      </c>
      <c r="B106" s="38" t="s">
        <v>46</v>
      </c>
      <c r="C106" s="11">
        <f>$I$84</f>
        <v>0.27936</v>
      </c>
    </row>
    <row r="107" spans="1:3">
      <c r="A107" s="1">
        <v>5</v>
      </c>
      <c r="B107" s="38" t="s">
        <v>48</v>
      </c>
      <c r="C107" s="11">
        <f>$I$87</f>
        <v>0.32372322899505768</v>
      </c>
    </row>
    <row r="108" spans="1:3">
      <c r="A108" s="1">
        <v>3</v>
      </c>
      <c r="B108" s="38" t="s">
        <v>27</v>
      </c>
      <c r="C108" s="11">
        <f>$I$85</f>
        <v>0.34143968871595332</v>
      </c>
    </row>
    <row r="109" spans="1:3">
      <c r="A109" s="1">
        <v>8</v>
      </c>
      <c r="B109" s="50" t="s">
        <v>25</v>
      </c>
      <c r="C109" s="11">
        <f>$I$90</f>
        <v>0.35369975097829953</v>
      </c>
    </row>
    <row r="110" spans="1:3">
      <c r="A110" s="1">
        <v>1</v>
      </c>
      <c r="B110" s="38" t="s">
        <v>45</v>
      </c>
      <c r="C110" s="11">
        <f>$I$83</f>
        <v>0.44470314318975551</v>
      </c>
    </row>
    <row r="111" spans="1:3">
      <c r="A111" s="1">
        <v>6</v>
      </c>
      <c r="B111" s="38" t="s">
        <v>49</v>
      </c>
      <c r="C111" s="11">
        <f>$I$88</f>
        <v>0.51094890510948909</v>
      </c>
    </row>
    <row r="112" spans="1:3">
      <c r="A112" s="1">
        <v>7</v>
      </c>
      <c r="B112" s="51" t="s">
        <v>50</v>
      </c>
      <c r="C112" s="24">
        <f>$I$89</f>
        <v>0.5714285714285714</v>
      </c>
    </row>
  </sheetData>
  <autoFilter ref="A93:C101" xr:uid="{00000000-0009-0000-0000-000001000000}">
    <sortState xmlns:xlrd2="http://schemas.microsoft.com/office/spreadsheetml/2017/richdata2" ref="A94:C101">
      <sortCondition ref="C93:C101"/>
    </sortState>
  </autoFilter>
  <sortState xmlns:xlrd2="http://schemas.microsoft.com/office/spreadsheetml/2017/richdata2" ref="A84:J91">
    <sortCondition ref="G84:G91"/>
  </sortState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71"/>
  <sheetViews>
    <sheetView view="pageBreakPreview" zoomScale="85" zoomScaleNormal="100" zoomScaleSheetLayoutView="85" workbookViewId="0">
      <selection activeCell="O56" sqref="O56"/>
    </sheetView>
  </sheetViews>
  <sheetFormatPr defaultColWidth="10.6328125" defaultRowHeight="10.5"/>
  <cols>
    <col min="1" max="1" width="6.7265625" style="55" customWidth="1"/>
    <col min="2" max="6" width="7.453125" style="55" customWidth="1"/>
    <col min="7" max="7" width="6.90625" style="55" customWidth="1"/>
    <col min="8" max="11" width="8.26953125" style="55" customWidth="1"/>
    <col min="12" max="12" width="10" style="55" customWidth="1"/>
    <col min="13" max="250" width="10.6328125" style="55"/>
    <col min="251" max="253" width="6.26953125" style="55" customWidth="1"/>
    <col min="254" max="254" width="14.08984375" style="55" customWidth="1"/>
    <col min="255" max="255" width="6.26953125" style="55" customWidth="1"/>
    <col min="256" max="260" width="6.90625" style="55" customWidth="1"/>
    <col min="261" max="261" width="10.6328125" style="55" customWidth="1"/>
    <col min="262" max="262" width="8.26953125" style="55" customWidth="1"/>
    <col min="263" max="506" width="10.6328125" style="55"/>
    <col min="507" max="509" width="6.26953125" style="55" customWidth="1"/>
    <col min="510" max="510" width="14.08984375" style="55" customWidth="1"/>
    <col min="511" max="511" width="6.26953125" style="55" customWidth="1"/>
    <col min="512" max="516" width="6.90625" style="55" customWidth="1"/>
    <col min="517" max="517" width="10.6328125" style="55" customWidth="1"/>
    <col min="518" max="518" width="8.26953125" style="55" customWidth="1"/>
    <col min="519" max="762" width="10.6328125" style="55"/>
    <col min="763" max="765" width="6.26953125" style="55" customWidth="1"/>
    <col min="766" max="766" width="14.08984375" style="55" customWidth="1"/>
    <col min="767" max="767" width="6.26953125" style="55" customWidth="1"/>
    <col min="768" max="772" width="6.90625" style="55" customWidth="1"/>
    <col min="773" max="773" width="10.6328125" style="55" customWidth="1"/>
    <col min="774" max="774" width="8.26953125" style="55" customWidth="1"/>
    <col min="775" max="1018" width="10.6328125" style="55"/>
    <col min="1019" max="1021" width="6.26953125" style="55" customWidth="1"/>
    <col min="1022" max="1022" width="14.08984375" style="55" customWidth="1"/>
    <col min="1023" max="1023" width="6.26953125" style="55" customWidth="1"/>
    <col min="1024" max="1028" width="6.90625" style="55" customWidth="1"/>
    <col min="1029" max="1029" width="10.6328125" style="55" customWidth="1"/>
    <col min="1030" max="1030" width="8.26953125" style="55" customWidth="1"/>
    <col min="1031" max="1274" width="10.6328125" style="55"/>
    <col min="1275" max="1277" width="6.26953125" style="55" customWidth="1"/>
    <col min="1278" max="1278" width="14.08984375" style="55" customWidth="1"/>
    <col min="1279" max="1279" width="6.26953125" style="55" customWidth="1"/>
    <col min="1280" max="1284" width="6.90625" style="55" customWidth="1"/>
    <col min="1285" max="1285" width="10.6328125" style="55" customWidth="1"/>
    <col min="1286" max="1286" width="8.26953125" style="55" customWidth="1"/>
    <col min="1287" max="1530" width="10.6328125" style="55"/>
    <col min="1531" max="1533" width="6.26953125" style="55" customWidth="1"/>
    <col min="1534" max="1534" width="14.08984375" style="55" customWidth="1"/>
    <col min="1535" max="1535" width="6.26953125" style="55" customWidth="1"/>
    <col min="1536" max="1540" width="6.90625" style="55" customWidth="1"/>
    <col min="1541" max="1541" width="10.6328125" style="55" customWidth="1"/>
    <col min="1542" max="1542" width="8.26953125" style="55" customWidth="1"/>
    <col min="1543" max="1786" width="10.6328125" style="55"/>
    <col min="1787" max="1789" width="6.26953125" style="55" customWidth="1"/>
    <col min="1790" max="1790" width="14.08984375" style="55" customWidth="1"/>
    <col min="1791" max="1791" width="6.26953125" style="55" customWidth="1"/>
    <col min="1792" max="1796" width="6.90625" style="55" customWidth="1"/>
    <col min="1797" max="1797" width="10.6328125" style="55" customWidth="1"/>
    <col min="1798" max="1798" width="8.26953125" style="55" customWidth="1"/>
    <col min="1799" max="2042" width="10.6328125" style="55"/>
    <col min="2043" max="2045" width="6.26953125" style="55" customWidth="1"/>
    <col min="2046" max="2046" width="14.08984375" style="55" customWidth="1"/>
    <col min="2047" max="2047" width="6.26953125" style="55" customWidth="1"/>
    <col min="2048" max="2052" width="6.90625" style="55" customWidth="1"/>
    <col min="2053" max="2053" width="10.6328125" style="55" customWidth="1"/>
    <col min="2054" max="2054" width="8.26953125" style="55" customWidth="1"/>
    <col min="2055" max="2298" width="10.6328125" style="55"/>
    <col min="2299" max="2301" width="6.26953125" style="55" customWidth="1"/>
    <col min="2302" max="2302" width="14.08984375" style="55" customWidth="1"/>
    <col min="2303" max="2303" width="6.26953125" style="55" customWidth="1"/>
    <col min="2304" max="2308" width="6.90625" style="55" customWidth="1"/>
    <col min="2309" max="2309" width="10.6328125" style="55" customWidth="1"/>
    <col min="2310" max="2310" width="8.26953125" style="55" customWidth="1"/>
    <col min="2311" max="2554" width="10.6328125" style="55"/>
    <col min="2555" max="2557" width="6.26953125" style="55" customWidth="1"/>
    <col min="2558" max="2558" width="14.08984375" style="55" customWidth="1"/>
    <col min="2559" max="2559" width="6.26953125" style="55" customWidth="1"/>
    <col min="2560" max="2564" width="6.90625" style="55" customWidth="1"/>
    <col min="2565" max="2565" width="10.6328125" style="55" customWidth="1"/>
    <col min="2566" max="2566" width="8.26953125" style="55" customWidth="1"/>
    <col min="2567" max="2810" width="10.6328125" style="55"/>
    <col min="2811" max="2813" width="6.26953125" style="55" customWidth="1"/>
    <col min="2814" max="2814" width="14.08984375" style="55" customWidth="1"/>
    <col min="2815" max="2815" width="6.26953125" style="55" customWidth="1"/>
    <col min="2816" max="2820" width="6.90625" style="55" customWidth="1"/>
    <col min="2821" max="2821" width="10.6328125" style="55" customWidth="1"/>
    <col min="2822" max="2822" width="8.26953125" style="55" customWidth="1"/>
    <col min="2823" max="3066" width="10.6328125" style="55"/>
    <col min="3067" max="3069" width="6.26953125" style="55" customWidth="1"/>
    <col min="3070" max="3070" width="14.08984375" style="55" customWidth="1"/>
    <col min="3071" max="3071" width="6.26953125" style="55" customWidth="1"/>
    <col min="3072" max="3076" width="6.90625" style="55" customWidth="1"/>
    <col min="3077" max="3077" width="10.6328125" style="55" customWidth="1"/>
    <col min="3078" max="3078" width="8.26953125" style="55" customWidth="1"/>
    <col min="3079" max="3322" width="10.6328125" style="55"/>
    <col min="3323" max="3325" width="6.26953125" style="55" customWidth="1"/>
    <col min="3326" max="3326" width="14.08984375" style="55" customWidth="1"/>
    <col min="3327" max="3327" width="6.26953125" style="55" customWidth="1"/>
    <col min="3328" max="3332" width="6.90625" style="55" customWidth="1"/>
    <col min="3333" max="3333" width="10.6328125" style="55" customWidth="1"/>
    <col min="3334" max="3334" width="8.26953125" style="55" customWidth="1"/>
    <col min="3335" max="3578" width="10.6328125" style="55"/>
    <col min="3579" max="3581" width="6.26953125" style="55" customWidth="1"/>
    <col min="3582" max="3582" width="14.08984375" style="55" customWidth="1"/>
    <col min="3583" max="3583" width="6.26953125" style="55" customWidth="1"/>
    <col min="3584" max="3588" width="6.90625" style="55" customWidth="1"/>
    <col min="3589" max="3589" width="10.6328125" style="55" customWidth="1"/>
    <col min="3590" max="3590" width="8.26953125" style="55" customWidth="1"/>
    <col min="3591" max="3834" width="10.6328125" style="55"/>
    <col min="3835" max="3837" width="6.26953125" style="55" customWidth="1"/>
    <col min="3838" max="3838" width="14.08984375" style="55" customWidth="1"/>
    <col min="3839" max="3839" width="6.26953125" style="55" customWidth="1"/>
    <col min="3840" max="3844" width="6.90625" style="55" customWidth="1"/>
    <col min="3845" max="3845" width="10.6328125" style="55" customWidth="1"/>
    <col min="3846" max="3846" width="8.26953125" style="55" customWidth="1"/>
    <col min="3847" max="4090" width="10.6328125" style="55"/>
    <col min="4091" max="4093" width="6.26953125" style="55" customWidth="1"/>
    <col min="4094" max="4094" width="14.08984375" style="55" customWidth="1"/>
    <col min="4095" max="4095" width="6.26953125" style="55" customWidth="1"/>
    <col min="4096" max="4100" width="6.90625" style="55" customWidth="1"/>
    <col min="4101" max="4101" width="10.6328125" style="55" customWidth="1"/>
    <col min="4102" max="4102" width="8.26953125" style="55" customWidth="1"/>
    <col min="4103" max="4346" width="10.6328125" style="55"/>
    <col min="4347" max="4349" width="6.26953125" style="55" customWidth="1"/>
    <col min="4350" max="4350" width="14.08984375" style="55" customWidth="1"/>
    <col min="4351" max="4351" width="6.26953125" style="55" customWidth="1"/>
    <col min="4352" max="4356" width="6.90625" style="55" customWidth="1"/>
    <col min="4357" max="4357" width="10.6328125" style="55" customWidth="1"/>
    <col min="4358" max="4358" width="8.26953125" style="55" customWidth="1"/>
    <col min="4359" max="4602" width="10.6328125" style="55"/>
    <col min="4603" max="4605" width="6.26953125" style="55" customWidth="1"/>
    <col min="4606" max="4606" width="14.08984375" style="55" customWidth="1"/>
    <col min="4607" max="4607" width="6.26953125" style="55" customWidth="1"/>
    <col min="4608" max="4612" width="6.90625" style="55" customWidth="1"/>
    <col min="4613" max="4613" width="10.6328125" style="55" customWidth="1"/>
    <col min="4614" max="4614" width="8.26953125" style="55" customWidth="1"/>
    <col min="4615" max="4858" width="10.6328125" style="55"/>
    <col min="4859" max="4861" width="6.26953125" style="55" customWidth="1"/>
    <col min="4862" max="4862" width="14.08984375" style="55" customWidth="1"/>
    <col min="4863" max="4863" width="6.26953125" style="55" customWidth="1"/>
    <col min="4864" max="4868" width="6.90625" style="55" customWidth="1"/>
    <col min="4869" max="4869" width="10.6328125" style="55" customWidth="1"/>
    <col min="4870" max="4870" width="8.26953125" style="55" customWidth="1"/>
    <col min="4871" max="5114" width="10.6328125" style="55"/>
    <col min="5115" max="5117" width="6.26953125" style="55" customWidth="1"/>
    <col min="5118" max="5118" width="14.08984375" style="55" customWidth="1"/>
    <col min="5119" max="5119" width="6.26953125" style="55" customWidth="1"/>
    <col min="5120" max="5124" width="6.90625" style="55" customWidth="1"/>
    <col min="5125" max="5125" width="10.6328125" style="55" customWidth="1"/>
    <col min="5126" max="5126" width="8.26953125" style="55" customWidth="1"/>
    <col min="5127" max="5370" width="10.6328125" style="55"/>
    <col min="5371" max="5373" width="6.26953125" style="55" customWidth="1"/>
    <col min="5374" max="5374" width="14.08984375" style="55" customWidth="1"/>
    <col min="5375" max="5375" width="6.26953125" style="55" customWidth="1"/>
    <col min="5376" max="5380" width="6.90625" style="55" customWidth="1"/>
    <col min="5381" max="5381" width="10.6328125" style="55" customWidth="1"/>
    <col min="5382" max="5382" width="8.26953125" style="55" customWidth="1"/>
    <col min="5383" max="5626" width="10.6328125" style="55"/>
    <col min="5627" max="5629" width="6.26953125" style="55" customWidth="1"/>
    <col min="5630" max="5630" width="14.08984375" style="55" customWidth="1"/>
    <col min="5631" max="5631" width="6.26953125" style="55" customWidth="1"/>
    <col min="5632" max="5636" width="6.90625" style="55" customWidth="1"/>
    <col min="5637" max="5637" width="10.6328125" style="55" customWidth="1"/>
    <col min="5638" max="5638" width="8.26953125" style="55" customWidth="1"/>
    <col min="5639" max="5882" width="10.6328125" style="55"/>
    <col min="5883" max="5885" width="6.26953125" style="55" customWidth="1"/>
    <col min="5886" max="5886" width="14.08984375" style="55" customWidth="1"/>
    <col min="5887" max="5887" width="6.26953125" style="55" customWidth="1"/>
    <col min="5888" max="5892" width="6.90625" style="55" customWidth="1"/>
    <col min="5893" max="5893" width="10.6328125" style="55" customWidth="1"/>
    <col min="5894" max="5894" width="8.26953125" style="55" customWidth="1"/>
    <col min="5895" max="6138" width="10.6328125" style="55"/>
    <col min="6139" max="6141" width="6.26953125" style="55" customWidth="1"/>
    <col min="6142" max="6142" width="14.08984375" style="55" customWidth="1"/>
    <col min="6143" max="6143" width="6.26953125" style="55" customWidth="1"/>
    <col min="6144" max="6148" width="6.90625" style="55" customWidth="1"/>
    <col min="6149" max="6149" width="10.6328125" style="55" customWidth="1"/>
    <col min="6150" max="6150" width="8.26953125" style="55" customWidth="1"/>
    <col min="6151" max="6394" width="10.6328125" style="55"/>
    <col min="6395" max="6397" width="6.26953125" style="55" customWidth="1"/>
    <col min="6398" max="6398" width="14.08984375" style="55" customWidth="1"/>
    <col min="6399" max="6399" width="6.26953125" style="55" customWidth="1"/>
    <col min="6400" max="6404" width="6.90625" style="55" customWidth="1"/>
    <col min="6405" max="6405" width="10.6328125" style="55" customWidth="1"/>
    <col min="6406" max="6406" width="8.26953125" style="55" customWidth="1"/>
    <col min="6407" max="6650" width="10.6328125" style="55"/>
    <col min="6651" max="6653" width="6.26953125" style="55" customWidth="1"/>
    <col min="6654" max="6654" width="14.08984375" style="55" customWidth="1"/>
    <col min="6655" max="6655" width="6.26953125" style="55" customWidth="1"/>
    <col min="6656" max="6660" width="6.90625" style="55" customWidth="1"/>
    <col min="6661" max="6661" width="10.6328125" style="55" customWidth="1"/>
    <col min="6662" max="6662" width="8.26953125" style="55" customWidth="1"/>
    <col min="6663" max="6906" width="10.6328125" style="55"/>
    <col min="6907" max="6909" width="6.26953125" style="55" customWidth="1"/>
    <col min="6910" max="6910" width="14.08984375" style="55" customWidth="1"/>
    <col min="6911" max="6911" width="6.26953125" style="55" customWidth="1"/>
    <col min="6912" max="6916" width="6.90625" style="55" customWidth="1"/>
    <col min="6917" max="6917" width="10.6328125" style="55" customWidth="1"/>
    <col min="6918" max="6918" width="8.26953125" style="55" customWidth="1"/>
    <col min="6919" max="7162" width="10.6328125" style="55"/>
    <col min="7163" max="7165" width="6.26953125" style="55" customWidth="1"/>
    <col min="7166" max="7166" width="14.08984375" style="55" customWidth="1"/>
    <col min="7167" max="7167" width="6.26953125" style="55" customWidth="1"/>
    <col min="7168" max="7172" width="6.90625" style="55" customWidth="1"/>
    <col min="7173" max="7173" width="10.6328125" style="55" customWidth="1"/>
    <col min="7174" max="7174" width="8.26953125" style="55" customWidth="1"/>
    <col min="7175" max="7418" width="10.6328125" style="55"/>
    <col min="7419" max="7421" width="6.26953125" style="55" customWidth="1"/>
    <col min="7422" max="7422" width="14.08984375" style="55" customWidth="1"/>
    <col min="7423" max="7423" width="6.26953125" style="55" customWidth="1"/>
    <col min="7424" max="7428" width="6.90625" style="55" customWidth="1"/>
    <col min="7429" max="7429" width="10.6328125" style="55" customWidth="1"/>
    <col min="7430" max="7430" width="8.26953125" style="55" customWidth="1"/>
    <col min="7431" max="7674" width="10.6328125" style="55"/>
    <col min="7675" max="7677" width="6.26953125" style="55" customWidth="1"/>
    <col min="7678" max="7678" width="14.08984375" style="55" customWidth="1"/>
    <col min="7679" max="7679" width="6.26953125" style="55" customWidth="1"/>
    <col min="7680" max="7684" width="6.90625" style="55" customWidth="1"/>
    <col min="7685" max="7685" width="10.6328125" style="55" customWidth="1"/>
    <col min="7686" max="7686" width="8.26953125" style="55" customWidth="1"/>
    <col min="7687" max="7930" width="10.6328125" style="55"/>
    <col min="7931" max="7933" width="6.26953125" style="55" customWidth="1"/>
    <col min="7934" max="7934" width="14.08984375" style="55" customWidth="1"/>
    <col min="7935" max="7935" width="6.26953125" style="55" customWidth="1"/>
    <col min="7936" max="7940" width="6.90625" style="55" customWidth="1"/>
    <col min="7941" max="7941" width="10.6328125" style="55" customWidth="1"/>
    <col min="7942" max="7942" width="8.26953125" style="55" customWidth="1"/>
    <col min="7943" max="8186" width="10.6328125" style="55"/>
    <col min="8187" max="8189" width="6.26953125" style="55" customWidth="1"/>
    <col min="8190" max="8190" width="14.08984375" style="55" customWidth="1"/>
    <col min="8191" max="8191" width="6.26953125" style="55" customWidth="1"/>
    <col min="8192" max="8196" width="6.90625" style="55" customWidth="1"/>
    <col min="8197" max="8197" width="10.6328125" style="55" customWidth="1"/>
    <col min="8198" max="8198" width="8.26953125" style="55" customWidth="1"/>
    <col min="8199" max="8442" width="10.6328125" style="55"/>
    <col min="8443" max="8445" width="6.26953125" style="55" customWidth="1"/>
    <col min="8446" max="8446" width="14.08984375" style="55" customWidth="1"/>
    <col min="8447" max="8447" width="6.26953125" style="55" customWidth="1"/>
    <col min="8448" max="8452" width="6.90625" style="55" customWidth="1"/>
    <col min="8453" max="8453" width="10.6328125" style="55" customWidth="1"/>
    <col min="8454" max="8454" width="8.26953125" style="55" customWidth="1"/>
    <col min="8455" max="8698" width="10.6328125" style="55"/>
    <col min="8699" max="8701" width="6.26953125" style="55" customWidth="1"/>
    <col min="8702" max="8702" width="14.08984375" style="55" customWidth="1"/>
    <col min="8703" max="8703" width="6.26953125" style="55" customWidth="1"/>
    <col min="8704" max="8708" width="6.90625" style="55" customWidth="1"/>
    <col min="8709" max="8709" width="10.6328125" style="55" customWidth="1"/>
    <col min="8710" max="8710" width="8.26953125" style="55" customWidth="1"/>
    <col min="8711" max="8954" width="10.6328125" style="55"/>
    <col min="8955" max="8957" width="6.26953125" style="55" customWidth="1"/>
    <col min="8958" max="8958" width="14.08984375" style="55" customWidth="1"/>
    <col min="8959" max="8959" width="6.26953125" style="55" customWidth="1"/>
    <col min="8960" max="8964" width="6.90625" style="55" customWidth="1"/>
    <col min="8965" max="8965" width="10.6328125" style="55" customWidth="1"/>
    <col min="8966" max="8966" width="8.26953125" style="55" customWidth="1"/>
    <col min="8967" max="9210" width="10.6328125" style="55"/>
    <col min="9211" max="9213" width="6.26953125" style="55" customWidth="1"/>
    <col min="9214" max="9214" width="14.08984375" style="55" customWidth="1"/>
    <col min="9215" max="9215" width="6.26953125" style="55" customWidth="1"/>
    <col min="9216" max="9220" width="6.90625" style="55" customWidth="1"/>
    <col min="9221" max="9221" width="10.6328125" style="55" customWidth="1"/>
    <col min="9222" max="9222" width="8.26953125" style="55" customWidth="1"/>
    <col min="9223" max="9466" width="10.6328125" style="55"/>
    <col min="9467" max="9469" width="6.26953125" style="55" customWidth="1"/>
    <col min="9470" max="9470" width="14.08984375" style="55" customWidth="1"/>
    <col min="9471" max="9471" width="6.26953125" style="55" customWidth="1"/>
    <col min="9472" max="9476" width="6.90625" style="55" customWidth="1"/>
    <col min="9477" max="9477" width="10.6328125" style="55" customWidth="1"/>
    <col min="9478" max="9478" width="8.26953125" style="55" customWidth="1"/>
    <col min="9479" max="9722" width="10.6328125" style="55"/>
    <col min="9723" max="9725" width="6.26953125" style="55" customWidth="1"/>
    <col min="9726" max="9726" width="14.08984375" style="55" customWidth="1"/>
    <col min="9727" max="9727" width="6.26953125" style="55" customWidth="1"/>
    <col min="9728" max="9732" width="6.90625" style="55" customWidth="1"/>
    <col min="9733" max="9733" width="10.6328125" style="55" customWidth="1"/>
    <col min="9734" max="9734" width="8.26953125" style="55" customWidth="1"/>
    <col min="9735" max="9978" width="10.6328125" style="55"/>
    <col min="9979" max="9981" width="6.26953125" style="55" customWidth="1"/>
    <col min="9982" max="9982" width="14.08984375" style="55" customWidth="1"/>
    <col min="9983" max="9983" width="6.26953125" style="55" customWidth="1"/>
    <col min="9984" max="9988" width="6.90625" style="55" customWidth="1"/>
    <col min="9989" max="9989" width="10.6328125" style="55" customWidth="1"/>
    <col min="9990" max="9990" width="8.26953125" style="55" customWidth="1"/>
    <col min="9991" max="10234" width="10.6328125" style="55"/>
    <col min="10235" max="10237" width="6.26953125" style="55" customWidth="1"/>
    <col min="10238" max="10238" width="14.08984375" style="55" customWidth="1"/>
    <col min="10239" max="10239" width="6.26953125" style="55" customWidth="1"/>
    <col min="10240" max="10244" width="6.90625" style="55" customWidth="1"/>
    <col min="10245" max="10245" width="10.6328125" style="55" customWidth="1"/>
    <col min="10246" max="10246" width="8.26953125" style="55" customWidth="1"/>
    <col min="10247" max="10490" width="10.6328125" style="55"/>
    <col min="10491" max="10493" width="6.26953125" style="55" customWidth="1"/>
    <col min="10494" max="10494" width="14.08984375" style="55" customWidth="1"/>
    <col min="10495" max="10495" width="6.26953125" style="55" customWidth="1"/>
    <col min="10496" max="10500" width="6.90625" style="55" customWidth="1"/>
    <col min="10501" max="10501" width="10.6328125" style="55" customWidth="1"/>
    <col min="10502" max="10502" width="8.26953125" style="55" customWidth="1"/>
    <col min="10503" max="10746" width="10.6328125" style="55"/>
    <col min="10747" max="10749" width="6.26953125" style="55" customWidth="1"/>
    <col min="10750" max="10750" width="14.08984375" style="55" customWidth="1"/>
    <col min="10751" max="10751" width="6.26953125" style="55" customWidth="1"/>
    <col min="10752" max="10756" width="6.90625" style="55" customWidth="1"/>
    <col min="10757" max="10757" width="10.6328125" style="55" customWidth="1"/>
    <col min="10758" max="10758" width="8.26953125" style="55" customWidth="1"/>
    <col min="10759" max="11002" width="10.6328125" style="55"/>
    <col min="11003" max="11005" width="6.26953125" style="55" customWidth="1"/>
    <col min="11006" max="11006" width="14.08984375" style="55" customWidth="1"/>
    <col min="11007" max="11007" width="6.26953125" style="55" customWidth="1"/>
    <col min="11008" max="11012" width="6.90625" style="55" customWidth="1"/>
    <col min="11013" max="11013" width="10.6328125" style="55" customWidth="1"/>
    <col min="11014" max="11014" width="8.26953125" style="55" customWidth="1"/>
    <col min="11015" max="11258" width="10.6328125" style="55"/>
    <col min="11259" max="11261" width="6.26953125" style="55" customWidth="1"/>
    <col min="11262" max="11262" width="14.08984375" style="55" customWidth="1"/>
    <col min="11263" max="11263" width="6.26953125" style="55" customWidth="1"/>
    <col min="11264" max="11268" width="6.90625" style="55" customWidth="1"/>
    <col min="11269" max="11269" width="10.6328125" style="55" customWidth="1"/>
    <col min="11270" max="11270" width="8.26953125" style="55" customWidth="1"/>
    <col min="11271" max="11514" width="10.6328125" style="55"/>
    <col min="11515" max="11517" width="6.26953125" style="55" customWidth="1"/>
    <col min="11518" max="11518" width="14.08984375" style="55" customWidth="1"/>
    <col min="11519" max="11519" width="6.26953125" style="55" customWidth="1"/>
    <col min="11520" max="11524" width="6.90625" style="55" customWidth="1"/>
    <col min="11525" max="11525" width="10.6328125" style="55" customWidth="1"/>
    <col min="11526" max="11526" width="8.26953125" style="55" customWidth="1"/>
    <col min="11527" max="11770" width="10.6328125" style="55"/>
    <col min="11771" max="11773" width="6.26953125" style="55" customWidth="1"/>
    <col min="11774" max="11774" width="14.08984375" style="55" customWidth="1"/>
    <col min="11775" max="11775" width="6.26953125" style="55" customWidth="1"/>
    <col min="11776" max="11780" width="6.90625" style="55" customWidth="1"/>
    <col min="11781" max="11781" width="10.6328125" style="55" customWidth="1"/>
    <col min="11782" max="11782" width="8.26953125" style="55" customWidth="1"/>
    <col min="11783" max="12026" width="10.6328125" style="55"/>
    <col min="12027" max="12029" width="6.26953125" style="55" customWidth="1"/>
    <col min="12030" max="12030" width="14.08984375" style="55" customWidth="1"/>
    <col min="12031" max="12031" width="6.26953125" style="55" customWidth="1"/>
    <col min="12032" max="12036" width="6.90625" style="55" customWidth="1"/>
    <col min="12037" max="12037" width="10.6328125" style="55" customWidth="1"/>
    <col min="12038" max="12038" width="8.26953125" style="55" customWidth="1"/>
    <col min="12039" max="12282" width="10.6328125" style="55"/>
    <col min="12283" max="12285" width="6.26953125" style="55" customWidth="1"/>
    <col min="12286" max="12286" width="14.08984375" style="55" customWidth="1"/>
    <col min="12287" max="12287" width="6.26953125" style="55" customWidth="1"/>
    <col min="12288" max="12292" width="6.90625" style="55" customWidth="1"/>
    <col min="12293" max="12293" width="10.6328125" style="55" customWidth="1"/>
    <col min="12294" max="12294" width="8.26953125" style="55" customWidth="1"/>
    <col min="12295" max="12538" width="10.6328125" style="55"/>
    <col min="12539" max="12541" width="6.26953125" style="55" customWidth="1"/>
    <col min="12542" max="12542" width="14.08984375" style="55" customWidth="1"/>
    <col min="12543" max="12543" width="6.26953125" style="55" customWidth="1"/>
    <col min="12544" max="12548" width="6.90625" style="55" customWidth="1"/>
    <col min="12549" max="12549" width="10.6328125" style="55" customWidth="1"/>
    <col min="12550" max="12550" width="8.26953125" style="55" customWidth="1"/>
    <col min="12551" max="12794" width="10.6328125" style="55"/>
    <col min="12795" max="12797" width="6.26953125" style="55" customWidth="1"/>
    <col min="12798" max="12798" width="14.08984375" style="55" customWidth="1"/>
    <col min="12799" max="12799" width="6.26953125" style="55" customWidth="1"/>
    <col min="12800" max="12804" width="6.90625" style="55" customWidth="1"/>
    <col min="12805" max="12805" width="10.6328125" style="55" customWidth="1"/>
    <col min="12806" max="12806" width="8.26953125" style="55" customWidth="1"/>
    <col min="12807" max="13050" width="10.6328125" style="55"/>
    <col min="13051" max="13053" width="6.26953125" style="55" customWidth="1"/>
    <col min="13054" max="13054" width="14.08984375" style="55" customWidth="1"/>
    <col min="13055" max="13055" width="6.26953125" style="55" customWidth="1"/>
    <col min="13056" max="13060" width="6.90625" style="55" customWidth="1"/>
    <col min="13061" max="13061" width="10.6328125" style="55" customWidth="1"/>
    <col min="13062" max="13062" width="8.26953125" style="55" customWidth="1"/>
    <col min="13063" max="13306" width="10.6328125" style="55"/>
    <col min="13307" max="13309" width="6.26953125" style="55" customWidth="1"/>
    <col min="13310" max="13310" width="14.08984375" style="55" customWidth="1"/>
    <col min="13311" max="13311" width="6.26953125" style="55" customWidth="1"/>
    <col min="13312" max="13316" width="6.90625" style="55" customWidth="1"/>
    <col min="13317" max="13317" width="10.6328125" style="55" customWidth="1"/>
    <col min="13318" max="13318" width="8.26953125" style="55" customWidth="1"/>
    <col min="13319" max="13562" width="10.6328125" style="55"/>
    <col min="13563" max="13565" width="6.26953125" style="55" customWidth="1"/>
    <col min="13566" max="13566" width="14.08984375" style="55" customWidth="1"/>
    <col min="13567" max="13567" width="6.26953125" style="55" customWidth="1"/>
    <col min="13568" max="13572" width="6.90625" style="55" customWidth="1"/>
    <col min="13573" max="13573" width="10.6328125" style="55" customWidth="1"/>
    <col min="13574" max="13574" width="8.26953125" style="55" customWidth="1"/>
    <col min="13575" max="13818" width="10.6328125" style="55"/>
    <col min="13819" max="13821" width="6.26953125" style="55" customWidth="1"/>
    <col min="13822" max="13822" width="14.08984375" style="55" customWidth="1"/>
    <col min="13823" max="13823" width="6.26953125" style="55" customWidth="1"/>
    <col min="13824" max="13828" width="6.90625" style="55" customWidth="1"/>
    <col min="13829" max="13829" width="10.6328125" style="55" customWidth="1"/>
    <col min="13830" max="13830" width="8.26953125" style="55" customWidth="1"/>
    <col min="13831" max="14074" width="10.6328125" style="55"/>
    <col min="14075" max="14077" width="6.26953125" style="55" customWidth="1"/>
    <col min="14078" max="14078" width="14.08984375" style="55" customWidth="1"/>
    <col min="14079" max="14079" width="6.26953125" style="55" customWidth="1"/>
    <col min="14080" max="14084" width="6.90625" style="55" customWidth="1"/>
    <col min="14085" max="14085" width="10.6328125" style="55" customWidth="1"/>
    <col min="14086" max="14086" width="8.26953125" style="55" customWidth="1"/>
    <col min="14087" max="14330" width="10.6328125" style="55"/>
    <col min="14331" max="14333" width="6.26953125" style="55" customWidth="1"/>
    <col min="14334" max="14334" width="14.08984375" style="55" customWidth="1"/>
    <col min="14335" max="14335" width="6.26953125" style="55" customWidth="1"/>
    <col min="14336" max="14340" width="6.90625" style="55" customWidth="1"/>
    <col min="14341" max="14341" width="10.6328125" style="55" customWidth="1"/>
    <col min="14342" max="14342" width="8.26953125" style="55" customWidth="1"/>
    <col min="14343" max="14586" width="10.6328125" style="55"/>
    <col min="14587" max="14589" width="6.26953125" style="55" customWidth="1"/>
    <col min="14590" max="14590" width="14.08984375" style="55" customWidth="1"/>
    <col min="14591" max="14591" width="6.26953125" style="55" customWidth="1"/>
    <col min="14592" max="14596" width="6.90625" style="55" customWidth="1"/>
    <col min="14597" max="14597" width="10.6328125" style="55" customWidth="1"/>
    <col min="14598" max="14598" width="8.26953125" style="55" customWidth="1"/>
    <col min="14599" max="14842" width="10.6328125" style="55"/>
    <col min="14843" max="14845" width="6.26953125" style="55" customWidth="1"/>
    <col min="14846" max="14846" width="14.08984375" style="55" customWidth="1"/>
    <col min="14847" max="14847" width="6.26953125" style="55" customWidth="1"/>
    <col min="14848" max="14852" width="6.90625" style="55" customWidth="1"/>
    <col min="14853" max="14853" width="10.6328125" style="55" customWidth="1"/>
    <col min="14854" max="14854" width="8.26953125" style="55" customWidth="1"/>
    <col min="14855" max="15098" width="10.6328125" style="55"/>
    <col min="15099" max="15101" width="6.26953125" style="55" customWidth="1"/>
    <col min="15102" max="15102" width="14.08984375" style="55" customWidth="1"/>
    <col min="15103" max="15103" width="6.26953125" style="55" customWidth="1"/>
    <col min="15104" max="15108" width="6.90625" style="55" customWidth="1"/>
    <col min="15109" max="15109" width="10.6328125" style="55" customWidth="1"/>
    <col min="15110" max="15110" width="8.26953125" style="55" customWidth="1"/>
    <col min="15111" max="15354" width="10.6328125" style="55"/>
    <col min="15355" max="15357" width="6.26953125" style="55" customWidth="1"/>
    <col min="15358" max="15358" width="14.08984375" style="55" customWidth="1"/>
    <col min="15359" max="15359" width="6.26953125" style="55" customWidth="1"/>
    <col min="15360" max="15364" width="6.90625" style="55" customWidth="1"/>
    <col min="15365" max="15365" width="10.6328125" style="55" customWidth="1"/>
    <col min="15366" max="15366" width="8.26953125" style="55" customWidth="1"/>
    <col min="15367" max="15610" width="10.6328125" style="55"/>
    <col min="15611" max="15613" width="6.26953125" style="55" customWidth="1"/>
    <col min="15614" max="15614" width="14.08984375" style="55" customWidth="1"/>
    <col min="15615" max="15615" width="6.26953125" style="55" customWidth="1"/>
    <col min="15616" max="15620" width="6.90625" style="55" customWidth="1"/>
    <col min="15621" max="15621" width="10.6328125" style="55" customWidth="1"/>
    <col min="15622" max="15622" width="8.26953125" style="55" customWidth="1"/>
    <col min="15623" max="15866" width="10.6328125" style="55"/>
    <col min="15867" max="15869" width="6.26953125" style="55" customWidth="1"/>
    <col min="15870" max="15870" width="14.08984375" style="55" customWidth="1"/>
    <col min="15871" max="15871" width="6.26953125" style="55" customWidth="1"/>
    <col min="15872" max="15876" width="6.90625" style="55" customWidth="1"/>
    <col min="15877" max="15877" width="10.6328125" style="55" customWidth="1"/>
    <col min="15878" max="15878" width="8.26953125" style="55" customWidth="1"/>
    <col min="15879" max="16122" width="10.6328125" style="55"/>
    <col min="16123" max="16125" width="6.26953125" style="55" customWidth="1"/>
    <col min="16126" max="16126" width="14.08984375" style="55" customWidth="1"/>
    <col min="16127" max="16127" width="6.26953125" style="55" customWidth="1"/>
    <col min="16128" max="16132" width="6.90625" style="55" customWidth="1"/>
    <col min="16133" max="16133" width="10.6328125" style="55" customWidth="1"/>
    <col min="16134" max="16134" width="8.26953125" style="55" customWidth="1"/>
    <col min="16135" max="16384" width="10.6328125" style="55"/>
  </cols>
  <sheetData>
    <row r="1" spans="1:12" s="55" customFormat="1" ht="16">
      <c r="A1" s="54"/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</row>
    <row r="2" spans="1:12" s="55" customFormat="1" ht="12" customHeight="1">
      <c r="A2" s="56" t="s">
        <v>62</v>
      </c>
      <c r="G2" s="56" t="s">
        <v>43</v>
      </c>
      <c r="H2" s="57"/>
      <c r="I2" s="57"/>
      <c r="J2" s="57"/>
      <c r="K2" s="57"/>
    </row>
    <row r="3" spans="1:12" s="55" customFormat="1" ht="21.75" customHeight="1">
      <c r="A3" s="58" t="s">
        <v>33</v>
      </c>
      <c r="B3" s="59" t="s">
        <v>29</v>
      </c>
      <c r="C3" s="60" t="s">
        <v>55</v>
      </c>
      <c r="D3" s="61" t="s">
        <v>36</v>
      </c>
      <c r="G3" s="62" t="s">
        <v>35</v>
      </c>
      <c r="H3" s="63" t="s">
        <v>61</v>
      </c>
      <c r="I3" s="64"/>
      <c r="J3" s="65" t="s">
        <v>37</v>
      </c>
      <c r="K3" s="66"/>
    </row>
    <row r="4" spans="1:12" s="55" customFormat="1" ht="12" customHeight="1">
      <c r="A4" s="67" t="s">
        <v>56</v>
      </c>
      <c r="B4" s="68">
        <f>'3歳児　圏域別'!E4</f>
        <v>0.88253424657534252</v>
      </c>
      <c r="C4" s="68">
        <f>'3歳児　圏域別'!J4</f>
        <v>0.12417539774932092</v>
      </c>
      <c r="D4" s="69">
        <f>'3歳児　圏域別'!I4</f>
        <v>0.44470314318975551</v>
      </c>
      <c r="G4" s="70"/>
      <c r="H4" s="71" t="s">
        <v>26</v>
      </c>
      <c r="I4" s="72" t="s">
        <v>30</v>
      </c>
      <c r="J4" s="71" t="s">
        <v>26</v>
      </c>
      <c r="K4" s="72" t="s">
        <v>30</v>
      </c>
    </row>
    <row r="5" spans="1:12" s="55" customFormat="1" ht="12" customHeight="1">
      <c r="A5" s="73" t="s">
        <v>57</v>
      </c>
      <c r="B5" s="68">
        <f>'3歳児　圏域別'!E5</f>
        <v>0.95741421568627449</v>
      </c>
      <c r="C5" s="68">
        <f>'3歳児　圏域別'!J5</f>
        <v>8.7040000000000006E-2</v>
      </c>
      <c r="D5" s="69">
        <f>'3歳児　圏域別'!I5</f>
        <v>0.27936</v>
      </c>
      <c r="G5" s="74" t="s">
        <v>76</v>
      </c>
      <c r="H5" s="75">
        <v>61.7</v>
      </c>
      <c r="I5" s="76">
        <v>54.3</v>
      </c>
      <c r="J5" s="77">
        <v>3.32</v>
      </c>
      <c r="K5" s="78">
        <v>2.82</v>
      </c>
    </row>
    <row r="6" spans="1:12" s="55" customFormat="1" ht="12" customHeight="1">
      <c r="A6" s="73" t="s">
        <v>31</v>
      </c>
      <c r="B6" s="68">
        <f>'3歳児　圏域別'!E6</f>
        <v>0.936247723132969</v>
      </c>
      <c r="C6" s="68">
        <f>'3歳児　圏域別'!J6</f>
        <v>0.10311284046692606</v>
      </c>
      <c r="D6" s="69">
        <f>'3歳児　圏域別'!I6</f>
        <v>0.34143968871595332</v>
      </c>
      <c r="G6" s="74">
        <v>3</v>
      </c>
      <c r="H6" s="75">
        <v>61.4</v>
      </c>
      <c r="I6" s="76">
        <v>53.3</v>
      </c>
      <c r="J6" s="77">
        <v>3.29</v>
      </c>
      <c r="K6" s="78">
        <v>2.73</v>
      </c>
    </row>
    <row r="7" spans="1:12" s="55" customFormat="1" ht="12" customHeight="1">
      <c r="A7" s="73" t="s">
        <v>32</v>
      </c>
      <c r="B7" s="68">
        <f>'3歳児　圏域別'!E7</f>
        <v>0.97475832438238452</v>
      </c>
      <c r="C7" s="68">
        <f>'3歳児　圏域別'!J7</f>
        <v>7.9338842975206617E-2</v>
      </c>
      <c r="D7" s="69">
        <f>'3歳児　圏域別'!I7</f>
        <v>0.24242424242424243</v>
      </c>
      <c r="G7" s="74">
        <v>4</v>
      </c>
      <c r="H7" s="75">
        <v>60.5</v>
      </c>
      <c r="I7" s="76">
        <v>52.2</v>
      </c>
      <c r="J7" s="77">
        <v>3.09</v>
      </c>
      <c r="K7" s="78">
        <v>2.6</v>
      </c>
    </row>
    <row r="8" spans="1:12" s="55" customFormat="1" ht="12" customHeight="1">
      <c r="A8" s="73" t="s">
        <v>58</v>
      </c>
      <c r="B8" s="68">
        <f>'3歳児　圏域別'!E8</f>
        <v>0.94327894327894324</v>
      </c>
      <c r="C8" s="68">
        <f>'3歳児　圏域別'!J8</f>
        <v>9.2257001647446463E-2</v>
      </c>
      <c r="D8" s="69">
        <f>'3歳児　圏域別'!I8</f>
        <v>0.32372322899505768</v>
      </c>
      <c r="G8" s="74">
        <v>5</v>
      </c>
      <c r="H8" s="75">
        <v>56.3</v>
      </c>
      <c r="I8" s="76">
        <v>51.1</v>
      </c>
      <c r="J8" s="77">
        <v>2.9</v>
      </c>
      <c r="K8" s="78">
        <v>2.42</v>
      </c>
    </row>
    <row r="9" spans="1:12" s="55" customFormat="1" ht="12" customHeight="1">
      <c r="A9" s="73" t="s">
        <v>59</v>
      </c>
      <c r="B9" s="68">
        <f>'3歳児　圏域別'!E9</f>
        <v>0.97624703087885989</v>
      </c>
      <c r="C9" s="68">
        <f>'3歳児　圏域別'!J9</f>
        <v>0.14436334144363341</v>
      </c>
      <c r="D9" s="69">
        <f>'3歳児　圏域別'!I9</f>
        <v>0.51094890510948909</v>
      </c>
      <c r="G9" s="74">
        <v>6</v>
      </c>
      <c r="H9" s="75">
        <v>56.8</v>
      </c>
      <c r="I9" s="76">
        <v>48.2</v>
      </c>
      <c r="J9" s="77">
        <v>2.85</v>
      </c>
      <c r="K9" s="78">
        <v>2.36</v>
      </c>
    </row>
    <row r="10" spans="1:12" s="55" customFormat="1" ht="12" customHeight="1" thickBot="1">
      <c r="A10" s="79" t="s">
        <v>60</v>
      </c>
      <c r="B10" s="80">
        <f>'3歳児　圏域別'!E10</f>
        <v>0.9438202247191011</v>
      </c>
      <c r="C10" s="80">
        <f>'3歳児　圏域別'!J10</f>
        <v>0.15079365079365079</v>
      </c>
      <c r="D10" s="81">
        <f>'3歳児　圏域別'!I10</f>
        <v>0.5714285714285714</v>
      </c>
      <c r="G10" s="74">
        <v>7</v>
      </c>
      <c r="H10" s="75">
        <v>52.4</v>
      </c>
      <c r="I10" s="76">
        <v>45.8</v>
      </c>
      <c r="J10" s="77">
        <v>2.62</v>
      </c>
      <c r="K10" s="78">
        <v>2.16</v>
      </c>
    </row>
    <row r="11" spans="1:12" s="55" customFormat="1" ht="12" customHeight="1" thickTop="1">
      <c r="A11" s="82" t="s">
        <v>34</v>
      </c>
      <c r="B11" s="83">
        <f>'3歳児　圏域別'!E11</f>
        <v>0.94005517933283167</v>
      </c>
      <c r="C11" s="83">
        <f>'3歳児　圏域別'!J11</f>
        <v>0.10405549626467449</v>
      </c>
      <c r="D11" s="84">
        <f>'3歳児　圏域別'!I11</f>
        <v>0.35369975097829953</v>
      </c>
      <c r="G11" s="74">
        <v>8</v>
      </c>
      <c r="H11" s="75">
        <v>48.9</v>
      </c>
      <c r="I11" s="76">
        <v>43.4</v>
      </c>
      <c r="J11" s="77">
        <v>2.35</v>
      </c>
      <c r="K11" s="78">
        <v>1.99</v>
      </c>
    </row>
    <row r="12" spans="1:12" s="55" customFormat="1" ht="12" customHeight="1">
      <c r="G12" s="74">
        <v>9</v>
      </c>
      <c r="H12" s="75">
        <v>44.9</v>
      </c>
      <c r="I12" s="76">
        <v>41.2</v>
      </c>
      <c r="J12" s="77">
        <v>2.0699999999999998</v>
      </c>
      <c r="K12" s="78">
        <v>1.88</v>
      </c>
    </row>
    <row r="13" spans="1:12" s="55" customFormat="1" ht="12" customHeight="1">
      <c r="G13" s="74">
        <v>10</v>
      </c>
      <c r="H13" s="75">
        <v>43.2</v>
      </c>
      <c r="I13" s="76">
        <v>40.5</v>
      </c>
      <c r="J13" s="77">
        <v>2.04</v>
      </c>
      <c r="K13" s="78">
        <v>1.83</v>
      </c>
    </row>
    <row r="14" spans="1:12" s="55" customFormat="1" ht="12" customHeight="1">
      <c r="G14" s="74">
        <v>11</v>
      </c>
      <c r="H14" s="75">
        <v>38.919656473232202</v>
      </c>
      <c r="I14" s="76">
        <v>37.9</v>
      </c>
      <c r="J14" s="77">
        <v>1.8091339593867886</v>
      </c>
      <c r="K14" s="78">
        <v>1.67</v>
      </c>
    </row>
    <row r="15" spans="1:12" s="55" customFormat="1" ht="12" customHeight="1">
      <c r="G15" s="74">
        <v>12</v>
      </c>
      <c r="H15" s="75">
        <v>37.6</v>
      </c>
      <c r="I15" s="76">
        <v>35.200000000000003</v>
      </c>
      <c r="J15" s="77">
        <v>1.64</v>
      </c>
      <c r="K15" s="78">
        <v>1.51</v>
      </c>
    </row>
    <row r="16" spans="1:12" s="55" customFormat="1" ht="12" customHeight="1">
      <c r="G16" s="74">
        <v>13</v>
      </c>
      <c r="H16" s="75">
        <v>34.9</v>
      </c>
      <c r="I16" s="76">
        <v>33.700000000000003</v>
      </c>
      <c r="J16" s="77">
        <v>1.49</v>
      </c>
      <c r="K16" s="78">
        <v>1.45</v>
      </c>
    </row>
    <row r="17" spans="7:11" s="55" customFormat="1" ht="12" customHeight="1">
      <c r="G17" s="74">
        <v>14</v>
      </c>
      <c r="H17" s="75">
        <v>34.1</v>
      </c>
      <c r="I17" s="76">
        <v>32.299999999999997</v>
      </c>
      <c r="J17" s="77">
        <v>1.4690000000000001</v>
      </c>
      <c r="K17" s="78">
        <v>1.4</v>
      </c>
    </row>
    <row r="18" spans="7:11" s="55" customFormat="1" ht="12" customHeight="1">
      <c r="G18" s="85">
        <v>15</v>
      </c>
      <c r="H18" s="86">
        <v>35.200000000000003</v>
      </c>
      <c r="I18" s="87">
        <v>31.4</v>
      </c>
      <c r="J18" s="88">
        <v>1.46</v>
      </c>
      <c r="K18" s="89">
        <v>1.32</v>
      </c>
    </row>
    <row r="19" spans="7:11" s="55" customFormat="1" ht="12" customHeight="1">
      <c r="G19" s="85">
        <v>16</v>
      </c>
      <c r="H19" s="86">
        <v>32.1</v>
      </c>
      <c r="I19" s="87">
        <v>29.8</v>
      </c>
      <c r="J19" s="88">
        <v>1.33</v>
      </c>
      <c r="K19" s="89">
        <v>1.24</v>
      </c>
    </row>
    <row r="20" spans="7:11" s="55" customFormat="1" ht="12" customHeight="1">
      <c r="G20" s="74">
        <v>17</v>
      </c>
      <c r="H20" s="90">
        <v>30.3</v>
      </c>
      <c r="I20" s="91">
        <v>28</v>
      </c>
      <c r="J20" s="92">
        <v>1.22</v>
      </c>
      <c r="K20" s="78">
        <v>1.1399999999999999</v>
      </c>
    </row>
    <row r="21" spans="7:11" s="55" customFormat="1" ht="12" customHeight="1">
      <c r="G21" s="93">
        <v>18</v>
      </c>
      <c r="H21" s="86">
        <v>29</v>
      </c>
      <c r="I21" s="87">
        <v>26.6</v>
      </c>
      <c r="J21" s="88">
        <v>1.1299999999999999</v>
      </c>
      <c r="K21" s="89">
        <v>1.06</v>
      </c>
    </row>
    <row r="22" spans="7:11" s="55" customFormat="1" ht="12" customHeight="1">
      <c r="G22" s="93">
        <v>19</v>
      </c>
      <c r="H22" s="86">
        <v>26.3</v>
      </c>
      <c r="I22" s="94">
        <v>25.9</v>
      </c>
      <c r="J22" s="88">
        <v>1.04</v>
      </c>
      <c r="K22" s="89">
        <v>1</v>
      </c>
    </row>
    <row r="23" spans="7:11" s="55" customFormat="1" ht="12" customHeight="1">
      <c r="G23" s="93">
        <v>20</v>
      </c>
      <c r="H23" s="86">
        <v>25.2</v>
      </c>
      <c r="I23" s="87">
        <v>24.6</v>
      </c>
      <c r="J23" s="88">
        <v>0.98</v>
      </c>
      <c r="K23" s="89">
        <v>0.94</v>
      </c>
    </row>
    <row r="24" spans="7:11" s="55" customFormat="1" ht="12" customHeight="1">
      <c r="G24" s="95">
        <v>21</v>
      </c>
      <c r="H24" s="86">
        <v>23.7</v>
      </c>
      <c r="I24" s="87">
        <v>23</v>
      </c>
      <c r="J24" s="88">
        <v>0.88</v>
      </c>
      <c r="K24" s="89">
        <v>0.87</v>
      </c>
    </row>
    <row r="25" spans="7:11" s="55" customFormat="1" ht="12" customHeight="1">
      <c r="G25" s="95">
        <v>22</v>
      </c>
      <c r="H25" s="86">
        <v>22.7</v>
      </c>
      <c r="I25" s="87">
        <v>21.5</v>
      </c>
      <c r="J25" s="88">
        <v>0.83</v>
      </c>
      <c r="K25" s="89">
        <v>0.8</v>
      </c>
    </row>
    <row r="26" spans="7:11" s="55" customFormat="1" ht="12" customHeight="1">
      <c r="G26" s="93">
        <v>23</v>
      </c>
      <c r="H26" s="96">
        <v>19.7</v>
      </c>
      <c r="I26" s="97">
        <v>20.399999999999999</v>
      </c>
      <c r="J26" s="98">
        <v>0.69</v>
      </c>
      <c r="K26" s="99">
        <v>0.74</v>
      </c>
    </row>
    <row r="27" spans="7:11" s="55" customFormat="1" ht="12" customHeight="1">
      <c r="G27" s="93">
        <v>24</v>
      </c>
      <c r="H27" s="96">
        <v>19.899999999999999</v>
      </c>
      <c r="I27" s="97">
        <v>19.100000000000001</v>
      </c>
      <c r="J27" s="98">
        <v>0.72</v>
      </c>
      <c r="K27" s="99">
        <v>0.68</v>
      </c>
    </row>
    <row r="28" spans="7:11" s="55" customFormat="1" ht="12" customHeight="1">
      <c r="G28" s="93">
        <v>25</v>
      </c>
      <c r="H28" s="96">
        <v>18.5</v>
      </c>
      <c r="I28" s="97">
        <v>17.899999999999999</v>
      </c>
      <c r="J28" s="98">
        <v>0.65</v>
      </c>
      <c r="K28" s="99">
        <v>0.63</v>
      </c>
    </row>
    <row r="29" spans="7:11" s="55" customFormat="1" ht="12" customHeight="1">
      <c r="G29" s="100">
        <v>26</v>
      </c>
      <c r="H29" s="101">
        <v>17.8</v>
      </c>
      <c r="I29" s="102">
        <v>17.7</v>
      </c>
      <c r="J29" s="103">
        <v>0.63</v>
      </c>
      <c r="K29" s="104">
        <v>0.62</v>
      </c>
    </row>
    <row r="30" spans="7:11" s="55" customFormat="1" ht="12" customHeight="1">
      <c r="G30" s="100">
        <v>27</v>
      </c>
      <c r="H30" s="105">
        <v>19.5</v>
      </c>
      <c r="I30" s="106">
        <v>17</v>
      </c>
      <c r="J30" s="107">
        <v>0.67</v>
      </c>
      <c r="K30" s="108">
        <v>0.57999999999999996</v>
      </c>
    </row>
    <row r="31" spans="7:11" s="55" customFormat="1" ht="13.5" customHeight="1">
      <c r="G31" s="100">
        <v>28</v>
      </c>
      <c r="H31" s="109">
        <v>17.399999999999999</v>
      </c>
      <c r="I31" s="110">
        <v>15.8</v>
      </c>
      <c r="J31" s="111">
        <v>0.6</v>
      </c>
      <c r="K31" s="112">
        <v>0.54</v>
      </c>
    </row>
    <row r="32" spans="7:11" s="55" customFormat="1" ht="13.5" customHeight="1">
      <c r="G32" s="100">
        <v>29</v>
      </c>
      <c r="H32" s="109">
        <v>14.4</v>
      </c>
      <c r="I32" s="110">
        <v>14.4</v>
      </c>
      <c r="J32" s="111">
        <v>0.49</v>
      </c>
      <c r="K32" s="112">
        <v>0.48799999999999999</v>
      </c>
    </row>
    <row r="33" spans="6:11" s="55" customFormat="1" ht="13.5" customHeight="1">
      <c r="G33" s="100">
        <v>30</v>
      </c>
      <c r="H33" s="109">
        <v>13.3</v>
      </c>
      <c r="I33" s="110">
        <v>13.3</v>
      </c>
      <c r="J33" s="111">
        <v>0.44</v>
      </c>
      <c r="K33" s="112">
        <v>0.44</v>
      </c>
    </row>
    <row r="34" spans="6:11" s="55" customFormat="1" ht="13.5" customHeight="1">
      <c r="G34" s="74" t="s">
        <v>68</v>
      </c>
      <c r="H34" s="109">
        <v>12.2</v>
      </c>
      <c r="I34" s="110">
        <v>11.9</v>
      </c>
      <c r="J34" s="111">
        <v>0.38</v>
      </c>
      <c r="K34" s="112">
        <v>0.4</v>
      </c>
    </row>
    <row r="35" spans="6:11" s="55" customFormat="1" ht="13.5" customHeight="1">
      <c r="G35" s="74">
        <v>2</v>
      </c>
      <c r="H35" s="109">
        <v>11.8</v>
      </c>
      <c r="I35" s="110">
        <v>11.8</v>
      </c>
      <c r="J35" s="111">
        <v>0.3715173025732032</v>
      </c>
      <c r="K35" s="112">
        <v>0.38738438911362033</v>
      </c>
    </row>
    <row r="36" spans="6:11" s="55" customFormat="1" ht="13.5" customHeight="1">
      <c r="G36" s="113">
        <v>3</v>
      </c>
      <c r="H36" s="114">
        <v>10.4</v>
      </c>
      <c r="I36" s="115">
        <v>10.199999999999999</v>
      </c>
      <c r="J36" s="116">
        <v>0.35</v>
      </c>
      <c r="K36" s="117">
        <v>0.32589765946123445</v>
      </c>
    </row>
    <row r="37" spans="6:11" s="55" customFormat="1" ht="13.5" customHeight="1"/>
    <row r="38" spans="6:11" s="55" customFormat="1" ht="13.5" customHeight="1"/>
    <row r="39" spans="6:11" s="55" customFormat="1" ht="13.5" customHeight="1"/>
    <row r="40" spans="6:11" s="55" customFormat="1" ht="13.5" customHeight="1"/>
    <row r="41" spans="6:11" s="55" customFormat="1" ht="13.5" customHeight="1">
      <c r="F41" s="118"/>
    </row>
    <row r="42" spans="6:11" s="55" customFormat="1" ht="13.5" customHeight="1"/>
    <row r="43" spans="6:11" s="55" customFormat="1" ht="13.5" customHeight="1"/>
    <row r="44" spans="6:11" s="55" customFormat="1" ht="13.5" customHeight="1"/>
    <row r="45" spans="6:11" s="55" customFormat="1" ht="13.5" customHeight="1"/>
    <row r="46" spans="6:11" s="55" customFormat="1" ht="13.5" customHeight="1"/>
    <row r="47" spans="6:11" s="55" customFormat="1" ht="13.5" customHeight="1"/>
    <row r="48" spans="6:11" s="55" customFormat="1" ht="13.5" customHeight="1"/>
    <row r="49" s="55" customFormat="1" ht="13.5" customHeight="1"/>
    <row r="50" s="55" customFormat="1" ht="13.5" customHeight="1"/>
    <row r="51" s="55" customFormat="1" ht="13.5" customHeight="1"/>
    <row r="52" s="55" customFormat="1" ht="13.5" customHeight="1"/>
    <row r="53" s="55" customFormat="1" ht="13.5" customHeight="1"/>
    <row r="54" s="55" customFormat="1" ht="13.5" customHeight="1"/>
    <row r="55" s="55" customFormat="1" ht="13.5" customHeight="1"/>
    <row r="56" s="55" customFormat="1" ht="13.5" customHeight="1"/>
    <row r="57" s="55" customFormat="1" ht="13.5" customHeight="1"/>
    <row r="58" s="55" customFormat="1" ht="13.5" customHeight="1"/>
    <row r="59" s="55" customFormat="1" ht="13.5" customHeight="1"/>
    <row r="60" s="55" customFormat="1" ht="13.5" customHeight="1"/>
    <row r="61" s="55" customFormat="1" ht="13.5" customHeight="1"/>
    <row r="62" s="55" customFormat="1" ht="13.5" customHeight="1"/>
    <row r="63" s="55" customFormat="1" ht="13.5" customHeight="1"/>
    <row r="64" s="55" customFormat="1" ht="13.5" customHeight="1"/>
    <row r="65" s="55" customFormat="1" ht="13.5" customHeight="1"/>
    <row r="66" s="55" customFormat="1" ht="13.5" customHeight="1"/>
    <row r="67" s="55" customFormat="1" ht="13.5" customHeight="1"/>
    <row r="68" s="55" customFormat="1" ht="13.5" customHeight="1"/>
    <row r="69" s="55" customFormat="1" ht="13.5" customHeight="1"/>
    <row r="70" s="55" customFormat="1" ht="13.5" customHeight="1"/>
    <row r="71" s="55" customFormat="1" ht="13.5" customHeight="1"/>
  </sheetData>
  <mergeCells count="4">
    <mergeCell ref="J3:K3"/>
    <mergeCell ref="G3:G4"/>
    <mergeCell ref="H3:I3"/>
    <mergeCell ref="A1:L1"/>
  </mergeCells>
  <phoneticPr fontId="2"/>
  <pageMargins left="0.7" right="0.22916666666666666" top="0.4375" bottom="0.54166666666666663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Z54"/>
  <sheetViews>
    <sheetView view="pageBreakPreview" topLeftCell="A22" zoomScaleNormal="100" zoomScaleSheetLayoutView="100" workbookViewId="0">
      <selection activeCell="L51" sqref="L51:M51"/>
    </sheetView>
  </sheetViews>
  <sheetFormatPr defaultColWidth="11" defaultRowHeight="14"/>
  <cols>
    <col min="1" max="1" width="4.90625" style="57" customWidth="1"/>
    <col min="2" max="2" width="6.08984375" style="57" customWidth="1"/>
    <col min="3" max="7" width="10.36328125" style="57" customWidth="1"/>
    <col min="8" max="8" width="12.26953125" style="57" customWidth="1"/>
    <col min="9" max="9" width="6.08984375" style="57" customWidth="1"/>
    <col min="10" max="10" width="3.90625" style="57" customWidth="1"/>
    <col min="11" max="14" width="6.08984375" style="57" customWidth="1"/>
    <col min="15" max="16" width="5.36328125" style="57" customWidth="1"/>
    <col min="17" max="17" width="5.26953125" style="57" customWidth="1"/>
    <col min="18" max="19" width="7" style="57" customWidth="1"/>
    <col min="20" max="20" width="11" style="57" customWidth="1"/>
    <col min="21" max="21" width="8.26953125" style="57" customWidth="1"/>
    <col min="22" max="257" width="11" style="57"/>
    <col min="258" max="258" width="4.90625" style="57" customWidth="1"/>
    <col min="259" max="270" width="6.08984375" style="57" customWidth="1"/>
    <col min="271" max="272" width="5.36328125" style="57" customWidth="1"/>
    <col min="273" max="273" width="5.26953125" style="57" customWidth="1"/>
    <col min="274" max="274" width="3.7265625" style="57" customWidth="1"/>
    <col min="275" max="275" width="5.08984375" style="57" customWidth="1"/>
    <col min="276" max="276" width="11" style="57" customWidth="1"/>
    <col min="277" max="277" width="8.26953125" style="57" customWidth="1"/>
    <col min="278" max="513" width="11" style="57"/>
    <col min="514" max="514" width="4.90625" style="57" customWidth="1"/>
    <col min="515" max="526" width="6.08984375" style="57" customWidth="1"/>
    <col min="527" max="528" width="5.36328125" style="57" customWidth="1"/>
    <col min="529" max="529" width="5.26953125" style="57" customWidth="1"/>
    <col min="530" max="530" width="3.7265625" style="57" customWidth="1"/>
    <col min="531" max="531" width="5.08984375" style="57" customWidth="1"/>
    <col min="532" max="532" width="11" style="57" customWidth="1"/>
    <col min="533" max="533" width="8.26953125" style="57" customWidth="1"/>
    <col min="534" max="769" width="11" style="57"/>
    <col min="770" max="770" width="4.90625" style="57" customWidth="1"/>
    <col min="771" max="782" width="6.08984375" style="57" customWidth="1"/>
    <col min="783" max="784" width="5.36328125" style="57" customWidth="1"/>
    <col min="785" max="785" width="5.26953125" style="57" customWidth="1"/>
    <col min="786" max="786" width="3.7265625" style="57" customWidth="1"/>
    <col min="787" max="787" width="5.08984375" style="57" customWidth="1"/>
    <col min="788" max="788" width="11" style="57" customWidth="1"/>
    <col min="789" max="789" width="8.26953125" style="57" customWidth="1"/>
    <col min="790" max="1025" width="11" style="57"/>
    <col min="1026" max="1026" width="4.90625" style="57" customWidth="1"/>
    <col min="1027" max="1038" width="6.08984375" style="57" customWidth="1"/>
    <col min="1039" max="1040" width="5.36328125" style="57" customWidth="1"/>
    <col min="1041" max="1041" width="5.26953125" style="57" customWidth="1"/>
    <col min="1042" max="1042" width="3.7265625" style="57" customWidth="1"/>
    <col min="1043" max="1043" width="5.08984375" style="57" customWidth="1"/>
    <col min="1044" max="1044" width="11" style="57" customWidth="1"/>
    <col min="1045" max="1045" width="8.26953125" style="57" customWidth="1"/>
    <col min="1046" max="1281" width="11" style="57"/>
    <col min="1282" max="1282" width="4.90625" style="57" customWidth="1"/>
    <col min="1283" max="1294" width="6.08984375" style="57" customWidth="1"/>
    <col min="1295" max="1296" width="5.36328125" style="57" customWidth="1"/>
    <col min="1297" max="1297" width="5.26953125" style="57" customWidth="1"/>
    <col min="1298" max="1298" width="3.7265625" style="57" customWidth="1"/>
    <col min="1299" max="1299" width="5.08984375" style="57" customWidth="1"/>
    <col min="1300" max="1300" width="11" style="57" customWidth="1"/>
    <col min="1301" max="1301" width="8.26953125" style="57" customWidth="1"/>
    <col min="1302" max="1537" width="11" style="57"/>
    <col min="1538" max="1538" width="4.90625" style="57" customWidth="1"/>
    <col min="1539" max="1550" width="6.08984375" style="57" customWidth="1"/>
    <col min="1551" max="1552" width="5.36328125" style="57" customWidth="1"/>
    <col min="1553" max="1553" width="5.26953125" style="57" customWidth="1"/>
    <col min="1554" max="1554" width="3.7265625" style="57" customWidth="1"/>
    <col min="1555" max="1555" width="5.08984375" style="57" customWidth="1"/>
    <col min="1556" max="1556" width="11" style="57" customWidth="1"/>
    <col min="1557" max="1557" width="8.26953125" style="57" customWidth="1"/>
    <col min="1558" max="1793" width="11" style="57"/>
    <col min="1794" max="1794" width="4.90625" style="57" customWidth="1"/>
    <col min="1795" max="1806" width="6.08984375" style="57" customWidth="1"/>
    <col min="1807" max="1808" width="5.36328125" style="57" customWidth="1"/>
    <col min="1809" max="1809" width="5.26953125" style="57" customWidth="1"/>
    <col min="1810" max="1810" width="3.7265625" style="57" customWidth="1"/>
    <col min="1811" max="1811" width="5.08984375" style="57" customWidth="1"/>
    <col min="1812" max="1812" width="11" style="57" customWidth="1"/>
    <col min="1813" max="1813" width="8.26953125" style="57" customWidth="1"/>
    <col min="1814" max="2049" width="11" style="57"/>
    <col min="2050" max="2050" width="4.90625" style="57" customWidth="1"/>
    <col min="2051" max="2062" width="6.08984375" style="57" customWidth="1"/>
    <col min="2063" max="2064" width="5.36328125" style="57" customWidth="1"/>
    <col min="2065" max="2065" width="5.26953125" style="57" customWidth="1"/>
    <col min="2066" max="2066" width="3.7265625" style="57" customWidth="1"/>
    <col min="2067" max="2067" width="5.08984375" style="57" customWidth="1"/>
    <col min="2068" max="2068" width="11" style="57" customWidth="1"/>
    <col min="2069" max="2069" width="8.26953125" style="57" customWidth="1"/>
    <col min="2070" max="2305" width="11" style="57"/>
    <col min="2306" max="2306" width="4.90625" style="57" customWidth="1"/>
    <col min="2307" max="2318" width="6.08984375" style="57" customWidth="1"/>
    <col min="2319" max="2320" width="5.36328125" style="57" customWidth="1"/>
    <col min="2321" max="2321" width="5.26953125" style="57" customWidth="1"/>
    <col min="2322" max="2322" width="3.7265625" style="57" customWidth="1"/>
    <col min="2323" max="2323" width="5.08984375" style="57" customWidth="1"/>
    <col min="2324" max="2324" width="11" style="57" customWidth="1"/>
    <col min="2325" max="2325" width="8.26953125" style="57" customWidth="1"/>
    <col min="2326" max="2561" width="11" style="57"/>
    <col min="2562" max="2562" width="4.90625" style="57" customWidth="1"/>
    <col min="2563" max="2574" width="6.08984375" style="57" customWidth="1"/>
    <col min="2575" max="2576" width="5.36328125" style="57" customWidth="1"/>
    <col min="2577" max="2577" width="5.26953125" style="57" customWidth="1"/>
    <col min="2578" max="2578" width="3.7265625" style="57" customWidth="1"/>
    <col min="2579" max="2579" width="5.08984375" style="57" customWidth="1"/>
    <col min="2580" max="2580" width="11" style="57" customWidth="1"/>
    <col min="2581" max="2581" width="8.26953125" style="57" customWidth="1"/>
    <col min="2582" max="2817" width="11" style="57"/>
    <col min="2818" max="2818" width="4.90625" style="57" customWidth="1"/>
    <col min="2819" max="2830" width="6.08984375" style="57" customWidth="1"/>
    <col min="2831" max="2832" width="5.36328125" style="57" customWidth="1"/>
    <col min="2833" max="2833" width="5.26953125" style="57" customWidth="1"/>
    <col min="2834" max="2834" width="3.7265625" style="57" customWidth="1"/>
    <col min="2835" max="2835" width="5.08984375" style="57" customWidth="1"/>
    <col min="2836" max="2836" width="11" style="57" customWidth="1"/>
    <col min="2837" max="2837" width="8.26953125" style="57" customWidth="1"/>
    <col min="2838" max="3073" width="11" style="57"/>
    <col min="3074" max="3074" width="4.90625" style="57" customWidth="1"/>
    <col min="3075" max="3086" width="6.08984375" style="57" customWidth="1"/>
    <col min="3087" max="3088" width="5.36328125" style="57" customWidth="1"/>
    <col min="3089" max="3089" width="5.26953125" style="57" customWidth="1"/>
    <col min="3090" max="3090" width="3.7265625" style="57" customWidth="1"/>
    <col min="3091" max="3091" width="5.08984375" style="57" customWidth="1"/>
    <col min="3092" max="3092" width="11" style="57" customWidth="1"/>
    <col min="3093" max="3093" width="8.26953125" style="57" customWidth="1"/>
    <col min="3094" max="3329" width="11" style="57"/>
    <col min="3330" max="3330" width="4.90625" style="57" customWidth="1"/>
    <col min="3331" max="3342" width="6.08984375" style="57" customWidth="1"/>
    <col min="3343" max="3344" width="5.36328125" style="57" customWidth="1"/>
    <col min="3345" max="3345" width="5.26953125" style="57" customWidth="1"/>
    <col min="3346" max="3346" width="3.7265625" style="57" customWidth="1"/>
    <col min="3347" max="3347" width="5.08984375" style="57" customWidth="1"/>
    <col min="3348" max="3348" width="11" style="57" customWidth="1"/>
    <col min="3349" max="3349" width="8.26953125" style="57" customWidth="1"/>
    <col min="3350" max="3585" width="11" style="57"/>
    <col min="3586" max="3586" width="4.90625" style="57" customWidth="1"/>
    <col min="3587" max="3598" width="6.08984375" style="57" customWidth="1"/>
    <col min="3599" max="3600" width="5.36328125" style="57" customWidth="1"/>
    <col min="3601" max="3601" width="5.26953125" style="57" customWidth="1"/>
    <col min="3602" max="3602" width="3.7265625" style="57" customWidth="1"/>
    <col min="3603" max="3603" width="5.08984375" style="57" customWidth="1"/>
    <col min="3604" max="3604" width="11" style="57" customWidth="1"/>
    <col min="3605" max="3605" width="8.26953125" style="57" customWidth="1"/>
    <col min="3606" max="3841" width="11" style="57"/>
    <col min="3842" max="3842" width="4.90625" style="57" customWidth="1"/>
    <col min="3843" max="3854" width="6.08984375" style="57" customWidth="1"/>
    <col min="3855" max="3856" width="5.36328125" style="57" customWidth="1"/>
    <col min="3857" max="3857" width="5.26953125" style="57" customWidth="1"/>
    <col min="3858" max="3858" width="3.7265625" style="57" customWidth="1"/>
    <col min="3859" max="3859" width="5.08984375" style="57" customWidth="1"/>
    <col min="3860" max="3860" width="11" style="57" customWidth="1"/>
    <col min="3861" max="3861" width="8.26953125" style="57" customWidth="1"/>
    <col min="3862" max="4097" width="11" style="57"/>
    <col min="4098" max="4098" width="4.90625" style="57" customWidth="1"/>
    <col min="4099" max="4110" width="6.08984375" style="57" customWidth="1"/>
    <col min="4111" max="4112" width="5.36328125" style="57" customWidth="1"/>
    <col min="4113" max="4113" width="5.26953125" style="57" customWidth="1"/>
    <col min="4114" max="4114" width="3.7265625" style="57" customWidth="1"/>
    <col min="4115" max="4115" width="5.08984375" style="57" customWidth="1"/>
    <col min="4116" max="4116" width="11" style="57" customWidth="1"/>
    <col min="4117" max="4117" width="8.26953125" style="57" customWidth="1"/>
    <col min="4118" max="4353" width="11" style="57"/>
    <col min="4354" max="4354" width="4.90625" style="57" customWidth="1"/>
    <col min="4355" max="4366" width="6.08984375" style="57" customWidth="1"/>
    <col min="4367" max="4368" width="5.36328125" style="57" customWidth="1"/>
    <col min="4369" max="4369" width="5.26953125" style="57" customWidth="1"/>
    <col min="4370" max="4370" width="3.7265625" style="57" customWidth="1"/>
    <col min="4371" max="4371" width="5.08984375" style="57" customWidth="1"/>
    <col min="4372" max="4372" width="11" style="57" customWidth="1"/>
    <col min="4373" max="4373" width="8.26953125" style="57" customWidth="1"/>
    <col min="4374" max="4609" width="11" style="57"/>
    <col min="4610" max="4610" width="4.90625" style="57" customWidth="1"/>
    <col min="4611" max="4622" width="6.08984375" style="57" customWidth="1"/>
    <col min="4623" max="4624" width="5.36328125" style="57" customWidth="1"/>
    <col min="4625" max="4625" width="5.26953125" style="57" customWidth="1"/>
    <col min="4626" max="4626" width="3.7265625" style="57" customWidth="1"/>
    <col min="4627" max="4627" width="5.08984375" style="57" customWidth="1"/>
    <col min="4628" max="4628" width="11" style="57" customWidth="1"/>
    <col min="4629" max="4629" width="8.26953125" style="57" customWidth="1"/>
    <col min="4630" max="4865" width="11" style="57"/>
    <col min="4866" max="4866" width="4.90625" style="57" customWidth="1"/>
    <col min="4867" max="4878" width="6.08984375" style="57" customWidth="1"/>
    <col min="4879" max="4880" width="5.36328125" style="57" customWidth="1"/>
    <col min="4881" max="4881" width="5.26953125" style="57" customWidth="1"/>
    <col min="4882" max="4882" width="3.7265625" style="57" customWidth="1"/>
    <col min="4883" max="4883" width="5.08984375" style="57" customWidth="1"/>
    <col min="4884" max="4884" width="11" style="57" customWidth="1"/>
    <col min="4885" max="4885" width="8.26953125" style="57" customWidth="1"/>
    <col min="4886" max="5121" width="11" style="57"/>
    <col min="5122" max="5122" width="4.90625" style="57" customWidth="1"/>
    <col min="5123" max="5134" width="6.08984375" style="57" customWidth="1"/>
    <col min="5135" max="5136" width="5.36328125" style="57" customWidth="1"/>
    <col min="5137" max="5137" width="5.26953125" style="57" customWidth="1"/>
    <col min="5138" max="5138" width="3.7265625" style="57" customWidth="1"/>
    <col min="5139" max="5139" width="5.08984375" style="57" customWidth="1"/>
    <col min="5140" max="5140" width="11" style="57" customWidth="1"/>
    <col min="5141" max="5141" width="8.26953125" style="57" customWidth="1"/>
    <col min="5142" max="5377" width="11" style="57"/>
    <col min="5378" max="5378" width="4.90625" style="57" customWidth="1"/>
    <col min="5379" max="5390" width="6.08984375" style="57" customWidth="1"/>
    <col min="5391" max="5392" width="5.36328125" style="57" customWidth="1"/>
    <col min="5393" max="5393" width="5.26953125" style="57" customWidth="1"/>
    <col min="5394" max="5394" width="3.7265625" style="57" customWidth="1"/>
    <col min="5395" max="5395" width="5.08984375" style="57" customWidth="1"/>
    <col min="5396" max="5396" width="11" style="57" customWidth="1"/>
    <col min="5397" max="5397" width="8.26953125" style="57" customWidth="1"/>
    <col min="5398" max="5633" width="11" style="57"/>
    <col min="5634" max="5634" width="4.90625" style="57" customWidth="1"/>
    <col min="5635" max="5646" width="6.08984375" style="57" customWidth="1"/>
    <col min="5647" max="5648" width="5.36328125" style="57" customWidth="1"/>
    <col min="5649" max="5649" width="5.26953125" style="57" customWidth="1"/>
    <col min="5650" max="5650" width="3.7265625" style="57" customWidth="1"/>
    <col min="5651" max="5651" width="5.08984375" style="57" customWidth="1"/>
    <col min="5652" max="5652" width="11" style="57" customWidth="1"/>
    <col min="5653" max="5653" width="8.26953125" style="57" customWidth="1"/>
    <col min="5654" max="5889" width="11" style="57"/>
    <col min="5890" max="5890" width="4.90625" style="57" customWidth="1"/>
    <col min="5891" max="5902" width="6.08984375" style="57" customWidth="1"/>
    <col min="5903" max="5904" width="5.36328125" style="57" customWidth="1"/>
    <col min="5905" max="5905" width="5.26953125" style="57" customWidth="1"/>
    <col min="5906" max="5906" width="3.7265625" style="57" customWidth="1"/>
    <col min="5907" max="5907" width="5.08984375" style="57" customWidth="1"/>
    <col min="5908" max="5908" width="11" style="57" customWidth="1"/>
    <col min="5909" max="5909" width="8.26953125" style="57" customWidth="1"/>
    <col min="5910" max="6145" width="11" style="57"/>
    <col min="6146" max="6146" width="4.90625" style="57" customWidth="1"/>
    <col min="6147" max="6158" width="6.08984375" style="57" customWidth="1"/>
    <col min="6159" max="6160" width="5.36328125" style="57" customWidth="1"/>
    <col min="6161" max="6161" width="5.26953125" style="57" customWidth="1"/>
    <col min="6162" max="6162" width="3.7265625" style="57" customWidth="1"/>
    <col min="6163" max="6163" width="5.08984375" style="57" customWidth="1"/>
    <col min="6164" max="6164" width="11" style="57" customWidth="1"/>
    <col min="6165" max="6165" width="8.26953125" style="57" customWidth="1"/>
    <col min="6166" max="6401" width="11" style="57"/>
    <col min="6402" max="6402" width="4.90625" style="57" customWidth="1"/>
    <col min="6403" max="6414" width="6.08984375" style="57" customWidth="1"/>
    <col min="6415" max="6416" width="5.36328125" style="57" customWidth="1"/>
    <col min="6417" max="6417" width="5.26953125" style="57" customWidth="1"/>
    <col min="6418" max="6418" width="3.7265625" style="57" customWidth="1"/>
    <col min="6419" max="6419" width="5.08984375" style="57" customWidth="1"/>
    <col min="6420" max="6420" width="11" style="57" customWidth="1"/>
    <col min="6421" max="6421" width="8.26953125" style="57" customWidth="1"/>
    <col min="6422" max="6657" width="11" style="57"/>
    <col min="6658" max="6658" width="4.90625" style="57" customWidth="1"/>
    <col min="6659" max="6670" width="6.08984375" style="57" customWidth="1"/>
    <col min="6671" max="6672" width="5.36328125" style="57" customWidth="1"/>
    <col min="6673" max="6673" width="5.26953125" style="57" customWidth="1"/>
    <col min="6674" max="6674" width="3.7265625" style="57" customWidth="1"/>
    <col min="6675" max="6675" width="5.08984375" style="57" customWidth="1"/>
    <col min="6676" max="6676" width="11" style="57" customWidth="1"/>
    <col min="6677" max="6677" width="8.26953125" style="57" customWidth="1"/>
    <col min="6678" max="6913" width="11" style="57"/>
    <col min="6914" max="6914" width="4.90625" style="57" customWidth="1"/>
    <col min="6915" max="6926" width="6.08984375" style="57" customWidth="1"/>
    <col min="6927" max="6928" width="5.36328125" style="57" customWidth="1"/>
    <col min="6929" max="6929" width="5.26953125" style="57" customWidth="1"/>
    <col min="6930" max="6930" width="3.7265625" style="57" customWidth="1"/>
    <col min="6931" max="6931" width="5.08984375" style="57" customWidth="1"/>
    <col min="6932" max="6932" width="11" style="57" customWidth="1"/>
    <col min="6933" max="6933" width="8.26953125" style="57" customWidth="1"/>
    <col min="6934" max="7169" width="11" style="57"/>
    <col min="7170" max="7170" width="4.90625" style="57" customWidth="1"/>
    <col min="7171" max="7182" width="6.08984375" style="57" customWidth="1"/>
    <col min="7183" max="7184" width="5.36328125" style="57" customWidth="1"/>
    <col min="7185" max="7185" width="5.26953125" style="57" customWidth="1"/>
    <col min="7186" max="7186" width="3.7265625" style="57" customWidth="1"/>
    <col min="7187" max="7187" width="5.08984375" style="57" customWidth="1"/>
    <col min="7188" max="7188" width="11" style="57" customWidth="1"/>
    <col min="7189" max="7189" width="8.26953125" style="57" customWidth="1"/>
    <col min="7190" max="7425" width="11" style="57"/>
    <col min="7426" max="7426" width="4.90625" style="57" customWidth="1"/>
    <col min="7427" max="7438" width="6.08984375" style="57" customWidth="1"/>
    <col min="7439" max="7440" width="5.36328125" style="57" customWidth="1"/>
    <col min="7441" max="7441" width="5.26953125" style="57" customWidth="1"/>
    <col min="7442" max="7442" width="3.7265625" style="57" customWidth="1"/>
    <col min="7443" max="7443" width="5.08984375" style="57" customWidth="1"/>
    <col min="7444" max="7444" width="11" style="57" customWidth="1"/>
    <col min="7445" max="7445" width="8.26953125" style="57" customWidth="1"/>
    <col min="7446" max="7681" width="11" style="57"/>
    <col min="7682" max="7682" width="4.90625" style="57" customWidth="1"/>
    <col min="7683" max="7694" width="6.08984375" style="57" customWidth="1"/>
    <col min="7695" max="7696" width="5.36328125" style="57" customWidth="1"/>
    <col min="7697" max="7697" width="5.26953125" style="57" customWidth="1"/>
    <col min="7698" max="7698" width="3.7265625" style="57" customWidth="1"/>
    <col min="7699" max="7699" width="5.08984375" style="57" customWidth="1"/>
    <col min="7700" max="7700" width="11" style="57" customWidth="1"/>
    <col min="7701" max="7701" width="8.26953125" style="57" customWidth="1"/>
    <col min="7702" max="7937" width="11" style="57"/>
    <col min="7938" max="7938" width="4.90625" style="57" customWidth="1"/>
    <col min="7939" max="7950" width="6.08984375" style="57" customWidth="1"/>
    <col min="7951" max="7952" width="5.36328125" style="57" customWidth="1"/>
    <col min="7953" max="7953" width="5.26953125" style="57" customWidth="1"/>
    <col min="7954" max="7954" width="3.7265625" style="57" customWidth="1"/>
    <col min="7955" max="7955" width="5.08984375" style="57" customWidth="1"/>
    <col min="7956" max="7956" width="11" style="57" customWidth="1"/>
    <col min="7957" max="7957" width="8.26953125" style="57" customWidth="1"/>
    <col min="7958" max="8193" width="11" style="57"/>
    <col min="8194" max="8194" width="4.90625" style="57" customWidth="1"/>
    <col min="8195" max="8206" width="6.08984375" style="57" customWidth="1"/>
    <col min="8207" max="8208" width="5.36328125" style="57" customWidth="1"/>
    <col min="8209" max="8209" width="5.26953125" style="57" customWidth="1"/>
    <col min="8210" max="8210" width="3.7265625" style="57" customWidth="1"/>
    <col min="8211" max="8211" width="5.08984375" style="57" customWidth="1"/>
    <col min="8212" max="8212" width="11" style="57" customWidth="1"/>
    <col min="8213" max="8213" width="8.26953125" style="57" customWidth="1"/>
    <col min="8214" max="8449" width="11" style="57"/>
    <col min="8450" max="8450" width="4.90625" style="57" customWidth="1"/>
    <col min="8451" max="8462" width="6.08984375" style="57" customWidth="1"/>
    <col min="8463" max="8464" width="5.36328125" style="57" customWidth="1"/>
    <col min="8465" max="8465" width="5.26953125" style="57" customWidth="1"/>
    <col min="8466" max="8466" width="3.7265625" style="57" customWidth="1"/>
    <col min="8467" max="8467" width="5.08984375" style="57" customWidth="1"/>
    <col min="8468" max="8468" width="11" style="57" customWidth="1"/>
    <col min="8469" max="8469" width="8.26953125" style="57" customWidth="1"/>
    <col min="8470" max="8705" width="11" style="57"/>
    <col min="8706" max="8706" width="4.90625" style="57" customWidth="1"/>
    <col min="8707" max="8718" width="6.08984375" style="57" customWidth="1"/>
    <col min="8719" max="8720" width="5.36328125" style="57" customWidth="1"/>
    <col min="8721" max="8721" width="5.26953125" style="57" customWidth="1"/>
    <col min="8722" max="8722" width="3.7265625" style="57" customWidth="1"/>
    <col min="8723" max="8723" width="5.08984375" style="57" customWidth="1"/>
    <col min="8724" max="8724" width="11" style="57" customWidth="1"/>
    <col min="8725" max="8725" width="8.26953125" style="57" customWidth="1"/>
    <col min="8726" max="8961" width="11" style="57"/>
    <col min="8962" max="8962" width="4.90625" style="57" customWidth="1"/>
    <col min="8963" max="8974" width="6.08984375" style="57" customWidth="1"/>
    <col min="8975" max="8976" width="5.36328125" style="57" customWidth="1"/>
    <col min="8977" max="8977" width="5.26953125" style="57" customWidth="1"/>
    <col min="8978" max="8978" width="3.7265625" style="57" customWidth="1"/>
    <col min="8979" max="8979" width="5.08984375" style="57" customWidth="1"/>
    <col min="8980" max="8980" width="11" style="57" customWidth="1"/>
    <col min="8981" max="8981" width="8.26953125" style="57" customWidth="1"/>
    <col min="8982" max="9217" width="11" style="57"/>
    <col min="9218" max="9218" width="4.90625" style="57" customWidth="1"/>
    <col min="9219" max="9230" width="6.08984375" style="57" customWidth="1"/>
    <col min="9231" max="9232" width="5.36328125" style="57" customWidth="1"/>
    <col min="9233" max="9233" width="5.26953125" style="57" customWidth="1"/>
    <col min="9234" max="9234" width="3.7265625" style="57" customWidth="1"/>
    <col min="9235" max="9235" width="5.08984375" style="57" customWidth="1"/>
    <col min="9236" max="9236" width="11" style="57" customWidth="1"/>
    <col min="9237" max="9237" width="8.26953125" style="57" customWidth="1"/>
    <col min="9238" max="9473" width="11" style="57"/>
    <col min="9474" max="9474" width="4.90625" style="57" customWidth="1"/>
    <col min="9475" max="9486" width="6.08984375" style="57" customWidth="1"/>
    <col min="9487" max="9488" width="5.36328125" style="57" customWidth="1"/>
    <col min="9489" max="9489" width="5.26953125" style="57" customWidth="1"/>
    <col min="9490" max="9490" width="3.7265625" style="57" customWidth="1"/>
    <col min="9491" max="9491" width="5.08984375" style="57" customWidth="1"/>
    <col min="9492" max="9492" width="11" style="57" customWidth="1"/>
    <col min="9493" max="9493" width="8.26953125" style="57" customWidth="1"/>
    <col min="9494" max="9729" width="11" style="57"/>
    <col min="9730" max="9730" width="4.90625" style="57" customWidth="1"/>
    <col min="9731" max="9742" width="6.08984375" style="57" customWidth="1"/>
    <col min="9743" max="9744" width="5.36328125" style="57" customWidth="1"/>
    <col min="9745" max="9745" width="5.26953125" style="57" customWidth="1"/>
    <col min="9746" max="9746" width="3.7265625" style="57" customWidth="1"/>
    <col min="9747" max="9747" width="5.08984375" style="57" customWidth="1"/>
    <col min="9748" max="9748" width="11" style="57" customWidth="1"/>
    <col min="9749" max="9749" width="8.26953125" style="57" customWidth="1"/>
    <col min="9750" max="9985" width="11" style="57"/>
    <col min="9986" max="9986" width="4.90625" style="57" customWidth="1"/>
    <col min="9987" max="9998" width="6.08984375" style="57" customWidth="1"/>
    <col min="9999" max="10000" width="5.36328125" style="57" customWidth="1"/>
    <col min="10001" max="10001" width="5.26953125" style="57" customWidth="1"/>
    <col min="10002" max="10002" width="3.7265625" style="57" customWidth="1"/>
    <col min="10003" max="10003" width="5.08984375" style="57" customWidth="1"/>
    <col min="10004" max="10004" width="11" style="57" customWidth="1"/>
    <col min="10005" max="10005" width="8.26953125" style="57" customWidth="1"/>
    <col min="10006" max="10241" width="11" style="57"/>
    <col min="10242" max="10242" width="4.90625" style="57" customWidth="1"/>
    <col min="10243" max="10254" width="6.08984375" style="57" customWidth="1"/>
    <col min="10255" max="10256" width="5.36328125" style="57" customWidth="1"/>
    <col min="10257" max="10257" width="5.26953125" style="57" customWidth="1"/>
    <col min="10258" max="10258" width="3.7265625" style="57" customWidth="1"/>
    <col min="10259" max="10259" width="5.08984375" style="57" customWidth="1"/>
    <col min="10260" max="10260" width="11" style="57" customWidth="1"/>
    <col min="10261" max="10261" width="8.26953125" style="57" customWidth="1"/>
    <col min="10262" max="10497" width="11" style="57"/>
    <col min="10498" max="10498" width="4.90625" style="57" customWidth="1"/>
    <col min="10499" max="10510" width="6.08984375" style="57" customWidth="1"/>
    <col min="10511" max="10512" width="5.36328125" style="57" customWidth="1"/>
    <col min="10513" max="10513" width="5.26953125" style="57" customWidth="1"/>
    <col min="10514" max="10514" width="3.7265625" style="57" customWidth="1"/>
    <col min="10515" max="10515" width="5.08984375" style="57" customWidth="1"/>
    <col min="10516" max="10516" width="11" style="57" customWidth="1"/>
    <col min="10517" max="10517" width="8.26953125" style="57" customWidth="1"/>
    <col min="10518" max="10753" width="11" style="57"/>
    <col min="10754" max="10754" width="4.90625" style="57" customWidth="1"/>
    <col min="10755" max="10766" width="6.08984375" style="57" customWidth="1"/>
    <col min="10767" max="10768" width="5.36328125" style="57" customWidth="1"/>
    <col min="10769" max="10769" width="5.26953125" style="57" customWidth="1"/>
    <col min="10770" max="10770" width="3.7265625" style="57" customWidth="1"/>
    <col min="10771" max="10771" width="5.08984375" style="57" customWidth="1"/>
    <col min="10772" max="10772" width="11" style="57" customWidth="1"/>
    <col min="10773" max="10773" width="8.26953125" style="57" customWidth="1"/>
    <col min="10774" max="11009" width="11" style="57"/>
    <col min="11010" max="11010" width="4.90625" style="57" customWidth="1"/>
    <col min="11011" max="11022" width="6.08984375" style="57" customWidth="1"/>
    <col min="11023" max="11024" width="5.36328125" style="57" customWidth="1"/>
    <col min="11025" max="11025" width="5.26953125" style="57" customWidth="1"/>
    <col min="11026" max="11026" width="3.7265625" style="57" customWidth="1"/>
    <col min="11027" max="11027" width="5.08984375" style="57" customWidth="1"/>
    <col min="11028" max="11028" width="11" style="57" customWidth="1"/>
    <col min="11029" max="11029" width="8.26953125" style="57" customWidth="1"/>
    <col min="11030" max="11265" width="11" style="57"/>
    <col min="11266" max="11266" width="4.90625" style="57" customWidth="1"/>
    <col min="11267" max="11278" width="6.08984375" style="57" customWidth="1"/>
    <col min="11279" max="11280" width="5.36328125" style="57" customWidth="1"/>
    <col min="11281" max="11281" width="5.26953125" style="57" customWidth="1"/>
    <col min="11282" max="11282" width="3.7265625" style="57" customWidth="1"/>
    <col min="11283" max="11283" width="5.08984375" style="57" customWidth="1"/>
    <col min="11284" max="11284" width="11" style="57" customWidth="1"/>
    <col min="11285" max="11285" width="8.26953125" style="57" customWidth="1"/>
    <col min="11286" max="11521" width="11" style="57"/>
    <col min="11522" max="11522" width="4.90625" style="57" customWidth="1"/>
    <col min="11523" max="11534" width="6.08984375" style="57" customWidth="1"/>
    <col min="11535" max="11536" width="5.36328125" style="57" customWidth="1"/>
    <col min="11537" max="11537" width="5.26953125" style="57" customWidth="1"/>
    <col min="11538" max="11538" width="3.7265625" style="57" customWidth="1"/>
    <col min="11539" max="11539" width="5.08984375" style="57" customWidth="1"/>
    <col min="11540" max="11540" width="11" style="57" customWidth="1"/>
    <col min="11541" max="11541" width="8.26953125" style="57" customWidth="1"/>
    <col min="11542" max="11777" width="11" style="57"/>
    <col min="11778" max="11778" width="4.90625" style="57" customWidth="1"/>
    <col min="11779" max="11790" width="6.08984375" style="57" customWidth="1"/>
    <col min="11791" max="11792" width="5.36328125" style="57" customWidth="1"/>
    <col min="11793" max="11793" width="5.26953125" style="57" customWidth="1"/>
    <col min="11794" max="11794" width="3.7265625" style="57" customWidth="1"/>
    <col min="11795" max="11795" width="5.08984375" style="57" customWidth="1"/>
    <col min="11796" max="11796" width="11" style="57" customWidth="1"/>
    <col min="11797" max="11797" width="8.26953125" style="57" customWidth="1"/>
    <col min="11798" max="12033" width="11" style="57"/>
    <col min="12034" max="12034" width="4.90625" style="57" customWidth="1"/>
    <col min="12035" max="12046" width="6.08984375" style="57" customWidth="1"/>
    <col min="12047" max="12048" width="5.36328125" style="57" customWidth="1"/>
    <col min="12049" max="12049" width="5.26953125" style="57" customWidth="1"/>
    <col min="12050" max="12050" width="3.7265625" style="57" customWidth="1"/>
    <col min="12051" max="12051" width="5.08984375" style="57" customWidth="1"/>
    <col min="12052" max="12052" width="11" style="57" customWidth="1"/>
    <col min="12053" max="12053" width="8.26953125" style="57" customWidth="1"/>
    <col min="12054" max="12289" width="11" style="57"/>
    <col min="12290" max="12290" width="4.90625" style="57" customWidth="1"/>
    <col min="12291" max="12302" width="6.08984375" style="57" customWidth="1"/>
    <col min="12303" max="12304" width="5.36328125" style="57" customWidth="1"/>
    <col min="12305" max="12305" width="5.26953125" style="57" customWidth="1"/>
    <col min="12306" max="12306" width="3.7265625" style="57" customWidth="1"/>
    <col min="12307" max="12307" width="5.08984375" style="57" customWidth="1"/>
    <col min="12308" max="12308" width="11" style="57" customWidth="1"/>
    <col min="12309" max="12309" width="8.26953125" style="57" customWidth="1"/>
    <col min="12310" max="12545" width="11" style="57"/>
    <col min="12546" max="12546" width="4.90625" style="57" customWidth="1"/>
    <col min="12547" max="12558" width="6.08984375" style="57" customWidth="1"/>
    <col min="12559" max="12560" width="5.36328125" style="57" customWidth="1"/>
    <col min="12561" max="12561" width="5.26953125" style="57" customWidth="1"/>
    <col min="12562" max="12562" width="3.7265625" style="57" customWidth="1"/>
    <col min="12563" max="12563" width="5.08984375" style="57" customWidth="1"/>
    <col min="12564" max="12564" width="11" style="57" customWidth="1"/>
    <col min="12565" max="12565" width="8.26953125" style="57" customWidth="1"/>
    <col min="12566" max="12801" width="11" style="57"/>
    <col min="12802" max="12802" width="4.90625" style="57" customWidth="1"/>
    <col min="12803" max="12814" width="6.08984375" style="57" customWidth="1"/>
    <col min="12815" max="12816" width="5.36328125" style="57" customWidth="1"/>
    <col min="12817" max="12817" width="5.26953125" style="57" customWidth="1"/>
    <col min="12818" max="12818" width="3.7265625" style="57" customWidth="1"/>
    <col min="12819" max="12819" width="5.08984375" style="57" customWidth="1"/>
    <col min="12820" max="12820" width="11" style="57" customWidth="1"/>
    <col min="12821" max="12821" width="8.26953125" style="57" customWidth="1"/>
    <col min="12822" max="13057" width="11" style="57"/>
    <col min="13058" max="13058" width="4.90625" style="57" customWidth="1"/>
    <col min="13059" max="13070" width="6.08984375" style="57" customWidth="1"/>
    <col min="13071" max="13072" width="5.36328125" style="57" customWidth="1"/>
    <col min="13073" max="13073" width="5.26953125" style="57" customWidth="1"/>
    <col min="13074" max="13074" width="3.7265625" style="57" customWidth="1"/>
    <col min="13075" max="13075" width="5.08984375" style="57" customWidth="1"/>
    <col min="13076" max="13076" width="11" style="57" customWidth="1"/>
    <col min="13077" max="13077" width="8.26953125" style="57" customWidth="1"/>
    <col min="13078" max="13313" width="11" style="57"/>
    <col min="13314" max="13314" width="4.90625" style="57" customWidth="1"/>
    <col min="13315" max="13326" width="6.08984375" style="57" customWidth="1"/>
    <col min="13327" max="13328" width="5.36328125" style="57" customWidth="1"/>
    <col min="13329" max="13329" width="5.26953125" style="57" customWidth="1"/>
    <col min="13330" max="13330" width="3.7265625" style="57" customWidth="1"/>
    <col min="13331" max="13331" width="5.08984375" style="57" customWidth="1"/>
    <col min="13332" max="13332" width="11" style="57" customWidth="1"/>
    <col min="13333" max="13333" width="8.26953125" style="57" customWidth="1"/>
    <col min="13334" max="13569" width="11" style="57"/>
    <col min="13570" max="13570" width="4.90625" style="57" customWidth="1"/>
    <col min="13571" max="13582" width="6.08984375" style="57" customWidth="1"/>
    <col min="13583" max="13584" width="5.36328125" style="57" customWidth="1"/>
    <col min="13585" max="13585" width="5.26953125" style="57" customWidth="1"/>
    <col min="13586" max="13586" width="3.7265625" style="57" customWidth="1"/>
    <col min="13587" max="13587" width="5.08984375" style="57" customWidth="1"/>
    <col min="13588" max="13588" width="11" style="57" customWidth="1"/>
    <col min="13589" max="13589" width="8.26953125" style="57" customWidth="1"/>
    <col min="13590" max="13825" width="11" style="57"/>
    <col min="13826" max="13826" width="4.90625" style="57" customWidth="1"/>
    <col min="13827" max="13838" width="6.08984375" style="57" customWidth="1"/>
    <col min="13839" max="13840" width="5.36328125" style="57" customWidth="1"/>
    <col min="13841" max="13841" width="5.26953125" style="57" customWidth="1"/>
    <col min="13842" max="13842" width="3.7265625" style="57" customWidth="1"/>
    <col min="13843" max="13843" width="5.08984375" style="57" customWidth="1"/>
    <col min="13844" max="13844" width="11" style="57" customWidth="1"/>
    <col min="13845" max="13845" width="8.26953125" style="57" customWidth="1"/>
    <col min="13846" max="14081" width="11" style="57"/>
    <col min="14082" max="14082" width="4.90625" style="57" customWidth="1"/>
    <col min="14083" max="14094" width="6.08984375" style="57" customWidth="1"/>
    <col min="14095" max="14096" width="5.36328125" style="57" customWidth="1"/>
    <col min="14097" max="14097" width="5.26953125" style="57" customWidth="1"/>
    <col min="14098" max="14098" width="3.7265625" style="57" customWidth="1"/>
    <col min="14099" max="14099" width="5.08984375" style="57" customWidth="1"/>
    <col min="14100" max="14100" width="11" style="57" customWidth="1"/>
    <col min="14101" max="14101" width="8.26953125" style="57" customWidth="1"/>
    <col min="14102" max="14337" width="11" style="57"/>
    <col min="14338" max="14338" width="4.90625" style="57" customWidth="1"/>
    <col min="14339" max="14350" width="6.08984375" style="57" customWidth="1"/>
    <col min="14351" max="14352" width="5.36328125" style="57" customWidth="1"/>
    <col min="14353" max="14353" width="5.26953125" style="57" customWidth="1"/>
    <col min="14354" max="14354" width="3.7265625" style="57" customWidth="1"/>
    <col min="14355" max="14355" width="5.08984375" style="57" customWidth="1"/>
    <col min="14356" max="14356" width="11" style="57" customWidth="1"/>
    <col min="14357" max="14357" width="8.26953125" style="57" customWidth="1"/>
    <col min="14358" max="14593" width="11" style="57"/>
    <col min="14594" max="14594" width="4.90625" style="57" customWidth="1"/>
    <col min="14595" max="14606" width="6.08984375" style="57" customWidth="1"/>
    <col min="14607" max="14608" width="5.36328125" style="57" customWidth="1"/>
    <col min="14609" max="14609" width="5.26953125" style="57" customWidth="1"/>
    <col min="14610" max="14610" width="3.7265625" style="57" customWidth="1"/>
    <col min="14611" max="14611" width="5.08984375" style="57" customWidth="1"/>
    <col min="14612" max="14612" width="11" style="57" customWidth="1"/>
    <col min="14613" max="14613" width="8.26953125" style="57" customWidth="1"/>
    <col min="14614" max="14849" width="11" style="57"/>
    <col min="14850" max="14850" width="4.90625" style="57" customWidth="1"/>
    <col min="14851" max="14862" width="6.08984375" style="57" customWidth="1"/>
    <col min="14863" max="14864" width="5.36328125" style="57" customWidth="1"/>
    <col min="14865" max="14865" width="5.26953125" style="57" customWidth="1"/>
    <col min="14866" max="14866" width="3.7265625" style="57" customWidth="1"/>
    <col min="14867" max="14867" width="5.08984375" style="57" customWidth="1"/>
    <col min="14868" max="14868" width="11" style="57" customWidth="1"/>
    <col min="14869" max="14869" width="8.26953125" style="57" customWidth="1"/>
    <col min="14870" max="15105" width="11" style="57"/>
    <col min="15106" max="15106" width="4.90625" style="57" customWidth="1"/>
    <col min="15107" max="15118" width="6.08984375" style="57" customWidth="1"/>
    <col min="15119" max="15120" width="5.36328125" style="57" customWidth="1"/>
    <col min="15121" max="15121" width="5.26953125" style="57" customWidth="1"/>
    <col min="15122" max="15122" width="3.7265625" style="57" customWidth="1"/>
    <col min="15123" max="15123" width="5.08984375" style="57" customWidth="1"/>
    <col min="15124" max="15124" width="11" style="57" customWidth="1"/>
    <col min="15125" max="15125" width="8.26953125" style="57" customWidth="1"/>
    <col min="15126" max="15361" width="11" style="57"/>
    <col min="15362" max="15362" width="4.90625" style="57" customWidth="1"/>
    <col min="15363" max="15374" width="6.08984375" style="57" customWidth="1"/>
    <col min="15375" max="15376" width="5.36328125" style="57" customWidth="1"/>
    <col min="15377" max="15377" width="5.26953125" style="57" customWidth="1"/>
    <col min="15378" max="15378" width="3.7265625" style="57" customWidth="1"/>
    <col min="15379" max="15379" width="5.08984375" style="57" customWidth="1"/>
    <col min="15380" max="15380" width="11" style="57" customWidth="1"/>
    <col min="15381" max="15381" width="8.26953125" style="57" customWidth="1"/>
    <col min="15382" max="15617" width="11" style="57"/>
    <col min="15618" max="15618" width="4.90625" style="57" customWidth="1"/>
    <col min="15619" max="15630" width="6.08984375" style="57" customWidth="1"/>
    <col min="15631" max="15632" width="5.36328125" style="57" customWidth="1"/>
    <col min="15633" max="15633" width="5.26953125" style="57" customWidth="1"/>
    <col min="15634" max="15634" width="3.7265625" style="57" customWidth="1"/>
    <col min="15635" max="15635" width="5.08984375" style="57" customWidth="1"/>
    <col min="15636" max="15636" width="11" style="57" customWidth="1"/>
    <col min="15637" max="15637" width="8.26953125" style="57" customWidth="1"/>
    <col min="15638" max="15873" width="11" style="57"/>
    <col min="15874" max="15874" width="4.90625" style="57" customWidth="1"/>
    <col min="15875" max="15886" width="6.08984375" style="57" customWidth="1"/>
    <col min="15887" max="15888" width="5.36328125" style="57" customWidth="1"/>
    <col min="15889" max="15889" width="5.26953125" style="57" customWidth="1"/>
    <col min="15890" max="15890" width="3.7265625" style="57" customWidth="1"/>
    <col min="15891" max="15891" width="5.08984375" style="57" customWidth="1"/>
    <col min="15892" max="15892" width="11" style="57" customWidth="1"/>
    <col min="15893" max="15893" width="8.26953125" style="57" customWidth="1"/>
    <col min="15894" max="16129" width="11" style="57"/>
    <col min="16130" max="16130" width="4.90625" style="57" customWidth="1"/>
    <col min="16131" max="16142" width="6.08984375" style="57" customWidth="1"/>
    <col min="16143" max="16144" width="5.36328125" style="57" customWidth="1"/>
    <col min="16145" max="16145" width="5.26953125" style="57" customWidth="1"/>
    <col min="16146" max="16146" width="3.7265625" style="57" customWidth="1"/>
    <col min="16147" max="16147" width="5.08984375" style="57" customWidth="1"/>
    <col min="16148" max="16148" width="11" style="57" customWidth="1"/>
    <col min="16149" max="16149" width="8.26953125" style="57" customWidth="1"/>
    <col min="16150" max="16384" width="11" style="57"/>
  </cols>
  <sheetData>
    <row r="1" spans="1:26" s="57" customFormat="1" ht="23.15" customHeight="1">
      <c r="A1" s="119" t="s">
        <v>63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</row>
    <row r="2" spans="1:26" s="57" customFormat="1" ht="12.75" customHeight="1">
      <c r="A2" s="120"/>
      <c r="B2" s="120"/>
      <c r="C2" s="120"/>
      <c r="D2" s="120"/>
      <c r="E2" s="120"/>
      <c r="F2" s="120"/>
      <c r="G2" s="120"/>
      <c r="H2" s="120"/>
      <c r="I2" s="120"/>
      <c r="J2" s="120"/>
      <c r="K2" s="120"/>
    </row>
    <row r="3" spans="1:26" s="56" customFormat="1" ht="16" customHeight="1">
      <c r="A3" s="121" t="s">
        <v>108</v>
      </c>
      <c r="C3" s="122"/>
      <c r="D3" s="122"/>
      <c r="E3" s="122"/>
      <c r="F3" s="122"/>
      <c r="G3" s="122"/>
      <c r="H3" s="122"/>
      <c r="I3" s="122"/>
      <c r="J3" s="122"/>
      <c r="K3" s="122"/>
    </row>
    <row r="4" spans="1:26" s="57" customFormat="1" ht="12.75" customHeight="1">
      <c r="J4" s="123"/>
      <c r="K4" s="123"/>
      <c r="L4" s="123"/>
      <c r="M4" s="123"/>
      <c r="V4" s="123"/>
      <c r="W4" s="123"/>
      <c r="X4" s="123"/>
      <c r="Y4" s="124"/>
      <c r="Z4" s="123"/>
    </row>
    <row r="5" spans="1:26" s="57" customFormat="1" ht="25.5" customHeight="1">
      <c r="C5" s="125"/>
      <c r="D5" s="126" t="s">
        <v>38</v>
      </c>
      <c r="E5" s="126" t="s">
        <v>39</v>
      </c>
      <c r="F5" s="126" t="s">
        <v>40</v>
      </c>
      <c r="G5" s="126" t="s">
        <v>42</v>
      </c>
      <c r="H5" s="126" t="s">
        <v>41</v>
      </c>
      <c r="I5" s="123"/>
      <c r="J5" s="123"/>
      <c r="K5" s="123"/>
      <c r="L5" s="123"/>
      <c r="U5" s="123"/>
      <c r="V5" s="123"/>
      <c r="W5" s="123"/>
      <c r="X5" s="124"/>
      <c r="Y5" s="123"/>
    </row>
    <row r="6" spans="1:26" s="127" customFormat="1" ht="14.25" customHeight="1">
      <c r="C6" s="128" t="s">
        <v>76</v>
      </c>
      <c r="D6" s="129">
        <v>32</v>
      </c>
      <c r="E6" s="129">
        <v>24.1</v>
      </c>
      <c r="F6" s="129">
        <v>5.6</v>
      </c>
      <c r="G6" s="129">
        <v>0</v>
      </c>
      <c r="H6" s="129">
        <v>61.7</v>
      </c>
      <c r="I6" s="130"/>
      <c r="J6" s="131"/>
      <c r="K6" s="132"/>
      <c r="L6" s="132"/>
      <c r="U6" s="130"/>
      <c r="V6" s="130"/>
      <c r="W6" s="130"/>
      <c r="X6" s="133"/>
      <c r="Y6" s="130"/>
    </row>
    <row r="7" spans="1:26" s="127" customFormat="1" ht="14.25" customHeight="1">
      <c r="C7" s="128" t="s">
        <v>105</v>
      </c>
      <c r="D7" s="129">
        <v>32.299999999999997</v>
      </c>
      <c r="E7" s="129">
        <v>23.4</v>
      </c>
      <c r="F7" s="129">
        <v>5.7</v>
      </c>
      <c r="G7" s="129">
        <v>0</v>
      </c>
      <c r="H7" s="129">
        <v>61.4</v>
      </c>
      <c r="I7" s="130"/>
      <c r="J7" s="132"/>
      <c r="K7" s="132"/>
      <c r="L7" s="132"/>
      <c r="U7" s="130"/>
      <c r="V7" s="130"/>
      <c r="W7" s="130"/>
      <c r="X7" s="133"/>
      <c r="Y7" s="130"/>
    </row>
    <row r="8" spans="1:26" s="127" customFormat="1" ht="14.25" customHeight="1">
      <c r="C8" s="128" t="s">
        <v>78</v>
      </c>
      <c r="D8" s="129">
        <v>32</v>
      </c>
      <c r="E8" s="129">
        <v>23.1</v>
      </c>
      <c r="F8" s="129">
        <v>5.4</v>
      </c>
      <c r="G8" s="129">
        <v>0</v>
      </c>
      <c r="H8" s="129">
        <v>60.5</v>
      </c>
      <c r="I8" s="130"/>
      <c r="J8" s="132"/>
      <c r="K8" s="132"/>
      <c r="L8" s="132"/>
      <c r="U8" s="130"/>
      <c r="V8" s="130"/>
      <c r="W8" s="130"/>
      <c r="X8" s="133"/>
      <c r="Y8" s="130"/>
    </row>
    <row r="9" spans="1:26" s="127" customFormat="1" ht="14.25" customHeight="1">
      <c r="C9" s="128" t="s">
        <v>79</v>
      </c>
      <c r="D9" s="129">
        <v>30.810853199498116</v>
      </c>
      <c r="E9" s="129">
        <v>20.60069008782936</v>
      </c>
      <c r="F9" s="129">
        <v>4.9090338770388957</v>
      </c>
      <c r="G9" s="129">
        <v>0</v>
      </c>
      <c r="H9" s="129">
        <v>56.328419071518191</v>
      </c>
      <c r="I9" s="130"/>
      <c r="J9" s="132"/>
      <c r="K9" s="132"/>
      <c r="L9" s="132"/>
      <c r="U9" s="130"/>
      <c r="V9" s="130"/>
      <c r="W9" s="130"/>
      <c r="X9" s="133"/>
      <c r="Y9" s="130"/>
    </row>
    <row r="10" spans="1:26" s="127" customFormat="1" ht="14.25" customHeight="1">
      <c r="C10" s="128" t="s">
        <v>80</v>
      </c>
      <c r="D10" s="129">
        <v>29.955982392957182</v>
      </c>
      <c r="E10" s="129">
        <v>20.920368147258902</v>
      </c>
      <c r="F10" s="129">
        <v>5.8903561424569828</v>
      </c>
      <c r="G10" s="129">
        <v>0</v>
      </c>
      <c r="H10" s="129">
        <v>56.76670668267306</v>
      </c>
      <c r="I10" s="130"/>
      <c r="J10" s="131"/>
      <c r="K10" s="131"/>
      <c r="L10" s="131"/>
      <c r="U10" s="130"/>
      <c r="V10" s="130"/>
      <c r="W10" s="130"/>
      <c r="X10" s="133"/>
      <c r="Y10" s="130"/>
    </row>
    <row r="11" spans="1:26" s="127" customFormat="1" ht="14.25" customHeight="1">
      <c r="C11" s="128" t="s">
        <v>81</v>
      </c>
      <c r="D11" s="129">
        <v>28.651192470287945</v>
      </c>
      <c r="E11" s="129">
        <v>19.590013559862808</v>
      </c>
      <c r="F11" s="129">
        <v>4.1716519103453775</v>
      </c>
      <c r="G11" s="129">
        <v>0</v>
      </c>
      <c r="H11" s="129">
        <v>52.444763500039876</v>
      </c>
      <c r="I11" s="130"/>
      <c r="J11" s="130"/>
      <c r="K11" s="130"/>
      <c r="L11" s="130"/>
      <c r="U11" s="130"/>
      <c r="V11" s="130"/>
      <c r="W11" s="130"/>
      <c r="X11" s="133"/>
      <c r="Y11" s="130"/>
    </row>
    <row r="12" spans="1:26" s="127" customFormat="1" ht="14.25" customHeight="1">
      <c r="C12" s="128" t="s">
        <v>82</v>
      </c>
      <c r="D12" s="129">
        <v>27.554895162621762</v>
      </c>
      <c r="E12" s="129">
        <v>17.095922073633812</v>
      </c>
      <c r="F12" s="129">
        <v>4.2347696879643388</v>
      </c>
      <c r="G12" s="129">
        <v>0</v>
      </c>
      <c r="H12" s="129">
        <v>48.91035165923725</v>
      </c>
      <c r="I12" s="130"/>
      <c r="J12" s="134"/>
      <c r="K12" s="134"/>
      <c r="L12" s="134"/>
      <c r="M12" s="134"/>
      <c r="N12" s="134"/>
      <c r="O12" s="134"/>
      <c r="P12" s="134"/>
      <c r="Q12" s="134"/>
      <c r="U12" s="130"/>
      <c r="V12" s="130"/>
      <c r="W12" s="130"/>
      <c r="X12" s="133"/>
      <c r="Y12" s="130"/>
    </row>
    <row r="13" spans="1:26" s="127" customFormat="1" ht="14.25" customHeight="1">
      <c r="C13" s="128" t="s">
        <v>83</v>
      </c>
      <c r="D13" s="129">
        <v>25.16450008024394</v>
      </c>
      <c r="E13" s="129">
        <v>15.535227090354677</v>
      </c>
      <c r="F13" s="129">
        <v>4.0683678382282134</v>
      </c>
      <c r="G13" s="129">
        <v>0</v>
      </c>
      <c r="H13" s="129">
        <v>44.800192585459797</v>
      </c>
      <c r="I13" s="130"/>
      <c r="J13" s="130"/>
      <c r="K13" s="130"/>
      <c r="L13" s="130"/>
      <c r="U13" s="130"/>
      <c r="V13" s="130"/>
      <c r="W13" s="130"/>
      <c r="X13" s="133"/>
      <c r="Y13" s="130"/>
    </row>
    <row r="14" spans="1:26" s="127" customFormat="1" ht="14.25" customHeight="1">
      <c r="C14" s="128" t="s">
        <v>84</v>
      </c>
      <c r="D14" s="129">
        <v>24.66875451698386</v>
      </c>
      <c r="E14" s="129">
        <v>14.99237131614872</v>
      </c>
      <c r="F14" s="129">
        <v>3.0755641210953186</v>
      </c>
      <c r="G14" s="129">
        <v>0.4</v>
      </c>
      <c r="H14" s="129">
        <v>43.170320404721757</v>
      </c>
      <c r="U14" s="130"/>
      <c r="V14" s="130"/>
      <c r="W14" s="130"/>
      <c r="X14" s="133"/>
      <c r="Y14" s="130"/>
    </row>
    <row r="15" spans="1:26" s="127" customFormat="1" ht="14.25" customHeight="1">
      <c r="C15" s="128" t="s">
        <v>85</v>
      </c>
      <c r="D15" s="129">
        <v>22.149967886962109</v>
      </c>
      <c r="E15" s="129">
        <v>12.459858702633269</v>
      </c>
      <c r="F15" s="129">
        <v>3.1470777135517021</v>
      </c>
      <c r="G15" s="129">
        <v>1</v>
      </c>
      <c r="H15" s="129">
        <v>38.776493256262043</v>
      </c>
    </row>
    <row r="16" spans="1:26" s="127" customFormat="1" ht="14.25" customHeight="1">
      <c r="C16" s="128" t="s">
        <v>86</v>
      </c>
      <c r="D16" s="129">
        <v>21.7</v>
      </c>
      <c r="E16" s="129">
        <v>12.5</v>
      </c>
      <c r="F16" s="129">
        <v>2.8</v>
      </c>
      <c r="G16" s="129">
        <v>0.7</v>
      </c>
      <c r="H16" s="129">
        <v>37.6</v>
      </c>
    </row>
    <row r="17" spans="3:18" s="127" customFormat="1" ht="14.25" customHeight="1">
      <c r="C17" s="128" t="s">
        <v>87</v>
      </c>
      <c r="D17" s="129">
        <v>20.6</v>
      </c>
      <c r="E17" s="129">
        <v>11.2</v>
      </c>
      <c r="F17" s="129">
        <v>2.5</v>
      </c>
      <c r="G17" s="129">
        <v>0.7</v>
      </c>
      <c r="H17" s="129">
        <v>34.9</v>
      </c>
    </row>
    <row r="18" spans="3:18" s="127" customFormat="1" ht="14.25" customHeight="1">
      <c r="C18" s="128" t="s">
        <v>88</v>
      </c>
      <c r="D18" s="135">
        <v>20.2</v>
      </c>
      <c r="E18" s="135">
        <v>11</v>
      </c>
      <c r="F18" s="135">
        <v>2.1</v>
      </c>
      <c r="G18" s="129">
        <v>0.7</v>
      </c>
      <c r="H18" s="135">
        <v>34.1</v>
      </c>
    </row>
    <row r="19" spans="3:18" s="127" customFormat="1" ht="14.25" customHeight="1">
      <c r="C19" s="128" t="s">
        <v>89</v>
      </c>
      <c r="D19" s="135">
        <v>21.1</v>
      </c>
      <c r="E19" s="135">
        <v>11.2</v>
      </c>
      <c r="F19" s="135">
        <v>2.2999999999999998</v>
      </c>
      <c r="G19" s="129">
        <v>0.5</v>
      </c>
      <c r="H19" s="135">
        <v>35.200000000000003</v>
      </c>
      <c r="J19" s="134"/>
      <c r="K19" s="134"/>
      <c r="L19" s="134"/>
      <c r="M19" s="134"/>
      <c r="N19" s="134"/>
      <c r="O19" s="134"/>
      <c r="P19" s="134"/>
      <c r="Q19" s="134"/>
      <c r="R19" s="134"/>
    </row>
    <row r="20" spans="3:18" s="127" customFormat="1" ht="14.25" customHeight="1">
      <c r="C20" s="128" t="s">
        <v>90</v>
      </c>
      <c r="D20" s="135">
        <v>19.600000000000001</v>
      </c>
      <c r="E20" s="135">
        <v>10.3</v>
      </c>
      <c r="F20" s="135">
        <v>1.8</v>
      </c>
      <c r="G20" s="129">
        <v>0.4</v>
      </c>
      <c r="H20" s="135">
        <v>32.1</v>
      </c>
    </row>
    <row r="21" spans="3:18" s="127" customFormat="1" ht="14.25" customHeight="1">
      <c r="C21" s="128" t="s">
        <v>91</v>
      </c>
      <c r="D21" s="135">
        <v>18.100000000000001</v>
      </c>
      <c r="E21" s="135">
        <v>9.33</v>
      </c>
      <c r="F21" s="135">
        <v>2.79</v>
      </c>
      <c r="G21" s="129">
        <v>0.1</v>
      </c>
      <c r="H21" s="135">
        <v>30.33</v>
      </c>
    </row>
    <row r="22" spans="3:18" s="127" customFormat="1" ht="14.25" customHeight="1">
      <c r="C22" s="128" t="s">
        <v>92</v>
      </c>
      <c r="D22" s="135">
        <v>18</v>
      </c>
      <c r="E22" s="135">
        <v>8.9</v>
      </c>
      <c r="F22" s="135">
        <v>2</v>
      </c>
      <c r="G22" s="129">
        <v>0</v>
      </c>
      <c r="H22" s="135">
        <v>29</v>
      </c>
    </row>
    <row r="23" spans="3:18" s="127" customFormat="1" ht="14.25" customHeight="1">
      <c r="C23" s="128" t="s">
        <v>93</v>
      </c>
      <c r="D23" s="135">
        <v>16.8</v>
      </c>
      <c r="E23" s="135">
        <v>8</v>
      </c>
      <c r="F23" s="135">
        <v>1.5</v>
      </c>
      <c r="G23" s="129">
        <v>0.1</v>
      </c>
      <c r="H23" s="135">
        <v>26.3</v>
      </c>
    </row>
    <row r="24" spans="3:18" s="127" customFormat="1" ht="14.25" customHeight="1">
      <c r="C24" s="128" t="s">
        <v>94</v>
      </c>
      <c r="D24" s="135">
        <v>16.2</v>
      </c>
      <c r="E24" s="135">
        <v>7.5</v>
      </c>
      <c r="F24" s="135">
        <v>1.3</v>
      </c>
      <c r="G24" s="129">
        <v>0.3</v>
      </c>
      <c r="H24" s="135">
        <v>25.2</v>
      </c>
    </row>
    <row r="25" spans="3:18" s="127" customFormat="1" ht="14.25" customHeight="1">
      <c r="C25" s="128" t="s">
        <v>95</v>
      </c>
      <c r="D25" s="135">
        <v>14.9</v>
      </c>
      <c r="E25" s="135">
        <v>7</v>
      </c>
      <c r="F25" s="135">
        <v>0.8</v>
      </c>
      <c r="G25" s="129">
        <v>0.9</v>
      </c>
      <c r="H25" s="135">
        <v>23.6</v>
      </c>
    </row>
    <row r="26" spans="3:18" s="127" customFormat="1" ht="14.25" customHeight="1">
      <c r="C26" s="128" t="s">
        <v>96</v>
      </c>
      <c r="D26" s="135">
        <v>15</v>
      </c>
      <c r="E26" s="135">
        <v>6.4</v>
      </c>
      <c r="F26" s="135">
        <v>1</v>
      </c>
      <c r="G26" s="129">
        <v>0.3</v>
      </c>
      <c r="H26" s="135">
        <v>22.7</v>
      </c>
    </row>
    <row r="27" spans="3:18" s="127" customFormat="1" ht="14.25" customHeight="1">
      <c r="C27" s="128" t="s">
        <v>97</v>
      </c>
      <c r="D27" s="129">
        <v>13</v>
      </c>
      <c r="E27" s="129">
        <v>5.6</v>
      </c>
      <c r="F27" s="129">
        <v>0.8</v>
      </c>
      <c r="G27" s="129">
        <v>0.2</v>
      </c>
      <c r="H27" s="129">
        <v>19.7</v>
      </c>
    </row>
    <row r="28" spans="3:18" s="127" customFormat="1" ht="14.25" customHeight="1">
      <c r="C28" s="128" t="s">
        <v>98</v>
      </c>
      <c r="D28" s="129">
        <v>13.028909841814073</v>
      </c>
      <c r="E28" s="129">
        <v>5.8598924647393442</v>
      </c>
      <c r="F28" s="129">
        <v>0.81041066001714335</v>
      </c>
      <c r="G28" s="129">
        <v>0.2</v>
      </c>
      <c r="H28" s="129">
        <v>19.870645990804956</v>
      </c>
    </row>
    <row r="29" spans="3:18" s="127" customFormat="1" ht="14.25" customHeight="1">
      <c r="C29" s="128" t="s">
        <v>99</v>
      </c>
      <c r="D29" s="129">
        <v>12.4</v>
      </c>
      <c r="E29" s="129">
        <v>5.0999999999999996</v>
      </c>
      <c r="F29" s="129">
        <v>0.8</v>
      </c>
      <c r="G29" s="129">
        <v>0.2</v>
      </c>
      <c r="H29" s="129">
        <v>18.5</v>
      </c>
    </row>
    <row r="30" spans="3:18" s="127" customFormat="1" ht="14.25" customHeight="1">
      <c r="C30" s="128" t="s">
        <v>100</v>
      </c>
      <c r="D30" s="129">
        <v>11.9</v>
      </c>
      <c r="E30" s="129">
        <v>5</v>
      </c>
      <c r="F30" s="129">
        <v>0.7</v>
      </c>
      <c r="G30" s="129">
        <v>0.2</v>
      </c>
      <c r="H30" s="129">
        <v>17.8</v>
      </c>
    </row>
    <row r="31" spans="3:18" s="127" customFormat="1" ht="14.25" customHeight="1">
      <c r="C31" s="128" t="s">
        <v>101</v>
      </c>
      <c r="D31" s="136">
        <v>13.4</v>
      </c>
      <c r="E31" s="136">
        <v>5</v>
      </c>
      <c r="F31" s="136">
        <v>0.7</v>
      </c>
      <c r="G31" s="129">
        <v>0.4</v>
      </c>
      <c r="H31" s="136">
        <v>19.5</v>
      </c>
    </row>
    <row r="32" spans="3:18" s="127" customFormat="1" ht="14.25" customHeight="1">
      <c r="C32" s="128" t="s">
        <v>102</v>
      </c>
      <c r="D32" s="137">
        <v>12.1</v>
      </c>
      <c r="E32" s="137">
        <v>4.5999999999999996</v>
      </c>
      <c r="F32" s="137">
        <v>0.6</v>
      </c>
      <c r="G32" s="136">
        <v>0.1</v>
      </c>
      <c r="H32" s="137">
        <v>17.399999999999999</v>
      </c>
    </row>
    <row r="33" spans="3:8" s="127" customFormat="1" ht="14.25" customHeight="1">
      <c r="C33" s="128" t="s">
        <v>103</v>
      </c>
      <c r="D33" s="129">
        <v>10.1</v>
      </c>
      <c r="E33" s="129">
        <v>3.8</v>
      </c>
      <c r="F33" s="129">
        <v>0.5</v>
      </c>
      <c r="G33" s="129">
        <v>0.1</v>
      </c>
      <c r="H33" s="138">
        <v>14.4</v>
      </c>
    </row>
    <row r="34" spans="3:8" s="127" customFormat="1" ht="14.25" customHeight="1">
      <c r="C34" s="128" t="s">
        <v>104</v>
      </c>
      <c r="D34" s="129">
        <v>9.1999999999999993</v>
      </c>
      <c r="E34" s="129">
        <v>3.4</v>
      </c>
      <c r="F34" s="129">
        <v>0.5</v>
      </c>
      <c r="G34" s="129">
        <v>0.2</v>
      </c>
      <c r="H34" s="138">
        <v>13.3</v>
      </c>
    </row>
    <row r="35" spans="3:8" s="127" customFormat="1" ht="14.25" customHeight="1">
      <c r="C35" s="128" t="s">
        <v>68</v>
      </c>
      <c r="D35" s="129">
        <v>8.4</v>
      </c>
      <c r="E35" s="129">
        <v>3</v>
      </c>
      <c r="F35" s="129">
        <v>0.4</v>
      </c>
      <c r="G35" s="129">
        <v>0.2</v>
      </c>
      <c r="H35" s="138">
        <v>12.2</v>
      </c>
    </row>
    <row r="36" spans="3:8" s="127" customFormat="1" ht="14.25" customHeight="1">
      <c r="C36" s="128" t="s">
        <v>69</v>
      </c>
      <c r="D36" s="129">
        <v>8.4</v>
      </c>
      <c r="E36" s="129">
        <v>3</v>
      </c>
      <c r="F36" s="129">
        <v>0.3</v>
      </c>
      <c r="G36" s="129">
        <v>6.2864840000000005E-2</v>
      </c>
      <c r="H36" s="138">
        <v>11.8</v>
      </c>
    </row>
    <row r="37" spans="3:8" s="127" customFormat="1" ht="14.25" customHeight="1">
      <c r="C37" s="128" t="s">
        <v>77</v>
      </c>
      <c r="D37" s="129">
        <v>7.3</v>
      </c>
      <c r="E37" s="129">
        <v>2.4</v>
      </c>
      <c r="F37" s="129">
        <v>0.5</v>
      </c>
      <c r="G37" s="129">
        <v>2.6679999999999999E-2</v>
      </c>
      <c r="H37" s="138">
        <v>10.4</v>
      </c>
    </row>
    <row r="54" s="57" customFormat="1" ht="34.5" customHeight="1"/>
  </sheetData>
  <phoneticPr fontId="2"/>
  <pageMargins left="0.9055118110236221" right="0.70866141732283472" top="0.74803149606299213" bottom="0.74803149606299213" header="0.31496062992125984" footer="0.31496062992125984"/>
  <pageSetup paperSize="9" scale="9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3歳児　市町別</vt:lpstr>
      <vt:lpstr>3歳児　圏域別</vt:lpstr>
      <vt:lpstr>3歳児年次推移</vt:lpstr>
      <vt:lpstr>う蝕り患型年次推移</vt:lpstr>
      <vt:lpstr>'3歳児　圏域別'!Print_Area</vt:lpstr>
      <vt:lpstr>'3歳児　市町別'!Print_Area</vt:lpstr>
      <vt:lpstr>う蝕り患型年次推移!Print_Area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</dc:creator>
  <cp:lastModifiedBy>w</cp:lastModifiedBy>
  <cp:lastPrinted>2023-09-20T02:53:04Z</cp:lastPrinted>
  <dcterms:created xsi:type="dcterms:W3CDTF">2016-11-02T09:54:53Z</dcterms:created>
  <dcterms:modified xsi:type="dcterms:W3CDTF">2023-09-20T02:54:52Z</dcterms:modified>
</cp:coreProperties>
</file>