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6\"/>
    </mc:Choice>
  </mc:AlternateContent>
  <bookViews>
    <workbookView xWindow="0" yWindow="0" windowWidth="28800" windowHeight="12390"/>
  </bookViews>
  <sheets>
    <sheet name="人口と世帯数" sheetId="10" r:id="rId1"/>
    <sheet name="5月中の人口移動①" sheetId="11" r:id="rId2"/>
    <sheet name="5月中の人口移動②" sheetId="12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H66" i="9" l="1"/>
  <c r="H67" i="9"/>
  <c r="H68" i="9"/>
  <c r="H69" i="9"/>
  <c r="H70" i="9"/>
  <c r="H60" i="9"/>
  <c r="H61" i="9"/>
  <c r="H62" i="9"/>
  <c r="H63" i="9"/>
  <c r="H64" i="9"/>
  <c r="K70" i="9"/>
  <c r="J70" i="9"/>
  <c r="K68" i="9"/>
  <c r="J68" i="9"/>
  <c r="H65" i="9"/>
  <c r="H59" i="9"/>
  <c r="J67" i="9"/>
  <c r="K67" i="9"/>
  <c r="K69" i="9"/>
  <c r="J69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<sst xmlns="http://schemas.openxmlformats.org/spreadsheetml/2006/main" count="280" uniqueCount="140">
  <si>
    <t>世帯数</t>
    <rPh sb="0" eb="3">
      <t>セタイスウ</t>
    </rPh>
    <phoneticPr fontId="2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</si>
  <si>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2"/>
  </si>
  <si>
    <t>年月日</t>
    <rPh sb="0" eb="3">
      <t>ネンガッピ</t>
    </rPh>
    <phoneticPr fontId="2"/>
  </si>
  <si>
    <t>人口</t>
    <rPh sb="0" eb="2">
      <t>ジンコウ</t>
    </rPh>
    <phoneticPr fontId="2"/>
  </si>
  <si>
    <t>一世帯あたり人口</t>
    <rPh sb="0" eb="1">
      <t>イチ</t>
    </rPh>
    <rPh sb="1" eb="3">
      <t>セタイ</t>
    </rPh>
    <rPh sb="6" eb="8">
      <t>ジンコウ</t>
    </rPh>
    <phoneticPr fontId="2"/>
  </si>
  <si>
    <t>人口密度</t>
    <rPh sb="0" eb="2">
      <t>ジンコウ</t>
    </rPh>
    <rPh sb="2" eb="4">
      <t>ミツド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</si>
  <si>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</si>
  <si>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</si>
  <si>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</si>
  <si>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増減</t>
    <rPh sb="0" eb="2">
      <t>ゾウゲン</t>
    </rPh>
    <phoneticPr fontId="2"/>
  </si>
  <si>
    <t>※</t>
    <phoneticPr fontId="2"/>
  </si>
  <si>
    <t>昭</t>
    <rPh sb="0" eb="1">
      <t>アキラ</t>
    </rPh>
    <phoneticPr fontId="2"/>
  </si>
  <si>
    <t>.10. 1</t>
    <phoneticPr fontId="2"/>
  </si>
  <si>
    <t>※</t>
    <phoneticPr fontId="2"/>
  </si>
  <si>
    <t>.10. 1</t>
    <phoneticPr fontId="2"/>
  </si>
  <si>
    <t>※</t>
    <phoneticPr fontId="2"/>
  </si>
  <si>
    <t>.10. 1</t>
  </si>
  <si>
    <t>※</t>
    <phoneticPr fontId="2"/>
  </si>
  <si>
    <t>平</t>
    <rPh sb="0" eb="1">
      <t>ヘイ</t>
    </rPh>
    <phoneticPr fontId="2"/>
  </si>
  <si>
    <t>元</t>
    <rPh sb="0" eb="1">
      <t>ガン</t>
    </rPh>
    <phoneticPr fontId="2"/>
  </si>
  <si>
    <t>※</t>
    <phoneticPr fontId="2"/>
  </si>
  <si>
    <t>.10. 1</t>
    <phoneticPr fontId="2"/>
  </si>
  <si>
    <t>※</t>
  </si>
  <si>
    <t>令</t>
    <rPh sb="0" eb="1">
      <t>レイ</t>
    </rPh>
    <phoneticPr fontId="6"/>
  </si>
  <si>
    <t>元</t>
    <rPh sb="0" eb="1">
      <t>モト</t>
    </rPh>
    <phoneticPr fontId="2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</si>
  <si>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2"/>
  </si>
  <si>
    <t>.8. 1</t>
    <phoneticPr fontId="6"/>
  </si>
  <si>
    <t>.9. 1</t>
    <phoneticPr fontId="6"/>
  </si>
  <si>
    <t>.10. 1</t>
    <phoneticPr fontId="6"/>
  </si>
  <si>
    <t>.11. 1</t>
    <phoneticPr fontId="6"/>
  </si>
  <si>
    <t>.12. 1</t>
    <phoneticPr fontId="6"/>
  </si>
  <si>
    <t>.1. 1</t>
    <phoneticPr fontId="6"/>
  </si>
  <si>
    <t>.2. 1</t>
    <phoneticPr fontId="6"/>
  </si>
  <si>
    <t>◎</t>
    <phoneticPr fontId="2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</si>
  <si>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2"/>
  </si>
  <si>
    <t>◎</t>
    <phoneticPr fontId="2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</si>
  <si>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2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</si>
  <si>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2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</si>
  <si>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2"/>
  </si>
  <si>
    <t>◎</t>
    <phoneticPr fontId="2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</si>
  <si>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2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</si>
  <si>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2"/>
  </si>
  <si>
    <t>◎</t>
    <phoneticPr fontId="2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</si>
  <si>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</si>
  <si>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2"/>
  </si>
  <si>
    <t>.3. 1</t>
    <phoneticPr fontId="2"/>
  </si>
  <si>
    <t>.4. 1</t>
    <phoneticPr fontId="2"/>
  </si>
  <si>
    <t>.5. 1</t>
    <phoneticPr fontId="2"/>
  </si>
  <si>
    <t>.6. 1</t>
    <phoneticPr fontId="2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</si>
  <si>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</si>
  <si>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3年  6月 1日現在）</t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</si>
  <si>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2"/>
  </si>
  <si>
    <t>人　　　　　　　　　　口</t>
    <rPh sb="0" eb="12">
      <t>ジンコウ</t>
    </rPh>
    <phoneticPr fontId="2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</si>
  <si>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2"/>
  </si>
  <si>
    <t>前月世</t>
    <rPh sb="0" eb="2">
      <t>ゼンゲツ</t>
    </rPh>
    <rPh sb="2" eb="3">
      <t>セ</t>
    </rPh>
    <phoneticPr fontId="2"/>
  </si>
  <si>
    <t>市 町 名</t>
    <rPh sb="0" eb="3">
      <t>シチョウソン</t>
    </rPh>
    <rPh sb="4" eb="5">
      <t>メイ</t>
    </rPh>
    <phoneticPr fontId="2"/>
  </si>
  <si>
    <t>うち外国人</t>
    <rPh sb="2" eb="5">
      <t>ガイコクジン</t>
    </rPh>
    <phoneticPr fontId="2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</si>
  <si>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</si>
  <si>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</si>
  <si>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</si>
  <si>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</si>
  <si>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</si>
  <si>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</si>
  <si>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</si>
  <si>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</si>
  <si>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</si>
  <si>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</si>
  <si>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</si>
  <si>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</si>
  <si>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</si>
  <si>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</si>
  <si>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</si>
  <si>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</si>
  <si>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</si>
  <si>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</si>
  <si>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</si>
  <si>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</si>
  <si>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</si>
  <si>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</si>
  <si>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</si>
  <si>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</si>
  <si>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</si>
  <si>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</si>
  <si>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</si>
  <si>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</si>
  <si>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</si>
  <si>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5月中の人口移動①</t>
    <phoneticPr fontId="2"/>
  </si>
  <si>
    <t>市町名</t>
    <rPh sb="0" eb="2">
      <t>シチョウソン</t>
    </rPh>
    <rPh sb="2" eb="3">
      <t>メイ</t>
    </rPh>
    <phoneticPr fontId="2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</si>
  <si>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2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</si>
  <si>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2"/>
  </si>
  <si>
    <t>実　　増　　減</t>
    <rPh sb="0" eb="1">
      <t>ジツゾウ</t>
    </rPh>
    <rPh sb="3" eb="4">
      <t>ゾウ</t>
    </rPh>
    <rPh sb="6" eb="7">
      <t>ゲン</t>
    </rPh>
    <phoneticPr fontId="2"/>
  </si>
  <si>
    <t>出　　　　　　　　生</t>
    <rPh sb="0" eb="10">
      <t>シュッセイ</t>
    </rPh>
    <phoneticPr fontId="2"/>
  </si>
  <si>
    <t>死　　　　　　　　亡</t>
    <rPh sb="0" eb="10">
      <t>シボウ</t>
    </rPh>
    <phoneticPr fontId="2"/>
  </si>
  <si>
    <t>うち外国人</t>
    <rPh sb="2" eb="4">
      <t>ガイコク</t>
    </rPh>
    <rPh sb="4" eb="5">
      <t>ジン</t>
    </rPh>
    <phoneticPr fontId="2"/>
  </si>
  <si>
    <t>総 数</t>
    <rPh sb="0" eb="3">
      <t>ソウスウ</t>
    </rPh>
    <phoneticPr fontId="2"/>
  </si>
  <si>
    <t>総数</t>
    <phoneticPr fontId="2"/>
  </si>
  <si>
    <t>市部</t>
    <phoneticPr fontId="2"/>
  </si>
  <si>
    <t>郡部</t>
    <phoneticPr fontId="2"/>
  </si>
  <si>
    <t>大津市</t>
    <phoneticPr fontId="2"/>
  </si>
  <si>
    <t>彦根市</t>
    <phoneticPr fontId="2"/>
  </si>
  <si>
    <t>長浜市</t>
    <phoneticPr fontId="2"/>
  </si>
  <si>
    <t>近江八幡市</t>
    <phoneticPr fontId="2"/>
  </si>
  <si>
    <t>草津市</t>
    <phoneticPr fontId="2"/>
  </si>
  <si>
    <t>守山市</t>
    <phoneticPr fontId="2"/>
  </si>
  <si>
    <t>栗東市</t>
    <phoneticPr fontId="2"/>
  </si>
  <si>
    <t>甲賀市</t>
    <phoneticPr fontId="2"/>
  </si>
  <si>
    <t>野洲市</t>
    <phoneticPr fontId="2"/>
  </si>
  <si>
    <t>湖南市</t>
    <phoneticPr fontId="2"/>
  </si>
  <si>
    <t>高島市</t>
    <phoneticPr fontId="2"/>
  </si>
  <si>
    <t>東近江市</t>
    <phoneticPr fontId="2"/>
  </si>
  <si>
    <t>米原市</t>
    <phoneticPr fontId="2"/>
  </si>
  <si>
    <t>蒲生郡</t>
    <phoneticPr fontId="2"/>
  </si>
  <si>
    <t>日野町</t>
    <phoneticPr fontId="2"/>
  </si>
  <si>
    <t>竜王町</t>
    <phoneticPr fontId="2"/>
  </si>
  <si>
    <t>愛知郡</t>
    <phoneticPr fontId="2"/>
  </si>
  <si>
    <t>愛荘町</t>
    <phoneticPr fontId="2"/>
  </si>
  <si>
    <t>犬上郡</t>
    <phoneticPr fontId="2"/>
  </si>
  <si>
    <t>豊郷町</t>
    <phoneticPr fontId="2"/>
  </si>
  <si>
    <t>甲良町</t>
    <phoneticPr fontId="2"/>
  </si>
  <si>
    <t>多賀町</t>
    <phoneticPr fontId="2"/>
  </si>
  <si>
    <t>5月中の人口移動②</t>
    <phoneticPr fontId="2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</si>
  <si>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2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</si>
  <si>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2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</si>
  <si>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2"/>
  </si>
  <si>
    <t>県外からの転入</t>
    <rPh sb="0" eb="2">
      <t>ケンガイ</t>
    </rPh>
    <rPh sb="5" eb="7">
      <t>テンニュウ</t>
    </rPh>
    <phoneticPr fontId="2"/>
  </si>
  <si>
    <t>県外への転出</t>
    <rPh sb="0" eb="2">
      <t>ケンガイ</t>
    </rPh>
    <rPh sb="4" eb="6">
      <t>テンシュツ</t>
    </rPh>
    <phoneticPr fontId="2"/>
  </si>
  <si>
    <t>市部</t>
    <phoneticPr fontId="2"/>
  </si>
  <si>
    <t>郡部</t>
    <phoneticPr fontId="2"/>
  </si>
  <si>
    <t>彦根市</t>
    <phoneticPr fontId="2"/>
  </si>
  <si>
    <t>長浜市</t>
    <phoneticPr fontId="2"/>
  </si>
  <si>
    <t>草津市</t>
    <phoneticPr fontId="2"/>
  </si>
  <si>
    <t>守山市</t>
    <phoneticPr fontId="2"/>
  </si>
  <si>
    <t>栗東市</t>
    <phoneticPr fontId="2"/>
  </si>
  <si>
    <t>東近江市</t>
    <phoneticPr fontId="2"/>
  </si>
  <si>
    <t>米原市</t>
    <phoneticPr fontId="2"/>
  </si>
  <si>
    <t>蒲生郡</t>
    <phoneticPr fontId="2"/>
  </si>
  <si>
    <t>日野町</t>
    <phoneticPr fontId="2"/>
  </si>
  <si>
    <t>愛知郡</t>
    <phoneticPr fontId="2"/>
  </si>
  <si>
    <t>犬上郡</t>
    <phoneticPr fontId="2"/>
  </si>
  <si>
    <t>豊郷町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</si>
</sst>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71">
    <xf numFmtId="0" fontId="0" fillId="0" borderId="0" xfId="0">
      <alignment vertical="center"/>
    </xf>
    <xf numFmtId="0" fontId="3" fillId="0" borderId="0" xfId="5" applyFont="1" applyFill="1"/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 vertical="top"/>
    </xf>
    <xf numFmtId="0" fontId="3" fillId="0" borderId="2" xfId="5" applyFont="1" applyFill="1" applyBorder="1" applyAlignment="1">
      <alignment horizontal="center" vertical="top"/>
    </xf>
    <xf numFmtId="0" fontId="3" fillId="0" borderId="3" xfId="5" applyFont="1" applyFill="1" applyBorder="1" applyAlignment="1">
      <alignment horizontal="center"/>
    </xf>
    <xf numFmtId="1" fontId="3" fillId="0" borderId="0" xfId="5" applyNumberFormat="1" applyFont="1" applyFill="1" applyBorder="1" applyAlignment="1">
      <alignment horizontal="right"/>
    </xf>
    <xf numFmtId="0" fontId="3" fillId="0" borderId="4" xfId="5" applyFont="1" applyFill="1" applyBorder="1" applyAlignment="1">
      <alignment horizontal="left"/>
    </xf>
    <xf numFmtId="186" fontId="3" fillId="0" borderId="5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5" fontId="3" fillId="0" borderId="5" xfId="1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1" fillId="0" borderId="3" xfId="5" applyFont="1" applyFill="1" applyBorder="1" applyAlignment="1">
      <alignment horizontal="center"/>
    </xf>
    <xf numFmtId="0" fontId="1" fillId="0" borderId="0" xfId="5" applyFont="1" applyFill="1" applyBorder="1"/>
    <xf numFmtId="186" fontId="1" fillId="0" borderId="5" xfId="1" applyNumberFormat="1" applyFont="1" applyFill="1" applyBorder="1" applyAlignment="1">
      <alignment horizontal="right"/>
    </xf>
    <xf numFmtId="0" fontId="1" fillId="0" borderId="3" xfId="5" applyFont="1" applyFill="1" applyBorder="1"/>
    <xf numFmtId="186" fontId="1" fillId="0" borderId="0" xfId="1" applyNumberFormat="1" applyFont="1" applyFill="1" applyBorder="1" applyAlignment="1">
      <alignment horizontal="right"/>
    </xf>
    <xf numFmtId="2" fontId="3" fillId="0" borderId="5" xfId="5" applyNumberFormat="1" applyFont="1" applyFill="1" applyBorder="1" applyAlignment="1">
      <alignment horizontal="right"/>
    </xf>
    <xf numFmtId="0" fontId="4" fillId="0" borderId="0" xfId="5" applyFont="1" applyFill="1" applyBorder="1"/>
    <xf numFmtId="0" fontId="16" fillId="0" borderId="4" xfId="5" applyFont="1" applyFill="1" applyBorder="1"/>
    <xf numFmtId="181" fontId="3" fillId="0" borderId="4" xfId="5" applyNumberFormat="1" applyFont="1" applyFill="1" applyBorder="1" applyAlignment="1">
      <alignment horizontal="right"/>
    </xf>
    <xf numFmtId="0" fontId="1" fillId="0" borderId="6" xfId="5" applyFont="1" applyFill="1" applyBorder="1" applyAlignment="1">
      <alignment horizontal="center"/>
    </xf>
    <xf numFmtId="0" fontId="3" fillId="0" borderId="7" xfId="5" applyFont="1" applyFill="1" applyBorder="1" applyAlignment="1">
      <alignment horizontal="center"/>
    </xf>
    <xf numFmtId="0" fontId="3" fillId="0" borderId="7" xfId="5" applyFont="1" applyFill="1" applyBorder="1" applyAlignment="1">
      <alignment horizontal="right"/>
    </xf>
    <xf numFmtId="0" fontId="16" fillId="0" borderId="8" xfId="5" applyFont="1" applyFill="1" applyBorder="1"/>
    <xf numFmtId="185" fontId="3" fillId="0" borderId="9" xfId="1" applyNumberFormat="1" applyFont="1" applyFill="1" applyBorder="1" applyAlignment="1">
      <alignment horizontal="right"/>
    </xf>
    <xf numFmtId="186" fontId="1" fillId="0" borderId="7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5" applyNumberFormat="1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0" fontId="3" fillId="0" borderId="0" xfId="5" applyFont="1" applyFill="1" applyAlignment="1"/>
    <xf numFmtId="0" fontId="7" fillId="0" borderId="0" xfId="5" applyFont="1" applyFill="1" applyAlignment="1"/>
    <xf numFmtId="0" fontId="7" fillId="0" borderId="0" xfId="5" applyFont="1" applyFill="1"/>
    <xf numFmtId="38" fontId="7" fillId="0" borderId="0" xfId="1" applyFont="1" applyFill="1" applyAlignment="1">
      <alignment horizontal="center"/>
    </xf>
    <xf numFmtId="0" fontId="7" fillId="0" borderId="0" xfId="5" applyFont="1" applyFill="1" applyAlignment="1">
      <alignment horizontal="center"/>
    </xf>
    <xf numFmtId="38" fontId="7" fillId="0" borderId="0" xfId="1" applyFont="1" applyFill="1" applyAlignment="1"/>
    <xf numFmtId="0" fontId="3" fillId="0" borderId="0" xfId="5" applyFont="1" applyFill="1" applyAlignment="1">
      <alignment horizontal="left"/>
    </xf>
    <xf numFmtId="38" fontId="3" fillId="0" borderId="0" xfId="1" applyFont="1" applyFill="1" applyAlignment="1">
      <alignment horizontal="center"/>
    </xf>
    <xf numFmtId="186" fontId="3" fillId="0" borderId="0" xfId="1" applyNumberFormat="1" applyFont="1" applyFill="1" applyBorder="1" applyAlignment="1">
      <alignment horizontal="right"/>
    </xf>
    <xf numFmtId="186" fontId="3" fillId="0" borderId="10" xfId="1" applyNumberFormat="1" applyFont="1" applyFill="1" applyBorder="1" applyAlignment="1">
      <alignment horizontal="right"/>
    </xf>
    <xf numFmtId="185" fontId="3" fillId="0" borderId="10" xfId="1" applyNumberFormat="1" applyFont="1" applyFill="1" applyBorder="1" applyAlignment="1">
      <alignment horizontal="right"/>
    </xf>
    <xf numFmtId="180" fontId="3" fillId="0" borderId="4" xfId="1" applyNumberFormat="1" applyFont="1" applyFill="1" applyBorder="1" applyAlignment="1">
      <alignment horizontal="right"/>
    </xf>
    <xf numFmtId="2" fontId="3" fillId="0" borderId="10" xfId="5" applyNumberFormat="1" applyFont="1" applyFill="1" applyBorder="1" applyAlignment="1">
      <alignment horizontal="right"/>
    </xf>
    <xf numFmtId="186" fontId="1" fillId="0" borderId="11" xfId="1" applyNumberFormat="1" applyFont="1" applyFill="1" applyBorder="1" applyAlignment="1">
      <alignment horizontal="right"/>
    </xf>
    <xf numFmtId="187" fontId="3" fillId="0" borderId="11" xfId="1" applyNumberFormat="1" applyFont="1" applyFill="1" applyBorder="1" applyAlignment="1">
      <alignment horizontal="right"/>
    </xf>
    <xf numFmtId="2" fontId="3" fillId="0" borderId="11" xfId="5" applyNumberFormat="1" applyFont="1" applyFill="1" applyBorder="1" applyAlignment="1">
      <alignment horizontal="right"/>
    </xf>
    <xf numFmtId="181" fontId="3" fillId="0" borderId="12" xfId="5" applyNumberFormat="1" applyFont="1" applyFill="1" applyBorder="1" applyAlignment="1">
      <alignment horizontal="right"/>
    </xf>
    <xf numFmtId="0" fontId="3" fillId="0" borderId="13" xfId="5" applyFont="1" applyFill="1" applyBorder="1" applyAlignment="1">
      <alignment horizontal="center" vertical="top"/>
    </xf>
    <xf numFmtId="0" fontId="9" fillId="0" borderId="0" xfId="4" applyFont="1" applyBorder="1" applyAlignment="1">
      <alignment horizontal="left"/>
    </xf>
    <xf numFmtId="0" fontId="11" fillId="0" borderId="0" xfId="2" applyFont="1"/>
    <xf numFmtId="0" fontId="12" fillId="0" borderId="0" xfId="4" applyFont="1" applyBorder="1"/>
    <xf numFmtId="0" fontId="9" fillId="0" borderId="14" xfId="4" applyFont="1" applyBorder="1" applyAlignment="1">
      <alignment horizontal="right" vertical="center"/>
    </xf>
    <xf numFmtId="0" fontId="9" fillId="0" borderId="15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left" vertical="center"/>
    </xf>
    <xf numFmtId="0" fontId="9" fillId="0" borderId="1" xfId="4" applyFont="1" applyBorder="1" applyAlignment="1">
      <alignment horizontal="center" vertical="center"/>
    </xf>
    <xf numFmtId="0" fontId="9" fillId="0" borderId="16" xfId="4" applyFont="1" applyBorder="1" applyAlignment="1">
      <alignment horizontal="distributed" vertical="center"/>
    </xf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0" fontId="9" fillId="0" borderId="19" xfId="4" applyFont="1" applyBorder="1" applyAlignment="1">
      <alignment horizontal="distributed" vertical="center"/>
    </xf>
    <xf numFmtId="185" fontId="9" fillId="0" borderId="18" xfId="2" applyNumberFormat="1" applyFont="1" applyBorder="1"/>
    <xf numFmtId="185" fontId="9" fillId="0" borderId="20" xfId="2" applyNumberFormat="1" applyFont="1" applyBorder="1"/>
    <xf numFmtId="0" fontId="13" fillId="0" borderId="0" xfId="4" applyFont="1" applyBorder="1" applyAlignment="1"/>
    <xf numFmtId="3" fontId="9" fillId="0" borderId="0" xfId="2" applyNumberFormat="1" applyFont="1"/>
    <xf numFmtId="0" fontId="9" fillId="0" borderId="0" xfId="2" applyFont="1"/>
    <xf numFmtId="0" fontId="13" fillId="0" borderId="0" xfId="4" applyFont="1" applyBorder="1"/>
    <xf numFmtId="184" fontId="14" fillId="0" borderId="0" xfId="4" applyNumberFormat="1" applyFont="1" applyBorder="1"/>
    <xf numFmtId="0" fontId="14" fillId="0" borderId="0" xfId="4" applyFont="1" applyBorder="1"/>
    <xf numFmtId="0" fontId="11" fillId="0" borderId="0" xfId="2" applyFont="1" applyBorder="1"/>
    <xf numFmtId="0" fontId="1" fillId="0" borderId="0" xfId="2" applyFont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0" fontId="9" fillId="0" borderId="13" xfId="2" applyFont="1" applyBorder="1" applyAlignment="1">
      <alignment horizontal="center" vertical="center"/>
    </xf>
    <xf numFmtId="0" fontId="15" fillId="0" borderId="0" xfId="2" applyFont="1" applyFill="1"/>
    <xf numFmtId="0" fontId="15" fillId="0" borderId="0" xfId="2" applyFont="1"/>
    <xf numFmtId="0" fontId="9" fillId="0" borderId="19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185" fontId="15" fillId="0" borderId="0" xfId="3" applyNumberFormat="1" applyFont="1" applyFill="1" applyBorder="1">
      <alignment vertical="center"/>
    </xf>
    <xf numFmtId="185" fontId="15" fillId="0" borderId="16" xfId="3" applyNumberFormat="1" applyFont="1" applyFill="1" applyBorder="1">
      <alignment vertical="center"/>
    </xf>
    <xf numFmtId="0" fontId="9" fillId="0" borderId="5" xfId="0" applyFont="1" applyBorder="1" applyAlignment="1">
      <alignment horizontal="distributed" vertical="center"/>
    </xf>
    <xf numFmtId="0" fontId="15" fillId="0" borderId="0" xfId="2" applyFont="1" applyFill="1" applyBorder="1"/>
    <xf numFmtId="0" fontId="15" fillId="0" borderId="0" xfId="2" applyFont="1" applyBorder="1"/>
    <xf numFmtId="0" fontId="9" fillId="0" borderId="21" xfId="0" applyFont="1" applyBorder="1" applyAlignment="1">
      <alignment horizontal="distributed" vertical="center"/>
    </xf>
    <xf numFmtId="185" fontId="15" fillId="0" borderId="20" xfId="3" applyNumberFormat="1" applyFont="1" applyFill="1" applyBorder="1">
      <alignment vertical="center"/>
    </xf>
    <xf numFmtId="185" fontId="15" fillId="0" borderId="19" xfId="3" applyNumberFormat="1" applyFont="1" applyFill="1" applyBorder="1">
      <alignment vertical="center"/>
    </xf>
    <xf numFmtId="0" fontId="14" fillId="0" borderId="0" xfId="2" applyFont="1" applyBorder="1" applyAlignment="1">
      <alignment horizontal="distributed" vertical="center"/>
    </xf>
    <xf numFmtId="185" fontId="1" fillId="0" borderId="0" xfId="3" applyNumberFormat="1" applyFont="1" applyBorder="1">
      <alignment vertical="center"/>
    </xf>
    <xf numFmtId="185" fontId="1" fillId="0" borderId="0" xfId="3" applyNumberFormat="1" applyFont="1" applyFill="1" applyBorder="1">
      <alignment vertical="center"/>
    </xf>
    <xf numFmtId="0" fontId="1" fillId="0" borderId="0" xfId="2" applyFont="1" applyFill="1" applyBorder="1"/>
    <xf numFmtId="0" fontId="1" fillId="0" borderId="0" xfId="2" applyFont="1" applyBorder="1"/>
    <xf numFmtId="184" fontId="14" fillId="0" borderId="0" xfId="2" applyNumberFormat="1" applyFont="1" applyFill="1" applyBorder="1"/>
    <xf numFmtId="185" fontId="15" fillId="0" borderId="17" xfId="3" applyNumberFormat="1" applyFont="1" applyFill="1" applyBorder="1">
      <alignment vertical="center"/>
    </xf>
    <xf numFmtId="185" fontId="15" fillId="0" borderId="0" xfId="1" applyNumberFormat="1" applyFont="1" applyFill="1" applyBorder="1" applyAlignment="1">
      <alignment vertical="center"/>
    </xf>
    <xf numFmtId="185" fontId="15" fillId="0" borderId="16" xfId="1" applyNumberFormat="1" applyFont="1" applyFill="1" applyBorder="1" applyAlignment="1">
      <alignment vertical="center"/>
    </xf>
    <xf numFmtId="185" fontId="15" fillId="0" borderId="18" xfId="3" applyNumberFormat="1" applyFont="1" applyFill="1" applyBorder="1">
      <alignment vertical="center"/>
    </xf>
    <xf numFmtId="185" fontId="15" fillId="0" borderId="0" xfId="3" applyNumberFormat="1" applyFont="1" applyBorder="1" applyAlignment="1">
      <alignment horizontal="right" vertical="center"/>
    </xf>
    <xf numFmtId="185" fontId="15" fillId="0" borderId="0" xfId="3" applyNumberFormat="1" applyFont="1" applyFill="1" applyBorder="1" applyAlignment="1">
      <alignment horizontal="right" vertical="center"/>
    </xf>
    <xf numFmtId="185" fontId="15" fillId="0" borderId="16" xfId="3" applyNumberFormat="1" applyFont="1" applyFill="1" applyBorder="1" applyAlignment="1">
      <alignment horizontal="right" vertical="center"/>
    </xf>
    <xf numFmtId="185" fontId="15" fillId="0" borderId="20" xfId="3" applyNumberFormat="1" applyFont="1" applyBorder="1" applyAlignment="1">
      <alignment horizontal="right" vertical="center"/>
    </xf>
    <xf numFmtId="185" fontId="15" fillId="0" borderId="20" xfId="3" applyNumberFormat="1" applyFont="1" applyFill="1" applyBorder="1" applyAlignment="1">
      <alignment horizontal="right" vertical="center"/>
    </xf>
    <xf numFmtId="185" fontId="15" fillId="0" borderId="19" xfId="3" applyNumberFormat="1" applyFont="1" applyFill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0" borderId="20" xfId="2" applyFont="1" applyBorder="1" applyAlignment="1">
      <alignment horizontal="right" vertical="center"/>
    </xf>
    <xf numFmtId="0" fontId="0" fillId="0" borderId="3" xfId="5" applyFont="1" applyFill="1" applyBorder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9" fillId="0" borderId="10" xfId="2" applyFont="1" applyBorder="1" applyAlignment="1">
      <alignment horizontal="distributed" vertical="center"/>
    </xf>
    <xf numFmtId="0" fontId="9" fillId="0" borderId="5" xfId="2" applyFont="1" applyBorder="1" applyAlignment="1">
      <alignment horizontal="distributed" vertical="center"/>
    </xf>
    <xf numFmtId="0" fontId="9" fillId="0" borderId="21" xfId="2" applyFont="1" applyBorder="1" applyAlignment="1">
      <alignment horizontal="distributed" vertical="center"/>
    </xf>
    <xf numFmtId="0" fontId="9" fillId="0" borderId="22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7" fillId="0" borderId="0" xfId="5" applyFont="1" applyFill="1" applyAlignment="1">
      <alignment horizontal="justify"/>
    </xf>
    <xf numFmtId="0" fontId="5" fillId="0" borderId="0" xfId="5" applyFont="1" applyFill="1" applyAlignment="1">
      <alignment horizontal="center"/>
    </xf>
    <xf numFmtId="0" fontId="3" fillId="0" borderId="24" xfId="5" applyFont="1" applyFill="1" applyBorder="1" applyAlignment="1">
      <alignment horizontal="center" vertical="center"/>
    </xf>
    <xf numFmtId="0" fontId="3" fillId="0" borderId="25" xfId="5" applyFont="1" applyFill="1" applyBorder="1" applyAlignment="1">
      <alignment horizontal="center" vertical="center"/>
    </xf>
    <xf numFmtId="0" fontId="3" fillId="0" borderId="26" xfId="5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28" xfId="5" applyFont="1" applyFill="1" applyBorder="1" applyAlignment="1">
      <alignment horizontal="center" vertical="center"/>
    </xf>
    <xf numFmtId="0" fontId="3" fillId="0" borderId="29" xfId="5" applyFont="1" applyFill="1" applyBorder="1" applyAlignment="1">
      <alignment horizontal="center" vertical="top"/>
    </xf>
    <xf numFmtId="0" fontId="3" fillId="0" borderId="30" xfId="5" applyFont="1" applyFill="1" applyBorder="1" applyAlignment="1">
      <alignment horizontal="center" vertical="top"/>
    </xf>
    <xf numFmtId="0" fontId="3" fillId="0" borderId="3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32" xfId="5" applyFont="1" applyFill="1" applyBorder="1" applyAlignment="1">
      <alignment horizontal="center" vertical="center" wrapText="1"/>
    </xf>
    <xf numFmtId="0" fontId="3" fillId="0" borderId="33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71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2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sqref="A1:D1"/>
    </sheetView>
  </sheetViews>
  <sheetFormatPr defaultColWidth="7" defaultRowHeight="11"/>
  <cols>
    <col min="1" max="1" width="13.90625" style="54" customWidth="1"/>
    <col min="2" max="2" width="9.36328125" style="54" customWidth="1"/>
    <col min="3" max="4" width="8.08984375" style="54" customWidth="1"/>
    <col min="5" max="7" width="7.453125" style="54" customWidth="1"/>
    <col min="8" max="10" width="6.26953125" style="54" customWidth="1"/>
    <col min="11" max="11" width="7.90625" style="54" bestFit="1" customWidth="1"/>
    <col min="12" max="12" width="6.36328125" style="54" bestFit="1" customWidth="1"/>
    <col min="13" max="16384" width="7" style="54"/>
  </cols>
  <sheetData>
    <row r="1" spans="1:12" ht="16.5">
      <c r="A1" s="118" t="s">
        <v>49</v>
      </c>
      <c r="B1" s="118"/>
      <c r="C1" s="118"/>
      <c r="D1" s="118"/>
      <c r="E1" s="53" t="s">
        <v>50</v>
      </c>
      <c r="F1" s="53"/>
      <c r="G1" s="53"/>
      <c r="H1" s="53"/>
      <c r="I1" s="53"/>
    </row>
    <row r="2" spans="1:12" ht="14">
      <c r="A2" s="55"/>
      <c r="B2" s="55"/>
      <c r="C2" s="55"/>
      <c r="D2" s="55"/>
      <c r="E2" s="55"/>
      <c r="F2" s="55"/>
      <c r="G2" s="55"/>
      <c r="H2" s="55"/>
      <c r="I2" s="55"/>
      <c r="J2" s="119" t="s">
        <v>51</v>
      </c>
      <c r="K2" s="119"/>
      <c r="L2" s="119"/>
    </row>
    <row r="3" spans="1:12" ht="12">
      <c r="A3" s="56"/>
      <c r="B3" s="120" t="s">
        <v>52</v>
      </c>
      <c r="C3" s="121"/>
      <c r="D3" s="121"/>
      <c r="E3" s="121"/>
      <c r="F3" s="121"/>
      <c r="G3" s="122"/>
      <c r="H3" s="120" t="s">
        <v>53</v>
      </c>
      <c r="I3" s="121"/>
      <c r="J3" s="122"/>
      <c r="K3" s="120" t="s">
        <v>0</v>
      </c>
      <c r="L3" s="57" t="s">
        <v>54</v>
      </c>
    </row>
    <row r="4" spans="1:12" ht="13.5" customHeight="1">
      <c r="A4" s="58" t="s">
        <v>55</v>
      </c>
      <c r="B4" s="59"/>
      <c r="C4" s="60"/>
      <c r="D4" s="58"/>
      <c r="E4" s="126" t="s">
        <v>56</v>
      </c>
      <c r="F4" s="127"/>
      <c r="G4" s="128"/>
      <c r="H4" s="123"/>
      <c r="I4" s="119"/>
      <c r="J4" s="124"/>
      <c r="K4" s="125"/>
      <c r="L4" s="59" t="s">
        <v>57</v>
      </c>
    </row>
    <row r="5" spans="1:12" ht="12">
      <c r="A5" s="62"/>
      <c r="B5" s="63" t="s">
        <v>58</v>
      </c>
      <c r="C5" s="63" t="s">
        <v>59</v>
      </c>
      <c r="D5" s="63" t="s">
        <v>60</v>
      </c>
      <c r="E5" s="63" t="s">
        <v>58</v>
      </c>
      <c r="F5" s="63" t="s">
        <v>59</v>
      </c>
      <c r="G5" s="63" t="s">
        <v>60</v>
      </c>
      <c r="H5" s="63" t="s">
        <v>58</v>
      </c>
      <c r="I5" s="63" t="s">
        <v>59</v>
      </c>
      <c r="J5" s="63" t="s">
        <v>60</v>
      </c>
      <c r="K5" s="123"/>
      <c r="L5" s="61" t="s">
        <v>61</v>
      </c>
    </row>
    <row r="6" spans="1:12" ht="13.5" customHeight="1">
      <c r="A6" s="64" t="s">
        <v>58</v>
      </c>
      <c r="B6" s="65">
        <v>1411494</v>
      </c>
      <c r="C6" s="65">
        <v>696160</v>
      </c>
      <c r="D6" s="65">
        <v>715334</v>
      </c>
      <c r="E6" s="65">
        <v>29243</v>
      </c>
      <c r="F6" s="65">
        <v>15431</v>
      </c>
      <c r="G6" s="65">
        <v>13812</v>
      </c>
      <c r="H6" s="65">
        <v>-177</v>
      </c>
      <c r="I6" s="65">
        <v>-108</v>
      </c>
      <c r="J6" s="65">
        <v>-69</v>
      </c>
      <c r="K6" s="65">
        <v>595957</v>
      </c>
      <c r="L6" s="66">
        <v>28</v>
      </c>
    </row>
    <row r="7" spans="1:12" ht="7.5" customHeight="1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1:12" ht="13.5" customHeight="1">
      <c r="A8" s="64" t="s">
        <v>62</v>
      </c>
      <c r="B8" s="65">
        <v>1337556</v>
      </c>
      <c r="C8" s="65">
        <v>659217</v>
      </c>
      <c r="D8" s="65">
        <v>678339</v>
      </c>
      <c r="E8" s="65">
        <v>27450</v>
      </c>
      <c r="F8" s="65">
        <v>14401</v>
      </c>
      <c r="G8" s="65">
        <v>13049</v>
      </c>
      <c r="H8" s="65">
        <v>-139</v>
      </c>
      <c r="I8" s="65">
        <v>-88</v>
      </c>
      <c r="J8" s="65">
        <v>-51</v>
      </c>
      <c r="K8" s="65">
        <v>567121</v>
      </c>
      <c r="L8" s="66">
        <v>22</v>
      </c>
    </row>
    <row r="9" spans="1:12" ht="7.5" customHeight="1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13.5" customHeight="1">
      <c r="A10" s="64" t="s">
        <v>63</v>
      </c>
      <c r="B10" s="65">
        <v>73938</v>
      </c>
      <c r="C10" s="65">
        <v>36943</v>
      </c>
      <c r="D10" s="65">
        <v>36995</v>
      </c>
      <c r="E10" s="65">
        <v>1793</v>
      </c>
      <c r="F10" s="65">
        <v>1030</v>
      </c>
      <c r="G10" s="65">
        <v>763</v>
      </c>
      <c r="H10" s="65">
        <v>-38</v>
      </c>
      <c r="I10" s="65">
        <v>-20</v>
      </c>
      <c r="J10" s="65">
        <v>-18</v>
      </c>
      <c r="K10" s="65">
        <v>28836</v>
      </c>
      <c r="L10" s="66">
        <v>6</v>
      </c>
    </row>
    <row r="11" spans="1:12" ht="7.5" customHeight="1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ht="13.5" customHeight="1">
      <c r="A12" s="64" t="s">
        <v>64</v>
      </c>
      <c r="B12" s="65">
        <v>345549</v>
      </c>
      <c r="C12" s="65">
        <v>166770</v>
      </c>
      <c r="D12" s="65">
        <v>178779</v>
      </c>
      <c r="E12" s="65">
        <v>4101</v>
      </c>
      <c r="F12" s="65">
        <v>1993</v>
      </c>
      <c r="G12" s="65">
        <v>2108</v>
      </c>
      <c r="H12" s="65">
        <v>-35</v>
      </c>
      <c r="I12" s="65">
        <v>-19</v>
      </c>
      <c r="J12" s="65">
        <v>-16</v>
      </c>
      <c r="K12" s="65">
        <v>153513</v>
      </c>
      <c r="L12" s="65">
        <v>28</v>
      </c>
    </row>
    <row r="13" spans="1:12" ht="13.5" customHeight="1">
      <c r="A13" s="64" t="s">
        <v>65</v>
      </c>
      <c r="B13" s="65">
        <v>113237</v>
      </c>
      <c r="C13" s="65">
        <v>56322</v>
      </c>
      <c r="D13" s="65">
        <v>56915</v>
      </c>
      <c r="E13" s="65">
        <v>2321</v>
      </c>
      <c r="F13" s="65">
        <v>1168</v>
      </c>
      <c r="G13" s="65">
        <v>1153</v>
      </c>
      <c r="H13" s="65">
        <v>-31</v>
      </c>
      <c r="I13" s="65">
        <v>-7</v>
      </c>
      <c r="J13" s="65">
        <v>-24</v>
      </c>
      <c r="K13" s="65">
        <v>50286</v>
      </c>
      <c r="L13" s="65">
        <v>13</v>
      </c>
    </row>
    <row r="14" spans="1:12" ht="13.5" customHeight="1">
      <c r="A14" s="64" t="s">
        <v>66</v>
      </c>
      <c r="B14" s="65">
        <v>112787</v>
      </c>
      <c r="C14" s="65">
        <v>55004</v>
      </c>
      <c r="D14" s="65">
        <v>57783</v>
      </c>
      <c r="E14" s="65">
        <v>3260</v>
      </c>
      <c r="F14" s="65">
        <v>1602</v>
      </c>
      <c r="G14" s="65">
        <v>1658</v>
      </c>
      <c r="H14" s="65">
        <v>-85</v>
      </c>
      <c r="I14" s="65">
        <v>-35</v>
      </c>
      <c r="J14" s="65">
        <v>-50</v>
      </c>
      <c r="K14" s="65">
        <v>44325</v>
      </c>
      <c r="L14" s="65">
        <v>6</v>
      </c>
    </row>
    <row r="15" spans="1:12" ht="13.5" customHeight="1">
      <c r="A15" s="64" t="s">
        <v>67</v>
      </c>
      <c r="B15" s="65">
        <v>81158</v>
      </c>
      <c r="C15" s="65">
        <v>39701</v>
      </c>
      <c r="D15" s="65">
        <v>41457</v>
      </c>
      <c r="E15" s="65">
        <v>1530</v>
      </c>
      <c r="F15" s="65">
        <v>842</v>
      </c>
      <c r="G15" s="65">
        <v>688</v>
      </c>
      <c r="H15" s="65">
        <v>22</v>
      </c>
      <c r="I15" s="65">
        <v>20</v>
      </c>
      <c r="J15" s="65">
        <v>2</v>
      </c>
      <c r="K15" s="65">
        <v>32620</v>
      </c>
      <c r="L15" s="65">
        <v>17</v>
      </c>
    </row>
    <row r="16" spans="1:12" ht="13.5" customHeight="1">
      <c r="A16" s="64" t="s">
        <v>68</v>
      </c>
      <c r="B16" s="65">
        <v>145058</v>
      </c>
      <c r="C16" s="65">
        <v>73211</v>
      </c>
      <c r="D16" s="65">
        <v>71847</v>
      </c>
      <c r="E16" s="65">
        <v>2351</v>
      </c>
      <c r="F16" s="65">
        <v>1352</v>
      </c>
      <c r="G16" s="65">
        <v>999</v>
      </c>
      <c r="H16" s="65">
        <v>169</v>
      </c>
      <c r="I16" s="65">
        <v>65</v>
      </c>
      <c r="J16" s="65">
        <v>104</v>
      </c>
      <c r="K16" s="65">
        <v>69109</v>
      </c>
      <c r="L16" s="65">
        <v>68</v>
      </c>
    </row>
    <row r="17" spans="1:12" ht="13.5" customHeight="1">
      <c r="A17" s="64" t="s">
        <v>69</v>
      </c>
      <c r="B17" s="65">
        <v>83757</v>
      </c>
      <c r="C17" s="65">
        <v>41061</v>
      </c>
      <c r="D17" s="65">
        <v>42696</v>
      </c>
      <c r="E17" s="65">
        <v>1055</v>
      </c>
      <c r="F17" s="65">
        <v>417</v>
      </c>
      <c r="G17" s="65">
        <v>638</v>
      </c>
      <c r="H17" s="65">
        <v>43</v>
      </c>
      <c r="I17" s="65">
        <v>9</v>
      </c>
      <c r="J17" s="65">
        <v>34</v>
      </c>
      <c r="K17" s="65">
        <v>32813</v>
      </c>
      <c r="L17" s="65">
        <v>14</v>
      </c>
    </row>
    <row r="18" spans="1:12" ht="13.5" customHeight="1">
      <c r="A18" s="64" t="s">
        <v>70</v>
      </c>
      <c r="B18" s="65">
        <v>68679</v>
      </c>
      <c r="C18" s="65">
        <v>34013</v>
      </c>
      <c r="D18" s="65">
        <v>34666</v>
      </c>
      <c r="E18" s="65">
        <v>1274</v>
      </c>
      <c r="F18" s="65">
        <v>656</v>
      </c>
      <c r="G18" s="65">
        <v>618</v>
      </c>
      <c r="H18" s="65">
        <v>-41</v>
      </c>
      <c r="I18" s="65">
        <v>-5</v>
      </c>
      <c r="J18" s="65">
        <v>-36</v>
      </c>
      <c r="K18" s="65">
        <v>27065</v>
      </c>
      <c r="L18" s="65">
        <v>-41</v>
      </c>
    </row>
    <row r="19" spans="1:12" ht="13.5" customHeight="1">
      <c r="A19" s="64" t="s">
        <v>71</v>
      </c>
      <c r="B19" s="65">
        <v>87852</v>
      </c>
      <c r="C19" s="65">
        <v>43772</v>
      </c>
      <c r="D19" s="65">
        <v>44080</v>
      </c>
      <c r="E19" s="65">
        <v>3333</v>
      </c>
      <c r="F19" s="65">
        <v>1879</v>
      </c>
      <c r="G19" s="65">
        <v>1454</v>
      </c>
      <c r="H19" s="65">
        <v>-46</v>
      </c>
      <c r="I19" s="65">
        <v>-25</v>
      </c>
      <c r="J19" s="65">
        <v>-21</v>
      </c>
      <c r="K19" s="65">
        <v>35461</v>
      </c>
      <c r="L19" s="65">
        <v>-35</v>
      </c>
    </row>
    <row r="20" spans="1:12" ht="13.5" customHeight="1">
      <c r="A20" s="64" t="s">
        <v>72</v>
      </c>
      <c r="B20" s="65">
        <v>50205</v>
      </c>
      <c r="C20" s="65">
        <v>24944</v>
      </c>
      <c r="D20" s="65">
        <v>25261</v>
      </c>
      <c r="E20" s="65">
        <v>609</v>
      </c>
      <c r="F20" s="65">
        <v>355</v>
      </c>
      <c r="G20" s="65">
        <v>254</v>
      </c>
      <c r="H20" s="65">
        <v>-25</v>
      </c>
      <c r="I20" s="65">
        <v>-18</v>
      </c>
      <c r="J20" s="65">
        <v>-7</v>
      </c>
      <c r="K20" s="65">
        <v>20112</v>
      </c>
      <c r="L20" s="65">
        <v>-19</v>
      </c>
    </row>
    <row r="21" spans="1:12" ht="13.5" customHeight="1">
      <c r="A21" s="64" t="s">
        <v>73</v>
      </c>
      <c r="B21" s="65">
        <v>54130</v>
      </c>
      <c r="C21" s="65">
        <v>27991</v>
      </c>
      <c r="D21" s="65">
        <v>26139</v>
      </c>
      <c r="E21" s="65">
        <v>3011</v>
      </c>
      <c r="F21" s="65">
        <v>1656</v>
      </c>
      <c r="G21" s="65">
        <v>1355</v>
      </c>
      <c r="H21" s="65">
        <v>-23</v>
      </c>
      <c r="I21" s="65">
        <v>-13</v>
      </c>
      <c r="J21" s="65">
        <v>-10</v>
      </c>
      <c r="K21" s="65">
        <v>23320</v>
      </c>
      <c r="L21" s="65">
        <v>5</v>
      </c>
    </row>
    <row r="22" spans="1:12" ht="13.5" customHeight="1">
      <c r="A22" s="64" t="s">
        <v>74</v>
      </c>
      <c r="B22" s="65">
        <v>45785</v>
      </c>
      <c r="C22" s="65">
        <v>22435</v>
      </c>
      <c r="D22" s="65">
        <v>23350</v>
      </c>
      <c r="E22" s="65">
        <v>460</v>
      </c>
      <c r="F22" s="65">
        <v>232</v>
      </c>
      <c r="G22" s="65">
        <v>228</v>
      </c>
      <c r="H22" s="65">
        <v>-20</v>
      </c>
      <c r="I22" s="65">
        <v>-13</v>
      </c>
      <c r="J22" s="65">
        <v>-7</v>
      </c>
      <c r="K22" s="65">
        <v>19616</v>
      </c>
      <c r="L22" s="65">
        <v>10</v>
      </c>
    </row>
    <row r="23" spans="1:12" ht="13.5" customHeight="1">
      <c r="A23" s="64" t="s">
        <v>75</v>
      </c>
      <c r="B23" s="65">
        <v>112389</v>
      </c>
      <c r="C23" s="65">
        <v>56066</v>
      </c>
      <c r="D23" s="65">
        <v>56323</v>
      </c>
      <c r="E23" s="65">
        <v>3633</v>
      </c>
      <c r="F23" s="65">
        <v>2027</v>
      </c>
      <c r="G23" s="65">
        <v>1606</v>
      </c>
      <c r="H23" s="65">
        <v>-22</v>
      </c>
      <c r="I23" s="65">
        <v>-29</v>
      </c>
      <c r="J23" s="65">
        <v>7</v>
      </c>
      <c r="K23" s="65">
        <v>44969</v>
      </c>
      <c r="L23" s="65">
        <v>-16</v>
      </c>
    </row>
    <row r="24" spans="1:12" ht="13.5" customHeight="1">
      <c r="A24" s="64" t="s">
        <v>76</v>
      </c>
      <c r="B24" s="65">
        <v>36970</v>
      </c>
      <c r="C24" s="65">
        <v>17927</v>
      </c>
      <c r="D24" s="65">
        <v>19043</v>
      </c>
      <c r="E24" s="65">
        <v>512</v>
      </c>
      <c r="F24" s="65">
        <v>222</v>
      </c>
      <c r="G24" s="65">
        <v>290</v>
      </c>
      <c r="H24" s="65">
        <v>-45</v>
      </c>
      <c r="I24" s="65">
        <v>-18</v>
      </c>
      <c r="J24" s="65">
        <v>-27</v>
      </c>
      <c r="K24" s="65">
        <v>13912</v>
      </c>
      <c r="L24" s="65">
        <v>-28</v>
      </c>
    </row>
    <row r="25" spans="1:12" ht="7.5" customHeight="1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3.5" customHeight="1">
      <c r="A26" s="64" t="s">
        <v>77</v>
      </c>
      <c r="B26" s="65">
        <v>32553</v>
      </c>
      <c r="C26" s="65">
        <v>16682</v>
      </c>
      <c r="D26" s="65">
        <v>15871</v>
      </c>
      <c r="E26" s="65">
        <v>703</v>
      </c>
      <c r="F26" s="65">
        <v>430</v>
      </c>
      <c r="G26" s="65">
        <v>273</v>
      </c>
      <c r="H26" s="65">
        <v>-13</v>
      </c>
      <c r="I26" s="65">
        <v>-6</v>
      </c>
      <c r="J26" s="65">
        <v>-7</v>
      </c>
      <c r="K26" s="65">
        <v>12900</v>
      </c>
      <c r="L26" s="65">
        <v>2</v>
      </c>
    </row>
    <row r="27" spans="1:12" ht="13.5" customHeight="1">
      <c r="A27" s="64" t="s">
        <v>78</v>
      </c>
      <c r="B27" s="65">
        <v>20825</v>
      </c>
      <c r="C27" s="65">
        <v>10511</v>
      </c>
      <c r="D27" s="65">
        <v>10314</v>
      </c>
      <c r="E27" s="65">
        <v>601</v>
      </c>
      <c r="F27" s="65">
        <v>374</v>
      </c>
      <c r="G27" s="65">
        <v>227</v>
      </c>
      <c r="H27" s="65">
        <v>-6</v>
      </c>
      <c r="I27" s="65">
        <v>-5</v>
      </c>
      <c r="J27" s="65">
        <v>-1</v>
      </c>
      <c r="K27" s="65">
        <v>8357</v>
      </c>
      <c r="L27" s="65">
        <v>6</v>
      </c>
    </row>
    <row r="28" spans="1:12" ht="13.5" customHeight="1">
      <c r="A28" s="64" t="s">
        <v>79</v>
      </c>
      <c r="B28" s="65">
        <v>11728</v>
      </c>
      <c r="C28" s="65">
        <v>6171</v>
      </c>
      <c r="D28" s="65">
        <v>5557</v>
      </c>
      <c r="E28" s="65">
        <v>102</v>
      </c>
      <c r="F28" s="65">
        <v>56</v>
      </c>
      <c r="G28" s="65">
        <v>46</v>
      </c>
      <c r="H28" s="65">
        <v>-7</v>
      </c>
      <c r="I28" s="65">
        <v>-1</v>
      </c>
      <c r="J28" s="65">
        <v>-6</v>
      </c>
      <c r="K28" s="65">
        <v>4543</v>
      </c>
      <c r="L28" s="65">
        <v>-4</v>
      </c>
    </row>
    <row r="29" spans="1:12" ht="7.5" customHeight="1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3.5" customHeight="1">
      <c r="A30" s="64" t="s">
        <v>80</v>
      </c>
      <c r="B30" s="65">
        <v>20835</v>
      </c>
      <c r="C30" s="65">
        <v>10348</v>
      </c>
      <c r="D30" s="65">
        <v>10487</v>
      </c>
      <c r="E30" s="65">
        <v>800</v>
      </c>
      <c r="F30" s="65">
        <v>444</v>
      </c>
      <c r="G30" s="65">
        <v>356</v>
      </c>
      <c r="H30" s="65">
        <v>-4</v>
      </c>
      <c r="I30" s="65">
        <v>-3</v>
      </c>
      <c r="J30" s="65">
        <v>-1</v>
      </c>
      <c r="K30" s="65">
        <v>8114</v>
      </c>
      <c r="L30" s="65">
        <v>-2</v>
      </c>
    </row>
    <row r="31" spans="1:12" ht="13.5" customHeight="1">
      <c r="A31" s="64" t="s">
        <v>81</v>
      </c>
      <c r="B31" s="65">
        <v>20835</v>
      </c>
      <c r="C31" s="65">
        <v>10348</v>
      </c>
      <c r="D31" s="65">
        <v>10487</v>
      </c>
      <c r="E31" s="65">
        <v>800</v>
      </c>
      <c r="F31" s="65">
        <v>444</v>
      </c>
      <c r="G31" s="65">
        <v>356</v>
      </c>
      <c r="H31" s="65">
        <v>-4</v>
      </c>
      <c r="I31" s="65">
        <v>-3</v>
      </c>
      <c r="J31" s="65">
        <v>-1</v>
      </c>
      <c r="K31" s="65">
        <v>8114</v>
      </c>
      <c r="L31" s="65">
        <v>-2</v>
      </c>
    </row>
    <row r="32" spans="1:12" ht="7.5" customHeight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3.5" customHeight="1">
      <c r="A33" s="64" t="s">
        <v>82</v>
      </c>
      <c r="B33" s="65">
        <v>20550</v>
      </c>
      <c r="C33" s="65">
        <v>9913</v>
      </c>
      <c r="D33" s="65">
        <v>10637</v>
      </c>
      <c r="E33" s="65">
        <v>290</v>
      </c>
      <c r="F33" s="65">
        <v>156</v>
      </c>
      <c r="G33" s="65">
        <v>134</v>
      </c>
      <c r="H33" s="65">
        <v>-21</v>
      </c>
      <c r="I33" s="65">
        <v>-11</v>
      </c>
      <c r="J33" s="65">
        <v>-10</v>
      </c>
      <c r="K33" s="65">
        <v>7822</v>
      </c>
      <c r="L33" s="65">
        <v>6</v>
      </c>
    </row>
    <row r="34" spans="1:12" ht="13.5" customHeight="1">
      <c r="A34" s="64" t="s">
        <v>83</v>
      </c>
      <c r="B34" s="65">
        <v>7072</v>
      </c>
      <c r="C34" s="65">
        <v>3421</v>
      </c>
      <c r="D34" s="65">
        <v>3651</v>
      </c>
      <c r="E34" s="65">
        <v>189</v>
      </c>
      <c r="F34" s="65">
        <v>111</v>
      </c>
      <c r="G34" s="65">
        <v>78</v>
      </c>
      <c r="H34" s="65">
        <v>0</v>
      </c>
      <c r="I34" s="65">
        <v>2</v>
      </c>
      <c r="J34" s="65">
        <v>-2</v>
      </c>
      <c r="K34" s="65">
        <v>2917</v>
      </c>
      <c r="L34" s="65">
        <v>7</v>
      </c>
    </row>
    <row r="35" spans="1:12" ht="13.5" customHeight="1">
      <c r="A35" s="64" t="s">
        <v>84</v>
      </c>
      <c r="B35" s="65">
        <v>6289</v>
      </c>
      <c r="C35" s="65">
        <v>3025</v>
      </c>
      <c r="D35" s="65">
        <v>3264</v>
      </c>
      <c r="E35" s="65">
        <v>63</v>
      </c>
      <c r="F35" s="65">
        <v>30</v>
      </c>
      <c r="G35" s="65">
        <v>33</v>
      </c>
      <c r="H35" s="65">
        <v>-10</v>
      </c>
      <c r="I35" s="65">
        <v>-6</v>
      </c>
      <c r="J35" s="65">
        <v>-4</v>
      </c>
      <c r="K35" s="65">
        <v>2233</v>
      </c>
      <c r="L35" s="65">
        <v>-3</v>
      </c>
    </row>
    <row r="36" spans="1:12" ht="13.5" customHeight="1">
      <c r="A36" s="64" t="s">
        <v>85</v>
      </c>
      <c r="B36" s="65">
        <v>7189</v>
      </c>
      <c r="C36" s="65">
        <v>3467</v>
      </c>
      <c r="D36" s="65">
        <v>3722</v>
      </c>
      <c r="E36" s="65">
        <v>38</v>
      </c>
      <c r="F36" s="65">
        <v>15</v>
      </c>
      <c r="G36" s="65">
        <v>23</v>
      </c>
      <c r="H36" s="65">
        <v>-11</v>
      </c>
      <c r="I36" s="65">
        <v>-7</v>
      </c>
      <c r="J36" s="65">
        <v>-4</v>
      </c>
      <c r="K36" s="65">
        <v>2672</v>
      </c>
      <c r="L36" s="65">
        <v>2</v>
      </c>
    </row>
    <row r="37" spans="1:12" ht="13.5" customHeight="1">
      <c r="A37" s="67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1:12" ht="13.5" customHeight="1">
      <c r="A38" s="70"/>
      <c r="B38" s="71"/>
      <c r="C38" s="71"/>
      <c r="D38" s="71"/>
      <c r="E38" s="71"/>
      <c r="F38" s="71"/>
      <c r="G38" s="71"/>
      <c r="H38" s="72"/>
      <c r="I38" s="72"/>
      <c r="J38" s="72"/>
      <c r="K38" s="71"/>
      <c r="L38" s="72"/>
    </row>
    <row r="39" spans="1:12" ht="13.5" customHeight="1">
      <c r="A39" s="70"/>
      <c r="B39" s="71"/>
      <c r="C39" s="71"/>
      <c r="D39" s="71"/>
      <c r="E39" s="71"/>
      <c r="F39" s="71"/>
      <c r="G39" s="71"/>
      <c r="H39" s="72"/>
      <c r="I39" s="72"/>
      <c r="J39" s="72"/>
      <c r="K39" s="72"/>
      <c r="L39" s="72"/>
    </row>
    <row r="40" spans="1:12" ht="13.5" customHeight="1">
      <c r="A40" s="70"/>
      <c r="B40" s="71"/>
      <c r="C40" s="71"/>
      <c r="D40" s="71"/>
      <c r="E40" s="71"/>
      <c r="F40" s="71"/>
      <c r="G40" s="71"/>
      <c r="H40" s="72"/>
      <c r="I40" s="72"/>
      <c r="J40" s="72"/>
      <c r="K40" s="71"/>
      <c r="L40" s="72"/>
    </row>
    <row r="41" spans="1:12" ht="13.5" customHeight="1">
      <c r="A41" s="70"/>
      <c r="B41" s="71"/>
      <c r="C41" s="71"/>
      <c r="D41" s="71"/>
      <c r="E41" s="71"/>
      <c r="F41" s="71"/>
      <c r="G41" s="71"/>
      <c r="H41" s="72"/>
      <c r="I41" s="72"/>
      <c r="J41" s="72"/>
      <c r="K41" s="71"/>
      <c r="L41" s="72"/>
    </row>
    <row r="42" spans="1:12" ht="13.5" customHeight="1">
      <c r="A42" s="70"/>
      <c r="B42" s="71"/>
      <c r="C42" s="71"/>
      <c r="D42" s="71"/>
      <c r="E42" s="71"/>
      <c r="F42" s="71"/>
      <c r="G42" s="71"/>
      <c r="H42" s="72"/>
      <c r="I42" s="72"/>
      <c r="J42" s="72"/>
      <c r="K42" s="71"/>
      <c r="L42" s="72"/>
    </row>
    <row r="43" spans="1:12" ht="13.5" customHeight="1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5"/>
    </row>
    <row r="44" spans="1:12" ht="13.5" customHeight="1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</row>
    <row r="45" spans="1:12" ht="13.5" customHeight="1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</row>
    <row r="46" spans="1:12" ht="13.5" customHeight="1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</row>
    <row r="47" spans="1:12" ht="13.5" customHeight="1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5"/>
    </row>
    <row r="48" spans="1:12" ht="13.5" customHeight="1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5"/>
    </row>
    <row r="49" spans="1:12" ht="13.5" customHeight="1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5"/>
    </row>
    <row r="50" spans="1:12" ht="13.5" customHeight="1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</sheetData>
  <mergeCells count="6">
    <mergeCell ref="A1:D1"/>
    <mergeCell ref="J2:L2"/>
    <mergeCell ref="B3:G3"/>
    <mergeCell ref="H3:J4"/>
    <mergeCell ref="K3:K5"/>
    <mergeCell ref="E4:G4"/>
  </mergeCells>
  <phoneticPr fontId="2"/>
  <pageMargins left="0.6692913385826772" right="7.874015748031496E-2" top="0.74803149606299213" bottom="0.51181102362204722" header="0.39370078740157483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workbookViewId="0"/>
  </sheetViews>
  <sheetFormatPr defaultColWidth="9" defaultRowHeight="13"/>
  <cols>
    <col min="1" max="1" width="9.90625" style="77" customWidth="1"/>
    <col min="2" max="10" width="5.26953125" style="77" customWidth="1"/>
    <col min="11" max="25" width="5.26953125" style="78" customWidth="1"/>
    <col min="26" max="33" width="9" style="78"/>
    <col min="34" max="16384" width="9" style="77"/>
  </cols>
  <sheetData>
    <row r="1" spans="1:33">
      <c r="Y1" s="79"/>
    </row>
    <row r="2" spans="1:33" ht="15" customHeight="1">
      <c r="A2" s="77" t="s">
        <v>86</v>
      </c>
      <c r="B2" s="80"/>
      <c r="C2" s="80"/>
      <c r="D2" s="80"/>
      <c r="E2" s="80"/>
      <c r="F2" s="80"/>
      <c r="G2" s="80"/>
      <c r="X2" s="81"/>
      <c r="Y2" s="81"/>
    </row>
    <row r="3" spans="1:33" s="84" customFormat="1" ht="12" customHeight="1">
      <c r="A3" s="133" t="s">
        <v>87</v>
      </c>
      <c r="B3" s="136" t="s">
        <v>88</v>
      </c>
      <c r="C3" s="136"/>
      <c r="D3" s="136"/>
      <c r="E3" s="136"/>
      <c r="F3" s="136"/>
      <c r="G3" s="137"/>
      <c r="H3" s="138" t="s">
        <v>89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40"/>
      <c r="Z3" s="83"/>
      <c r="AA3" s="83"/>
      <c r="AB3" s="83"/>
      <c r="AC3" s="83"/>
      <c r="AD3" s="83"/>
      <c r="AE3" s="83"/>
      <c r="AF3" s="83"/>
      <c r="AG3" s="83"/>
    </row>
    <row r="4" spans="1:33" s="84" customFormat="1" ht="12" customHeight="1">
      <c r="A4" s="134"/>
      <c r="B4" s="141"/>
      <c r="C4" s="142"/>
      <c r="D4" s="142"/>
      <c r="E4" s="143"/>
      <c r="F4" s="143"/>
      <c r="G4" s="144"/>
      <c r="H4" s="145" t="s">
        <v>90</v>
      </c>
      <c r="I4" s="146"/>
      <c r="J4" s="146"/>
      <c r="K4" s="139"/>
      <c r="L4" s="139"/>
      <c r="M4" s="140"/>
      <c r="N4" s="147" t="s">
        <v>91</v>
      </c>
      <c r="O4" s="148"/>
      <c r="P4" s="148"/>
      <c r="Q4" s="149"/>
      <c r="R4" s="149"/>
      <c r="S4" s="150"/>
      <c r="T4" s="147" t="s">
        <v>92</v>
      </c>
      <c r="U4" s="148"/>
      <c r="V4" s="148"/>
      <c r="W4" s="149"/>
      <c r="X4" s="149"/>
      <c r="Y4" s="150"/>
      <c r="Z4" s="83"/>
      <c r="AA4" s="83"/>
      <c r="AB4" s="83"/>
      <c r="AC4" s="83"/>
      <c r="AD4" s="83"/>
      <c r="AE4" s="83"/>
      <c r="AF4" s="83"/>
      <c r="AG4" s="83"/>
    </row>
    <row r="5" spans="1:33" s="84" customFormat="1" ht="12" customHeight="1">
      <c r="A5" s="134"/>
      <c r="B5" s="143"/>
      <c r="C5" s="143"/>
      <c r="D5" s="143"/>
      <c r="E5" s="129" t="s">
        <v>93</v>
      </c>
      <c r="F5" s="130"/>
      <c r="G5" s="131"/>
      <c r="H5" s="151"/>
      <c r="I5" s="151"/>
      <c r="J5" s="151"/>
      <c r="K5" s="129" t="s">
        <v>93</v>
      </c>
      <c r="L5" s="130"/>
      <c r="M5" s="131"/>
      <c r="N5" s="132"/>
      <c r="O5" s="132"/>
      <c r="P5" s="132"/>
      <c r="Q5" s="129" t="s">
        <v>93</v>
      </c>
      <c r="R5" s="130"/>
      <c r="S5" s="131"/>
      <c r="T5" s="132"/>
      <c r="U5" s="132"/>
      <c r="V5" s="132"/>
      <c r="W5" s="129" t="s">
        <v>93</v>
      </c>
      <c r="X5" s="130"/>
      <c r="Y5" s="131"/>
      <c r="Z5" s="83"/>
      <c r="AA5" s="83"/>
      <c r="AB5" s="83"/>
      <c r="AC5" s="83"/>
      <c r="AD5" s="83"/>
      <c r="AE5" s="83"/>
      <c r="AF5" s="83"/>
      <c r="AG5" s="83"/>
    </row>
    <row r="6" spans="1:33" s="84" customFormat="1" ht="12" customHeight="1">
      <c r="A6" s="135"/>
      <c r="B6" s="86" t="s">
        <v>94</v>
      </c>
      <c r="C6" s="86" t="s">
        <v>59</v>
      </c>
      <c r="D6" s="87" t="s">
        <v>60</v>
      </c>
      <c r="E6" s="88" t="s">
        <v>94</v>
      </c>
      <c r="F6" s="85" t="s">
        <v>59</v>
      </c>
      <c r="G6" s="88" t="s">
        <v>60</v>
      </c>
      <c r="H6" s="89" t="s">
        <v>94</v>
      </c>
      <c r="I6" s="82" t="s">
        <v>59</v>
      </c>
      <c r="J6" s="89" t="s">
        <v>60</v>
      </c>
      <c r="K6" s="88" t="s">
        <v>94</v>
      </c>
      <c r="L6" s="85" t="s">
        <v>59</v>
      </c>
      <c r="M6" s="88" t="s">
        <v>60</v>
      </c>
      <c r="N6" s="87" t="s">
        <v>94</v>
      </c>
      <c r="O6" s="87" t="s">
        <v>59</v>
      </c>
      <c r="P6" s="87" t="s">
        <v>60</v>
      </c>
      <c r="Q6" s="87" t="s">
        <v>94</v>
      </c>
      <c r="R6" s="88" t="s">
        <v>59</v>
      </c>
      <c r="S6" s="88" t="s">
        <v>60</v>
      </c>
      <c r="T6" s="87" t="s">
        <v>94</v>
      </c>
      <c r="U6" s="87" t="s">
        <v>59</v>
      </c>
      <c r="V6" s="87" t="s">
        <v>60</v>
      </c>
      <c r="W6" s="87" t="s">
        <v>94</v>
      </c>
      <c r="X6" s="88" t="s">
        <v>59</v>
      </c>
      <c r="Y6" s="88" t="s">
        <v>60</v>
      </c>
      <c r="Z6" s="83"/>
      <c r="AA6" s="83"/>
      <c r="AB6" s="83"/>
      <c r="AC6" s="83"/>
      <c r="AD6" s="83"/>
      <c r="AE6" s="83"/>
      <c r="AF6" s="83"/>
      <c r="AG6" s="83"/>
    </row>
    <row r="7" spans="1:33" s="84" customFormat="1" ht="13.5" customHeight="1">
      <c r="A7" s="90" t="s">
        <v>95</v>
      </c>
      <c r="B7" s="115">
        <v>-177</v>
      </c>
      <c r="C7" s="115">
        <v>-108</v>
      </c>
      <c r="D7" s="115">
        <v>-69</v>
      </c>
      <c r="E7" s="115">
        <v>-32</v>
      </c>
      <c r="F7" s="115">
        <v>-44</v>
      </c>
      <c r="G7" s="115">
        <v>12</v>
      </c>
      <c r="H7" s="109">
        <v>-311</v>
      </c>
      <c r="I7" s="109">
        <v>-150</v>
      </c>
      <c r="J7" s="109">
        <v>-161</v>
      </c>
      <c r="K7" s="110">
        <v>11</v>
      </c>
      <c r="L7" s="110">
        <v>3</v>
      </c>
      <c r="M7" s="110">
        <v>8</v>
      </c>
      <c r="N7" s="110">
        <v>850</v>
      </c>
      <c r="O7" s="110">
        <v>432</v>
      </c>
      <c r="P7" s="110">
        <v>418</v>
      </c>
      <c r="Q7" s="110">
        <v>16</v>
      </c>
      <c r="R7" s="110">
        <v>8</v>
      </c>
      <c r="S7" s="110">
        <v>8</v>
      </c>
      <c r="T7" s="110">
        <v>1161</v>
      </c>
      <c r="U7" s="110">
        <v>582</v>
      </c>
      <c r="V7" s="110">
        <v>579</v>
      </c>
      <c r="W7" s="110">
        <v>5</v>
      </c>
      <c r="X7" s="110">
        <v>5</v>
      </c>
      <c r="Y7" s="111">
        <v>0</v>
      </c>
      <c r="Z7" s="83"/>
      <c r="AA7" s="83"/>
      <c r="AB7" s="83"/>
      <c r="AC7" s="83"/>
      <c r="AD7" s="83"/>
      <c r="AE7" s="83"/>
      <c r="AF7" s="83"/>
      <c r="AG7" s="83"/>
    </row>
    <row r="8" spans="1:33" s="84" customFormat="1" ht="13.5" customHeight="1">
      <c r="A8" s="93" t="s">
        <v>96</v>
      </c>
      <c r="B8" s="115">
        <v>-139</v>
      </c>
      <c r="C8" s="115">
        <v>-88</v>
      </c>
      <c r="D8" s="115">
        <v>-51</v>
      </c>
      <c r="E8" s="115">
        <v>-47</v>
      </c>
      <c r="F8" s="115">
        <v>-51</v>
      </c>
      <c r="G8" s="115">
        <v>4</v>
      </c>
      <c r="H8" s="109">
        <v>-309</v>
      </c>
      <c r="I8" s="109">
        <v>-150</v>
      </c>
      <c r="J8" s="109">
        <v>-159</v>
      </c>
      <c r="K8" s="110">
        <v>11</v>
      </c>
      <c r="L8" s="110">
        <v>3</v>
      </c>
      <c r="M8" s="110">
        <v>8</v>
      </c>
      <c r="N8" s="110">
        <v>799</v>
      </c>
      <c r="O8" s="110">
        <v>406</v>
      </c>
      <c r="P8" s="110">
        <v>393</v>
      </c>
      <c r="Q8" s="110">
        <v>16</v>
      </c>
      <c r="R8" s="110">
        <v>8</v>
      </c>
      <c r="S8" s="110">
        <v>8</v>
      </c>
      <c r="T8" s="110">
        <v>1108</v>
      </c>
      <c r="U8" s="110">
        <v>556</v>
      </c>
      <c r="V8" s="110">
        <v>552</v>
      </c>
      <c r="W8" s="110">
        <v>5</v>
      </c>
      <c r="X8" s="110">
        <v>5</v>
      </c>
      <c r="Y8" s="111">
        <v>0</v>
      </c>
      <c r="Z8" s="83"/>
      <c r="AA8" s="83"/>
      <c r="AB8" s="83"/>
      <c r="AC8" s="83"/>
      <c r="AD8" s="83"/>
      <c r="AE8" s="83"/>
      <c r="AF8" s="83"/>
      <c r="AG8" s="83"/>
    </row>
    <row r="9" spans="1:33" s="84" customFormat="1" ht="13.5" customHeight="1">
      <c r="A9" s="93" t="s">
        <v>97</v>
      </c>
      <c r="B9" s="115">
        <v>-38</v>
      </c>
      <c r="C9" s="115">
        <v>-20</v>
      </c>
      <c r="D9" s="115">
        <v>-18</v>
      </c>
      <c r="E9" s="115">
        <v>15</v>
      </c>
      <c r="F9" s="115">
        <v>7</v>
      </c>
      <c r="G9" s="115">
        <v>8</v>
      </c>
      <c r="H9" s="109">
        <v>-2</v>
      </c>
      <c r="I9" s="109">
        <v>0</v>
      </c>
      <c r="J9" s="109">
        <v>-2</v>
      </c>
      <c r="K9" s="110">
        <v>0</v>
      </c>
      <c r="L9" s="110">
        <v>0</v>
      </c>
      <c r="M9" s="110">
        <v>0</v>
      </c>
      <c r="N9" s="110">
        <v>51</v>
      </c>
      <c r="O9" s="110">
        <v>26</v>
      </c>
      <c r="P9" s="110">
        <v>25</v>
      </c>
      <c r="Q9" s="110">
        <v>0</v>
      </c>
      <c r="R9" s="110">
        <v>0</v>
      </c>
      <c r="S9" s="110">
        <v>0</v>
      </c>
      <c r="T9" s="110">
        <v>53</v>
      </c>
      <c r="U9" s="110">
        <v>26</v>
      </c>
      <c r="V9" s="110">
        <v>27</v>
      </c>
      <c r="W9" s="110">
        <v>0</v>
      </c>
      <c r="X9" s="110">
        <v>0</v>
      </c>
      <c r="Y9" s="111">
        <v>0</v>
      </c>
      <c r="Z9" s="83"/>
      <c r="AA9" s="83"/>
      <c r="AB9" s="83"/>
      <c r="AC9" s="83"/>
      <c r="AD9" s="83"/>
      <c r="AE9" s="83"/>
      <c r="AF9" s="83"/>
      <c r="AG9" s="83"/>
    </row>
    <row r="10" spans="1:33" s="84" customFormat="1" ht="13.5" customHeight="1">
      <c r="A10" s="93"/>
      <c r="B10" s="115"/>
      <c r="C10" s="115"/>
      <c r="D10" s="115"/>
      <c r="E10" s="115"/>
      <c r="F10" s="115"/>
      <c r="G10" s="115"/>
      <c r="H10" s="109"/>
      <c r="I10" s="109"/>
      <c r="J10" s="109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1"/>
      <c r="Z10" s="83"/>
      <c r="AA10" s="83"/>
      <c r="AB10" s="83"/>
      <c r="AC10" s="83"/>
      <c r="AD10" s="83"/>
      <c r="AE10" s="83"/>
      <c r="AF10" s="83"/>
      <c r="AG10" s="83"/>
    </row>
    <row r="11" spans="1:33" s="84" customFormat="1" ht="12">
      <c r="A11" s="93" t="s">
        <v>98</v>
      </c>
      <c r="B11" s="115">
        <v>-35</v>
      </c>
      <c r="C11" s="115">
        <v>-19</v>
      </c>
      <c r="D11" s="115">
        <v>-16</v>
      </c>
      <c r="E11" s="115">
        <v>-14</v>
      </c>
      <c r="F11" s="115">
        <v>-17</v>
      </c>
      <c r="G11" s="115">
        <v>3</v>
      </c>
      <c r="H11" s="109">
        <v>-107</v>
      </c>
      <c r="I11" s="109">
        <v>-48</v>
      </c>
      <c r="J11" s="109">
        <v>-59</v>
      </c>
      <c r="K11" s="110">
        <v>-2</v>
      </c>
      <c r="L11" s="110">
        <v>-3</v>
      </c>
      <c r="M11" s="110">
        <v>1</v>
      </c>
      <c r="N11" s="110">
        <v>180</v>
      </c>
      <c r="O11" s="110">
        <v>88</v>
      </c>
      <c r="P11" s="110">
        <v>92</v>
      </c>
      <c r="Q11" s="110">
        <v>2</v>
      </c>
      <c r="R11" s="110">
        <v>1</v>
      </c>
      <c r="S11" s="110">
        <v>1</v>
      </c>
      <c r="T11" s="110">
        <v>287</v>
      </c>
      <c r="U11" s="110">
        <v>136</v>
      </c>
      <c r="V11" s="110">
        <v>151</v>
      </c>
      <c r="W11" s="110">
        <v>4</v>
      </c>
      <c r="X11" s="110">
        <v>4</v>
      </c>
      <c r="Y11" s="111">
        <v>0</v>
      </c>
      <c r="Z11" s="83"/>
      <c r="AA11" s="83"/>
      <c r="AB11" s="83"/>
      <c r="AC11" s="83"/>
      <c r="AD11" s="83"/>
      <c r="AE11" s="83"/>
      <c r="AF11" s="83"/>
      <c r="AG11" s="83"/>
    </row>
    <row r="12" spans="1:33" s="84" customFormat="1" ht="13.5" customHeight="1">
      <c r="A12" s="93" t="s">
        <v>99</v>
      </c>
      <c r="B12" s="115">
        <v>-31</v>
      </c>
      <c r="C12" s="115">
        <v>-7</v>
      </c>
      <c r="D12" s="115">
        <v>-24</v>
      </c>
      <c r="E12" s="115">
        <v>-24</v>
      </c>
      <c r="F12" s="115">
        <v>-4</v>
      </c>
      <c r="G12" s="115">
        <v>-20</v>
      </c>
      <c r="H12" s="109">
        <v>-41</v>
      </c>
      <c r="I12" s="109">
        <v>-25</v>
      </c>
      <c r="J12" s="109">
        <v>-16</v>
      </c>
      <c r="K12" s="110">
        <v>1</v>
      </c>
      <c r="L12" s="110">
        <v>1</v>
      </c>
      <c r="M12" s="110">
        <v>0</v>
      </c>
      <c r="N12" s="110">
        <v>66</v>
      </c>
      <c r="O12" s="110">
        <v>30</v>
      </c>
      <c r="P12" s="110">
        <v>36</v>
      </c>
      <c r="Q12" s="110">
        <v>1</v>
      </c>
      <c r="R12" s="110">
        <v>1</v>
      </c>
      <c r="S12" s="110">
        <v>0</v>
      </c>
      <c r="T12" s="110">
        <v>107</v>
      </c>
      <c r="U12" s="110">
        <v>55</v>
      </c>
      <c r="V12" s="110">
        <v>52</v>
      </c>
      <c r="W12" s="110">
        <v>0</v>
      </c>
      <c r="X12" s="110">
        <v>0</v>
      </c>
      <c r="Y12" s="111">
        <v>0</v>
      </c>
      <c r="Z12" s="83"/>
      <c r="AA12" s="83"/>
      <c r="AB12" s="83"/>
      <c r="AC12" s="83"/>
      <c r="AD12" s="83"/>
      <c r="AE12" s="83"/>
      <c r="AF12" s="83"/>
      <c r="AG12" s="83"/>
    </row>
    <row r="13" spans="1:33" s="84" customFormat="1" ht="13.5" customHeight="1">
      <c r="A13" s="93" t="s">
        <v>100</v>
      </c>
      <c r="B13" s="115">
        <v>-85</v>
      </c>
      <c r="C13" s="115">
        <v>-35</v>
      </c>
      <c r="D13" s="115">
        <v>-50</v>
      </c>
      <c r="E13" s="115">
        <v>-17</v>
      </c>
      <c r="F13" s="115">
        <v>-14</v>
      </c>
      <c r="G13" s="115">
        <v>-3</v>
      </c>
      <c r="H13" s="109">
        <v>-66</v>
      </c>
      <c r="I13" s="109">
        <v>-27</v>
      </c>
      <c r="J13" s="109">
        <v>-39</v>
      </c>
      <c r="K13" s="110">
        <v>2</v>
      </c>
      <c r="L13" s="110">
        <v>0</v>
      </c>
      <c r="M13" s="110">
        <v>2</v>
      </c>
      <c r="N13" s="110">
        <v>52</v>
      </c>
      <c r="O13" s="110">
        <v>31</v>
      </c>
      <c r="P13" s="110">
        <v>21</v>
      </c>
      <c r="Q13" s="110">
        <v>2</v>
      </c>
      <c r="R13" s="110">
        <v>0</v>
      </c>
      <c r="S13" s="110">
        <v>2</v>
      </c>
      <c r="T13" s="110">
        <v>118</v>
      </c>
      <c r="U13" s="110">
        <v>58</v>
      </c>
      <c r="V13" s="110">
        <v>60</v>
      </c>
      <c r="W13" s="110">
        <v>0</v>
      </c>
      <c r="X13" s="110">
        <v>0</v>
      </c>
      <c r="Y13" s="111">
        <v>0</v>
      </c>
      <c r="Z13" s="83"/>
      <c r="AA13" s="83"/>
      <c r="AB13" s="83"/>
      <c r="AC13" s="83"/>
      <c r="AD13" s="83"/>
      <c r="AE13" s="83"/>
      <c r="AF13" s="83"/>
      <c r="AG13" s="83"/>
    </row>
    <row r="14" spans="1:33" s="84" customFormat="1" ht="13.5" customHeight="1">
      <c r="A14" s="93" t="s">
        <v>101</v>
      </c>
      <c r="B14" s="115">
        <v>22</v>
      </c>
      <c r="C14" s="115">
        <v>20</v>
      </c>
      <c r="D14" s="115">
        <v>2</v>
      </c>
      <c r="E14" s="115">
        <v>29</v>
      </c>
      <c r="F14" s="115">
        <v>16</v>
      </c>
      <c r="G14" s="115">
        <v>13</v>
      </c>
      <c r="H14" s="109">
        <v>-4</v>
      </c>
      <c r="I14" s="109">
        <v>0</v>
      </c>
      <c r="J14" s="109">
        <v>-4</v>
      </c>
      <c r="K14" s="110">
        <v>0</v>
      </c>
      <c r="L14" s="110">
        <v>0</v>
      </c>
      <c r="M14" s="110">
        <v>0</v>
      </c>
      <c r="N14" s="110">
        <v>57</v>
      </c>
      <c r="O14" s="110">
        <v>27</v>
      </c>
      <c r="P14" s="110">
        <v>30</v>
      </c>
      <c r="Q14" s="110">
        <v>0</v>
      </c>
      <c r="R14" s="110">
        <v>0</v>
      </c>
      <c r="S14" s="110">
        <v>0</v>
      </c>
      <c r="T14" s="110">
        <v>61</v>
      </c>
      <c r="U14" s="110">
        <v>27</v>
      </c>
      <c r="V14" s="110">
        <v>34</v>
      </c>
      <c r="W14" s="110">
        <v>0</v>
      </c>
      <c r="X14" s="110">
        <v>0</v>
      </c>
      <c r="Y14" s="111">
        <v>0</v>
      </c>
      <c r="Z14" s="83"/>
      <c r="AA14" s="83"/>
      <c r="AB14" s="83"/>
      <c r="AC14" s="83"/>
      <c r="AD14" s="83"/>
      <c r="AE14" s="83"/>
      <c r="AF14" s="83"/>
      <c r="AG14" s="83"/>
    </row>
    <row r="15" spans="1:33" s="84" customFormat="1" ht="13.5" customHeight="1">
      <c r="A15" s="93" t="s">
        <v>102</v>
      </c>
      <c r="B15" s="115">
        <v>169</v>
      </c>
      <c r="C15" s="115">
        <v>65</v>
      </c>
      <c r="D15" s="115">
        <v>104</v>
      </c>
      <c r="E15" s="115">
        <v>-9</v>
      </c>
      <c r="F15" s="115">
        <v>-19</v>
      </c>
      <c r="G15" s="115">
        <v>10</v>
      </c>
      <c r="H15" s="109">
        <v>9</v>
      </c>
      <c r="I15" s="109">
        <v>-2</v>
      </c>
      <c r="J15" s="109">
        <v>11</v>
      </c>
      <c r="K15" s="110">
        <v>1</v>
      </c>
      <c r="L15" s="110">
        <v>1</v>
      </c>
      <c r="M15" s="110">
        <v>0</v>
      </c>
      <c r="N15" s="110">
        <v>100</v>
      </c>
      <c r="O15" s="110">
        <v>44</v>
      </c>
      <c r="P15" s="110">
        <v>56</v>
      </c>
      <c r="Q15" s="110">
        <v>1</v>
      </c>
      <c r="R15" s="110">
        <v>1</v>
      </c>
      <c r="S15" s="110">
        <v>0</v>
      </c>
      <c r="T15" s="110">
        <v>91</v>
      </c>
      <c r="U15" s="110">
        <v>46</v>
      </c>
      <c r="V15" s="110">
        <v>45</v>
      </c>
      <c r="W15" s="110">
        <v>0</v>
      </c>
      <c r="X15" s="110">
        <v>0</v>
      </c>
      <c r="Y15" s="111">
        <v>0</v>
      </c>
      <c r="Z15" s="83"/>
      <c r="AA15" s="83"/>
      <c r="AB15" s="83"/>
      <c r="AC15" s="83"/>
      <c r="AD15" s="83"/>
      <c r="AE15" s="83"/>
      <c r="AF15" s="83"/>
      <c r="AG15" s="83"/>
    </row>
    <row r="16" spans="1:33" s="84" customFormat="1" ht="13.5" customHeight="1">
      <c r="A16" s="93" t="s">
        <v>103</v>
      </c>
      <c r="B16" s="115">
        <v>43</v>
      </c>
      <c r="C16" s="115">
        <v>9</v>
      </c>
      <c r="D16" s="115">
        <v>34</v>
      </c>
      <c r="E16" s="115">
        <v>-3</v>
      </c>
      <c r="F16" s="115">
        <v>-4</v>
      </c>
      <c r="G16" s="115">
        <v>1</v>
      </c>
      <c r="H16" s="109">
        <v>21</v>
      </c>
      <c r="I16" s="109">
        <v>16</v>
      </c>
      <c r="J16" s="109">
        <v>5</v>
      </c>
      <c r="K16" s="110">
        <v>0</v>
      </c>
      <c r="L16" s="110">
        <v>0</v>
      </c>
      <c r="M16" s="110">
        <v>0</v>
      </c>
      <c r="N16" s="110">
        <v>70</v>
      </c>
      <c r="O16" s="110">
        <v>37</v>
      </c>
      <c r="P16" s="110">
        <v>33</v>
      </c>
      <c r="Q16" s="110">
        <v>0</v>
      </c>
      <c r="R16" s="110">
        <v>0</v>
      </c>
      <c r="S16" s="110">
        <v>0</v>
      </c>
      <c r="T16" s="110">
        <v>49</v>
      </c>
      <c r="U16" s="110">
        <v>21</v>
      </c>
      <c r="V16" s="110">
        <v>28</v>
      </c>
      <c r="W16" s="110">
        <v>0</v>
      </c>
      <c r="X16" s="110">
        <v>0</v>
      </c>
      <c r="Y16" s="111">
        <v>0</v>
      </c>
      <c r="Z16" s="83"/>
      <c r="AA16" s="83"/>
      <c r="AB16" s="83"/>
      <c r="AC16" s="83"/>
      <c r="AD16" s="83"/>
      <c r="AE16" s="83"/>
      <c r="AF16" s="83"/>
      <c r="AG16" s="83"/>
    </row>
    <row r="17" spans="1:33" s="84" customFormat="1" ht="13.5" customHeight="1">
      <c r="A17" s="93" t="s">
        <v>104</v>
      </c>
      <c r="B17" s="115">
        <v>-41</v>
      </c>
      <c r="C17" s="115">
        <v>-5</v>
      </c>
      <c r="D17" s="115">
        <v>-36</v>
      </c>
      <c r="E17" s="115">
        <v>-14</v>
      </c>
      <c r="F17" s="115">
        <v>-6</v>
      </c>
      <c r="G17" s="115">
        <v>-8</v>
      </c>
      <c r="H17" s="109">
        <v>7</v>
      </c>
      <c r="I17" s="109">
        <v>8</v>
      </c>
      <c r="J17" s="109">
        <v>-1</v>
      </c>
      <c r="K17" s="110">
        <v>0</v>
      </c>
      <c r="L17" s="110">
        <v>0</v>
      </c>
      <c r="M17" s="110">
        <v>0</v>
      </c>
      <c r="N17" s="110">
        <v>54</v>
      </c>
      <c r="O17" s="110">
        <v>32</v>
      </c>
      <c r="P17" s="110">
        <v>22</v>
      </c>
      <c r="Q17" s="110">
        <v>0</v>
      </c>
      <c r="R17" s="110">
        <v>0</v>
      </c>
      <c r="S17" s="110">
        <v>0</v>
      </c>
      <c r="T17" s="110">
        <v>47</v>
      </c>
      <c r="U17" s="110">
        <v>24</v>
      </c>
      <c r="V17" s="110">
        <v>23</v>
      </c>
      <c r="W17" s="110">
        <v>0</v>
      </c>
      <c r="X17" s="110">
        <v>0</v>
      </c>
      <c r="Y17" s="111">
        <v>0</v>
      </c>
      <c r="Z17" s="83"/>
      <c r="AA17" s="83"/>
      <c r="AB17" s="83"/>
      <c r="AC17" s="83"/>
      <c r="AD17" s="83"/>
      <c r="AE17" s="83"/>
      <c r="AF17" s="83"/>
      <c r="AG17" s="83"/>
    </row>
    <row r="18" spans="1:33" s="84" customFormat="1" ht="13.5" customHeight="1">
      <c r="A18" s="93" t="s">
        <v>105</v>
      </c>
      <c r="B18" s="115">
        <v>-46</v>
      </c>
      <c r="C18" s="115">
        <v>-25</v>
      </c>
      <c r="D18" s="115">
        <v>-21</v>
      </c>
      <c r="E18" s="115">
        <v>26</v>
      </c>
      <c r="F18" s="115">
        <v>18</v>
      </c>
      <c r="G18" s="115">
        <v>8</v>
      </c>
      <c r="H18" s="109">
        <v>-34</v>
      </c>
      <c r="I18" s="109">
        <v>-21</v>
      </c>
      <c r="J18" s="109">
        <v>-13</v>
      </c>
      <c r="K18" s="110">
        <v>3</v>
      </c>
      <c r="L18" s="110">
        <v>1</v>
      </c>
      <c r="M18" s="110">
        <v>2</v>
      </c>
      <c r="N18" s="110">
        <v>45</v>
      </c>
      <c r="O18" s="110">
        <v>20</v>
      </c>
      <c r="P18" s="110">
        <v>25</v>
      </c>
      <c r="Q18" s="110">
        <v>3</v>
      </c>
      <c r="R18" s="110">
        <v>1</v>
      </c>
      <c r="S18" s="110">
        <v>2</v>
      </c>
      <c r="T18" s="110">
        <v>79</v>
      </c>
      <c r="U18" s="110">
        <v>41</v>
      </c>
      <c r="V18" s="110">
        <v>38</v>
      </c>
      <c r="W18" s="110">
        <v>0</v>
      </c>
      <c r="X18" s="110">
        <v>0</v>
      </c>
      <c r="Y18" s="111">
        <v>0</v>
      </c>
      <c r="Z18" s="83"/>
      <c r="AA18" s="83"/>
      <c r="AB18" s="83"/>
      <c r="AC18" s="83"/>
      <c r="AD18" s="83"/>
      <c r="AE18" s="83"/>
      <c r="AF18" s="83"/>
      <c r="AG18" s="83"/>
    </row>
    <row r="19" spans="1:33" s="84" customFormat="1" ht="13.5" customHeight="1">
      <c r="A19" s="93" t="s">
        <v>106</v>
      </c>
      <c r="B19" s="115">
        <v>-25</v>
      </c>
      <c r="C19" s="115">
        <v>-18</v>
      </c>
      <c r="D19" s="115">
        <v>-7</v>
      </c>
      <c r="E19" s="115">
        <v>-3</v>
      </c>
      <c r="F19" s="115">
        <v>0</v>
      </c>
      <c r="G19" s="115">
        <v>-3</v>
      </c>
      <c r="H19" s="109">
        <v>-14</v>
      </c>
      <c r="I19" s="109">
        <v>-14</v>
      </c>
      <c r="J19" s="109">
        <v>0</v>
      </c>
      <c r="K19" s="110">
        <v>0</v>
      </c>
      <c r="L19" s="110">
        <v>0</v>
      </c>
      <c r="M19" s="110">
        <v>0</v>
      </c>
      <c r="N19" s="110">
        <v>34</v>
      </c>
      <c r="O19" s="110">
        <v>18</v>
      </c>
      <c r="P19" s="110">
        <v>16</v>
      </c>
      <c r="Q19" s="110">
        <v>0</v>
      </c>
      <c r="R19" s="110">
        <v>0</v>
      </c>
      <c r="S19" s="110">
        <v>0</v>
      </c>
      <c r="T19" s="110">
        <v>48</v>
      </c>
      <c r="U19" s="110">
        <v>32</v>
      </c>
      <c r="V19" s="110">
        <v>16</v>
      </c>
      <c r="W19" s="110">
        <v>0</v>
      </c>
      <c r="X19" s="110">
        <v>0</v>
      </c>
      <c r="Y19" s="111">
        <v>0</v>
      </c>
      <c r="Z19" s="83"/>
      <c r="AA19" s="83"/>
      <c r="AB19" s="83"/>
      <c r="AC19" s="83"/>
      <c r="AD19" s="83"/>
      <c r="AE19" s="83"/>
      <c r="AF19" s="83"/>
      <c r="AG19" s="83"/>
    </row>
    <row r="20" spans="1:33" s="84" customFormat="1" ht="13.5" customHeight="1">
      <c r="A20" s="93" t="s">
        <v>107</v>
      </c>
      <c r="B20" s="115">
        <v>-23</v>
      </c>
      <c r="C20" s="115">
        <v>-13</v>
      </c>
      <c r="D20" s="115">
        <v>-10</v>
      </c>
      <c r="E20" s="115">
        <v>-2</v>
      </c>
      <c r="F20" s="115">
        <v>0</v>
      </c>
      <c r="G20" s="115">
        <v>-2</v>
      </c>
      <c r="H20" s="109">
        <v>-21</v>
      </c>
      <c r="I20" s="109">
        <v>-19</v>
      </c>
      <c r="J20" s="109">
        <v>-2</v>
      </c>
      <c r="K20" s="110">
        <v>-1</v>
      </c>
      <c r="L20" s="110">
        <v>-1</v>
      </c>
      <c r="M20" s="110">
        <v>0</v>
      </c>
      <c r="N20" s="110">
        <v>25</v>
      </c>
      <c r="O20" s="110">
        <v>13</v>
      </c>
      <c r="P20" s="110">
        <v>12</v>
      </c>
      <c r="Q20" s="110">
        <v>0</v>
      </c>
      <c r="R20" s="110">
        <v>0</v>
      </c>
      <c r="S20" s="110">
        <v>0</v>
      </c>
      <c r="T20" s="110">
        <v>46</v>
      </c>
      <c r="U20" s="110">
        <v>32</v>
      </c>
      <c r="V20" s="110">
        <v>14</v>
      </c>
      <c r="W20" s="110">
        <v>1</v>
      </c>
      <c r="X20" s="110">
        <v>1</v>
      </c>
      <c r="Y20" s="111">
        <v>0</v>
      </c>
      <c r="Z20" s="83"/>
      <c r="AA20" s="83"/>
      <c r="AB20" s="83"/>
      <c r="AC20" s="83"/>
      <c r="AD20" s="83"/>
      <c r="AE20" s="83"/>
      <c r="AF20" s="83"/>
      <c r="AG20" s="83"/>
    </row>
    <row r="21" spans="1:33" s="84" customFormat="1" ht="13.5" customHeight="1">
      <c r="A21" s="93" t="s">
        <v>108</v>
      </c>
      <c r="B21" s="115">
        <v>-20</v>
      </c>
      <c r="C21" s="115">
        <v>-13</v>
      </c>
      <c r="D21" s="115">
        <v>-7</v>
      </c>
      <c r="E21" s="115">
        <v>5</v>
      </c>
      <c r="F21" s="115">
        <v>0</v>
      </c>
      <c r="G21" s="115">
        <v>5</v>
      </c>
      <c r="H21" s="109">
        <v>-29</v>
      </c>
      <c r="I21" s="109">
        <v>-18</v>
      </c>
      <c r="J21" s="109">
        <v>-11</v>
      </c>
      <c r="K21" s="110">
        <v>1</v>
      </c>
      <c r="L21" s="110">
        <v>1</v>
      </c>
      <c r="M21" s="110">
        <v>0</v>
      </c>
      <c r="N21" s="110">
        <v>19</v>
      </c>
      <c r="O21" s="110">
        <v>13</v>
      </c>
      <c r="P21" s="110">
        <v>6</v>
      </c>
      <c r="Q21" s="110">
        <v>1</v>
      </c>
      <c r="R21" s="110">
        <v>1</v>
      </c>
      <c r="S21" s="110">
        <v>0</v>
      </c>
      <c r="T21" s="110">
        <v>48</v>
      </c>
      <c r="U21" s="110">
        <v>31</v>
      </c>
      <c r="V21" s="110">
        <v>17</v>
      </c>
      <c r="W21" s="110">
        <v>0</v>
      </c>
      <c r="X21" s="110">
        <v>0</v>
      </c>
      <c r="Y21" s="111">
        <v>0</v>
      </c>
      <c r="Z21" s="83"/>
      <c r="AA21" s="83"/>
      <c r="AB21" s="83"/>
      <c r="AC21" s="83"/>
      <c r="AD21" s="83"/>
      <c r="AE21" s="83"/>
      <c r="AF21" s="83"/>
      <c r="AG21" s="83"/>
    </row>
    <row r="22" spans="1:33" s="84" customFormat="1" ht="13.5" customHeight="1">
      <c r="A22" s="93" t="s">
        <v>109</v>
      </c>
      <c r="B22" s="115">
        <v>-22</v>
      </c>
      <c r="C22" s="115">
        <v>-29</v>
      </c>
      <c r="D22" s="115">
        <v>7</v>
      </c>
      <c r="E22" s="115">
        <v>-10</v>
      </c>
      <c r="F22" s="115">
        <v>-12</v>
      </c>
      <c r="G22" s="115">
        <v>2</v>
      </c>
      <c r="H22" s="109">
        <v>-22</v>
      </c>
      <c r="I22" s="109">
        <v>-4</v>
      </c>
      <c r="J22" s="109">
        <v>-18</v>
      </c>
      <c r="K22" s="110">
        <v>5</v>
      </c>
      <c r="L22" s="110">
        <v>3</v>
      </c>
      <c r="M22" s="110">
        <v>2</v>
      </c>
      <c r="N22" s="110">
        <v>71</v>
      </c>
      <c r="O22" s="110">
        <v>37</v>
      </c>
      <c r="P22" s="110">
        <v>34</v>
      </c>
      <c r="Q22" s="110">
        <v>5</v>
      </c>
      <c r="R22" s="110">
        <v>3</v>
      </c>
      <c r="S22" s="110">
        <v>2</v>
      </c>
      <c r="T22" s="110">
        <v>93</v>
      </c>
      <c r="U22" s="110">
        <v>41</v>
      </c>
      <c r="V22" s="110">
        <v>52</v>
      </c>
      <c r="W22" s="110">
        <v>0</v>
      </c>
      <c r="X22" s="110">
        <v>0</v>
      </c>
      <c r="Y22" s="111">
        <v>0</v>
      </c>
      <c r="Z22" s="83"/>
      <c r="AA22" s="83"/>
      <c r="AB22" s="83"/>
      <c r="AC22" s="83"/>
      <c r="AD22" s="83"/>
      <c r="AE22" s="83"/>
      <c r="AF22" s="83"/>
      <c r="AG22" s="83"/>
    </row>
    <row r="23" spans="1:33" s="84" customFormat="1" ht="13.5" customHeight="1">
      <c r="A23" s="93" t="s">
        <v>110</v>
      </c>
      <c r="B23" s="115">
        <v>-45</v>
      </c>
      <c r="C23" s="115">
        <v>-18</v>
      </c>
      <c r="D23" s="115">
        <v>-27</v>
      </c>
      <c r="E23" s="115">
        <v>-11</v>
      </c>
      <c r="F23" s="115">
        <v>-9</v>
      </c>
      <c r="G23" s="115">
        <v>-2</v>
      </c>
      <c r="H23" s="109">
        <v>-8</v>
      </c>
      <c r="I23" s="109">
        <v>4</v>
      </c>
      <c r="J23" s="109">
        <v>-12</v>
      </c>
      <c r="K23" s="110">
        <v>1</v>
      </c>
      <c r="L23" s="110">
        <v>0</v>
      </c>
      <c r="M23" s="110">
        <v>1</v>
      </c>
      <c r="N23" s="110">
        <v>26</v>
      </c>
      <c r="O23" s="110">
        <v>16</v>
      </c>
      <c r="P23" s="110">
        <v>10</v>
      </c>
      <c r="Q23" s="110">
        <v>1</v>
      </c>
      <c r="R23" s="110">
        <v>0</v>
      </c>
      <c r="S23" s="110">
        <v>1</v>
      </c>
      <c r="T23" s="110">
        <v>34</v>
      </c>
      <c r="U23" s="110">
        <v>12</v>
      </c>
      <c r="V23" s="110">
        <v>22</v>
      </c>
      <c r="W23" s="110">
        <v>0</v>
      </c>
      <c r="X23" s="110">
        <v>0</v>
      </c>
      <c r="Y23" s="111">
        <v>0</v>
      </c>
      <c r="Z23" s="83"/>
      <c r="AA23" s="83"/>
      <c r="AB23" s="83"/>
      <c r="AC23" s="83"/>
      <c r="AD23" s="83"/>
      <c r="AE23" s="83"/>
      <c r="AF23" s="83"/>
      <c r="AG23" s="83"/>
    </row>
    <row r="24" spans="1:33" s="84" customFormat="1" ht="13.5" customHeight="1">
      <c r="A24" s="93"/>
      <c r="B24" s="115"/>
      <c r="C24" s="115"/>
      <c r="D24" s="115"/>
      <c r="E24" s="115"/>
      <c r="F24" s="115"/>
      <c r="G24" s="115"/>
      <c r="H24" s="109"/>
      <c r="I24" s="109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1"/>
      <c r="Z24" s="83"/>
      <c r="AA24" s="83"/>
      <c r="AB24" s="83"/>
      <c r="AC24" s="83"/>
      <c r="AD24" s="83"/>
      <c r="AE24" s="83"/>
      <c r="AF24" s="83"/>
      <c r="AG24" s="83"/>
    </row>
    <row r="25" spans="1:33" s="84" customFormat="1" ht="13.5" customHeight="1">
      <c r="A25" s="93" t="s">
        <v>111</v>
      </c>
      <c r="B25" s="115">
        <v>-13</v>
      </c>
      <c r="C25" s="115">
        <v>-6</v>
      </c>
      <c r="D25" s="115">
        <v>-7</v>
      </c>
      <c r="E25" s="115">
        <v>8</v>
      </c>
      <c r="F25" s="115">
        <v>7</v>
      </c>
      <c r="G25" s="115">
        <v>1</v>
      </c>
      <c r="H25" s="109">
        <v>-2</v>
      </c>
      <c r="I25" s="109">
        <v>0</v>
      </c>
      <c r="J25" s="109">
        <v>-2</v>
      </c>
      <c r="K25" s="110">
        <v>0</v>
      </c>
      <c r="L25" s="110">
        <v>0</v>
      </c>
      <c r="M25" s="110">
        <v>0</v>
      </c>
      <c r="N25" s="110">
        <v>21</v>
      </c>
      <c r="O25" s="110">
        <v>13</v>
      </c>
      <c r="P25" s="110">
        <v>8</v>
      </c>
      <c r="Q25" s="110">
        <v>0</v>
      </c>
      <c r="R25" s="110">
        <v>0</v>
      </c>
      <c r="S25" s="110">
        <v>0</v>
      </c>
      <c r="T25" s="110">
        <v>23</v>
      </c>
      <c r="U25" s="110">
        <v>13</v>
      </c>
      <c r="V25" s="110">
        <v>10</v>
      </c>
      <c r="W25" s="110">
        <v>0</v>
      </c>
      <c r="X25" s="110">
        <v>0</v>
      </c>
      <c r="Y25" s="111">
        <v>0</v>
      </c>
      <c r="Z25" s="83"/>
      <c r="AA25" s="83"/>
      <c r="AB25" s="83"/>
      <c r="AC25" s="83"/>
      <c r="AD25" s="83"/>
      <c r="AE25" s="83"/>
      <c r="AF25" s="83"/>
      <c r="AG25" s="83"/>
    </row>
    <row r="26" spans="1:33" s="84" customFormat="1" ht="12">
      <c r="A26" s="93" t="s">
        <v>112</v>
      </c>
      <c r="B26" s="115">
        <v>-6</v>
      </c>
      <c r="C26" s="115">
        <v>-5</v>
      </c>
      <c r="D26" s="115">
        <v>-1</v>
      </c>
      <c r="E26" s="115">
        <v>7</v>
      </c>
      <c r="F26" s="115">
        <v>5</v>
      </c>
      <c r="G26" s="115">
        <v>2</v>
      </c>
      <c r="H26" s="109">
        <v>-3</v>
      </c>
      <c r="I26" s="109">
        <v>-2</v>
      </c>
      <c r="J26" s="109">
        <v>-1</v>
      </c>
      <c r="K26" s="110">
        <v>0</v>
      </c>
      <c r="L26" s="110">
        <v>0</v>
      </c>
      <c r="M26" s="110">
        <v>0</v>
      </c>
      <c r="N26" s="110">
        <v>12</v>
      </c>
      <c r="O26" s="110">
        <v>6</v>
      </c>
      <c r="P26" s="110">
        <v>6</v>
      </c>
      <c r="Q26" s="110">
        <v>0</v>
      </c>
      <c r="R26" s="110">
        <v>0</v>
      </c>
      <c r="S26" s="110">
        <v>0</v>
      </c>
      <c r="T26" s="110">
        <v>15</v>
      </c>
      <c r="U26" s="110">
        <v>8</v>
      </c>
      <c r="V26" s="110">
        <v>7</v>
      </c>
      <c r="W26" s="110">
        <v>0</v>
      </c>
      <c r="X26" s="110">
        <v>0</v>
      </c>
      <c r="Y26" s="111">
        <v>0</v>
      </c>
      <c r="Z26" s="83"/>
      <c r="AA26" s="83"/>
      <c r="AB26" s="83"/>
      <c r="AC26" s="83"/>
      <c r="AD26" s="83"/>
      <c r="AE26" s="83"/>
      <c r="AF26" s="83"/>
      <c r="AG26" s="83"/>
    </row>
    <row r="27" spans="1:33" s="84" customFormat="1" ht="13.5" customHeight="1">
      <c r="A27" s="93" t="s">
        <v>113</v>
      </c>
      <c r="B27" s="115">
        <v>-7</v>
      </c>
      <c r="C27" s="115">
        <v>-1</v>
      </c>
      <c r="D27" s="115">
        <v>-6</v>
      </c>
      <c r="E27" s="115">
        <v>1</v>
      </c>
      <c r="F27" s="115">
        <v>2</v>
      </c>
      <c r="G27" s="115">
        <v>-1</v>
      </c>
      <c r="H27" s="109">
        <v>1</v>
      </c>
      <c r="I27" s="109">
        <v>2</v>
      </c>
      <c r="J27" s="109">
        <v>-1</v>
      </c>
      <c r="K27" s="110">
        <v>0</v>
      </c>
      <c r="L27" s="110">
        <v>0</v>
      </c>
      <c r="M27" s="110">
        <v>0</v>
      </c>
      <c r="N27" s="110">
        <v>9</v>
      </c>
      <c r="O27" s="110">
        <v>7</v>
      </c>
      <c r="P27" s="110">
        <v>2</v>
      </c>
      <c r="Q27" s="110">
        <v>0</v>
      </c>
      <c r="R27" s="110">
        <v>0</v>
      </c>
      <c r="S27" s="110">
        <v>0</v>
      </c>
      <c r="T27" s="110">
        <v>8</v>
      </c>
      <c r="U27" s="110">
        <v>5</v>
      </c>
      <c r="V27" s="110">
        <v>3</v>
      </c>
      <c r="W27" s="110">
        <v>0</v>
      </c>
      <c r="X27" s="110">
        <v>0</v>
      </c>
      <c r="Y27" s="111">
        <v>0</v>
      </c>
      <c r="Z27" s="83"/>
      <c r="AA27" s="83"/>
      <c r="AB27" s="83"/>
      <c r="AC27" s="83"/>
      <c r="AD27" s="83"/>
      <c r="AE27" s="83"/>
      <c r="AF27" s="83"/>
      <c r="AG27" s="83"/>
    </row>
    <row r="28" spans="1:33" s="84" customFormat="1" ht="13.5" customHeight="1">
      <c r="A28" s="93"/>
      <c r="B28" s="115"/>
      <c r="C28" s="115"/>
      <c r="D28" s="115"/>
      <c r="E28" s="115"/>
      <c r="F28" s="115"/>
      <c r="G28" s="115"/>
      <c r="H28" s="109"/>
      <c r="I28" s="109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1"/>
      <c r="Z28" s="83"/>
      <c r="AA28" s="83"/>
      <c r="AB28" s="83"/>
      <c r="AC28" s="83"/>
      <c r="AD28" s="83"/>
      <c r="AE28" s="83"/>
      <c r="AF28" s="83"/>
      <c r="AG28" s="83"/>
    </row>
    <row r="29" spans="1:33" s="84" customFormat="1" ht="13.5" customHeight="1">
      <c r="A29" s="93" t="s">
        <v>114</v>
      </c>
      <c r="B29" s="115">
        <v>-4</v>
      </c>
      <c r="C29" s="115">
        <v>-3</v>
      </c>
      <c r="D29" s="115">
        <v>-1</v>
      </c>
      <c r="E29" s="115">
        <v>2</v>
      </c>
      <c r="F29" s="115">
        <v>-2</v>
      </c>
      <c r="G29" s="115">
        <v>4</v>
      </c>
      <c r="H29" s="109">
        <v>3</v>
      </c>
      <c r="I29" s="109">
        <v>1</v>
      </c>
      <c r="J29" s="109">
        <v>2</v>
      </c>
      <c r="K29" s="110">
        <v>0</v>
      </c>
      <c r="L29" s="110">
        <v>0</v>
      </c>
      <c r="M29" s="110">
        <v>0</v>
      </c>
      <c r="N29" s="110">
        <v>17</v>
      </c>
      <c r="O29" s="110">
        <v>7</v>
      </c>
      <c r="P29" s="110">
        <v>10</v>
      </c>
      <c r="Q29" s="110">
        <v>0</v>
      </c>
      <c r="R29" s="110">
        <v>0</v>
      </c>
      <c r="S29" s="110">
        <v>0</v>
      </c>
      <c r="T29" s="110">
        <v>14</v>
      </c>
      <c r="U29" s="110">
        <v>6</v>
      </c>
      <c r="V29" s="110">
        <v>8</v>
      </c>
      <c r="W29" s="110">
        <v>0</v>
      </c>
      <c r="X29" s="110">
        <v>0</v>
      </c>
      <c r="Y29" s="111">
        <v>0</v>
      </c>
      <c r="Z29" s="83"/>
      <c r="AA29" s="83"/>
      <c r="AB29" s="83"/>
      <c r="AC29" s="83"/>
      <c r="AD29" s="83"/>
      <c r="AE29" s="83"/>
      <c r="AF29" s="83"/>
      <c r="AG29" s="83"/>
    </row>
    <row r="30" spans="1:33" s="84" customFormat="1" ht="12">
      <c r="A30" s="93" t="s">
        <v>115</v>
      </c>
      <c r="B30" s="115">
        <v>-4</v>
      </c>
      <c r="C30" s="115">
        <v>-3</v>
      </c>
      <c r="D30" s="115">
        <v>-1</v>
      </c>
      <c r="E30" s="115">
        <v>2</v>
      </c>
      <c r="F30" s="115">
        <v>-2</v>
      </c>
      <c r="G30" s="115">
        <v>4</v>
      </c>
      <c r="H30" s="109">
        <v>3</v>
      </c>
      <c r="I30" s="109">
        <v>1</v>
      </c>
      <c r="J30" s="109">
        <v>2</v>
      </c>
      <c r="K30" s="110">
        <v>0</v>
      </c>
      <c r="L30" s="110">
        <v>0</v>
      </c>
      <c r="M30" s="110">
        <v>0</v>
      </c>
      <c r="N30" s="110">
        <v>17</v>
      </c>
      <c r="O30" s="110">
        <v>7</v>
      </c>
      <c r="P30" s="110">
        <v>10</v>
      </c>
      <c r="Q30" s="110">
        <v>0</v>
      </c>
      <c r="R30" s="110">
        <v>0</v>
      </c>
      <c r="S30" s="110">
        <v>0</v>
      </c>
      <c r="T30" s="110">
        <v>14</v>
      </c>
      <c r="U30" s="110">
        <v>6</v>
      </c>
      <c r="V30" s="110">
        <v>8</v>
      </c>
      <c r="W30" s="110">
        <v>0</v>
      </c>
      <c r="X30" s="110">
        <v>0</v>
      </c>
      <c r="Y30" s="111">
        <v>0</v>
      </c>
      <c r="Z30" s="83"/>
      <c r="AA30" s="83"/>
      <c r="AB30" s="83"/>
      <c r="AC30" s="83"/>
      <c r="AD30" s="83"/>
      <c r="AE30" s="83"/>
      <c r="AF30" s="83"/>
      <c r="AG30" s="83"/>
    </row>
    <row r="31" spans="1:33" s="84" customFormat="1" ht="12">
      <c r="A31" s="93"/>
      <c r="B31" s="115"/>
      <c r="C31" s="115"/>
      <c r="D31" s="115"/>
      <c r="E31" s="115"/>
      <c r="F31" s="115"/>
      <c r="G31" s="115"/>
      <c r="H31" s="109"/>
      <c r="I31" s="109"/>
      <c r="J31" s="109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1"/>
      <c r="Z31" s="83"/>
      <c r="AA31" s="83"/>
      <c r="AB31" s="83"/>
      <c r="AC31" s="83"/>
      <c r="AD31" s="83"/>
      <c r="AE31" s="83"/>
      <c r="AF31" s="83"/>
      <c r="AG31" s="83"/>
    </row>
    <row r="32" spans="1:33" s="84" customFormat="1" ht="13.5" customHeight="1">
      <c r="A32" s="93" t="s">
        <v>116</v>
      </c>
      <c r="B32" s="115">
        <v>-21</v>
      </c>
      <c r="C32" s="115">
        <v>-11</v>
      </c>
      <c r="D32" s="115">
        <v>-10</v>
      </c>
      <c r="E32" s="115">
        <v>5</v>
      </c>
      <c r="F32" s="115">
        <v>2</v>
      </c>
      <c r="G32" s="115">
        <v>3</v>
      </c>
      <c r="H32" s="109">
        <v>-3</v>
      </c>
      <c r="I32" s="109">
        <v>-1</v>
      </c>
      <c r="J32" s="109">
        <v>-2</v>
      </c>
      <c r="K32" s="110">
        <v>0</v>
      </c>
      <c r="L32" s="110">
        <v>0</v>
      </c>
      <c r="M32" s="110">
        <v>0</v>
      </c>
      <c r="N32" s="110">
        <v>13</v>
      </c>
      <c r="O32" s="110">
        <v>6</v>
      </c>
      <c r="P32" s="110">
        <v>7</v>
      </c>
      <c r="Q32" s="110">
        <v>0</v>
      </c>
      <c r="R32" s="110">
        <v>0</v>
      </c>
      <c r="S32" s="110">
        <v>0</v>
      </c>
      <c r="T32" s="110">
        <v>16</v>
      </c>
      <c r="U32" s="110">
        <v>7</v>
      </c>
      <c r="V32" s="110">
        <v>9</v>
      </c>
      <c r="W32" s="110">
        <v>0</v>
      </c>
      <c r="X32" s="110">
        <v>0</v>
      </c>
      <c r="Y32" s="111">
        <v>0</v>
      </c>
      <c r="Z32" s="83"/>
      <c r="AA32" s="83"/>
      <c r="AB32" s="83"/>
      <c r="AC32" s="83"/>
      <c r="AD32" s="83"/>
      <c r="AE32" s="83"/>
      <c r="AF32" s="83"/>
      <c r="AG32" s="83"/>
    </row>
    <row r="33" spans="1:33" s="84" customFormat="1" ht="12">
      <c r="A33" s="93" t="s">
        <v>117</v>
      </c>
      <c r="B33" s="115">
        <v>0</v>
      </c>
      <c r="C33" s="115">
        <v>2</v>
      </c>
      <c r="D33" s="115">
        <v>-2</v>
      </c>
      <c r="E33" s="115">
        <v>4</v>
      </c>
      <c r="F33" s="115">
        <v>1</v>
      </c>
      <c r="G33" s="115">
        <v>3</v>
      </c>
      <c r="H33" s="109">
        <v>-1</v>
      </c>
      <c r="I33" s="109">
        <v>1</v>
      </c>
      <c r="J33" s="109">
        <v>-2</v>
      </c>
      <c r="K33" s="110">
        <v>0</v>
      </c>
      <c r="L33" s="110">
        <v>0</v>
      </c>
      <c r="M33" s="110">
        <v>0</v>
      </c>
      <c r="N33" s="110">
        <v>5</v>
      </c>
      <c r="O33" s="110">
        <v>2</v>
      </c>
      <c r="P33" s="110">
        <v>3</v>
      </c>
      <c r="Q33" s="110">
        <v>0</v>
      </c>
      <c r="R33" s="110">
        <v>0</v>
      </c>
      <c r="S33" s="110">
        <v>0</v>
      </c>
      <c r="T33" s="110">
        <v>6</v>
      </c>
      <c r="U33" s="110">
        <v>1</v>
      </c>
      <c r="V33" s="110">
        <v>5</v>
      </c>
      <c r="W33" s="110">
        <v>0</v>
      </c>
      <c r="X33" s="110">
        <v>0</v>
      </c>
      <c r="Y33" s="111">
        <v>0</v>
      </c>
      <c r="Z33" s="83"/>
      <c r="AA33" s="83"/>
      <c r="AB33" s="83"/>
      <c r="AC33" s="83"/>
      <c r="AD33" s="83"/>
      <c r="AE33" s="83"/>
      <c r="AF33" s="83"/>
      <c r="AG33" s="83"/>
    </row>
    <row r="34" spans="1:33" s="84" customFormat="1" ht="13.5" customHeight="1">
      <c r="A34" s="93" t="s">
        <v>118</v>
      </c>
      <c r="B34" s="115">
        <v>-10</v>
      </c>
      <c r="C34" s="115">
        <v>-6</v>
      </c>
      <c r="D34" s="115">
        <v>-4</v>
      </c>
      <c r="E34" s="115">
        <v>1</v>
      </c>
      <c r="F34" s="115">
        <v>1</v>
      </c>
      <c r="G34" s="115">
        <v>0</v>
      </c>
      <c r="H34" s="109">
        <v>-2</v>
      </c>
      <c r="I34" s="109">
        <v>-2</v>
      </c>
      <c r="J34" s="109">
        <v>0</v>
      </c>
      <c r="K34" s="110">
        <v>0</v>
      </c>
      <c r="L34" s="110">
        <v>0</v>
      </c>
      <c r="M34" s="110">
        <v>0</v>
      </c>
      <c r="N34" s="110">
        <v>3</v>
      </c>
      <c r="O34" s="110">
        <v>1</v>
      </c>
      <c r="P34" s="110">
        <v>2</v>
      </c>
      <c r="Q34" s="110">
        <v>0</v>
      </c>
      <c r="R34" s="110">
        <v>0</v>
      </c>
      <c r="S34" s="110">
        <v>0</v>
      </c>
      <c r="T34" s="110">
        <v>5</v>
      </c>
      <c r="U34" s="110">
        <v>3</v>
      </c>
      <c r="V34" s="110">
        <v>2</v>
      </c>
      <c r="W34" s="110">
        <v>0</v>
      </c>
      <c r="X34" s="110">
        <v>0</v>
      </c>
      <c r="Y34" s="111">
        <v>0</v>
      </c>
      <c r="Z34" s="83"/>
      <c r="AA34" s="83"/>
      <c r="AB34" s="83"/>
      <c r="AC34" s="83"/>
      <c r="AD34" s="83"/>
      <c r="AE34" s="83"/>
      <c r="AF34" s="83"/>
      <c r="AG34" s="83"/>
    </row>
    <row r="35" spans="1:33" s="95" customFormat="1" ht="13.5" customHeight="1">
      <c r="A35" s="93" t="s">
        <v>119</v>
      </c>
      <c r="B35" s="115">
        <v>-11</v>
      </c>
      <c r="C35" s="115">
        <v>-7</v>
      </c>
      <c r="D35" s="115">
        <v>-4</v>
      </c>
      <c r="E35" s="115">
        <v>0</v>
      </c>
      <c r="F35" s="115">
        <v>0</v>
      </c>
      <c r="G35" s="115">
        <v>0</v>
      </c>
      <c r="H35" s="109">
        <v>0</v>
      </c>
      <c r="I35" s="109">
        <v>0</v>
      </c>
      <c r="J35" s="109">
        <v>0</v>
      </c>
      <c r="K35" s="110">
        <v>0</v>
      </c>
      <c r="L35" s="110">
        <v>0</v>
      </c>
      <c r="M35" s="110">
        <v>0</v>
      </c>
      <c r="N35" s="110">
        <v>5</v>
      </c>
      <c r="O35" s="110">
        <v>3</v>
      </c>
      <c r="P35" s="110">
        <v>2</v>
      </c>
      <c r="Q35" s="110">
        <v>0</v>
      </c>
      <c r="R35" s="110">
        <v>0</v>
      </c>
      <c r="S35" s="110">
        <v>0</v>
      </c>
      <c r="T35" s="110">
        <v>5</v>
      </c>
      <c r="U35" s="110">
        <v>3</v>
      </c>
      <c r="V35" s="110">
        <v>2</v>
      </c>
      <c r="W35" s="110">
        <v>0</v>
      </c>
      <c r="X35" s="110">
        <v>0</v>
      </c>
      <c r="Y35" s="111">
        <v>0</v>
      </c>
      <c r="Z35" s="94"/>
      <c r="AA35" s="94"/>
      <c r="AB35" s="94"/>
      <c r="AC35" s="94"/>
      <c r="AD35" s="94"/>
      <c r="AE35" s="94"/>
      <c r="AF35" s="94"/>
      <c r="AG35" s="94"/>
    </row>
    <row r="36" spans="1:33" s="84" customFormat="1" ht="13.5" customHeight="1">
      <c r="A36" s="96"/>
      <c r="B36" s="116"/>
      <c r="C36" s="116"/>
      <c r="D36" s="116"/>
      <c r="E36" s="116"/>
      <c r="F36" s="116"/>
      <c r="G36" s="116"/>
      <c r="H36" s="112"/>
      <c r="I36" s="112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/>
      <c r="Z36" s="83"/>
      <c r="AA36" s="83"/>
      <c r="AB36" s="83"/>
      <c r="AC36" s="83"/>
      <c r="AD36" s="83"/>
      <c r="AE36" s="83"/>
      <c r="AF36" s="83"/>
      <c r="AG36" s="83"/>
    </row>
    <row r="37" spans="1:33" ht="7.5" customHeight="1">
      <c r="A37" s="99"/>
      <c r="B37" s="99"/>
      <c r="C37" s="99"/>
      <c r="D37" s="99"/>
      <c r="E37" s="99"/>
      <c r="F37" s="99"/>
      <c r="G37" s="99"/>
      <c r="H37" s="100"/>
      <c r="I37" s="100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2"/>
      <c r="AA37" s="102"/>
      <c r="AB37" s="102"/>
      <c r="AC37" s="102"/>
      <c r="AD37" s="102"/>
    </row>
    <row r="38" spans="1:33" ht="13.5" customHeight="1">
      <c r="A38" s="99"/>
      <c r="B38" s="99"/>
      <c r="C38" s="99"/>
      <c r="D38" s="99"/>
      <c r="E38" s="99"/>
      <c r="F38" s="99"/>
      <c r="G38" s="99"/>
      <c r="H38" s="100"/>
      <c r="I38" s="100"/>
      <c r="J38" s="100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102"/>
    </row>
    <row r="39" spans="1:33" ht="13.5" customHeight="1">
      <c r="A39" s="99"/>
      <c r="B39" s="99"/>
      <c r="C39" s="99"/>
      <c r="D39" s="99"/>
      <c r="E39" s="99"/>
      <c r="F39" s="99"/>
      <c r="G39" s="99"/>
      <c r="H39" s="100"/>
      <c r="I39" s="100"/>
      <c r="J39" s="100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102"/>
      <c r="AB39" s="102"/>
      <c r="AC39" s="102"/>
      <c r="AD39" s="102"/>
    </row>
    <row r="40" spans="1:33" ht="13.5" customHeight="1">
      <c r="A40" s="99"/>
      <c r="B40" s="99"/>
      <c r="C40" s="99"/>
      <c r="D40" s="99"/>
      <c r="E40" s="99"/>
      <c r="F40" s="99"/>
      <c r="G40" s="99"/>
      <c r="H40" s="100"/>
      <c r="I40" s="100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  <c r="AA40" s="102"/>
      <c r="AB40" s="102"/>
      <c r="AC40" s="102"/>
      <c r="AD40" s="102"/>
    </row>
    <row r="41" spans="1:33" ht="13.5" customHeight="1">
      <c r="A41" s="99"/>
      <c r="B41" s="99"/>
      <c r="C41" s="99"/>
      <c r="D41" s="99"/>
      <c r="E41" s="99"/>
      <c r="F41" s="99"/>
      <c r="G41" s="99"/>
      <c r="H41" s="100"/>
      <c r="I41" s="100"/>
      <c r="J41" s="100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102"/>
      <c r="AB41" s="102"/>
      <c r="AC41" s="102"/>
      <c r="AD41" s="102"/>
    </row>
    <row r="42" spans="1:33" ht="7.5" customHeight="1">
      <c r="A42" s="99"/>
      <c r="B42" s="99"/>
      <c r="C42" s="99"/>
      <c r="D42" s="99"/>
      <c r="E42" s="99"/>
      <c r="F42" s="99"/>
      <c r="G42" s="99"/>
      <c r="H42" s="100"/>
      <c r="I42" s="100"/>
      <c r="J42" s="100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102"/>
      <c r="AB42" s="102"/>
      <c r="AC42" s="102"/>
      <c r="AD42" s="102"/>
    </row>
    <row r="43" spans="1:33" ht="13.5" customHeight="1">
      <c r="A43" s="99"/>
      <c r="B43" s="99"/>
      <c r="C43" s="99"/>
      <c r="D43" s="99"/>
      <c r="E43" s="99"/>
      <c r="F43" s="99"/>
      <c r="G43" s="99"/>
      <c r="H43" s="100"/>
      <c r="I43" s="100"/>
      <c r="J43" s="100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102"/>
      <c r="AB43" s="102"/>
      <c r="AC43" s="102"/>
      <c r="AD43" s="102"/>
    </row>
    <row r="44" spans="1:33" ht="13.5" customHeight="1">
      <c r="A44" s="99"/>
      <c r="B44" s="99"/>
      <c r="C44" s="99"/>
      <c r="D44" s="99"/>
      <c r="E44" s="99"/>
      <c r="F44" s="99"/>
      <c r="G44" s="99"/>
      <c r="H44" s="100"/>
      <c r="I44" s="100"/>
      <c r="J44" s="100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  <c r="AA44" s="102"/>
      <c r="AB44" s="102"/>
      <c r="AC44" s="102"/>
      <c r="AD44" s="102"/>
    </row>
    <row r="45" spans="1:33" ht="13.5" customHeight="1">
      <c r="A45" s="99"/>
      <c r="B45" s="99"/>
      <c r="C45" s="99"/>
      <c r="D45" s="99"/>
      <c r="E45" s="99"/>
      <c r="F45" s="99"/>
      <c r="G45" s="99"/>
      <c r="H45" s="100"/>
      <c r="I45" s="100"/>
      <c r="J45" s="100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  <c r="AA45" s="102"/>
      <c r="AB45" s="102"/>
      <c r="AC45" s="102"/>
      <c r="AD45" s="102"/>
    </row>
    <row r="46" spans="1:33" ht="7.5" customHeight="1">
      <c r="A46" s="99"/>
      <c r="B46" s="99"/>
      <c r="C46" s="99"/>
      <c r="D46" s="99"/>
      <c r="E46" s="99"/>
      <c r="F46" s="99"/>
      <c r="G46" s="99"/>
      <c r="H46" s="100"/>
      <c r="I46" s="100"/>
      <c r="J46" s="100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  <c r="AA46" s="102"/>
      <c r="AB46" s="102"/>
      <c r="AC46" s="102"/>
      <c r="AD46" s="102"/>
    </row>
    <row r="47" spans="1:33" ht="13.5" customHeight="1">
      <c r="A47" s="99"/>
      <c r="B47" s="99"/>
      <c r="C47" s="99"/>
      <c r="D47" s="99"/>
      <c r="E47" s="99"/>
      <c r="F47" s="99"/>
      <c r="G47" s="99"/>
      <c r="H47" s="100"/>
      <c r="I47" s="100"/>
      <c r="J47" s="100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  <c r="AA47" s="102"/>
      <c r="AB47" s="102"/>
      <c r="AC47" s="102"/>
      <c r="AD47" s="102"/>
    </row>
    <row r="48" spans="1:33" ht="13.5" customHeight="1">
      <c r="A48" s="99"/>
      <c r="B48" s="99"/>
      <c r="C48" s="99"/>
      <c r="D48" s="99"/>
      <c r="E48" s="99"/>
      <c r="F48" s="99"/>
      <c r="G48" s="99"/>
      <c r="H48" s="100"/>
      <c r="I48" s="100"/>
      <c r="J48" s="100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  <c r="AA48" s="102"/>
      <c r="AB48" s="102"/>
      <c r="AC48" s="102"/>
      <c r="AD48" s="102"/>
    </row>
    <row r="49" spans="1:41" ht="13.5" customHeight="1">
      <c r="A49" s="99"/>
      <c r="B49" s="99"/>
      <c r="C49" s="99"/>
      <c r="D49" s="99"/>
      <c r="E49" s="99"/>
      <c r="F49" s="99"/>
      <c r="G49" s="99"/>
      <c r="H49" s="100"/>
      <c r="I49" s="100"/>
      <c r="J49" s="100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  <c r="AA49" s="102"/>
      <c r="AB49" s="102"/>
      <c r="AC49" s="102"/>
      <c r="AD49" s="102"/>
    </row>
    <row r="50" spans="1:41" ht="13.5" customHeight="1">
      <c r="A50" s="99"/>
      <c r="B50" s="99"/>
      <c r="C50" s="99"/>
      <c r="D50" s="99"/>
      <c r="E50" s="99"/>
      <c r="F50" s="99"/>
      <c r="G50" s="99"/>
      <c r="H50" s="100"/>
      <c r="I50" s="100"/>
      <c r="J50" s="100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2"/>
      <c r="AA50" s="102"/>
      <c r="AB50" s="102"/>
      <c r="AC50" s="102"/>
      <c r="AD50" s="102"/>
    </row>
    <row r="51" spans="1:41" s="103" customFormat="1" ht="13.5" customHeight="1">
      <c r="A51" s="99"/>
      <c r="B51" s="99"/>
      <c r="C51" s="99"/>
      <c r="D51" s="99"/>
      <c r="E51" s="99"/>
      <c r="F51" s="99"/>
      <c r="G51" s="99"/>
      <c r="H51" s="100"/>
      <c r="I51" s="100"/>
      <c r="J51" s="100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2"/>
      <c r="AA51" s="102"/>
      <c r="AB51" s="102"/>
      <c r="AC51" s="102"/>
      <c r="AD51" s="102"/>
      <c r="AE51" s="102"/>
      <c r="AF51" s="102"/>
      <c r="AG51" s="102"/>
    </row>
    <row r="52" spans="1:41" ht="13.5" customHeight="1">
      <c r="A52" s="99"/>
      <c r="B52" s="99"/>
      <c r="C52" s="99"/>
      <c r="D52" s="99"/>
      <c r="E52" s="99"/>
      <c r="F52" s="99"/>
      <c r="G52" s="99"/>
      <c r="H52" s="100"/>
      <c r="I52" s="100"/>
      <c r="J52" s="100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2"/>
      <c r="AA52" s="102"/>
      <c r="AB52" s="102"/>
      <c r="AC52" s="102"/>
      <c r="AD52" s="102"/>
    </row>
    <row r="53" spans="1:41" ht="13.5" customHeight="1">
      <c r="A53" s="103"/>
      <c r="B53" s="103"/>
      <c r="C53" s="103"/>
      <c r="D53" s="103"/>
      <c r="E53" s="103"/>
      <c r="F53" s="103"/>
      <c r="G53" s="103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2"/>
      <c r="AA53" s="102"/>
      <c r="AB53" s="102"/>
      <c r="AC53" s="102"/>
      <c r="AD53" s="102"/>
      <c r="AE53" s="102"/>
      <c r="AF53" s="102"/>
      <c r="AG53" s="102"/>
      <c r="AH53" s="103"/>
      <c r="AI53" s="103"/>
      <c r="AJ53" s="103"/>
      <c r="AK53" s="103"/>
      <c r="AL53" s="103"/>
      <c r="AM53" s="103"/>
      <c r="AN53" s="103"/>
      <c r="AO53" s="103"/>
    </row>
    <row r="54" spans="1:4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</row>
  </sheetData>
  <mergeCells count="15"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  <mergeCell ref="A3:A6"/>
    <mergeCell ref="B3:G3"/>
    <mergeCell ref="H3:Y3"/>
    <mergeCell ref="B4:G4"/>
    <mergeCell ref="H4:M4"/>
  </mergeCells>
  <phoneticPr fontId="2"/>
  <pageMargins left="0.7" right="0.7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102" customWidth="1"/>
    <col min="2" max="31" width="5.26953125" style="78" customWidth="1"/>
    <col min="32" max="39" width="9" style="78"/>
    <col min="40" max="16384" width="9" style="77"/>
  </cols>
  <sheetData>
    <row r="1" spans="1:39">
      <c r="AE1" s="79"/>
    </row>
    <row r="2" spans="1:39" ht="15" customHeight="1">
      <c r="A2" s="77" t="s">
        <v>120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AE2" s="79"/>
    </row>
    <row r="3" spans="1:39" s="84" customFormat="1" ht="12" customHeight="1">
      <c r="A3" s="133" t="s">
        <v>87</v>
      </c>
      <c r="B3" s="155" t="s">
        <v>121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1"/>
      <c r="AF3" s="83"/>
      <c r="AG3" s="83"/>
      <c r="AH3" s="83"/>
      <c r="AI3" s="83"/>
      <c r="AJ3" s="83"/>
      <c r="AK3" s="83"/>
      <c r="AL3" s="83"/>
      <c r="AM3" s="83"/>
    </row>
    <row r="4" spans="1:39" s="84" customFormat="1" ht="12" customHeight="1">
      <c r="A4" s="134"/>
      <c r="B4" s="156" t="s">
        <v>90</v>
      </c>
      <c r="C4" s="153"/>
      <c r="D4" s="153"/>
      <c r="E4" s="130"/>
      <c r="F4" s="130"/>
      <c r="G4" s="131"/>
      <c r="H4" s="156" t="s">
        <v>122</v>
      </c>
      <c r="I4" s="153"/>
      <c r="J4" s="153"/>
      <c r="K4" s="130"/>
      <c r="L4" s="130"/>
      <c r="M4" s="131"/>
      <c r="N4" s="156" t="s">
        <v>123</v>
      </c>
      <c r="O4" s="153"/>
      <c r="P4" s="153"/>
      <c r="Q4" s="130"/>
      <c r="R4" s="130"/>
      <c r="S4" s="131"/>
      <c r="T4" s="156" t="s">
        <v>124</v>
      </c>
      <c r="U4" s="153"/>
      <c r="V4" s="153"/>
      <c r="W4" s="130"/>
      <c r="X4" s="130"/>
      <c r="Y4" s="131"/>
      <c r="Z4" s="156" t="s">
        <v>125</v>
      </c>
      <c r="AA4" s="153"/>
      <c r="AB4" s="153"/>
      <c r="AC4" s="130"/>
      <c r="AD4" s="130"/>
      <c r="AE4" s="131"/>
      <c r="AF4" s="83"/>
      <c r="AG4" s="83"/>
      <c r="AH4" s="83"/>
      <c r="AI4" s="83"/>
      <c r="AJ4" s="83"/>
      <c r="AK4" s="83"/>
      <c r="AL4" s="83"/>
      <c r="AM4" s="83"/>
    </row>
    <row r="5" spans="1:39" s="84" customFormat="1" ht="12" customHeight="1">
      <c r="A5" s="134"/>
      <c r="B5" s="141"/>
      <c r="C5" s="142"/>
      <c r="D5" s="142"/>
      <c r="E5" s="129" t="s">
        <v>93</v>
      </c>
      <c r="F5" s="130"/>
      <c r="G5" s="131"/>
      <c r="H5" s="142"/>
      <c r="I5" s="142"/>
      <c r="J5" s="142"/>
      <c r="K5" s="129" t="s">
        <v>93</v>
      </c>
      <c r="L5" s="130"/>
      <c r="M5" s="131"/>
      <c r="N5" s="142"/>
      <c r="O5" s="142"/>
      <c r="P5" s="142"/>
      <c r="Q5" s="129" t="s">
        <v>93</v>
      </c>
      <c r="R5" s="130"/>
      <c r="S5" s="131"/>
      <c r="T5" s="142"/>
      <c r="U5" s="142"/>
      <c r="V5" s="142"/>
      <c r="W5" s="129" t="s">
        <v>93</v>
      </c>
      <c r="X5" s="130"/>
      <c r="Y5" s="131"/>
      <c r="Z5" s="142"/>
      <c r="AA5" s="142"/>
      <c r="AB5" s="142"/>
      <c r="AC5" s="152" t="s">
        <v>93</v>
      </c>
      <c r="AD5" s="153"/>
      <c r="AE5" s="154"/>
      <c r="AF5" s="83"/>
      <c r="AG5" s="83"/>
      <c r="AH5" s="83"/>
      <c r="AI5" s="83"/>
      <c r="AJ5" s="83"/>
      <c r="AK5" s="83"/>
      <c r="AL5" s="83"/>
      <c r="AM5" s="83"/>
    </row>
    <row r="6" spans="1:39" s="84" customFormat="1" ht="12" customHeight="1">
      <c r="A6" s="135"/>
      <c r="B6" s="87" t="s">
        <v>94</v>
      </c>
      <c r="C6" s="86" t="s">
        <v>59</v>
      </c>
      <c r="D6" s="87" t="s">
        <v>60</v>
      </c>
      <c r="E6" s="88" t="s">
        <v>94</v>
      </c>
      <c r="F6" s="85" t="s">
        <v>59</v>
      </c>
      <c r="G6" s="88" t="s">
        <v>60</v>
      </c>
      <c r="H6" s="87" t="s">
        <v>94</v>
      </c>
      <c r="I6" s="87" t="s">
        <v>59</v>
      </c>
      <c r="J6" s="87" t="s">
        <v>60</v>
      </c>
      <c r="K6" s="87" t="s">
        <v>94</v>
      </c>
      <c r="L6" s="88" t="s">
        <v>59</v>
      </c>
      <c r="M6" s="88" t="s">
        <v>60</v>
      </c>
      <c r="N6" s="87" t="s">
        <v>94</v>
      </c>
      <c r="O6" s="87" t="s">
        <v>59</v>
      </c>
      <c r="P6" s="87" t="s">
        <v>60</v>
      </c>
      <c r="Q6" s="87" t="s">
        <v>94</v>
      </c>
      <c r="R6" s="88" t="s">
        <v>59</v>
      </c>
      <c r="S6" s="88" t="s">
        <v>60</v>
      </c>
      <c r="T6" s="87" t="s">
        <v>94</v>
      </c>
      <c r="U6" s="87" t="s">
        <v>59</v>
      </c>
      <c r="V6" s="87" t="s">
        <v>60</v>
      </c>
      <c r="W6" s="87" t="s">
        <v>94</v>
      </c>
      <c r="X6" s="88" t="s">
        <v>59</v>
      </c>
      <c r="Y6" s="88" t="s">
        <v>60</v>
      </c>
      <c r="Z6" s="87" t="s">
        <v>94</v>
      </c>
      <c r="AA6" s="87" t="s">
        <v>59</v>
      </c>
      <c r="AB6" s="87" t="s">
        <v>60</v>
      </c>
      <c r="AC6" s="87" t="s">
        <v>94</v>
      </c>
      <c r="AD6" s="87" t="s">
        <v>59</v>
      </c>
      <c r="AE6" s="87" t="s">
        <v>60</v>
      </c>
      <c r="AF6" s="83"/>
      <c r="AG6" s="83"/>
      <c r="AH6" s="83"/>
      <c r="AI6" s="83"/>
      <c r="AJ6" s="83"/>
      <c r="AK6" s="83"/>
      <c r="AL6" s="83"/>
      <c r="AM6" s="83"/>
    </row>
    <row r="7" spans="1:39" s="84" customFormat="1" ht="13.5" customHeight="1">
      <c r="A7" s="90" t="s">
        <v>95</v>
      </c>
      <c r="B7" s="105">
        <v>134</v>
      </c>
      <c r="C7" s="91">
        <v>42</v>
      </c>
      <c r="D7" s="91">
        <v>92</v>
      </c>
      <c r="E7" s="91">
        <v>-43</v>
      </c>
      <c r="F7" s="91">
        <v>-47</v>
      </c>
      <c r="G7" s="91">
        <v>4</v>
      </c>
      <c r="H7" s="106">
        <v>1443</v>
      </c>
      <c r="I7" s="106">
        <v>770</v>
      </c>
      <c r="J7" s="106">
        <v>673</v>
      </c>
      <c r="K7" s="106">
        <v>146</v>
      </c>
      <c r="L7" s="106">
        <v>93</v>
      </c>
      <c r="M7" s="106">
        <v>53</v>
      </c>
      <c r="N7" s="106">
        <v>1443</v>
      </c>
      <c r="O7" s="106">
        <v>770</v>
      </c>
      <c r="P7" s="106">
        <v>673</v>
      </c>
      <c r="Q7" s="106">
        <v>146</v>
      </c>
      <c r="R7" s="106">
        <v>93</v>
      </c>
      <c r="S7" s="106">
        <v>53</v>
      </c>
      <c r="T7" s="106">
        <v>2113</v>
      </c>
      <c r="U7" s="106">
        <v>1226</v>
      </c>
      <c r="V7" s="106">
        <v>887</v>
      </c>
      <c r="W7" s="106">
        <v>314</v>
      </c>
      <c r="X7" s="106">
        <v>204</v>
      </c>
      <c r="Y7" s="106">
        <v>110</v>
      </c>
      <c r="Z7" s="106">
        <v>1979</v>
      </c>
      <c r="AA7" s="106">
        <v>1184</v>
      </c>
      <c r="AB7" s="106">
        <v>795</v>
      </c>
      <c r="AC7" s="106">
        <v>357</v>
      </c>
      <c r="AD7" s="106">
        <v>251</v>
      </c>
      <c r="AE7" s="107">
        <v>106</v>
      </c>
      <c r="AF7" s="83"/>
      <c r="AG7" s="83"/>
      <c r="AH7" s="83"/>
      <c r="AI7" s="83"/>
      <c r="AJ7" s="83"/>
      <c r="AK7" s="83"/>
      <c r="AL7" s="83"/>
      <c r="AM7" s="83"/>
    </row>
    <row r="8" spans="1:39" s="84" customFormat="1" ht="13.5" customHeight="1">
      <c r="A8" s="93" t="s">
        <v>126</v>
      </c>
      <c r="B8" s="105">
        <v>170</v>
      </c>
      <c r="C8" s="91">
        <v>62</v>
      </c>
      <c r="D8" s="91">
        <v>108</v>
      </c>
      <c r="E8" s="91">
        <v>-58</v>
      </c>
      <c r="F8" s="91">
        <v>-54</v>
      </c>
      <c r="G8" s="91">
        <v>-4</v>
      </c>
      <c r="H8" s="106">
        <v>1367</v>
      </c>
      <c r="I8" s="106">
        <v>726</v>
      </c>
      <c r="J8" s="106">
        <v>641</v>
      </c>
      <c r="K8" s="106">
        <v>131</v>
      </c>
      <c r="L8" s="106">
        <v>81</v>
      </c>
      <c r="M8" s="106">
        <v>50</v>
      </c>
      <c r="N8" s="106">
        <v>1322</v>
      </c>
      <c r="O8" s="106">
        <v>701</v>
      </c>
      <c r="P8" s="106">
        <v>621</v>
      </c>
      <c r="Q8" s="106">
        <v>130</v>
      </c>
      <c r="R8" s="106">
        <v>81</v>
      </c>
      <c r="S8" s="106">
        <v>49</v>
      </c>
      <c r="T8" s="106">
        <v>2028</v>
      </c>
      <c r="U8" s="106">
        <v>1170</v>
      </c>
      <c r="V8" s="106">
        <v>858</v>
      </c>
      <c r="W8" s="106">
        <v>281</v>
      </c>
      <c r="X8" s="106">
        <v>182</v>
      </c>
      <c r="Y8" s="106">
        <v>99</v>
      </c>
      <c r="Z8" s="106">
        <v>1903</v>
      </c>
      <c r="AA8" s="106">
        <v>1133</v>
      </c>
      <c r="AB8" s="106">
        <v>770</v>
      </c>
      <c r="AC8" s="106">
        <v>340</v>
      </c>
      <c r="AD8" s="106">
        <v>236</v>
      </c>
      <c r="AE8" s="107">
        <v>104</v>
      </c>
      <c r="AF8" s="83"/>
      <c r="AG8" s="83"/>
      <c r="AH8" s="83"/>
      <c r="AI8" s="83"/>
      <c r="AJ8" s="83"/>
      <c r="AK8" s="83"/>
      <c r="AL8" s="83"/>
      <c r="AM8" s="83"/>
    </row>
    <row r="9" spans="1:39" s="84" customFormat="1" ht="13.5" customHeight="1">
      <c r="A9" s="93" t="s">
        <v>127</v>
      </c>
      <c r="B9" s="105">
        <v>-36</v>
      </c>
      <c r="C9" s="91">
        <v>-20</v>
      </c>
      <c r="D9" s="91">
        <v>-16</v>
      </c>
      <c r="E9" s="91">
        <v>15</v>
      </c>
      <c r="F9" s="91">
        <v>7</v>
      </c>
      <c r="G9" s="91">
        <v>8</v>
      </c>
      <c r="H9" s="91">
        <v>76</v>
      </c>
      <c r="I9" s="91">
        <v>44</v>
      </c>
      <c r="J9" s="91">
        <v>32</v>
      </c>
      <c r="K9" s="91">
        <v>15</v>
      </c>
      <c r="L9" s="91">
        <v>12</v>
      </c>
      <c r="M9" s="91">
        <v>3</v>
      </c>
      <c r="N9" s="91">
        <v>121</v>
      </c>
      <c r="O9" s="91">
        <v>69</v>
      </c>
      <c r="P9" s="91">
        <v>52</v>
      </c>
      <c r="Q9" s="91">
        <v>16</v>
      </c>
      <c r="R9" s="91">
        <v>12</v>
      </c>
      <c r="S9" s="91">
        <v>4</v>
      </c>
      <c r="T9" s="91">
        <v>85</v>
      </c>
      <c r="U9" s="91">
        <v>56</v>
      </c>
      <c r="V9" s="91">
        <v>29</v>
      </c>
      <c r="W9" s="91">
        <v>33</v>
      </c>
      <c r="X9" s="91">
        <v>22</v>
      </c>
      <c r="Y9" s="91">
        <v>11</v>
      </c>
      <c r="Z9" s="91">
        <v>76</v>
      </c>
      <c r="AA9" s="91">
        <v>51</v>
      </c>
      <c r="AB9" s="91">
        <v>25</v>
      </c>
      <c r="AC9" s="91">
        <v>17</v>
      </c>
      <c r="AD9" s="91">
        <v>15</v>
      </c>
      <c r="AE9" s="92">
        <v>2</v>
      </c>
      <c r="AF9" s="83"/>
      <c r="AG9" s="83"/>
      <c r="AH9" s="83"/>
      <c r="AI9" s="83"/>
      <c r="AJ9" s="83"/>
      <c r="AK9" s="83"/>
      <c r="AL9" s="83"/>
      <c r="AM9" s="83"/>
    </row>
    <row r="10" spans="1:39" s="84" customFormat="1" ht="13.5" customHeight="1">
      <c r="A10" s="93"/>
      <c r="B10" s="105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2"/>
      <c r="AF10" s="83"/>
      <c r="AG10" s="83"/>
      <c r="AH10" s="83"/>
      <c r="AI10" s="83"/>
      <c r="AJ10" s="83"/>
      <c r="AK10" s="83"/>
      <c r="AL10" s="83"/>
      <c r="AM10" s="83"/>
    </row>
    <row r="11" spans="1:39" s="84" customFormat="1" ht="12">
      <c r="A11" s="93" t="s">
        <v>98</v>
      </c>
      <c r="B11" s="105">
        <v>72</v>
      </c>
      <c r="C11" s="91">
        <v>29</v>
      </c>
      <c r="D11" s="91">
        <v>43</v>
      </c>
      <c r="E11" s="91">
        <v>-12</v>
      </c>
      <c r="F11" s="91">
        <v>-14</v>
      </c>
      <c r="G11" s="91">
        <v>2</v>
      </c>
      <c r="H11" s="91">
        <v>205</v>
      </c>
      <c r="I11" s="91">
        <v>118</v>
      </c>
      <c r="J11" s="91">
        <v>87</v>
      </c>
      <c r="K11" s="91">
        <v>4</v>
      </c>
      <c r="L11" s="91">
        <v>4</v>
      </c>
      <c r="M11" s="91">
        <v>0</v>
      </c>
      <c r="N11" s="91">
        <v>205</v>
      </c>
      <c r="O11" s="91">
        <v>108</v>
      </c>
      <c r="P11" s="91">
        <v>97</v>
      </c>
      <c r="Q11" s="91">
        <v>6</v>
      </c>
      <c r="R11" s="91">
        <v>3</v>
      </c>
      <c r="S11" s="91">
        <v>3</v>
      </c>
      <c r="T11" s="91">
        <v>577</v>
      </c>
      <c r="U11" s="91">
        <v>310</v>
      </c>
      <c r="V11" s="91">
        <v>267</v>
      </c>
      <c r="W11" s="91">
        <v>23</v>
      </c>
      <c r="X11" s="91">
        <v>14</v>
      </c>
      <c r="Y11" s="91">
        <v>9</v>
      </c>
      <c r="Z11" s="91">
        <v>505</v>
      </c>
      <c r="AA11" s="91">
        <v>291</v>
      </c>
      <c r="AB11" s="91">
        <v>214</v>
      </c>
      <c r="AC11" s="91">
        <v>33</v>
      </c>
      <c r="AD11" s="91">
        <v>29</v>
      </c>
      <c r="AE11" s="92">
        <v>4</v>
      </c>
      <c r="AF11" s="83"/>
      <c r="AG11" s="83"/>
      <c r="AH11" s="83"/>
      <c r="AI11" s="83"/>
      <c r="AJ11" s="83"/>
      <c r="AK11" s="83"/>
      <c r="AL11" s="83"/>
      <c r="AM11" s="83"/>
    </row>
    <row r="12" spans="1:39" s="84" customFormat="1" ht="13.5" customHeight="1">
      <c r="A12" s="93" t="s">
        <v>128</v>
      </c>
      <c r="B12" s="105">
        <v>10</v>
      </c>
      <c r="C12" s="91">
        <v>18</v>
      </c>
      <c r="D12" s="91">
        <v>-8</v>
      </c>
      <c r="E12" s="91">
        <v>-25</v>
      </c>
      <c r="F12" s="91">
        <v>-5</v>
      </c>
      <c r="G12" s="91">
        <v>-20</v>
      </c>
      <c r="H12" s="91">
        <v>111</v>
      </c>
      <c r="I12" s="91">
        <v>56</v>
      </c>
      <c r="J12" s="91">
        <v>55</v>
      </c>
      <c r="K12" s="91">
        <v>7</v>
      </c>
      <c r="L12" s="91">
        <v>4</v>
      </c>
      <c r="M12" s="91">
        <v>3</v>
      </c>
      <c r="N12" s="91">
        <v>105</v>
      </c>
      <c r="O12" s="91">
        <v>48</v>
      </c>
      <c r="P12" s="91">
        <v>57</v>
      </c>
      <c r="Q12" s="91">
        <v>12</v>
      </c>
      <c r="R12" s="91">
        <v>7</v>
      </c>
      <c r="S12" s="91">
        <v>5</v>
      </c>
      <c r="T12" s="91">
        <v>163</v>
      </c>
      <c r="U12" s="91">
        <v>97</v>
      </c>
      <c r="V12" s="91">
        <v>66</v>
      </c>
      <c r="W12" s="91">
        <v>16</v>
      </c>
      <c r="X12" s="91">
        <v>13</v>
      </c>
      <c r="Y12" s="91">
        <v>3</v>
      </c>
      <c r="Z12" s="91">
        <v>159</v>
      </c>
      <c r="AA12" s="91">
        <v>87</v>
      </c>
      <c r="AB12" s="91">
        <v>72</v>
      </c>
      <c r="AC12" s="91">
        <v>36</v>
      </c>
      <c r="AD12" s="91">
        <v>15</v>
      </c>
      <c r="AE12" s="92">
        <v>21</v>
      </c>
      <c r="AF12" s="83"/>
      <c r="AG12" s="83"/>
      <c r="AH12" s="83"/>
      <c r="AI12" s="83"/>
      <c r="AJ12" s="83"/>
      <c r="AK12" s="83"/>
      <c r="AL12" s="83"/>
      <c r="AM12" s="83"/>
    </row>
    <row r="13" spans="1:39" s="84" customFormat="1" ht="13.5" customHeight="1">
      <c r="A13" s="93" t="s">
        <v>129</v>
      </c>
      <c r="B13" s="105">
        <v>-19</v>
      </c>
      <c r="C13" s="91">
        <v>-8</v>
      </c>
      <c r="D13" s="91">
        <v>-11</v>
      </c>
      <c r="E13" s="91">
        <v>-19</v>
      </c>
      <c r="F13" s="91">
        <v>-14</v>
      </c>
      <c r="G13" s="91">
        <v>-5</v>
      </c>
      <c r="H13" s="91">
        <v>47</v>
      </c>
      <c r="I13" s="91">
        <v>24</v>
      </c>
      <c r="J13" s="91">
        <v>23</v>
      </c>
      <c r="K13" s="91">
        <v>8</v>
      </c>
      <c r="L13" s="91">
        <v>4</v>
      </c>
      <c r="M13" s="91">
        <v>4</v>
      </c>
      <c r="N13" s="91">
        <v>65</v>
      </c>
      <c r="O13" s="91">
        <v>31</v>
      </c>
      <c r="P13" s="91">
        <v>34</v>
      </c>
      <c r="Q13" s="91">
        <v>6</v>
      </c>
      <c r="R13" s="91">
        <v>4</v>
      </c>
      <c r="S13" s="91">
        <v>2</v>
      </c>
      <c r="T13" s="91">
        <v>143</v>
      </c>
      <c r="U13" s="91">
        <v>80</v>
      </c>
      <c r="V13" s="91">
        <v>63</v>
      </c>
      <c r="W13" s="91">
        <v>26</v>
      </c>
      <c r="X13" s="91">
        <v>13</v>
      </c>
      <c r="Y13" s="91">
        <v>13</v>
      </c>
      <c r="Z13" s="91">
        <v>144</v>
      </c>
      <c r="AA13" s="91">
        <v>81</v>
      </c>
      <c r="AB13" s="91">
        <v>63</v>
      </c>
      <c r="AC13" s="91">
        <v>47</v>
      </c>
      <c r="AD13" s="91">
        <v>27</v>
      </c>
      <c r="AE13" s="92">
        <v>20</v>
      </c>
      <c r="AF13" s="83"/>
      <c r="AG13" s="83"/>
      <c r="AH13" s="83"/>
      <c r="AI13" s="83"/>
      <c r="AJ13" s="83"/>
      <c r="AK13" s="83"/>
      <c r="AL13" s="83"/>
      <c r="AM13" s="83"/>
    </row>
    <row r="14" spans="1:39" s="84" customFormat="1" ht="13.5" customHeight="1">
      <c r="A14" s="93" t="s">
        <v>101</v>
      </c>
      <c r="B14" s="105">
        <v>26</v>
      </c>
      <c r="C14" s="91">
        <v>20</v>
      </c>
      <c r="D14" s="91">
        <v>6</v>
      </c>
      <c r="E14" s="91">
        <v>29</v>
      </c>
      <c r="F14" s="91">
        <v>16</v>
      </c>
      <c r="G14" s="91">
        <v>13</v>
      </c>
      <c r="H14" s="91">
        <v>89</v>
      </c>
      <c r="I14" s="91">
        <v>47</v>
      </c>
      <c r="J14" s="91">
        <v>42</v>
      </c>
      <c r="K14" s="91">
        <v>13</v>
      </c>
      <c r="L14" s="91">
        <v>8</v>
      </c>
      <c r="M14" s="91">
        <v>5</v>
      </c>
      <c r="N14" s="91">
        <v>76</v>
      </c>
      <c r="O14" s="91">
        <v>38</v>
      </c>
      <c r="P14" s="91">
        <v>38</v>
      </c>
      <c r="Q14" s="91">
        <v>5</v>
      </c>
      <c r="R14" s="91">
        <v>4</v>
      </c>
      <c r="S14" s="91">
        <v>1</v>
      </c>
      <c r="T14" s="91">
        <v>114</v>
      </c>
      <c r="U14" s="91">
        <v>72</v>
      </c>
      <c r="V14" s="91">
        <v>42</v>
      </c>
      <c r="W14" s="91">
        <v>35</v>
      </c>
      <c r="X14" s="91">
        <v>22</v>
      </c>
      <c r="Y14" s="91">
        <v>13</v>
      </c>
      <c r="Z14" s="91">
        <v>101</v>
      </c>
      <c r="AA14" s="91">
        <v>61</v>
      </c>
      <c r="AB14" s="91">
        <v>40</v>
      </c>
      <c r="AC14" s="91">
        <v>14</v>
      </c>
      <c r="AD14" s="91">
        <v>10</v>
      </c>
      <c r="AE14" s="92">
        <v>4</v>
      </c>
      <c r="AF14" s="83"/>
      <c r="AG14" s="83"/>
      <c r="AH14" s="83"/>
      <c r="AI14" s="83"/>
      <c r="AJ14" s="83"/>
      <c r="AK14" s="83"/>
      <c r="AL14" s="83"/>
      <c r="AM14" s="83"/>
    </row>
    <row r="15" spans="1:39" s="84" customFormat="1" ht="13.5" customHeight="1">
      <c r="A15" s="93" t="s">
        <v>130</v>
      </c>
      <c r="B15" s="105">
        <v>160</v>
      </c>
      <c r="C15" s="91">
        <v>67</v>
      </c>
      <c r="D15" s="91">
        <v>93</v>
      </c>
      <c r="E15" s="91">
        <v>-10</v>
      </c>
      <c r="F15" s="91">
        <v>-20</v>
      </c>
      <c r="G15" s="91">
        <v>10</v>
      </c>
      <c r="H15" s="91">
        <v>212</v>
      </c>
      <c r="I15" s="91">
        <v>104</v>
      </c>
      <c r="J15" s="91">
        <v>108</v>
      </c>
      <c r="K15" s="91">
        <v>12</v>
      </c>
      <c r="L15" s="91">
        <v>6</v>
      </c>
      <c r="M15" s="91">
        <v>6</v>
      </c>
      <c r="N15" s="91">
        <v>149</v>
      </c>
      <c r="O15" s="91">
        <v>74</v>
      </c>
      <c r="P15" s="91">
        <v>75</v>
      </c>
      <c r="Q15" s="91">
        <v>12</v>
      </c>
      <c r="R15" s="91">
        <v>8</v>
      </c>
      <c r="S15" s="91">
        <v>4</v>
      </c>
      <c r="T15" s="91">
        <v>335</v>
      </c>
      <c r="U15" s="91">
        <v>193</v>
      </c>
      <c r="V15" s="91">
        <v>142</v>
      </c>
      <c r="W15" s="91">
        <v>29</v>
      </c>
      <c r="X15" s="91">
        <v>15</v>
      </c>
      <c r="Y15" s="91">
        <v>14</v>
      </c>
      <c r="Z15" s="91">
        <v>238</v>
      </c>
      <c r="AA15" s="91">
        <v>156</v>
      </c>
      <c r="AB15" s="91">
        <v>82</v>
      </c>
      <c r="AC15" s="91">
        <v>39</v>
      </c>
      <c r="AD15" s="91">
        <v>33</v>
      </c>
      <c r="AE15" s="92">
        <v>6</v>
      </c>
      <c r="AF15" s="83"/>
      <c r="AG15" s="83"/>
      <c r="AH15" s="83"/>
      <c r="AI15" s="83"/>
      <c r="AJ15" s="83"/>
      <c r="AK15" s="83"/>
      <c r="AL15" s="83"/>
      <c r="AM15" s="83"/>
    </row>
    <row r="16" spans="1:39" s="84" customFormat="1" ht="13.5" customHeight="1">
      <c r="A16" s="93" t="s">
        <v>131</v>
      </c>
      <c r="B16" s="105">
        <v>22</v>
      </c>
      <c r="C16" s="91">
        <v>-7</v>
      </c>
      <c r="D16" s="91">
        <v>29</v>
      </c>
      <c r="E16" s="91">
        <v>-3</v>
      </c>
      <c r="F16" s="91">
        <v>-4</v>
      </c>
      <c r="G16" s="91">
        <v>1</v>
      </c>
      <c r="H16" s="91">
        <v>145</v>
      </c>
      <c r="I16" s="91">
        <v>64</v>
      </c>
      <c r="J16" s="91">
        <v>81</v>
      </c>
      <c r="K16" s="91">
        <v>2</v>
      </c>
      <c r="L16" s="91">
        <v>1</v>
      </c>
      <c r="M16" s="91">
        <v>1</v>
      </c>
      <c r="N16" s="91">
        <v>97</v>
      </c>
      <c r="O16" s="91">
        <v>53</v>
      </c>
      <c r="P16" s="91">
        <v>44</v>
      </c>
      <c r="Q16" s="91">
        <v>2</v>
      </c>
      <c r="R16" s="91">
        <v>1</v>
      </c>
      <c r="S16" s="91">
        <v>1</v>
      </c>
      <c r="T16" s="91">
        <v>91</v>
      </c>
      <c r="U16" s="91">
        <v>48</v>
      </c>
      <c r="V16" s="91">
        <v>43</v>
      </c>
      <c r="W16" s="91">
        <v>5</v>
      </c>
      <c r="X16" s="91">
        <v>1</v>
      </c>
      <c r="Y16" s="91">
        <v>4</v>
      </c>
      <c r="Z16" s="91">
        <v>117</v>
      </c>
      <c r="AA16" s="91">
        <v>66</v>
      </c>
      <c r="AB16" s="91">
        <v>51</v>
      </c>
      <c r="AC16" s="91">
        <v>8</v>
      </c>
      <c r="AD16" s="91">
        <v>5</v>
      </c>
      <c r="AE16" s="92">
        <v>3</v>
      </c>
      <c r="AF16" s="83"/>
      <c r="AG16" s="83"/>
      <c r="AH16" s="83"/>
      <c r="AI16" s="83"/>
      <c r="AJ16" s="83"/>
      <c r="AK16" s="83"/>
      <c r="AL16" s="83"/>
      <c r="AM16" s="83"/>
    </row>
    <row r="17" spans="1:39" s="84" customFormat="1" ht="13.5" customHeight="1">
      <c r="A17" s="93" t="s">
        <v>132</v>
      </c>
      <c r="B17" s="105">
        <v>-48</v>
      </c>
      <c r="C17" s="91">
        <v>-13</v>
      </c>
      <c r="D17" s="91">
        <v>-35</v>
      </c>
      <c r="E17" s="91">
        <v>-14</v>
      </c>
      <c r="F17" s="91">
        <v>-6</v>
      </c>
      <c r="G17" s="91">
        <v>-8</v>
      </c>
      <c r="H17" s="91">
        <v>126</v>
      </c>
      <c r="I17" s="91">
        <v>78</v>
      </c>
      <c r="J17" s="91">
        <v>48</v>
      </c>
      <c r="K17" s="91">
        <v>7</v>
      </c>
      <c r="L17" s="91">
        <v>5</v>
      </c>
      <c r="M17" s="91">
        <v>2</v>
      </c>
      <c r="N17" s="91">
        <v>167</v>
      </c>
      <c r="O17" s="91">
        <v>85</v>
      </c>
      <c r="P17" s="91">
        <v>82</v>
      </c>
      <c r="Q17" s="91">
        <v>11</v>
      </c>
      <c r="R17" s="91">
        <v>6</v>
      </c>
      <c r="S17" s="91">
        <v>5</v>
      </c>
      <c r="T17" s="91">
        <v>86</v>
      </c>
      <c r="U17" s="91">
        <v>47</v>
      </c>
      <c r="V17" s="91">
        <v>39</v>
      </c>
      <c r="W17" s="91">
        <v>6</v>
      </c>
      <c r="X17" s="91">
        <v>3</v>
      </c>
      <c r="Y17" s="91">
        <v>3</v>
      </c>
      <c r="Z17" s="91">
        <v>93</v>
      </c>
      <c r="AA17" s="91">
        <v>53</v>
      </c>
      <c r="AB17" s="91">
        <v>40</v>
      </c>
      <c r="AC17" s="91">
        <v>16</v>
      </c>
      <c r="AD17" s="91">
        <v>8</v>
      </c>
      <c r="AE17" s="92">
        <v>8</v>
      </c>
      <c r="AF17" s="83"/>
      <c r="AG17" s="83"/>
      <c r="AH17" s="83"/>
      <c r="AI17" s="83"/>
      <c r="AJ17" s="83"/>
      <c r="AK17" s="83"/>
      <c r="AL17" s="83"/>
      <c r="AM17" s="83"/>
    </row>
    <row r="18" spans="1:39" s="84" customFormat="1" ht="13.5" customHeight="1">
      <c r="A18" s="93" t="s">
        <v>105</v>
      </c>
      <c r="B18" s="105">
        <v>-12</v>
      </c>
      <c r="C18" s="91">
        <v>-4</v>
      </c>
      <c r="D18" s="91">
        <v>-8</v>
      </c>
      <c r="E18" s="91">
        <v>23</v>
      </c>
      <c r="F18" s="91">
        <v>17</v>
      </c>
      <c r="G18" s="91">
        <v>6</v>
      </c>
      <c r="H18" s="91">
        <v>97</v>
      </c>
      <c r="I18" s="91">
        <v>59</v>
      </c>
      <c r="J18" s="91">
        <v>38</v>
      </c>
      <c r="K18" s="91">
        <v>32</v>
      </c>
      <c r="L18" s="91">
        <v>22</v>
      </c>
      <c r="M18" s="91">
        <v>10</v>
      </c>
      <c r="N18" s="91">
        <v>101</v>
      </c>
      <c r="O18" s="91">
        <v>66</v>
      </c>
      <c r="P18" s="91">
        <v>35</v>
      </c>
      <c r="Q18" s="91">
        <v>10</v>
      </c>
      <c r="R18" s="91">
        <v>7</v>
      </c>
      <c r="S18" s="91">
        <v>3</v>
      </c>
      <c r="T18" s="91">
        <v>111</v>
      </c>
      <c r="U18" s="91">
        <v>80</v>
      </c>
      <c r="V18" s="91">
        <v>31</v>
      </c>
      <c r="W18" s="91">
        <v>35</v>
      </c>
      <c r="X18" s="91">
        <v>32</v>
      </c>
      <c r="Y18" s="91">
        <v>3</v>
      </c>
      <c r="Z18" s="91">
        <v>119</v>
      </c>
      <c r="AA18" s="91">
        <v>77</v>
      </c>
      <c r="AB18" s="91">
        <v>42</v>
      </c>
      <c r="AC18" s="91">
        <v>34</v>
      </c>
      <c r="AD18" s="91">
        <v>30</v>
      </c>
      <c r="AE18" s="92">
        <v>4</v>
      </c>
      <c r="AF18" s="83"/>
      <c r="AG18" s="83"/>
      <c r="AH18" s="83"/>
      <c r="AI18" s="83"/>
      <c r="AJ18" s="83"/>
      <c r="AK18" s="83"/>
      <c r="AL18" s="83"/>
      <c r="AM18" s="83"/>
    </row>
    <row r="19" spans="1:39" s="84" customFormat="1" ht="13.5" customHeight="1">
      <c r="A19" s="93" t="s">
        <v>106</v>
      </c>
      <c r="B19" s="105">
        <v>-11</v>
      </c>
      <c r="C19" s="91">
        <v>-4</v>
      </c>
      <c r="D19" s="91">
        <v>-7</v>
      </c>
      <c r="E19" s="91">
        <v>-3</v>
      </c>
      <c r="F19" s="91">
        <v>0</v>
      </c>
      <c r="G19" s="91">
        <v>-3</v>
      </c>
      <c r="H19" s="91">
        <v>62</v>
      </c>
      <c r="I19" s="91">
        <v>32</v>
      </c>
      <c r="J19" s="91">
        <v>30</v>
      </c>
      <c r="K19" s="91">
        <v>4</v>
      </c>
      <c r="L19" s="91">
        <v>4</v>
      </c>
      <c r="M19" s="91">
        <v>0</v>
      </c>
      <c r="N19" s="91">
        <v>62</v>
      </c>
      <c r="O19" s="91">
        <v>33</v>
      </c>
      <c r="P19" s="91">
        <v>29</v>
      </c>
      <c r="Q19" s="91">
        <v>0</v>
      </c>
      <c r="R19" s="91">
        <v>0</v>
      </c>
      <c r="S19" s="91">
        <v>0</v>
      </c>
      <c r="T19" s="91">
        <v>65</v>
      </c>
      <c r="U19" s="91">
        <v>39</v>
      </c>
      <c r="V19" s="91">
        <v>26</v>
      </c>
      <c r="W19" s="91">
        <v>3</v>
      </c>
      <c r="X19" s="91">
        <v>2</v>
      </c>
      <c r="Y19" s="91">
        <v>1</v>
      </c>
      <c r="Z19" s="91">
        <v>76</v>
      </c>
      <c r="AA19" s="91">
        <v>42</v>
      </c>
      <c r="AB19" s="91">
        <v>34</v>
      </c>
      <c r="AC19" s="91">
        <v>10</v>
      </c>
      <c r="AD19" s="91">
        <v>6</v>
      </c>
      <c r="AE19" s="92">
        <v>4</v>
      </c>
      <c r="AF19" s="83"/>
      <c r="AG19" s="83"/>
      <c r="AH19" s="83"/>
      <c r="AI19" s="83"/>
      <c r="AJ19" s="83"/>
      <c r="AK19" s="83"/>
      <c r="AL19" s="83"/>
      <c r="AM19" s="83"/>
    </row>
    <row r="20" spans="1:39" s="84" customFormat="1" ht="13.5" customHeight="1">
      <c r="A20" s="93" t="s">
        <v>107</v>
      </c>
      <c r="B20" s="105">
        <v>-2</v>
      </c>
      <c r="C20" s="91">
        <v>6</v>
      </c>
      <c r="D20" s="91">
        <v>-8</v>
      </c>
      <c r="E20" s="91">
        <v>-1</v>
      </c>
      <c r="F20" s="91">
        <v>1</v>
      </c>
      <c r="G20" s="91">
        <v>-2</v>
      </c>
      <c r="H20" s="91">
        <v>91</v>
      </c>
      <c r="I20" s="91">
        <v>53</v>
      </c>
      <c r="J20" s="91">
        <v>38</v>
      </c>
      <c r="K20" s="91">
        <v>28</v>
      </c>
      <c r="L20" s="91">
        <v>16</v>
      </c>
      <c r="M20" s="91">
        <v>12</v>
      </c>
      <c r="N20" s="91">
        <v>94</v>
      </c>
      <c r="O20" s="91">
        <v>58</v>
      </c>
      <c r="P20" s="91">
        <v>36</v>
      </c>
      <c r="Q20" s="91">
        <v>34</v>
      </c>
      <c r="R20" s="91">
        <v>20</v>
      </c>
      <c r="S20" s="91">
        <v>14</v>
      </c>
      <c r="T20" s="91">
        <v>93</v>
      </c>
      <c r="U20" s="91">
        <v>67</v>
      </c>
      <c r="V20" s="91">
        <v>26</v>
      </c>
      <c r="W20" s="91">
        <v>34</v>
      </c>
      <c r="X20" s="91">
        <v>27</v>
      </c>
      <c r="Y20" s="91">
        <v>7</v>
      </c>
      <c r="Z20" s="91">
        <v>92</v>
      </c>
      <c r="AA20" s="91">
        <v>56</v>
      </c>
      <c r="AB20" s="91">
        <v>36</v>
      </c>
      <c r="AC20" s="91">
        <v>29</v>
      </c>
      <c r="AD20" s="91">
        <v>22</v>
      </c>
      <c r="AE20" s="92">
        <v>7</v>
      </c>
      <c r="AF20" s="83"/>
      <c r="AG20" s="83"/>
      <c r="AH20" s="83"/>
      <c r="AI20" s="83"/>
      <c r="AJ20" s="83"/>
      <c r="AK20" s="83"/>
      <c r="AL20" s="83"/>
      <c r="AM20" s="83"/>
    </row>
    <row r="21" spans="1:39" s="84" customFormat="1" ht="13.5" customHeight="1">
      <c r="A21" s="93" t="s">
        <v>108</v>
      </c>
      <c r="B21" s="105">
        <v>9</v>
      </c>
      <c r="C21" s="91">
        <v>5</v>
      </c>
      <c r="D21" s="91">
        <v>4</v>
      </c>
      <c r="E21" s="91">
        <v>4</v>
      </c>
      <c r="F21" s="91">
        <v>-1</v>
      </c>
      <c r="G21" s="91">
        <v>5</v>
      </c>
      <c r="H21" s="91">
        <v>30</v>
      </c>
      <c r="I21" s="91">
        <v>15</v>
      </c>
      <c r="J21" s="91">
        <v>15</v>
      </c>
      <c r="K21" s="91">
        <v>1</v>
      </c>
      <c r="L21" s="91">
        <v>0</v>
      </c>
      <c r="M21" s="91">
        <v>1</v>
      </c>
      <c r="N21" s="91">
        <v>31</v>
      </c>
      <c r="O21" s="91">
        <v>12</v>
      </c>
      <c r="P21" s="91">
        <v>19</v>
      </c>
      <c r="Q21" s="91">
        <v>3</v>
      </c>
      <c r="R21" s="91">
        <v>3</v>
      </c>
      <c r="S21" s="91">
        <v>0</v>
      </c>
      <c r="T21" s="91">
        <v>53</v>
      </c>
      <c r="U21" s="91">
        <v>25</v>
      </c>
      <c r="V21" s="91">
        <v>28</v>
      </c>
      <c r="W21" s="91">
        <v>7</v>
      </c>
      <c r="X21" s="91">
        <v>3</v>
      </c>
      <c r="Y21" s="91">
        <v>4</v>
      </c>
      <c r="Z21" s="91">
        <v>43</v>
      </c>
      <c r="AA21" s="91">
        <v>23</v>
      </c>
      <c r="AB21" s="91">
        <v>20</v>
      </c>
      <c r="AC21" s="91">
        <v>1</v>
      </c>
      <c r="AD21" s="91">
        <v>1</v>
      </c>
      <c r="AE21" s="92">
        <v>0</v>
      </c>
      <c r="AF21" s="83"/>
      <c r="AG21" s="83"/>
      <c r="AH21" s="83"/>
      <c r="AI21" s="83"/>
      <c r="AJ21" s="83"/>
      <c r="AK21" s="83"/>
      <c r="AL21" s="83"/>
      <c r="AM21" s="83"/>
    </row>
    <row r="22" spans="1:39" s="84" customFormat="1" ht="13.5" customHeight="1">
      <c r="A22" s="93" t="s">
        <v>133</v>
      </c>
      <c r="B22" s="105">
        <v>0</v>
      </c>
      <c r="C22" s="91">
        <v>-25</v>
      </c>
      <c r="D22" s="91">
        <v>25</v>
      </c>
      <c r="E22" s="91">
        <v>-15</v>
      </c>
      <c r="F22" s="91">
        <v>-15</v>
      </c>
      <c r="G22" s="91">
        <v>0</v>
      </c>
      <c r="H22" s="91">
        <v>122</v>
      </c>
      <c r="I22" s="91">
        <v>62</v>
      </c>
      <c r="J22" s="91">
        <v>60</v>
      </c>
      <c r="K22" s="91">
        <v>13</v>
      </c>
      <c r="L22" s="91">
        <v>7</v>
      </c>
      <c r="M22" s="91">
        <v>6</v>
      </c>
      <c r="N22" s="91">
        <v>128</v>
      </c>
      <c r="O22" s="91">
        <v>75</v>
      </c>
      <c r="P22" s="91">
        <v>53</v>
      </c>
      <c r="Q22" s="91">
        <v>24</v>
      </c>
      <c r="R22" s="91">
        <v>16</v>
      </c>
      <c r="S22" s="91">
        <v>8</v>
      </c>
      <c r="T22" s="91">
        <v>170</v>
      </c>
      <c r="U22" s="91">
        <v>100</v>
      </c>
      <c r="V22" s="91">
        <v>70</v>
      </c>
      <c r="W22" s="91">
        <v>56</v>
      </c>
      <c r="X22" s="91">
        <v>37</v>
      </c>
      <c r="Y22" s="91">
        <v>19</v>
      </c>
      <c r="Z22" s="91">
        <v>164</v>
      </c>
      <c r="AA22" s="91">
        <v>112</v>
      </c>
      <c r="AB22" s="91">
        <v>52</v>
      </c>
      <c r="AC22" s="91">
        <v>60</v>
      </c>
      <c r="AD22" s="91">
        <v>43</v>
      </c>
      <c r="AE22" s="92">
        <v>17</v>
      </c>
      <c r="AF22" s="83"/>
      <c r="AG22" s="83"/>
      <c r="AH22" s="83"/>
      <c r="AI22" s="83"/>
      <c r="AJ22" s="83"/>
      <c r="AK22" s="83"/>
      <c r="AL22" s="83"/>
      <c r="AM22" s="83"/>
    </row>
    <row r="23" spans="1:39" s="84" customFormat="1" ht="13.5" customHeight="1">
      <c r="A23" s="93" t="s">
        <v>134</v>
      </c>
      <c r="B23" s="105">
        <v>-37</v>
      </c>
      <c r="C23" s="91">
        <v>-22</v>
      </c>
      <c r="D23" s="91">
        <v>-15</v>
      </c>
      <c r="E23" s="91">
        <v>-12</v>
      </c>
      <c r="F23" s="91">
        <v>-9</v>
      </c>
      <c r="G23" s="91">
        <v>-3</v>
      </c>
      <c r="H23" s="91">
        <v>30</v>
      </c>
      <c r="I23" s="91">
        <v>14</v>
      </c>
      <c r="J23" s="91">
        <v>16</v>
      </c>
      <c r="K23" s="91">
        <v>0</v>
      </c>
      <c r="L23" s="91">
        <v>0</v>
      </c>
      <c r="M23" s="91">
        <v>0</v>
      </c>
      <c r="N23" s="91">
        <v>42</v>
      </c>
      <c r="O23" s="91">
        <v>20</v>
      </c>
      <c r="P23" s="91">
        <v>22</v>
      </c>
      <c r="Q23" s="91">
        <v>5</v>
      </c>
      <c r="R23" s="91">
        <v>2</v>
      </c>
      <c r="S23" s="91">
        <v>3</v>
      </c>
      <c r="T23" s="91">
        <v>27</v>
      </c>
      <c r="U23" s="91">
        <v>12</v>
      </c>
      <c r="V23" s="91">
        <v>15</v>
      </c>
      <c r="W23" s="91">
        <v>6</v>
      </c>
      <c r="X23" s="91">
        <v>0</v>
      </c>
      <c r="Y23" s="91">
        <v>6</v>
      </c>
      <c r="Z23" s="91">
        <v>52</v>
      </c>
      <c r="AA23" s="91">
        <v>28</v>
      </c>
      <c r="AB23" s="91">
        <v>24</v>
      </c>
      <c r="AC23" s="91">
        <v>13</v>
      </c>
      <c r="AD23" s="91">
        <v>7</v>
      </c>
      <c r="AE23" s="92">
        <v>6</v>
      </c>
      <c r="AF23" s="83"/>
      <c r="AG23" s="83"/>
      <c r="AH23" s="83"/>
      <c r="AI23" s="83"/>
      <c r="AJ23" s="83"/>
      <c r="AK23" s="83"/>
      <c r="AL23" s="83"/>
      <c r="AM23" s="83"/>
    </row>
    <row r="24" spans="1:39" s="84" customFormat="1" ht="13.5" customHeight="1">
      <c r="A24" s="93"/>
      <c r="B24" s="105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2"/>
      <c r="AF24" s="83"/>
      <c r="AG24" s="83"/>
      <c r="AH24" s="83"/>
      <c r="AI24" s="83"/>
      <c r="AJ24" s="83"/>
      <c r="AK24" s="83"/>
      <c r="AL24" s="83"/>
      <c r="AM24" s="83"/>
    </row>
    <row r="25" spans="1:39" s="84" customFormat="1" ht="13.5" customHeight="1">
      <c r="A25" s="93" t="s">
        <v>135</v>
      </c>
      <c r="B25" s="105">
        <v>-11</v>
      </c>
      <c r="C25" s="91">
        <v>-6</v>
      </c>
      <c r="D25" s="91">
        <v>-5</v>
      </c>
      <c r="E25" s="91">
        <v>8</v>
      </c>
      <c r="F25" s="91">
        <v>7</v>
      </c>
      <c r="G25" s="91">
        <v>1</v>
      </c>
      <c r="H25" s="91">
        <v>36</v>
      </c>
      <c r="I25" s="91">
        <v>20</v>
      </c>
      <c r="J25" s="91">
        <v>16</v>
      </c>
      <c r="K25" s="91">
        <v>10</v>
      </c>
      <c r="L25" s="91">
        <v>8</v>
      </c>
      <c r="M25" s="91">
        <v>2</v>
      </c>
      <c r="N25" s="91">
        <v>50</v>
      </c>
      <c r="O25" s="91">
        <v>30</v>
      </c>
      <c r="P25" s="91">
        <v>20</v>
      </c>
      <c r="Q25" s="91">
        <v>12</v>
      </c>
      <c r="R25" s="91">
        <v>8</v>
      </c>
      <c r="S25" s="91">
        <v>4</v>
      </c>
      <c r="T25" s="91">
        <v>42</v>
      </c>
      <c r="U25" s="91">
        <v>33</v>
      </c>
      <c r="V25" s="91">
        <v>9</v>
      </c>
      <c r="W25" s="91">
        <v>19</v>
      </c>
      <c r="X25" s="91">
        <v>14</v>
      </c>
      <c r="Y25" s="91">
        <v>5</v>
      </c>
      <c r="Z25" s="91">
        <v>39</v>
      </c>
      <c r="AA25" s="91">
        <v>29</v>
      </c>
      <c r="AB25" s="91">
        <v>10</v>
      </c>
      <c r="AC25" s="91">
        <v>9</v>
      </c>
      <c r="AD25" s="91">
        <v>7</v>
      </c>
      <c r="AE25" s="92">
        <v>2</v>
      </c>
      <c r="AF25" s="83"/>
      <c r="AG25" s="83"/>
      <c r="AH25" s="83"/>
      <c r="AI25" s="83"/>
      <c r="AJ25" s="83"/>
      <c r="AK25" s="83"/>
      <c r="AL25" s="83"/>
      <c r="AM25" s="83"/>
    </row>
    <row r="26" spans="1:39" s="84" customFormat="1" ht="12">
      <c r="A26" s="93" t="s">
        <v>136</v>
      </c>
      <c r="B26" s="105">
        <v>-3</v>
      </c>
      <c r="C26" s="91">
        <v>-3</v>
      </c>
      <c r="D26" s="91">
        <v>0</v>
      </c>
      <c r="E26" s="91">
        <v>7</v>
      </c>
      <c r="F26" s="91">
        <v>5</v>
      </c>
      <c r="G26" s="91">
        <v>2</v>
      </c>
      <c r="H26" s="91">
        <v>29</v>
      </c>
      <c r="I26" s="91">
        <v>17</v>
      </c>
      <c r="J26" s="91">
        <v>12</v>
      </c>
      <c r="K26" s="91">
        <v>10</v>
      </c>
      <c r="L26" s="91">
        <v>8</v>
      </c>
      <c r="M26" s="91">
        <v>2</v>
      </c>
      <c r="N26" s="91">
        <v>31</v>
      </c>
      <c r="O26" s="91">
        <v>16</v>
      </c>
      <c r="P26" s="91">
        <v>15</v>
      </c>
      <c r="Q26" s="91">
        <v>11</v>
      </c>
      <c r="R26" s="91">
        <v>7</v>
      </c>
      <c r="S26" s="91">
        <v>4</v>
      </c>
      <c r="T26" s="91">
        <v>24</v>
      </c>
      <c r="U26" s="91">
        <v>15</v>
      </c>
      <c r="V26" s="91">
        <v>9</v>
      </c>
      <c r="W26" s="91">
        <v>14</v>
      </c>
      <c r="X26" s="91">
        <v>9</v>
      </c>
      <c r="Y26" s="91">
        <v>5</v>
      </c>
      <c r="Z26" s="91">
        <v>25</v>
      </c>
      <c r="AA26" s="91">
        <v>19</v>
      </c>
      <c r="AB26" s="91">
        <v>6</v>
      </c>
      <c r="AC26" s="91">
        <v>6</v>
      </c>
      <c r="AD26" s="91">
        <v>5</v>
      </c>
      <c r="AE26" s="92">
        <v>1</v>
      </c>
      <c r="AF26" s="83"/>
      <c r="AG26" s="83"/>
      <c r="AH26" s="83"/>
      <c r="AI26" s="83"/>
      <c r="AJ26" s="83"/>
      <c r="AK26" s="83"/>
      <c r="AL26" s="83"/>
      <c r="AM26" s="83"/>
    </row>
    <row r="27" spans="1:39" s="84" customFormat="1" ht="13.5" customHeight="1">
      <c r="A27" s="93" t="s">
        <v>113</v>
      </c>
      <c r="B27" s="105">
        <v>-8</v>
      </c>
      <c r="C27" s="91">
        <v>-3</v>
      </c>
      <c r="D27" s="91">
        <v>-5</v>
      </c>
      <c r="E27" s="91">
        <v>1</v>
      </c>
      <c r="F27" s="91">
        <v>2</v>
      </c>
      <c r="G27" s="91">
        <v>-1</v>
      </c>
      <c r="H27" s="91">
        <v>7</v>
      </c>
      <c r="I27" s="91">
        <v>3</v>
      </c>
      <c r="J27" s="91">
        <v>4</v>
      </c>
      <c r="K27" s="91">
        <v>0</v>
      </c>
      <c r="L27" s="91">
        <v>0</v>
      </c>
      <c r="M27" s="91">
        <v>0</v>
      </c>
      <c r="N27" s="91">
        <v>19</v>
      </c>
      <c r="O27" s="91">
        <v>14</v>
      </c>
      <c r="P27" s="91">
        <v>5</v>
      </c>
      <c r="Q27" s="91">
        <v>1</v>
      </c>
      <c r="R27" s="91">
        <v>1</v>
      </c>
      <c r="S27" s="91">
        <v>0</v>
      </c>
      <c r="T27" s="91">
        <v>18</v>
      </c>
      <c r="U27" s="91">
        <v>18</v>
      </c>
      <c r="V27" s="91">
        <v>0</v>
      </c>
      <c r="W27" s="91">
        <v>5</v>
      </c>
      <c r="X27" s="91">
        <v>5</v>
      </c>
      <c r="Y27" s="91">
        <v>0</v>
      </c>
      <c r="Z27" s="91">
        <v>14</v>
      </c>
      <c r="AA27" s="91">
        <v>10</v>
      </c>
      <c r="AB27" s="91">
        <v>4</v>
      </c>
      <c r="AC27" s="91">
        <v>3</v>
      </c>
      <c r="AD27" s="91">
        <v>2</v>
      </c>
      <c r="AE27" s="92">
        <v>1</v>
      </c>
      <c r="AF27" s="83"/>
      <c r="AG27" s="83"/>
      <c r="AH27" s="83"/>
      <c r="AI27" s="83"/>
      <c r="AJ27" s="83"/>
      <c r="AK27" s="83"/>
      <c r="AL27" s="83"/>
      <c r="AM27" s="83"/>
    </row>
    <row r="28" spans="1:39" s="84" customFormat="1" ht="13.5" customHeight="1">
      <c r="A28" s="93"/>
      <c r="B28" s="105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2"/>
      <c r="AF28" s="83"/>
      <c r="AG28" s="83"/>
      <c r="AH28" s="83"/>
      <c r="AI28" s="83"/>
      <c r="AJ28" s="83"/>
      <c r="AK28" s="83"/>
      <c r="AL28" s="83"/>
      <c r="AM28" s="83"/>
    </row>
    <row r="29" spans="1:39" s="84" customFormat="1" ht="13.5" customHeight="1">
      <c r="A29" s="93" t="s">
        <v>137</v>
      </c>
      <c r="B29" s="105">
        <v>-7</v>
      </c>
      <c r="C29" s="91">
        <v>-4</v>
      </c>
      <c r="D29" s="91">
        <v>-3</v>
      </c>
      <c r="E29" s="91">
        <v>2</v>
      </c>
      <c r="F29" s="91">
        <v>-2</v>
      </c>
      <c r="G29" s="91">
        <v>4</v>
      </c>
      <c r="H29" s="91">
        <v>32</v>
      </c>
      <c r="I29" s="91">
        <v>20</v>
      </c>
      <c r="J29" s="91">
        <v>12</v>
      </c>
      <c r="K29" s="91">
        <v>4</v>
      </c>
      <c r="L29" s="91">
        <v>3</v>
      </c>
      <c r="M29" s="91">
        <v>1</v>
      </c>
      <c r="N29" s="91">
        <v>41</v>
      </c>
      <c r="O29" s="91">
        <v>22</v>
      </c>
      <c r="P29" s="91">
        <v>19</v>
      </c>
      <c r="Q29" s="91">
        <v>4</v>
      </c>
      <c r="R29" s="91">
        <v>4</v>
      </c>
      <c r="S29" s="91">
        <v>0</v>
      </c>
      <c r="T29" s="91">
        <v>24</v>
      </c>
      <c r="U29" s="91">
        <v>13</v>
      </c>
      <c r="V29" s="91">
        <v>11</v>
      </c>
      <c r="W29" s="91">
        <v>7</v>
      </c>
      <c r="X29" s="91">
        <v>4</v>
      </c>
      <c r="Y29" s="91">
        <v>3</v>
      </c>
      <c r="Z29" s="91">
        <v>22</v>
      </c>
      <c r="AA29" s="91">
        <v>15</v>
      </c>
      <c r="AB29" s="91">
        <v>7</v>
      </c>
      <c r="AC29" s="91">
        <v>5</v>
      </c>
      <c r="AD29" s="91">
        <v>5</v>
      </c>
      <c r="AE29" s="92">
        <v>0</v>
      </c>
      <c r="AF29" s="83"/>
      <c r="AG29" s="83"/>
      <c r="AH29" s="83"/>
      <c r="AI29" s="83"/>
      <c r="AJ29" s="83"/>
      <c r="AK29" s="83"/>
      <c r="AL29" s="83"/>
      <c r="AM29" s="83"/>
    </row>
    <row r="30" spans="1:39" s="84" customFormat="1" ht="12">
      <c r="A30" s="93" t="s">
        <v>115</v>
      </c>
      <c r="B30" s="105">
        <v>-7</v>
      </c>
      <c r="C30" s="91">
        <v>-4</v>
      </c>
      <c r="D30" s="91">
        <v>-3</v>
      </c>
      <c r="E30" s="91">
        <v>2</v>
      </c>
      <c r="F30" s="91">
        <v>-2</v>
      </c>
      <c r="G30" s="91">
        <v>4</v>
      </c>
      <c r="H30" s="91">
        <v>32</v>
      </c>
      <c r="I30" s="91">
        <v>20</v>
      </c>
      <c r="J30" s="91">
        <v>12</v>
      </c>
      <c r="K30" s="91">
        <v>4</v>
      </c>
      <c r="L30" s="91">
        <v>3</v>
      </c>
      <c r="M30" s="91">
        <v>1</v>
      </c>
      <c r="N30" s="91">
        <v>41</v>
      </c>
      <c r="O30" s="91">
        <v>22</v>
      </c>
      <c r="P30" s="91">
        <v>19</v>
      </c>
      <c r="Q30" s="91">
        <v>4</v>
      </c>
      <c r="R30" s="91">
        <v>4</v>
      </c>
      <c r="S30" s="91">
        <v>0</v>
      </c>
      <c r="T30" s="91">
        <v>24</v>
      </c>
      <c r="U30" s="91">
        <v>13</v>
      </c>
      <c r="V30" s="91">
        <v>11</v>
      </c>
      <c r="W30" s="91">
        <v>7</v>
      </c>
      <c r="X30" s="91">
        <v>4</v>
      </c>
      <c r="Y30" s="91">
        <v>3</v>
      </c>
      <c r="Z30" s="91">
        <v>22</v>
      </c>
      <c r="AA30" s="91">
        <v>15</v>
      </c>
      <c r="AB30" s="91">
        <v>7</v>
      </c>
      <c r="AC30" s="91">
        <v>5</v>
      </c>
      <c r="AD30" s="91">
        <v>5</v>
      </c>
      <c r="AE30" s="92">
        <v>0</v>
      </c>
      <c r="AF30" s="83"/>
      <c r="AG30" s="83"/>
      <c r="AH30" s="83"/>
      <c r="AI30" s="83"/>
      <c r="AJ30" s="83"/>
      <c r="AK30" s="83"/>
      <c r="AL30" s="83"/>
      <c r="AM30" s="83"/>
    </row>
    <row r="31" spans="1:39" s="84" customFormat="1" ht="12">
      <c r="A31" s="93"/>
      <c r="B31" s="105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83"/>
      <c r="AG31" s="83"/>
      <c r="AH31" s="83"/>
      <c r="AI31" s="83"/>
      <c r="AJ31" s="83"/>
      <c r="AK31" s="83"/>
      <c r="AL31" s="83"/>
      <c r="AM31" s="83"/>
    </row>
    <row r="32" spans="1:39" s="84" customFormat="1" ht="13.5" customHeight="1">
      <c r="A32" s="93" t="s">
        <v>138</v>
      </c>
      <c r="B32" s="105">
        <v>-18</v>
      </c>
      <c r="C32" s="91">
        <v>-10</v>
      </c>
      <c r="D32" s="91">
        <v>-8</v>
      </c>
      <c r="E32" s="91">
        <v>5</v>
      </c>
      <c r="F32" s="91">
        <v>2</v>
      </c>
      <c r="G32" s="91">
        <v>3</v>
      </c>
      <c r="H32" s="91">
        <v>8</v>
      </c>
      <c r="I32" s="91">
        <v>4</v>
      </c>
      <c r="J32" s="91">
        <v>4</v>
      </c>
      <c r="K32" s="91">
        <v>1</v>
      </c>
      <c r="L32" s="91">
        <v>1</v>
      </c>
      <c r="M32" s="91">
        <v>0</v>
      </c>
      <c r="N32" s="91">
        <v>30</v>
      </c>
      <c r="O32" s="91">
        <v>17</v>
      </c>
      <c r="P32" s="91">
        <v>13</v>
      </c>
      <c r="Q32" s="91">
        <v>0</v>
      </c>
      <c r="R32" s="91">
        <v>0</v>
      </c>
      <c r="S32" s="91">
        <v>0</v>
      </c>
      <c r="T32" s="91">
        <v>19</v>
      </c>
      <c r="U32" s="91">
        <v>10</v>
      </c>
      <c r="V32" s="91">
        <v>9</v>
      </c>
      <c r="W32" s="91">
        <v>7</v>
      </c>
      <c r="X32" s="91">
        <v>4</v>
      </c>
      <c r="Y32" s="91">
        <v>3</v>
      </c>
      <c r="Z32" s="91">
        <v>15</v>
      </c>
      <c r="AA32" s="91">
        <v>7</v>
      </c>
      <c r="AB32" s="91">
        <v>8</v>
      </c>
      <c r="AC32" s="91">
        <v>3</v>
      </c>
      <c r="AD32" s="91">
        <v>3</v>
      </c>
      <c r="AE32" s="92">
        <v>0</v>
      </c>
      <c r="AF32" s="83"/>
      <c r="AG32" s="83"/>
      <c r="AH32" s="83"/>
      <c r="AI32" s="83"/>
      <c r="AJ32" s="83"/>
      <c r="AK32" s="83"/>
      <c r="AL32" s="83"/>
      <c r="AM32" s="83"/>
    </row>
    <row r="33" spans="1:39" s="84" customFormat="1" ht="12">
      <c r="A33" s="93" t="s">
        <v>139</v>
      </c>
      <c r="B33" s="105">
        <v>1</v>
      </c>
      <c r="C33" s="91">
        <v>1</v>
      </c>
      <c r="D33" s="91">
        <v>0</v>
      </c>
      <c r="E33" s="91">
        <v>4</v>
      </c>
      <c r="F33" s="91">
        <v>1</v>
      </c>
      <c r="G33" s="91">
        <v>3</v>
      </c>
      <c r="H33" s="91">
        <v>3</v>
      </c>
      <c r="I33" s="91">
        <v>2</v>
      </c>
      <c r="J33" s="91">
        <v>1</v>
      </c>
      <c r="K33" s="91">
        <v>1</v>
      </c>
      <c r="L33" s="91">
        <v>1</v>
      </c>
      <c r="M33" s="91">
        <v>0</v>
      </c>
      <c r="N33" s="91">
        <v>7</v>
      </c>
      <c r="O33" s="91">
        <v>3</v>
      </c>
      <c r="P33" s="91">
        <v>4</v>
      </c>
      <c r="Q33" s="91">
        <v>0</v>
      </c>
      <c r="R33" s="91">
        <v>0</v>
      </c>
      <c r="S33" s="91">
        <v>0</v>
      </c>
      <c r="T33" s="91">
        <v>10</v>
      </c>
      <c r="U33" s="91">
        <v>5</v>
      </c>
      <c r="V33" s="91">
        <v>5</v>
      </c>
      <c r="W33" s="91">
        <v>5</v>
      </c>
      <c r="X33" s="91">
        <v>2</v>
      </c>
      <c r="Y33" s="91">
        <v>3</v>
      </c>
      <c r="Z33" s="91">
        <v>5</v>
      </c>
      <c r="AA33" s="91">
        <v>3</v>
      </c>
      <c r="AB33" s="91">
        <v>2</v>
      </c>
      <c r="AC33" s="91">
        <v>2</v>
      </c>
      <c r="AD33" s="91">
        <v>2</v>
      </c>
      <c r="AE33" s="92">
        <v>0</v>
      </c>
      <c r="AF33" s="83"/>
      <c r="AG33" s="83"/>
      <c r="AH33" s="83"/>
      <c r="AI33" s="83"/>
      <c r="AJ33" s="83"/>
      <c r="AK33" s="83"/>
      <c r="AL33" s="83"/>
      <c r="AM33" s="83"/>
    </row>
    <row r="34" spans="1:39" s="84" customFormat="1" ht="13.5" customHeight="1">
      <c r="A34" s="93" t="s">
        <v>118</v>
      </c>
      <c r="B34" s="105">
        <v>-8</v>
      </c>
      <c r="C34" s="91">
        <v>-4</v>
      </c>
      <c r="D34" s="91">
        <v>-4</v>
      </c>
      <c r="E34" s="91">
        <v>1</v>
      </c>
      <c r="F34" s="91">
        <v>1</v>
      </c>
      <c r="G34" s="91">
        <v>0</v>
      </c>
      <c r="H34" s="91">
        <v>2</v>
      </c>
      <c r="I34" s="91">
        <v>1</v>
      </c>
      <c r="J34" s="91">
        <v>1</v>
      </c>
      <c r="K34" s="91">
        <v>0</v>
      </c>
      <c r="L34" s="91">
        <v>0</v>
      </c>
      <c r="M34" s="91">
        <v>0</v>
      </c>
      <c r="N34" s="91">
        <v>11</v>
      </c>
      <c r="O34" s="91">
        <v>6</v>
      </c>
      <c r="P34" s="91">
        <v>5</v>
      </c>
      <c r="Q34" s="91">
        <v>0</v>
      </c>
      <c r="R34" s="91">
        <v>0</v>
      </c>
      <c r="S34" s="91">
        <v>0</v>
      </c>
      <c r="T34" s="91">
        <v>4</v>
      </c>
      <c r="U34" s="91">
        <v>3</v>
      </c>
      <c r="V34" s="91">
        <v>1</v>
      </c>
      <c r="W34" s="91">
        <v>2</v>
      </c>
      <c r="X34" s="91">
        <v>2</v>
      </c>
      <c r="Y34" s="91">
        <v>0</v>
      </c>
      <c r="Z34" s="91">
        <v>3</v>
      </c>
      <c r="AA34" s="91">
        <v>2</v>
      </c>
      <c r="AB34" s="91">
        <v>1</v>
      </c>
      <c r="AC34" s="91">
        <v>1</v>
      </c>
      <c r="AD34" s="91">
        <v>1</v>
      </c>
      <c r="AE34" s="92">
        <v>0</v>
      </c>
      <c r="AF34" s="83"/>
      <c r="AG34" s="83"/>
      <c r="AH34" s="83"/>
      <c r="AI34" s="83"/>
      <c r="AJ34" s="83"/>
      <c r="AK34" s="83"/>
      <c r="AL34" s="83"/>
      <c r="AM34" s="83"/>
    </row>
    <row r="35" spans="1:39" s="95" customFormat="1" ht="13.5" customHeight="1">
      <c r="A35" s="93" t="s">
        <v>119</v>
      </c>
      <c r="B35" s="105">
        <v>-11</v>
      </c>
      <c r="C35" s="91">
        <v>-7</v>
      </c>
      <c r="D35" s="91">
        <v>-4</v>
      </c>
      <c r="E35" s="91">
        <v>0</v>
      </c>
      <c r="F35" s="91">
        <v>0</v>
      </c>
      <c r="G35" s="91">
        <v>0</v>
      </c>
      <c r="H35" s="91">
        <v>3</v>
      </c>
      <c r="I35" s="91">
        <v>1</v>
      </c>
      <c r="J35" s="91">
        <v>2</v>
      </c>
      <c r="K35" s="91">
        <v>0</v>
      </c>
      <c r="L35" s="91">
        <v>0</v>
      </c>
      <c r="M35" s="91">
        <v>0</v>
      </c>
      <c r="N35" s="91">
        <v>12</v>
      </c>
      <c r="O35" s="91">
        <v>8</v>
      </c>
      <c r="P35" s="91">
        <v>4</v>
      </c>
      <c r="Q35" s="91">
        <v>0</v>
      </c>
      <c r="R35" s="91">
        <v>0</v>
      </c>
      <c r="S35" s="91">
        <v>0</v>
      </c>
      <c r="T35" s="91">
        <v>5</v>
      </c>
      <c r="U35" s="91">
        <v>2</v>
      </c>
      <c r="V35" s="91">
        <v>3</v>
      </c>
      <c r="W35" s="91">
        <v>0</v>
      </c>
      <c r="X35" s="91">
        <v>0</v>
      </c>
      <c r="Y35" s="91">
        <v>0</v>
      </c>
      <c r="Z35" s="91">
        <v>7</v>
      </c>
      <c r="AA35" s="91">
        <v>2</v>
      </c>
      <c r="AB35" s="91">
        <v>5</v>
      </c>
      <c r="AC35" s="91">
        <v>0</v>
      </c>
      <c r="AD35" s="91">
        <v>0</v>
      </c>
      <c r="AE35" s="92">
        <v>0</v>
      </c>
      <c r="AF35" s="94"/>
      <c r="AG35" s="94"/>
      <c r="AH35" s="94"/>
      <c r="AI35" s="94"/>
      <c r="AJ35" s="94"/>
      <c r="AK35" s="94"/>
      <c r="AL35" s="94"/>
      <c r="AM35" s="94"/>
    </row>
    <row r="36" spans="1:39" s="84" customFormat="1" ht="13.5" customHeight="1">
      <c r="A36" s="96"/>
      <c r="B36" s="10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8"/>
      <c r="AF36" s="83"/>
      <c r="AG36" s="83"/>
      <c r="AH36" s="83"/>
      <c r="AI36" s="83"/>
      <c r="AJ36" s="83"/>
      <c r="AK36" s="83"/>
      <c r="AL36" s="83"/>
      <c r="AM36" s="83"/>
    </row>
    <row r="37" spans="1:39" ht="7.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2"/>
      <c r="AG37" s="102"/>
      <c r="AH37" s="102"/>
      <c r="AI37" s="102"/>
      <c r="AJ37" s="102"/>
    </row>
    <row r="38" spans="1:39" ht="13.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  <c r="AG38" s="102"/>
      <c r="AH38" s="102"/>
      <c r="AI38" s="102"/>
      <c r="AJ38" s="102"/>
    </row>
    <row r="39" spans="1:39" ht="13.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2"/>
      <c r="AG39" s="102"/>
      <c r="AH39" s="102"/>
      <c r="AI39" s="102"/>
      <c r="AJ39" s="102"/>
    </row>
    <row r="40" spans="1:39" ht="13.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2"/>
      <c r="AG40" s="102"/>
      <c r="AH40" s="102"/>
      <c r="AI40" s="102"/>
      <c r="AJ40" s="102"/>
    </row>
    <row r="41" spans="1:39" ht="13.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2"/>
      <c r="AG41" s="102"/>
      <c r="AH41" s="102"/>
      <c r="AI41" s="102"/>
      <c r="AJ41" s="102"/>
    </row>
    <row r="42" spans="1:39" ht="7.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2"/>
      <c r="AG42" s="102"/>
      <c r="AH42" s="102"/>
      <c r="AI42" s="102"/>
      <c r="AJ42" s="102"/>
    </row>
    <row r="43" spans="1:39" ht="13.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2"/>
      <c r="AG43" s="102"/>
      <c r="AH43" s="102"/>
      <c r="AI43" s="102"/>
      <c r="AJ43" s="102"/>
    </row>
    <row r="44" spans="1:39" ht="13.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2"/>
      <c r="AG44" s="102"/>
      <c r="AH44" s="102"/>
      <c r="AI44" s="102"/>
      <c r="AJ44" s="102"/>
    </row>
    <row r="45" spans="1:39" ht="13.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2"/>
      <c r="AG45" s="102"/>
      <c r="AH45" s="102"/>
      <c r="AI45" s="102"/>
      <c r="AJ45" s="102"/>
    </row>
    <row r="46" spans="1:39" ht="7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2"/>
      <c r="AG46" s="102"/>
      <c r="AH46" s="102"/>
      <c r="AI46" s="102"/>
      <c r="AJ46" s="102"/>
    </row>
    <row r="47" spans="1:39" ht="13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2"/>
      <c r="AG47" s="102"/>
      <c r="AH47" s="102"/>
      <c r="AI47" s="102"/>
      <c r="AJ47" s="102"/>
    </row>
    <row r="48" spans="1:39" ht="13.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2"/>
      <c r="AG48" s="102"/>
      <c r="AH48" s="102"/>
      <c r="AI48" s="102"/>
      <c r="AJ48" s="102"/>
    </row>
    <row r="49" spans="1:47" ht="13.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2"/>
      <c r="AG49" s="102"/>
      <c r="AH49" s="102"/>
      <c r="AI49" s="102"/>
      <c r="AJ49" s="102"/>
    </row>
    <row r="50" spans="1:47" ht="13.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2"/>
      <c r="AG50" s="102"/>
      <c r="AH50" s="102"/>
      <c r="AI50" s="102"/>
      <c r="AJ50" s="102"/>
    </row>
    <row r="51" spans="1:47" s="103" customFormat="1" ht="13.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2"/>
      <c r="AG51" s="102"/>
      <c r="AH51" s="102"/>
      <c r="AI51" s="102"/>
      <c r="AJ51" s="102"/>
      <c r="AK51" s="102"/>
      <c r="AL51" s="102"/>
      <c r="AM51" s="102"/>
    </row>
    <row r="52" spans="1:47" ht="13.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2"/>
      <c r="AG52" s="102"/>
      <c r="AH52" s="102"/>
      <c r="AI52" s="102"/>
      <c r="AJ52" s="102"/>
    </row>
    <row r="53" spans="1:47" ht="13.5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2"/>
      <c r="AG53" s="102"/>
      <c r="AH53" s="102"/>
      <c r="AI53" s="102"/>
      <c r="AJ53" s="102"/>
      <c r="AK53" s="102"/>
      <c r="AL53" s="102"/>
      <c r="AM53" s="102"/>
      <c r="AN53" s="103"/>
      <c r="AO53" s="103"/>
      <c r="AP53" s="103"/>
      <c r="AQ53" s="103"/>
      <c r="AR53" s="103"/>
      <c r="AS53" s="103"/>
      <c r="AT53" s="103"/>
      <c r="AU53" s="103"/>
    </row>
    <row r="54" spans="1:47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</sheetData>
  <mergeCells count="17"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  <mergeCell ref="W5:Y5"/>
    <mergeCell ref="Z5:AB5"/>
  </mergeCells>
  <phoneticPr fontId="2"/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1" customWidth="1"/>
    <col min="2" max="2" width="2.36328125" style="1" customWidth="1"/>
    <col min="3" max="3" width="2.90625" style="2" customWidth="1"/>
    <col min="4" max="4" width="6.90625" style="1" customWidth="1"/>
    <col min="5" max="5" width="14.36328125" style="3" customWidth="1"/>
    <col min="6" max="8" width="11.36328125" style="3" customWidth="1"/>
    <col min="9" max="9" width="12" style="3" customWidth="1"/>
    <col min="10" max="10" width="10.6328125" style="3" customWidth="1"/>
    <col min="11" max="11" width="11.08984375" style="3" customWidth="1"/>
    <col min="12" max="16384" width="9" style="4"/>
  </cols>
  <sheetData>
    <row r="1" spans="1:11" ht="8.25" customHeight="1"/>
    <row r="2" spans="1:11" ht="23.2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6.75" customHeight="1" thickBot="1">
      <c r="E3" s="5"/>
      <c r="F3" s="5"/>
      <c r="G3" s="5"/>
      <c r="H3" s="5"/>
    </row>
    <row r="4" spans="1:11" ht="17.25" customHeight="1">
      <c r="A4" s="159" t="s">
        <v>2</v>
      </c>
      <c r="B4" s="160"/>
      <c r="C4" s="160"/>
      <c r="D4" s="161"/>
      <c r="E4" s="165" t="s">
        <v>3</v>
      </c>
      <c r="F4" s="165"/>
      <c r="G4" s="165"/>
      <c r="H4" s="166"/>
      <c r="I4" s="167" t="s">
        <v>0</v>
      </c>
      <c r="J4" s="167" t="s">
        <v>4</v>
      </c>
      <c r="K4" s="169" t="s">
        <v>5</v>
      </c>
    </row>
    <row r="5" spans="1:11" ht="17.25" customHeight="1">
      <c r="A5" s="162"/>
      <c r="B5" s="163"/>
      <c r="C5" s="163"/>
      <c r="D5" s="164"/>
      <c r="E5" s="52" t="s">
        <v>6</v>
      </c>
      <c r="F5" s="6" t="s">
        <v>7</v>
      </c>
      <c r="G5" s="7" t="s">
        <v>8</v>
      </c>
      <c r="H5" s="6" t="s">
        <v>9</v>
      </c>
      <c r="I5" s="168"/>
      <c r="J5" s="168"/>
      <c r="K5" s="170"/>
    </row>
    <row r="6" spans="1:11">
      <c r="A6" s="8" t="s">
        <v>10</v>
      </c>
      <c r="B6" s="5" t="s">
        <v>11</v>
      </c>
      <c r="C6" s="9">
        <v>25</v>
      </c>
      <c r="D6" s="10" t="s">
        <v>12</v>
      </c>
      <c r="E6" s="43">
        <v>861180</v>
      </c>
      <c r="F6" s="44">
        <v>413110</v>
      </c>
      <c r="G6" s="12">
        <f t="shared" ref="G6:G46" si="0">SUM(E6-F6)</f>
        <v>448070</v>
      </c>
      <c r="H6" s="45"/>
      <c r="I6" s="43">
        <v>178689</v>
      </c>
      <c r="J6" s="47">
        <f t="shared" ref="J6:J46" si="1">SUM(E6/I6)</f>
        <v>4.8194348840723267</v>
      </c>
      <c r="K6" s="46">
        <v>213.9</v>
      </c>
    </row>
    <row r="7" spans="1:11">
      <c r="A7" s="8" t="s">
        <v>13</v>
      </c>
      <c r="B7" s="5"/>
      <c r="C7" s="14">
        <v>30</v>
      </c>
      <c r="D7" s="10" t="s">
        <v>14</v>
      </c>
      <c r="E7" s="43">
        <v>853734</v>
      </c>
      <c r="F7" s="11">
        <v>409813</v>
      </c>
      <c r="G7" s="12">
        <f t="shared" si="0"/>
        <v>443921</v>
      </c>
      <c r="H7" s="13">
        <f t="shared" ref="H7:H57" si="2">E7-E6</f>
        <v>-7446</v>
      </c>
      <c r="I7" s="43">
        <v>177482</v>
      </c>
      <c r="J7" s="20">
        <f t="shared" si="1"/>
        <v>4.8102568147755829</v>
      </c>
      <c r="K7" s="23">
        <f t="shared" ref="K7:K29" si="3">SUM(E7/4016)</f>
        <v>212.5831673306773</v>
      </c>
    </row>
    <row r="8" spans="1:11">
      <c r="A8" s="8" t="s">
        <v>15</v>
      </c>
      <c r="B8" s="5"/>
      <c r="C8" s="14">
        <v>35</v>
      </c>
      <c r="D8" s="10" t="s">
        <v>16</v>
      </c>
      <c r="E8" s="43">
        <v>842695</v>
      </c>
      <c r="F8" s="11">
        <v>403281</v>
      </c>
      <c r="G8" s="12">
        <f t="shared" si="0"/>
        <v>439414</v>
      </c>
      <c r="H8" s="13">
        <f t="shared" si="2"/>
        <v>-11039</v>
      </c>
      <c r="I8" s="43">
        <v>183277</v>
      </c>
      <c r="J8" s="20">
        <f t="shared" si="1"/>
        <v>4.597931000616553</v>
      </c>
      <c r="K8" s="23">
        <f t="shared" si="3"/>
        <v>209.8344123505976</v>
      </c>
    </row>
    <row r="9" spans="1:11">
      <c r="A9" s="8" t="s">
        <v>17</v>
      </c>
      <c r="B9" s="5"/>
      <c r="C9" s="14">
        <v>40</v>
      </c>
      <c r="D9" s="10" t="s">
        <v>16</v>
      </c>
      <c r="E9" s="43">
        <v>853385</v>
      </c>
      <c r="F9" s="11">
        <v>409502</v>
      </c>
      <c r="G9" s="12">
        <f t="shared" si="0"/>
        <v>443883</v>
      </c>
      <c r="H9" s="13">
        <f t="shared" si="2"/>
        <v>10690</v>
      </c>
      <c r="I9" s="43">
        <v>195831</v>
      </c>
      <c r="J9" s="20">
        <f t="shared" si="1"/>
        <v>4.35776256057519</v>
      </c>
      <c r="K9" s="23">
        <f t="shared" si="3"/>
        <v>212.49626494023903</v>
      </c>
    </row>
    <row r="10" spans="1:11">
      <c r="A10" s="8" t="s">
        <v>17</v>
      </c>
      <c r="B10" s="5"/>
      <c r="C10" s="14">
        <v>45</v>
      </c>
      <c r="D10" s="10" t="s">
        <v>16</v>
      </c>
      <c r="E10" s="43">
        <v>889768</v>
      </c>
      <c r="F10" s="11">
        <v>429885</v>
      </c>
      <c r="G10" s="12">
        <f t="shared" si="0"/>
        <v>459883</v>
      </c>
      <c r="H10" s="13">
        <f t="shared" si="2"/>
        <v>36383</v>
      </c>
      <c r="I10" s="43">
        <v>215263</v>
      </c>
      <c r="J10" s="20">
        <f t="shared" si="1"/>
        <v>4.1333996088505689</v>
      </c>
      <c r="K10" s="23">
        <f t="shared" si="3"/>
        <v>221.55577689243029</v>
      </c>
    </row>
    <row r="11" spans="1:11">
      <c r="A11" s="8"/>
      <c r="B11" s="5"/>
      <c r="C11" s="14">
        <v>46</v>
      </c>
      <c r="D11" s="10" t="s">
        <v>16</v>
      </c>
      <c r="E11" s="43">
        <v>908551</v>
      </c>
      <c r="F11" s="11">
        <v>440614</v>
      </c>
      <c r="G11" s="12">
        <f t="shared" si="0"/>
        <v>467937</v>
      </c>
      <c r="H11" s="13">
        <f t="shared" si="2"/>
        <v>18783</v>
      </c>
      <c r="I11" s="43">
        <v>221319</v>
      </c>
      <c r="J11" s="20">
        <f t="shared" si="1"/>
        <v>4.1051649429104593</v>
      </c>
      <c r="K11" s="23">
        <f t="shared" si="3"/>
        <v>226.23281872509961</v>
      </c>
    </row>
    <row r="12" spans="1:11">
      <c r="A12" s="8"/>
      <c r="B12" s="5"/>
      <c r="C12" s="14">
        <v>47</v>
      </c>
      <c r="D12" s="10" t="s">
        <v>16</v>
      </c>
      <c r="E12" s="43">
        <v>924479</v>
      </c>
      <c r="F12" s="11">
        <v>449328</v>
      </c>
      <c r="G12" s="12">
        <f t="shared" si="0"/>
        <v>475151</v>
      </c>
      <c r="H12" s="13">
        <f t="shared" si="2"/>
        <v>15928</v>
      </c>
      <c r="I12" s="43">
        <v>224246</v>
      </c>
      <c r="J12" s="20">
        <f t="shared" si="1"/>
        <v>4.1226108826913297</v>
      </c>
      <c r="K12" s="23">
        <f t="shared" si="3"/>
        <v>230.19895418326692</v>
      </c>
    </row>
    <row r="13" spans="1:11">
      <c r="A13" s="8"/>
      <c r="B13" s="5"/>
      <c r="C13" s="14">
        <v>48</v>
      </c>
      <c r="D13" s="10" t="s">
        <v>16</v>
      </c>
      <c r="E13" s="43">
        <v>944223</v>
      </c>
      <c r="F13" s="11">
        <v>460361</v>
      </c>
      <c r="G13" s="12">
        <f t="shared" si="0"/>
        <v>483862</v>
      </c>
      <c r="H13" s="13">
        <f t="shared" si="2"/>
        <v>19744</v>
      </c>
      <c r="I13" s="43">
        <v>228217</v>
      </c>
      <c r="J13" s="20">
        <f t="shared" si="1"/>
        <v>4.1373911671786061</v>
      </c>
      <c r="K13" s="23">
        <f t="shared" si="3"/>
        <v>235.11528884462152</v>
      </c>
    </row>
    <row r="14" spans="1:11">
      <c r="A14" s="8"/>
      <c r="B14" s="5"/>
      <c r="C14" s="14">
        <v>49</v>
      </c>
      <c r="D14" s="10" t="s">
        <v>16</v>
      </c>
      <c r="E14" s="43">
        <v>967078</v>
      </c>
      <c r="F14" s="11">
        <v>472831</v>
      </c>
      <c r="G14" s="12">
        <f t="shared" si="0"/>
        <v>494247</v>
      </c>
      <c r="H14" s="13">
        <f t="shared" si="2"/>
        <v>22855</v>
      </c>
      <c r="I14" s="43">
        <v>232519</v>
      </c>
      <c r="J14" s="20">
        <f t="shared" si="1"/>
        <v>4.1591353824848722</v>
      </c>
      <c r="K14" s="23">
        <f t="shared" si="3"/>
        <v>240.80627490039839</v>
      </c>
    </row>
    <row r="15" spans="1:11">
      <c r="A15" s="8" t="s">
        <v>13</v>
      </c>
      <c r="B15" s="5"/>
      <c r="C15" s="14">
        <v>50</v>
      </c>
      <c r="D15" s="10" t="s">
        <v>16</v>
      </c>
      <c r="E15" s="43">
        <v>985621</v>
      </c>
      <c r="F15" s="11">
        <v>481733</v>
      </c>
      <c r="G15" s="12">
        <f t="shared" si="0"/>
        <v>503888</v>
      </c>
      <c r="H15" s="13">
        <f t="shared" si="2"/>
        <v>18543</v>
      </c>
      <c r="I15" s="43">
        <v>250944</v>
      </c>
      <c r="J15" s="20">
        <f t="shared" si="1"/>
        <v>3.9276531815863298</v>
      </c>
      <c r="K15" s="23">
        <f t="shared" si="3"/>
        <v>245.42355577689244</v>
      </c>
    </row>
    <row r="16" spans="1:11">
      <c r="A16" s="8"/>
      <c r="B16" s="5"/>
      <c r="C16" s="14">
        <v>51</v>
      </c>
      <c r="D16" s="10" t="s">
        <v>16</v>
      </c>
      <c r="E16" s="43">
        <v>1005593</v>
      </c>
      <c r="F16" s="11">
        <v>492082</v>
      </c>
      <c r="G16" s="12">
        <f t="shared" si="0"/>
        <v>513511</v>
      </c>
      <c r="H16" s="13">
        <f t="shared" si="2"/>
        <v>19972</v>
      </c>
      <c r="I16" s="43">
        <v>255270</v>
      </c>
      <c r="J16" s="20">
        <f t="shared" si="1"/>
        <v>3.939330904532456</v>
      </c>
      <c r="K16" s="23">
        <f t="shared" si="3"/>
        <v>250.39666334661354</v>
      </c>
    </row>
    <row r="17" spans="1:11">
      <c r="A17" s="8"/>
      <c r="B17" s="5"/>
      <c r="C17" s="14">
        <v>52</v>
      </c>
      <c r="D17" s="10" t="s">
        <v>16</v>
      </c>
      <c r="E17" s="43">
        <v>1025638</v>
      </c>
      <c r="F17" s="11">
        <v>502429</v>
      </c>
      <c r="G17" s="12">
        <f t="shared" si="0"/>
        <v>523209</v>
      </c>
      <c r="H17" s="13">
        <f t="shared" si="2"/>
        <v>20045</v>
      </c>
      <c r="I17" s="43">
        <v>259473</v>
      </c>
      <c r="J17" s="20">
        <f t="shared" si="1"/>
        <v>3.9527735062993066</v>
      </c>
      <c r="K17" s="23">
        <f t="shared" si="3"/>
        <v>255.38794820717132</v>
      </c>
    </row>
    <row r="18" spans="1:11">
      <c r="A18" s="8"/>
      <c r="B18" s="5"/>
      <c r="C18" s="14">
        <v>53</v>
      </c>
      <c r="D18" s="10" t="s">
        <v>16</v>
      </c>
      <c r="E18" s="43">
        <v>1043492</v>
      </c>
      <c r="F18" s="11">
        <v>511357</v>
      </c>
      <c r="G18" s="12">
        <f t="shared" si="0"/>
        <v>532135</v>
      </c>
      <c r="H18" s="13">
        <f t="shared" si="2"/>
        <v>17854</v>
      </c>
      <c r="I18" s="43">
        <v>263270</v>
      </c>
      <c r="J18" s="20">
        <f t="shared" si="1"/>
        <v>3.9635811144452462</v>
      </c>
      <c r="K18" s="23">
        <f t="shared" si="3"/>
        <v>259.8336653386454</v>
      </c>
    </row>
    <row r="19" spans="1:11">
      <c r="A19" s="8"/>
      <c r="B19" s="5"/>
      <c r="C19" s="14">
        <v>54</v>
      </c>
      <c r="D19" s="10" t="s">
        <v>16</v>
      </c>
      <c r="E19" s="43">
        <v>1063037</v>
      </c>
      <c r="F19" s="11">
        <v>521333</v>
      </c>
      <c r="G19" s="12">
        <f t="shared" si="0"/>
        <v>541704</v>
      </c>
      <c r="H19" s="13">
        <f t="shared" si="2"/>
        <v>19545</v>
      </c>
      <c r="I19" s="43">
        <v>267675</v>
      </c>
      <c r="J19" s="20">
        <f t="shared" si="1"/>
        <v>3.9713719996264127</v>
      </c>
      <c r="K19" s="23">
        <f t="shared" si="3"/>
        <v>264.70044820717129</v>
      </c>
    </row>
    <row r="20" spans="1:11">
      <c r="A20" s="8" t="s">
        <v>15</v>
      </c>
      <c r="B20" s="5"/>
      <c r="C20" s="14">
        <v>55</v>
      </c>
      <c r="D20" s="10" t="s">
        <v>16</v>
      </c>
      <c r="E20" s="43">
        <v>1079898</v>
      </c>
      <c r="F20" s="11">
        <v>529208</v>
      </c>
      <c r="G20" s="12">
        <f t="shared" si="0"/>
        <v>550690</v>
      </c>
      <c r="H20" s="13">
        <f t="shared" si="2"/>
        <v>16861</v>
      </c>
      <c r="I20" s="43">
        <v>302635</v>
      </c>
      <c r="J20" s="20">
        <f t="shared" si="1"/>
        <v>3.5683182711847605</v>
      </c>
      <c r="K20" s="23">
        <f t="shared" si="3"/>
        <v>268.89890438247011</v>
      </c>
    </row>
    <row r="21" spans="1:11">
      <c r="A21" s="8"/>
      <c r="B21" s="5"/>
      <c r="C21" s="14">
        <v>56</v>
      </c>
      <c r="D21" s="10" t="s">
        <v>16</v>
      </c>
      <c r="E21" s="43">
        <v>1095584</v>
      </c>
      <c r="F21" s="11">
        <v>537038</v>
      </c>
      <c r="G21" s="12">
        <f t="shared" si="0"/>
        <v>558546</v>
      </c>
      <c r="H21" s="13">
        <f t="shared" si="2"/>
        <v>15686</v>
      </c>
      <c r="I21" s="43">
        <v>306459</v>
      </c>
      <c r="J21" s="20">
        <f t="shared" si="1"/>
        <v>3.5749774031762813</v>
      </c>
      <c r="K21" s="23">
        <f t="shared" si="3"/>
        <v>272.80478087649402</v>
      </c>
    </row>
    <row r="22" spans="1:11">
      <c r="A22" s="8"/>
      <c r="B22" s="5"/>
      <c r="C22" s="14">
        <v>57</v>
      </c>
      <c r="D22" s="10" t="s">
        <v>16</v>
      </c>
      <c r="E22" s="43">
        <v>1110793</v>
      </c>
      <c r="F22" s="11">
        <v>544649</v>
      </c>
      <c r="G22" s="12">
        <f t="shared" si="0"/>
        <v>566144</v>
      </c>
      <c r="H22" s="13">
        <f t="shared" si="2"/>
        <v>15209</v>
      </c>
      <c r="I22" s="43">
        <v>310336</v>
      </c>
      <c r="J22" s="20">
        <f t="shared" si="1"/>
        <v>3.5793237007630441</v>
      </c>
      <c r="K22" s="23">
        <f t="shared" si="3"/>
        <v>276.59188247011951</v>
      </c>
    </row>
    <row r="23" spans="1:11">
      <c r="A23" s="8"/>
      <c r="B23" s="5"/>
      <c r="C23" s="14">
        <v>58</v>
      </c>
      <c r="D23" s="10" t="s">
        <v>16</v>
      </c>
      <c r="E23" s="43">
        <v>1125155</v>
      </c>
      <c r="F23" s="11">
        <v>551775</v>
      </c>
      <c r="G23" s="12">
        <f t="shared" si="0"/>
        <v>573380</v>
      </c>
      <c r="H23" s="13">
        <f t="shared" si="2"/>
        <v>14362</v>
      </c>
      <c r="I23" s="43">
        <v>314410</v>
      </c>
      <c r="J23" s="20">
        <f t="shared" si="1"/>
        <v>3.5786234534524985</v>
      </c>
      <c r="K23" s="23">
        <f t="shared" si="3"/>
        <v>280.16807768924303</v>
      </c>
    </row>
    <row r="24" spans="1:11">
      <c r="A24" s="8"/>
      <c r="B24" s="5"/>
      <c r="C24" s="14">
        <v>59</v>
      </c>
      <c r="D24" s="10" t="s">
        <v>16</v>
      </c>
      <c r="E24" s="43">
        <v>1137932</v>
      </c>
      <c r="F24" s="11">
        <v>558246</v>
      </c>
      <c r="G24" s="12">
        <f t="shared" si="0"/>
        <v>579686</v>
      </c>
      <c r="H24" s="13">
        <f t="shared" si="2"/>
        <v>12777</v>
      </c>
      <c r="I24" s="43">
        <v>318407</v>
      </c>
      <c r="J24" s="20">
        <f t="shared" si="1"/>
        <v>3.5738284648264642</v>
      </c>
      <c r="K24" s="23">
        <f t="shared" si="3"/>
        <v>283.34960159362549</v>
      </c>
    </row>
    <row r="25" spans="1:11">
      <c r="A25" s="8" t="s">
        <v>10</v>
      </c>
      <c r="B25" s="5"/>
      <c r="C25" s="14">
        <v>60</v>
      </c>
      <c r="D25" s="10" t="s">
        <v>16</v>
      </c>
      <c r="E25" s="43">
        <v>1155844</v>
      </c>
      <c r="F25" s="11">
        <v>568735</v>
      </c>
      <c r="G25" s="12">
        <f t="shared" si="0"/>
        <v>587109</v>
      </c>
      <c r="H25" s="13">
        <f t="shared" si="2"/>
        <v>17912</v>
      </c>
      <c r="I25" s="43">
        <v>330012</v>
      </c>
      <c r="J25" s="20">
        <f t="shared" si="1"/>
        <v>3.5024302146588608</v>
      </c>
      <c r="K25" s="23">
        <f t="shared" si="3"/>
        <v>287.8097609561753</v>
      </c>
    </row>
    <row r="26" spans="1:11">
      <c r="A26" s="8"/>
      <c r="B26" s="5"/>
      <c r="C26" s="14">
        <v>61</v>
      </c>
      <c r="D26" s="10" t="s">
        <v>16</v>
      </c>
      <c r="E26" s="43">
        <v>1166928</v>
      </c>
      <c r="F26" s="11">
        <v>574080</v>
      </c>
      <c r="G26" s="12">
        <f t="shared" si="0"/>
        <v>592848</v>
      </c>
      <c r="H26" s="13">
        <f t="shared" si="2"/>
        <v>11084</v>
      </c>
      <c r="I26" s="43">
        <v>333557</v>
      </c>
      <c r="J26" s="20">
        <f t="shared" si="1"/>
        <v>3.4984365490755702</v>
      </c>
      <c r="K26" s="23">
        <f t="shared" si="3"/>
        <v>290.56972111553785</v>
      </c>
    </row>
    <row r="27" spans="1:11">
      <c r="A27" s="8"/>
      <c r="B27" s="5"/>
      <c r="C27" s="14">
        <v>62</v>
      </c>
      <c r="D27" s="10" t="s">
        <v>16</v>
      </c>
      <c r="E27" s="43">
        <v>1178854</v>
      </c>
      <c r="F27" s="11">
        <v>579928</v>
      </c>
      <c r="G27" s="12">
        <f t="shared" si="0"/>
        <v>598926</v>
      </c>
      <c r="H27" s="13">
        <f t="shared" si="2"/>
        <v>11926</v>
      </c>
      <c r="I27" s="43">
        <v>337798</v>
      </c>
      <c r="J27" s="20">
        <f t="shared" si="1"/>
        <v>3.4898193594988722</v>
      </c>
      <c r="K27" s="23">
        <f t="shared" si="3"/>
        <v>293.53934262948206</v>
      </c>
    </row>
    <row r="28" spans="1:11">
      <c r="A28" s="8"/>
      <c r="B28" s="5"/>
      <c r="C28" s="14">
        <v>63</v>
      </c>
      <c r="D28" s="10" t="s">
        <v>16</v>
      </c>
      <c r="E28" s="43">
        <v>1192558</v>
      </c>
      <c r="F28" s="11">
        <v>586576</v>
      </c>
      <c r="G28" s="12">
        <f t="shared" si="0"/>
        <v>605982</v>
      </c>
      <c r="H28" s="13">
        <f t="shared" si="2"/>
        <v>13704</v>
      </c>
      <c r="I28" s="43">
        <v>343574</v>
      </c>
      <c r="J28" s="20">
        <f t="shared" si="1"/>
        <v>3.4710368072089275</v>
      </c>
      <c r="K28" s="23">
        <f t="shared" si="3"/>
        <v>296.95169322709165</v>
      </c>
    </row>
    <row r="29" spans="1:11">
      <c r="A29" s="8"/>
      <c r="B29" s="5" t="s">
        <v>18</v>
      </c>
      <c r="C29" s="14" t="s">
        <v>19</v>
      </c>
      <c r="D29" s="10" t="s">
        <v>16</v>
      </c>
      <c r="E29" s="43">
        <v>1208856</v>
      </c>
      <c r="F29" s="11">
        <v>594785</v>
      </c>
      <c r="G29" s="12">
        <f t="shared" si="0"/>
        <v>614071</v>
      </c>
      <c r="H29" s="13">
        <f t="shared" si="2"/>
        <v>16298</v>
      </c>
      <c r="I29" s="43">
        <v>350763</v>
      </c>
      <c r="J29" s="20">
        <f t="shared" si="1"/>
        <v>3.4463612182584824</v>
      </c>
      <c r="K29" s="23">
        <f t="shared" si="3"/>
        <v>301.00996015936255</v>
      </c>
    </row>
    <row r="30" spans="1:11">
      <c r="A30" s="8" t="s">
        <v>20</v>
      </c>
      <c r="B30" s="5"/>
      <c r="C30" s="14">
        <v>2</v>
      </c>
      <c r="D30" s="10" t="s">
        <v>16</v>
      </c>
      <c r="E30" s="43">
        <v>1222411</v>
      </c>
      <c r="F30" s="11">
        <v>601082</v>
      </c>
      <c r="G30" s="12">
        <f t="shared" si="0"/>
        <v>621329</v>
      </c>
      <c r="H30" s="13">
        <f t="shared" si="2"/>
        <v>13555</v>
      </c>
      <c r="I30" s="43">
        <v>362253</v>
      </c>
      <c r="J30" s="20">
        <f t="shared" si="1"/>
        <v>3.374467568246502</v>
      </c>
      <c r="K30" s="23">
        <f>SUM(E30/4017.23)</f>
        <v>304.29201215763101</v>
      </c>
    </row>
    <row r="31" spans="1:11">
      <c r="A31" s="8"/>
      <c r="B31" s="5"/>
      <c r="C31" s="14">
        <v>3</v>
      </c>
      <c r="D31" s="10" t="s">
        <v>16</v>
      </c>
      <c r="E31" s="43">
        <v>1236085</v>
      </c>
      <c r="F31" s="11">
        <v>608061</v>
      </c>
      <c r="G31" s="12">
        <f t="shared" si="0"/>
        <v>628024</v>
      </c>
      <c r="H31" s="13">
        <f t="shared" si="2"/>
        <v>13674</v>
      </c>
      <c r="I31" s="43">
        <v>369731</v>
      </c>
      <c r="J31" s="20">
        <f t="shared" si="1"/>
        <v>3.3432008676578375</v>
      </c>
      <c r="K31" s="23">
        <f>SUM(E31/4017.23)</f>
        <v>307.69585012558406</v>
      </c>
    </row>
    <row r="32" spans="1:11">
      <c r="A32" s="8"/>
      <c r="B32" s="5"/>
      <c r="C32" s="14">
        <v>4</v>
      </c>
      <c r="D32" s="10" t="s">
        <v>16</v>
      </c>
      <c r="E32" s="43">
        <v>1248552</v>
      </c>
      <c r="F32" s="11">
        <v>614541</v>
      </c>
      <c r="G32" s="12">
        <f t="shared" si="0"/>
        <v>634011</v>
      </c>
      <c r="H32" s="13">
        <f t="shared" si="2"/>
        <v>12467</v>
      </c>
      <c r="I32" s="43">
        <v>376878</v>
      </c>
      <c r="J32" s="20">
        <f t="shared" si="1"/>
        <v>3.3128810914937992</v>
      </c>
      <c r="K32" s="23">
        <f>SUM(E32/4017.23)</f>
        <v>310.79923230683829</v>
      </c>
    </row>
    <row r="33" spans="1:11">
      <c r="A33" s="8"/>
      <c r="B33" s="5"/>
      <c r="C33" s="14">
        <v>5</v>
      </c>
      <c r="D33" s="10" t="s">
        <v>16</v>
      </c>
      <c r="E33" s="43">
        <v>1261342</v>
      </c>
      <c r="F33" s="11">
        <v>621001</v>
      </c>
      <c r="G33" s="12">
        <f t="shared" si="0"/>
        <v>640341</v>
      </c>
      <c r="H33" s="13">
        <f t="shared" si="2"/>
        <v>12790</v>
      </c>
      <c r="I33" s="43">
        <v>384495</v>
      </c>
      <c r="J33" s="20">
        <f t="shared" si="1"/>
        <v>3.280516001508472</v>
      </c>
      <c r="K33" s="23">
        <f>SUM(E33/4017.23)</f>
        <v>313.98301814932182</v>
      </c>
    </row>
    <row r="34" spans="1:11">
      <c r="A34" s="8"/>
      <c r="B34" s="5"/>
      <c r="C34" s="14">
        <v>6</v>
      </c>
      <c r="D34" s="10" t="s">
        <v>16</v>
      </c>
      <c r="E34" s="43">
        <v>1274787</v>
      </c>
      <c r="F34" s="11">
        <v>627834</v>
      </c>
      <c r="G34" s="12">
        <f t="shared" si="0"/>
        <v>646953</v>
      </c>
      <c r="H34" s="13">
        <f t="shared" si="2"/>
        <v>13445</v>
      </c>
      <c r="I34" s="43">
        <v>392366</v>
      </c>
      <c r="J34" s="20">
        <f t="shared" si="1"/>
        <v>3.2489741720740328</v>
      </c>
      <c r="K34" s="23">
        <f>SUM(E34/4017.23)</f>
        <v>317.32985166395753</v>
      </c>
    </row>
    <row r="35" spans="1:11">
      <c r="A35" s="8" t="s">
        <v>13</v>
      </c>
      <c r="B35" s="5"/>
      <c r="C35" s="14">
        <v>7</v>
      </c>
      <c r="D35" s="10" t="s">
        <v>16</v>
      </c>
      <c r="E35" s="43">
        <v>1287005</v>
      </c>
      <c r="F35" s="11">
        <v>634648</v>
      </c>
      <c r="G35" s="12">
        <f t="shared" si="0"/>
        <v>652357</v>
      </c>
      <c r="H35" s="13">
        <f t="shared" si="2"/>
        <v>12218</v>
      </c>
      <c r="I35" s="43">
        <v>405349</v>
      </c>
      <c r="J35" s="20">
        <f t="shared" si="1"/>
        <v>3.1750540891922765</v>
      </c>
      <c r="K35" s="23">
        <f>SUM(E35/4017.36)</f>
        <v>320.36088376446224</v>
      </c>
    </row>
    <row r="36" spans="1:11">
      <c r="A36" s="8"/>
      <c r="B36" s="5"/>
      <c r="C36" s="14">
        <v>8</v>
      </c>
      <c r="D36" s="10" t="s">
        <v>16</v>
      </c>
      <c r="E36" s="43">
        <v>1299046</v>
      </c>
      <c r="F36" s="11">
        <v>641137</v>
      </c>
      <c r="G36" s="12">
        <f t="shared" si="0"/>
        <v>657909</v>
      </c>
      <c r="H36" s="13">
        <f t="shared" si="2"/>
        <v>12041</v>
      </c>
      <c r="I36" s="43">
        <v>412937</v>
      </c>
      <c r="J36" s="20">
        <f t="shared" si="1"/>
        <v>3.1458697089386516</v>
      </c>
      <c r="K36" s="23">
        <f t="shared" ref="K36:K53" si="4">SUM(E36/4017.36)</f>
        <v>323.35812573431309</v>
      </c>
    </row>
    <row r="37" spans="1:11">
      <c r="A37" s="8"/>
      <c r="B37" s="5"/>
      <c r="C37" s="14">
        <v>9</v>
      </c>
      <c r="D37" s="10" t="s">
        <v>16</v>
      </c>
      <c r="E37" s="43">
        <v>1311514</v>
      </c>
      <c r="F37" s="11">
        <v>647486</v>
      </c>
      <c r="G37" s="12">
        <f t="shared" si="0"/>
        <v>664028</v>
      </c>
      <c r="H37" s="13">
        <f t="shared" si="2"/>
        <v>12468</v>
      </c>
      <c r="I37" s="43">
        <v>421330</v>
      </c>
      <c r="J37" s="20">
        <f t="shared" si="1"/>
        <v>3.1127951961645266</v>
      </c>
      <c r="K37" s="23">
        <f t="shared" si="4"/>
        <v>326.46165641117551</v>
      </c>
    </row>
    <row r="38" spans="1:11">
      <c r="A38" s="8"/>
      <c r="B38" s="5"/>
      <c r="C38" s="14">
        <v>10</v>
      </c>
      <c r="D38" s="10" t="s">
        <v>16</v>
      </c>
      <c r="E38" s="43">
        <v>1324148</v>
      </c>
      <c r="F38" s="11">
        <v>654021</v>
      </c>
      <c r="G38" s="12">
        <f t="shared" si="0"/>
        <v>670127</v>
      </c>
      <c r="H38" s="13">
        <f t="shared" si="2"/>
        <v>12634</v>
      </c>
      <c r="I38" s="43">
        <v>430185</v>
      </c>
      <c r="J38" s="20">
        <f t="shared" si="1"/>
        <v>3.0780896591001548</v>
      </c>
      <c r="K38" s="23">
        <f t="shared" si="4"/>
        <v>329.60650775633746</v>
      </c>
    </row>
    <row r="39" spans="1:11">
      <c r="A39" s="8"/>
      <c r="B39" s="5"/>
      <c r="C39" s="14">
        <v>11</v>
      </c>
      <c r="D39" s="10" t="s">
        <v>16</v>
      </c>
      <c r="E39" s="43">
        <v>1334166</v>
      </c>
      <c r="F39" s="11">
        <v>659110</v>
      </c>
      <c r="G39" s="12">
        <f t="shared" si="0"/>
        <v>675056</v>
      </c>
      <c r="H39" s="13">
        <f t="shared" si="2"/>
        <v>10018</v>
      </c>
      <c r="I39" s="43">
        <v>438253</v>
      </c>
      <c r="J39" s="20">
        <f t="shared" si="1"/>
        <v>3.04428264039265</v>
      </c>
      <c r="K39" s="23">
        <f t="shared" si="4"/>
        <v>332.10018519624828</v>
      </c>
    </row>
    <row r="40" spans="1:11">
      <c r="A40" s="8" t="s">
        <v>13</v>
      </c>
      <c r="B40" s="5"/>
      <c r="C40" s="14">
        <v>12</v>
      </c>
      <c r="D40" s="10" t="s">
        <v>21</v>
      </c>
      <c r="E40" s="43">
        <v>1342832</v>
      </c>
      <c r="F40" s="11">
        <v>663432</v>
      </c>
      <c r="G40" s="12">
        <f t="shared" si="0"/>
        <v>679400</v>
      </c>
      <c r="H40" s="13">
        <f t="shared" si="2"/>
        <v>8666</v>
      </c>
      <c r="I40" s="43">
        <v>453695</v>
      </c>
      <c r="J40" s="20">
        <f t="shared" si="1"/>
        <v>2.9597681261640529</v>
      </c>
      <c r="K40" s="23">
        <f t="shared" si="4"/>
        <v>334.25732321723717</v>
      </c>
    </row>
    <row r="41" spans="1:11">
      <c r="A41" s="8"/>
      <c r="B41" s="5"/>
      <c r="C41" s="14">
        <v>13</v>
      </c>
      <c r="D41" s="10" t="s">
        <v>14</v>
      </c>
      <c r="E41" s="43">
        <v>1352361</v>
      </c>
      <c r="F41" s="11">
        <v>667940</v>
      </c>
      <c r="G41" s="12">
        <f t="shared" si="0"/>
        <v>684421</v>
      </c>
      <c r="H41" s="13">
        <f t="shared" si="2"/>
        <v>9529</v>
      </c>
      <c r="I41" s="43">
        <v>461672</v>
      </c>
      <c r="J41" s="20">
        <f t="shared" si="1"/>
        <v>2.9292679651354208</v>
      </c>
      <c r="K41" s="23">
        <f t="shared" si="4"/>
        <v>336.62927892944617</v>
      </c>
    </row>
    <row r="42" spans="1:11">
      <c r="A42" s="8"/>
      <c r="B42" s="5"/>
      <c r="C42" s="14">
        <v>14</v>
      </c>
      <c r="D42" s="10" t="s">
        <v>14</v>
      </c>
      <c r="E42" s="43">
        <v>1359773</v>
      </c>
      <c r="F42" s="11">
        <v>671107</v>
      </c>
      <c r="G42" s="12">
        <f t="shared" si="0"/>
        <v>688666</v>
      </c>
      <c r="H42" s="13">
        <f t="shared" si="2"/>
        <v>7412</v>
      </c>
      <c r="I42" s="43">
        <v>468125</v>
      </c>
      <c r="J42" s="20">
        <f t="shared" si="1"/>
        <v>2.9047220293724965</v>
      </c>
      <c r="K42" s="23">
        <f t="shared" si="4"/>
        <v>338.47427166099129</v>
      </c>
    </row>
    <row r="43" spans="1:11">
      <c r="A43" s="8"/>
      <c r="B43" s="5"/>
      <c r="C43" s="14">
        <v>15</v>
      </c>
      <c r="D43" s="10" t="s">
        <v>12</v>
      </c>
      <c r="E43" s="43">
        <v>1366415</v>
      </c>
      <c r="F43" s="11">
        <v>673808</v>
      </c>
      <c r="G43" s="12">
        <f t="shared" si="0"/>
        <v>692607</v>
      </c>
      <c r="H43" s="13">
        <f t="shared" si="2"/>
        <v>6642</v>
      </c>
      <c r="I43" s="43">
        <v>474435</v>
      </c>
      <c r="J43" s="20">
        <f t="shared" si="1"/>
        <v>2.8800889479064571</v>
      </c>
      <c r="K43" s="23">
        <f t="shared" si="4"/>
        <v>340.12759623235161</v>
      </c>
    </row>
    <row r="44" spans="1:11">
      <c r="A44" s="8"/>
      <c r="B44" s="5"/>
      <c r="C44" s="14">
        <v>16</v>
      </c>
      <c r="D44" s="10" t="s">
        <v>16</v>
      </c>
      <c r="E44" s="43">
        <v>1374182</v>
      </c>
      <c r="F44" s="11">
        <v>677303</v>
      </c>
      <c r="G44" s="12">
        <f t="shared" si="0"/>
        <v>696879</v>
      </c>
      <c r="H44" s="13">
        <f t="shared" si="2"/>
        <v>7767</v>
      </c>
      <c r="I44" s="43">
        <v>482112</v>
      </c>
      <c r="J44" s="20">
        <f t="shared" si="1"/>
        <v>2.8503376808708349</v>
      </c>
      <c r="K44" s="23">
        <f t="shared" si="4"/>
        <v>342.06095545333255</v>
      </c>
    </row>
    <row r="45" spans="1:11">
      <c r="A45" s="15" t="s">
        <v>22</v>
      </c>
      <c r="B45" s="16"/>
      <c r="C45" s="16">
        <v>17</v>
      </c>
      <c r="D45" s="10" t="s">
        <v>16</v>
      </c>
      <c r="E45" s="19">
        <v>1380361</v>
      </c>
      <c r="F45" s="17">
        <v>681474</v>
      </c>
      <c r="G45" s="12">
        <f t="shared" si="0"/>
        <v>698887</v>
      </c>
      <c r="H45" s="13">
        <f t="shared" si="2"/>
        <v>6179</v>
      </c>
      <c r="I45" s="19">
        <v>495960</v>
      </c>
      <c r="J45" s="20">
        <f t="shared" si="1"/>
        <v>2.7832103395435115</v>
      </c>
      <c r="K45" s="23">
        <f t="shared" si="4"/>
        <v>343.5990302088934</v>
      </c>
    </row>
    <row r="46" spans="1:11">
      <c r="A46" s="18"/>
      <c r="B46" s="16"/>
      <c r="C46" s="16">
        <v>18</v>
      </c>
      <c r="D46" s="10" t="s">
        <v>16</v>
      </c>
      <c r="E46" s="19">
        <v>1387110</v>
      </c>
      <c r="F46" s="17">
        <v>685723</v>
      </c>
      <c r="G46" s="12">
        <f t="shared" si="0"/>
        <v>701387</v>
      </c>
      <c r="H46" s="13">
        <f t="shared" si="2"/>
        <v>6749</v>
      </c>
      <c r="I46" s="19">
        <v>506434</v>
      </c>
      <c r="J46" s="20">
        <f t="shared" si="1"/>
        <v>2.7389748713553987</v>
      </c>
      <c r="K46" s="23">
        <f t="shared" si="4"/>
        <v>345.2789891869287</v>
      </c>
    </row>
    <row r="47" spans="1:11">
      <c r="A47" s="18"/>
      <c r="B47" s="16"/>
      <c r="C47" s="16">
        <v>19</v>
      </c>
      <c r="D47" s="10" t="s">
        <v>16</v>
      </c>
      <c r="E47" s="43">
        <v>1394809</v>
      </c>
      <c r="F47" s="11">
        <v>689872</v>
      </c>
      <c r="G47" s="12">
        <v>704937</v>
      </c>
      <c r="H47" s="13">
        <f t="shared" si="2"/>
        <v>7699</v>
      </c>
      <c r="I47" s="43">
        <v>516221</v>
      </c>
      <c r="J47" s="20">
        <v>2.7019609818275505</v>
      </c>
      <c r="K47" s="23">
        <f t="shared" si="4"/>
        <v>347.19542186908814</v>
      </c>
    </row>
    <row r="48" spans="1:11">
      <c r="A48" s="18"/>
      <c r="B48" s="16"/>
      <c r="C48" s="16">
        <v>20</v>
      </c>
      <c r="D48" s="10" t="s">
        <v>16</v>
      </c>
      <c r="E48" s="19">
        <v>1401073</v>
      </c>
      <c r="F48" s="17">
        <v>693106</v>
      </c>
      <c r="G48" s="12">
        <v>707967</v>
      </c>
      <c r="H48" s="13">
        <f t="shared" si="2"/>
        <v>6264</v>
      </c>
      <c r="I48" s="19">
        <v>525008</v>
      </c>
      <c r="J48" s="20">
        <f t="shared" ref="J48:J55" si="5">SUM(E48/I48)</f>
        <v>2.6686698107457412</v>
      </c>
      <c r="K48" s="23">
        <f t="shared" si="4"/>
        <v>348.75465479817592</v>
      </c>
    </row>
    <row r="49" spans="1:11">
      <c r="A49" s="8"/>
      <c r="B49" s="5"/>
      <c r="C49" s="14">
        <v>21</v>
      </c>
      <c r="D49" s="10" t="s">
        <v>16</v>
      </c>
      <c r="E49" s="19">
        <v>1402132</v>
      </c>
      <c r="F49" s="17">
        <v>692886</v>
      </c>
      <c r="G49" s="12">
        <v>709246</v>
      </c>
      <c r="H49" s="13">
        <f t="shared" si="2"/>
        <v>1059</v>
      </c>
      <c r="I49" s="19">
        <v>530281</v>
      </c>
      <c r="J49" s="20">
        <f t="shared" si="5"/>
        <v>2.6441301875797927</v>
      </c>
      <c r="K49" s="23">
        <f t="shared" si="4"/>
        <v>349.01826074835213</v>
      </c>
    </row>
    <row r="50" spans="1:11">
      <c r="A50" s="15" t="s">
        <v>22</v>
      </c>
      <c r="B50" s="5"/>
      <c r="C50" s="14">
        <v>22</v>
      </c>
      <c r="D50" s="10" t="s">
        <v>16</v>
      </c>
      <c r="E50" s="19">
        <v>1410777</v>
      </c>
      <c r="F50" s="17">
        <v>696769</v>
      </c>
      <c r="G50" s="12">
        <v>714008</v>
      </c>
      <c r="H50" s="13">
        <f t="shared" si="2"/>
        <v>8645</v>
      </c>
      <c r="I50" s="19">
        <v>535606</v>
      </c>
      <c r="J50" s="20">
        <f t="shared" si="5"/>
        <v>2.6339828157264855</v>
      </c>
      <c r="K50" s="23">
        <f t="shared" si="4"/>
        <v>351.17017145588147</v>
      </c>
    </row>
    <row r="51" spans="1:11">
      <c r="A51" s="15"/>
      <c r="B51" s="5"/>
      <c r="C51" s="14">
        <v>23</v>
      </c>
      <c r="D51" s="10" t="s">
        <v>16</v>
      </c>
      <c r="E51" s="19">
        <v>1414398</v>
      </c>
      <c r="F51" s="17">
        <v>698585</v>
      </c>
      <c r="G51" s="12">
        <v>715813</v>
      </c>
      <c r="H51" s="13">
        <f t="shared" si="2"/>
        <v>3621</v>
      </c>
      <c r="I51" s="19">
        <v>542752</v>
      </c>
      <c r="J51" s="20">
        <f t="shared" si="5"/>
        <v>2.6059747361594248</v>
      </c>
      <c r="K51" s="23">
        <f t="shared" si="4"/>
        <v>352.07150964812712</v>
      </c>
    </row>
    <row r="52" spans="1:11">
      <c r="A52" s="15"/>
      <c r="B52" s="5"/>
      <c r="C52" s="14">
        <v>24</v>
      </c>
      <c r="D52" s="10" t="s">
        <v>16</v>
      </c>
      <c r="E52" s="19">
        <v>1416546</v>
      </c>
      <c r="F52" s="17">
        <v>699480</v>
      </c>
      <c r="G52" s="12">
        <v>717066</v>
      </c>
      <c r="H52" s="13">
        <f t="shared" si="2"/>
        <v>2148</v>
      </c>
      <c r="I52" s="19">
        <v>548814</v>
      </c>
      <c r="J52" s="20">
        <f t="shared" si="5"/>
        <v>2.5811039805835856</v>
      </c>
      <c r="K52" s="23">
        <f t="shared" si="4"/>
        <v>352.60618913913612</v>
      </c>
    </row>
    <row r="53" spans="1:11">
      <c r="A53" s="15"/>
      <c r="B53" s="5"/>
      <c r="C53" s="14">
        <v>25</v>
      </c>
      <c r="D53" s="10" t="s">
        <v>16</v>
      </c>
      <c r="E53" s="19">
        <v>1416952</v>
      </c>
      <c r="F53" s="17">
        <v>699542</v>
      </c>
      <c r="G53" s="12">
        <v>717410</v>
      </c>
      <c r="H53" s="13">
        <f t="shared" si="2"/>
        <v>406</v>
      </c>
      <c r="I53" s="19">
        <v>552482</v>
      </c>
      <c r="J53" s="20">
        <f t="shared" si="5"/>
        <v>2.5647025604454083</v>
      </c>
      <c r="K53" s="23">
        <f t="shared" si="4"/>
        <v>352.70725053268814</v>
      </c>
    </row>
    <row r="54" spans="1:11">
      <c r="A54" s="8"/>
      <c r="B54" s="5"/>
      <c r="C54" s="14">
        <v>26</v>
      </c>
      <c r="D54" s="10" t="s">
        <v>16</v>
      </c>
      <c r="E54" s="19">
        <v>1416500</v>
      </c>
      <c r="F54" s="17">
        <v>699312</v>
      </c>
      <c r="G54" s="12">
        <v>717188</v>
      </c>
      <c r="H54" s="13">
        <f t="shared" si="2"/>
        <v>-452</v>
      </c>
      <c r="I54" s="19">
        <v>555821</v>
      </c>
      <c r="J54" s="20">
        <f t="shared" si="5"/>
        <v>2.5484823351402701</v>
      </c>
      <c r="K54" s="23">
        <f t="shared" ref="K54:K67" si="6">SUM(E54/4017.38)</f>
        <v>352.59298348675009</v>
      </c>
    </row>
    <row r="55" spans="1:11">
      <c r="A55" s="15" t="s">
        <v>22</v>
      </c>
      <c r="B55" s="5"/>
      <c r="C55" s="14">
        <v>27</v>
      </c>
      <c r="D55" s="10" t="s">
        <v>16</v>
      </c>
      <c r="E55" s="19">
        <v>1412916</v>
      </c>
      <c r="F55" s="17">
        <v>696941</v>
      </c>
      <c r="G55" s="12">
        <v>715975</v>
      </c>
      <c r="H55" s="13">
        <f t="shared" si="2"/>
        <v>-3584</v>
      </c>
      <c r="I55" s="19">
        <v>558057</v>
      </c>
      <c r="J55" s="20">
        <f t="shared" si="5"/>
        <v>2.5318488971556667</v>
      </c>
      <c r="K55" s="23">
        <f t="shared" si="6"/>
        <v>351.70085976432398</v>
      </c>
    </row>
    <row r="56" spans="1:11">
      <c r="A56" s="15"/>
      <c r="B56" s="5"/>
      <c r="C56" s="14">
        <v>28</v>
      </c>
      <c r="D56" s="10" t="s">
        <v>16</v>
      </c>
      <c r="E56" s="19">
        <v>1413079</v>
      </c>
      <c r="F56" s="17">
        <v>697076</v>
      </c>
      <c r="G56" s="12">
        <v>716003</v>
      </c>
      <c r="H56" s="13">
        <f t="shared" si="2"/>
        <v>163</v>
      </c>
      <c r="I56" s="19">
        <v>561085</v>
      </c>
      <c r="J56" s="20">
        <f>SUM(E56/I56)</f>
        <v>2.5184758102604774</v>
      </c>
      <c r="K56" s="23">
        <f t="shared" si="6"/>
        <v>351.74143347156604</v>
      </c>
    </row>
    <row r="57" spans="1:11">
      <c r="A57" s="15"/>
      <c r="B57" s="5"/>
      <c r="C57" s="14">
        <v>29</v>
      </c>
      <c r="D57" s="10" t="s">
        <v>16</v>
      </c>
      <c r="E57" s="19">
        <v>1412956</v>
      </c>
      <c r="F57" s="17">
        <v>697288</v>
      </c>
      <c r="G57" s="12">
        <v>715668</v>
      </c>
      <c r="H57" s="13">
        <f t="shared" si="2"/>
        <v>-123</v>
      </c>
      <c r="I57" s="19">
        <v>563804</v>
      </c>
      <c r="J57" s="20">
        <v>2.5061120531248449</v>
      </c>
      <c r="K57" s="23">
        <f t="shared" si="6"/>
        <v>351.71081650229752</v>
      </c>
    </row>
    <row r="58" spans="1:11" s="21" customFormat="1">
      <c r="A58" s="15"/>
      <c r="B58" s="5"/>
      <c r="C58" s="14">
        <v>30</v>
      </c>
      <c r="D58" s="10" t="s">
        <v>16</v>
      </c>
      <c r="E58" s="19">
        <v>1412881</v>
      </c>
      <c r="F58" s="17">
        <v>697791</v>
      </c>
      <c r="G58" s="12">
        <v>715090</v>
      </c>
      <c r="H58" s="13">
        <f t="shared" ref="H58:H70" si="7">E58-E57</f>
        <v>-75</v>
      </c>
      <c r="I58" s="19">
        <v>568091</v>
      </c>
      <c r="J58" s="20">
        <f>SUM(E58/I58)</f>
        <v>2.4870680929639795</v>
      </c>
      <c r="K58" s="23">
        <f t="shared" si="6"/>
        <v>351.69214761859718</v>
      </c>
    </row>
    <row r="59" spans="1:11" s="21" customFormat="1">
      <c r="A59" s="15"/>
      <c r="B59" s="5" t="s">
        <v>23</v>
      </c>
      <c r="C59" s="14" t="s">
        <v>24</v>
      </c>
      <c r="D59" s="22" t="s">
        <v>25</v>
      </c>
      <c r="E59" s="19">
        <v>1413959</v>
      </c>
      <c r="F59" s="17">
        <v>699138</v>
      </c>
      <c r="G59" s="12">
        <v>714821</v>
      </c>
      <c r="H59" s="13">
        <f t="shared" si="7"/>
        <v>1078</v>
      </c>
      <c r="I59" s="19">
        <v>573946</v>
      </c>
      <c r="J59" s="20">
        <f>SUM(E59/I59)</f>
        <v>2.4635749704676049</v>
      </c>
      <c r="K59" s="23">
        <f t="shared" si="6"/>
        <v>351.96048170698316</v>
      </c>
    </row>
    <row r="60" spans="1:11" s="21" customFormat="1">
      <c r="A60" s="15"/>
      <c r="B60" s="5"/>
      <c r="C60" s="14">
        <v>2</v>
      </c>
      <c r="D60" s="22" t="s">
        <v>26</v>
      </c>
      <c r="E60" s="19">
        <v>1412684</v>
      </c>
      <c r="F60" s="17">
        <v>698602</v>
      </c>
      <c r="G60" s="12">
        <v>714082</v>
      </c>
      <c r="H60" s="13">
        <f t="shared" si="7"/>
        <v>-1275</v>
      </c>
      <c r="I60" s="19">
        <v>577538</v>
      </c>
      <c r="J60" s="20">
        <f t="shared" ref="J60:J67" si="8">SUM(E60/I60)</f>
        <v>2.4460451087201189</v>
      </c>
      <c r="K60" s="23">
        <f t="shared" si="6"/>
        <v>351.64311068407767</v>
      </c>
    </row>
    <row r="61" spans="1:11" s="21" customFormat="1">
      <c r="A61" s="15"/>
      <c r="B61" s="5"/>
      <c r="C61" s="14">
        <v>2</v>
      </c>
      <c r="D61" s="22" t="s">
        <v>27</v>
      </c>
      <c r="E61" s="19">
        <v>1412732</v>
      </c>
      <c r="F61" s="17">
        <v>698659</v>
      </c>
      <c r="G61" s="12">
        <v>714073</v>
      </c>
      <c r="H61" s="13">
        <f t="shared" si="7"/>
        <v>48</v>
      </c>
      <c r="I61" s="19">
        <v>577747</v>
      </c>
      <c r="J61" s="20">
        <f t="shared" si="8"/>
        <v>2.4452433331544778</v>
      </c>
      <c r="K61" s="23">
        <f t="shared" si="6"/>
        <v>351.6550587696459</v>
      </c>
    </row>
    <row r="62" spans="1:11" s="21" customFormat="1">
      <c r="A62" s="117" t="s">
        <v>10</v>
      </c>
      <c r="B62" s="5"/>
      <c r="C62" s="14">
        <v>2</v>
      </c>
      <c r="D62" s="22" t="s">
        <v>28</v>
      </c>
      <c r="E62" s="19">
        <v>1413610</v>
      </c>
      <c r="F62" s="17">
        <v>697429</v>
      </c>
      <c r="G62" s="12">
        <v>716181</v>
      </c>
      <c r="H62" s="13">
        <f t="shared" si="7"/>
        <v>878</v>
      </c>
      <c r="I62" s="19">
        <v>593026</v>
      </c>
      <c r="J62" s="20">
        <f>SUM(E62/I62)</f>
        <v>2.3837234792403708</v>
      </c>
      <c r="K62" s="23">
        <f t="shared" si="6"/>
        <v>351.87360916816431</v>
      </c>
    </row>
    <row r="63" spans="1:11" s="21" customFormat="1">
      <c r="A63" s="15"/>
      <c r="B63" s="5"/>
      <c r="C63" s="14">
        <v>2</v>
      </c>
      <c r="D63" s="22" t="s">
        <v>29</v>
      </c>
      <c r="E63" s="19">
        <v>1413441</v>
      </c>
      <c r="F63" s="17">
        <v>697267</v>
      </c>
      <c r="G63" s="12">
        <v>716174</v>
      </c>
      <c r="H63" s="13">
        <f t="shared" si="7"/>
        <v>-169</v>
      </c>
      <c r="I63" s="19">
        <v>593031</v>
      </c>
      <c r="J63" s="20">
        <f>SUM(E63/I63)</f>
        <v>2.3834184047714202</v>
      </c>
      <c r="K63" s="23">
        <f t="shared" si="6"/>
        <v>351.83154195022627</v>
      </c>
    </row>
    <row r="64" spans="1:11" s="21" customFormat="1">
      <c r="A64" s="15"/>
      <c r="B64" s="5"/>
      <c r="C64" s="14">
        <v>2</v>
      </c>
      <c r="D64" s="22" t="s">
        <v>30</v>
      </c>
      <c r="E64" s="19">
        <v>1413490</v>
      </c>
      <c r="F64" s="17">
        <v>697293</v>
      </c>
      <c r="G64" s="12">
        <v>716197</v>
      </c>
      <c r="H64" s="13">
        <f t="shared" si="7"/>
        <v>49</v>
      </c>
      <c r="I64" s="19">
        <v>593126</v>
      </c>
      <c r="J64" s="20">
        <f>SUM(E64/I64)</f>
        <v>2.3831192697673007</v>
      </c>
      <c r="K64" s="23">
        <f t="shared" si="6"/>
        <v>351.8437389542438</v>
      </c>
    </row>
    <row r="65" spans="1:12" s="21" customFormat="1">
      <c r="A65" s="15"/>
      <c r="B65" s="5"/>
      <c r="C65" s="14">
        <v>3</v>
      </c>
      <c r="D65" s="22" t="s">
        <v>31</v>
      </c>
      <c r="E65" s="19">
        <v>1413290</v>
      </c>
      <c r="F65" s="17">
        <v>697165</v>
      </c>
      <c r="G65" s="12">
        <v>716125</v>
      </c>
      <c r="H65" s="13">
        <f t="shared" si="7"/>
        <v>-200</v>
      </c>
      <c r="I65" s="19">
        <v>593108</v>
      </c>
      <c r="J65" s="20">
        <f>SUM(E65/I65)</f>
        <v>2.382854387396562</v>
      </c>
      <c r="K65" s="23">
        <f t="shared" si="6"/>
        <v>351.79395526437628</v>
      </c>
    </row>
    <row r="66" spans="1:12" s="21" customFormat="1">
      <c r="A66" s="15"/>
      <c r="B66" s="5"/>
      <c r="C66" s="14">
        <v>3</v>
      </c>
      <c r="D66" s="22" t="s">
        <v>32</v>
      </c>
      <c r="E66" s="19">
        <v>1412947</v>
      </c>
      <c r="F66" s="17">
        <v>696994</v>
      </c>
      <c r="G66" s="12">
        <v>715953</v>
      </c>
      <c r="H66" s="13">
        <f t="shared" si="7"/>
        <v>-343</v>
      </c>
      <c r="I66" s="19">
        <v>593285</v>
      </c>
      <c r="J66" s="20">
        <f t="shared" si="8"/>
        <v>2.3815653522337494</v>
      </c>
      <c r="K66" s="23">
        <f t="shared" si="6"/>
        <v>351.70857623625346</v>
      </c>
    </row>
    <row r="67" spans="1:12" s="21" customFormat="1">
      <c r="A67" s="15"/>
      <c r="B67" s="5"/>
      <c r="C67" s="14">
        <v>3</v>
      </c>
      <c r="D67" s="22" t="s">
        <v>45</v>
      </c>
      <c r="E67" s="19">
        <v>1412363</v>
      </c>
      <c r="F67" s="17">
        <v>696637</v>
      </c>
      <c r="G67" s="12">
        <v>715726</v>
      </c>
      <c r="H67" s="13">
        <f t="shared" si="7"/>
        <v>-584</v>
      </c>
      <c r="I67" s="19">
        <v>593220</v>
      </c>
      <c r="J67" s="20">
        <f t="shared" si="8"/>
        <v>2.3808418461953407</v>
      </c>
      <c r="K67" s="23">
        <f t="shared" si="6"/>
        <v>351.56320786184028</v>
      </c>
    </row>
    <row r="68" spans="1:12" s="21" customFormat="1">
      <c r="A68" s="15"/>
      <c r="B68" s="5"/>
      <c r="C68" s="14">
        <v>3</v>
      </c>
      <c r="D68" s="22" t="s">
        <v>46</v>
      </c>
      <c r="E68" s="19">
        <v>1410448</v>
      </c>
      <c r="F68" s="17">
        <v>695529</v>
      </c>
      <c r="G68" s="12">
        <v>714919</v>
      </c>
      <c r="H68" s="13">
        <f t="shared" si="7"/>
        <v>-1915</v>
      </c>
      <c r="I68" s="19">
        <v>594326</v>
      </c>
      <c r="J68" s="20">
        <f>SUM(E68/I68)</f>
        <v>2.3731891251602657</v>
      </c>
      <c r="K68" s="23">
        <f>SUM(E68/4017.38)</f>
        <v>351.08652903135874</v>
      </c>
    </row>
    <row r="69" spans="1:12" s="21" customFormat="1">
      <c r="A69" s="15"/>
      <c r="B69" s="5"/>
      <c r="C69" s="14">
        <v>3</v>
      </c>
      <c r="D69" s="22" t="s">
        <v>47</v>
      </c>
      <c r="E69" s="19">
        <v>1411671</v>
      </c>
      <c r="F69" s="17">
        <v>696268</v>
      </c>
      <c r="G69" s="12">
        <v>715403</v>
      </c>
      <c r="H69" s="13">
        <f t="shared" si="7"/>
        <v>1223</v>
      </c>
      <c r="I69" s="19">
        <v>595929</v>
      </c>
      <c r="J69" s="20">
        <f>SUM(E69/I69)</f>
        <v>2.3688576994910466</v>
      </c>
      <c r="K69" s="23">
        <f>SUM(E69/4017.38)</f>
        <v>351.39095629489867</v>
      </c>
    </row>
    <row r="70" spans="1:12" s="21" customFormat="1" ht="13.5" thickBot="1">
      <c r="A70" s="24"/>
      <c r="B70" s="25"/>
      <c r="C70" s="26">
        <v>3</v>
      </c>
      <c r="D70" s="27" t="s">
        <v>48</v>
      </c>
      <c r="E70" s="29">
        <v>1411494</v>
      </c>
      <c r="F70" s="48">
        <v>696160</v>
      </c>
      <c r="G70" s="49">
        <v>715334</v>
      </c>
      <c r="H70" s="28">
        <f t="shared" si="7"/>
        <v>-177</v>
      </c>
      <c r="I70" s="48">
        <v>595957</v>
      </c>
      <c r="J70" s="50">
        <f>SUM(E70/I70)</f>
        <v>2.3684494015507829</v>
      </c>
      <c r="K70" s="51">
        <f>SUM(E70/4017.38)</f>
        <v>351.34689772936588</v>
      </c>
    </row>
    <row r="71" spans="1:12">
      <c r="A71" s="5"/>
      <c r="B71" s="5"/>
      <c r="C71" s="14"/>
      <c r="D71" s="16"/>
      <c r="E71" s="30"/>
      <c r="F71" s="30"/>
      <c r="G71" s="31"/>
      <c r="H71" s="32"/>
      <c r="I71" s="30"/>
      <c r="J71" s="33"/>
      <c r="K71" s="33"/>
      <c r="L71" s="34"/>
    </row>
    <row r="72" spans="1:12" ht="13.5" customHeight="1">
      <c r="A72" s="3" t="s">
        <v>33</v>
      </c>
      <c r="B72" s="35"/>
      <c r="C72" s="36" t="s">
        <v>34</v>
      </c>
      <c r="D72" s="37"/>
      <c r="E72" s="38"/>
      <c r="F72" s="38"/>
      <c r="G72" s="38"/>
      <c r="H72" s="38"/>
      <c r="I72" s="38"/>
      <c r="J72" s="39"/>
      <c r="K72" s="39"/>
    </row>
    <row r="73" spans="1:12">
      <c r="A73" s="3" t="s">
        <v>35</v>
      </c>
      <c r="B73" s="3"/>
      <c r="C73" s="157" t="s">
        <v>36</v>
      </c>
      <c r="D73" s="157"/>
      <c r="E73" s="157"/>
      <c r="F73" s="157"/>
      <c r="G73" s="157"/>
      <c r="H73" s="157"/>
      <c r="I73" s="157"/>
      <c r="J73" s="157"/>
      <c r="K73" s="157"/>
    </row>
    <row r="74" spans="1:12">
      <c r="A74" s="3"/>
      <c r="B74" s="3"/>
      <c r="C74" s="36" t="s">
        <v>37</v>
      </c>
      <c r="D74" s="37"/>
      <c r="E74" s="38"/>
      <c r="F74" s="38"/>
      <c r="G74" s="38"/>
      <c r="H74" s="38"/>
      <c r="I74" s="38"/>
      <c r="J74" s="39"/>
      <c r="K74" s="39"/>
    </row>
    <row r="75" spans="1:12" ht="12.75" customHeight="1">
      <c r="A75" s="3"/>
      <c r="B75" s="3"/>
      <c r="C75" s="36" t="s">
        <v>38</v>
      </c>
      <c r="D75" s="36"/>
      <c r="E75" s="40"/>
      <c r="F75" s="40"/>
      <c r="G75" s="40"/>
      <c r="H75" s="40"/>
      <c r="I75" s="40"/>
      <c r="J75" s="36"/>
      <c r="K75" s="36"/>
    </row>
    <row r="76" spans="1:12">
      <c r="A76" s="3" t="s">
        <v>39</v>
      </c>
      <c r="B76" s="3"/>
      <c r="C76" s="36" t="s">
        <v>40</v>
      </c>
      <c r="D76" s="37"/>
      <c r="E76" s="38"/>
      <c r="F76" s="38"/>
      <c r="G76" s="38"/>
      <c r="H76" s="38"/>
      <c r="I76" s="38"/>
      <c r="J76" s="39"/>
      <c r="K76" s="39"/>
    </row>
    <row r="77" spans="1:12">
      <c r="A77" s="3"/>
      <c r="B77" s="3"/>
      <c r="C77" s="36" t="s">
        <v>41</v>
      </c>
      <c r="D77" s="37"/>
      <c r="E77" s="38"/>
      <c r="F77" s="38"/>
      <c r="G77" s="38"/>
      <c r="H77" s="38"/>
      <c r="I77" s="38"/>
      <c r="J77" s="39"/>
      <c r="K77" s="39"/>
    </row>
    <row r="78" spans="1:12">
      <c r="A78" s="3" t="s">
        <v>42</v>
      </c>
      <c r="B78" s="41"/>
      <c r="C78" s="36" t="s">
        <v>43</v>
      </c>
      <c r="D78" s="37"/>
      <c r="E78" s="38"/>
      <c r="F78" s="38"/>
      <c r="G78" s="38"/>
      <c r="H78" s="38"/>
      <c r="I78" s="38"/>
      <c r="J78" s="39"/>
      <c r="K78" s="39"/>
    </row>
    <row r="79" spans="1:12">
      <c r="A79" s="3"/>
      <c r="B79" s="3"/>
      <c r="C79" s="36" t="s">
        <v>44</v>
      </c>
      <c r="E79" s="42"/>
      <c r="F79" s="42"/>
      <c r="G79" s="42"/>
      <c r="H79" s="42"/>
      <c r="I79" s="42"/>
    </row>
    <row r="80" spans="1:12" s="3" customFormat="1">
      <c r="C80" s="35"/>
      <c r="D80" s="1"/>
      <c r="E80" s="42"/>
      <c r="F80" s="42"/>
      <c r="G80" s="42"/>
      <c r="H80" s="42"/>
      <c r="I80" s="42"/>
    </row>
    <row r="81" spans="1:12" s="3" customFormat="1">
      <c r="C81" s="35"/>
      <c r="D81" s="1"/>
      <c r="E81" s="42"/>
      <c r="F81" s="42"/>
      <c r="G81" s="42"/>
      <c r="H81" s="42"/>
      <c r="I81" s="42"/>
    </row>
    <row r="82" spans="1:12" s="3" customFormat="1">
      <c r="C82" s="2"/>
      <c r="D82" s="1"/>
      <c r="E82" s="42"/>
      <c r="F82" s="42"/>
      <c r="G82" s="42"/>
      <c r="H82" s="42"/>
      <c r="I82" s="42"/>
    </row>
    <row r="83" spans="1:12" s="3" customFormat="1">
      <c r="C83" s="2"/>
      <c r="D83" s="1"/>
      <c r="E83" s="42"/>
      <c r="F83" s="42"/>
      <c r="G83" s="42"/>
      <c r="H83" s="42"/>
      <c r="I83" s="42"/>
    </row>
    <row r="84" spans="1:12" s="3" customFormat="1">
      <c r="C84" s="2"/>
      <c r="D84" s="1"/>
      <c r="E84" s="42"/>
      <c r="F84" s="42"/>
      <c r="G84" s="42"/>
      <c r="H84" s="42"/>
      <c r="I84" s="42"/>
    </row>
    <row r="85" spans="1:12" s="3" customFormat="1">
      <c r="C85" s="2"/>
      <c r="D85" s="1"/>
      <c r="E85" s="42"/>
      <c r="F85" s="42"/>
      <c r="G85" s="42"/>
      <c r="H85" s="42"/>
      <c r="I85" s="42"/>
    </row>
    <row r="86" spans="1:12" s="3" customFormat="1">
      <c r="A86" s="1"/>
      <c r="B86" s="1"/>
      <c r="C86" s="2"/>
      <c r="D86" s="1"/>
      <c r="E86" s="42"/>
      <c r="F86" s="42"/>
      <c r="G86" s="42"/>
      <c r="H86" s="42"/>
      <c r="I86" s="42"/>
    </row>
    <row r="87" spans="1:12" s="3" customFormat="1">
      <c r="A87" s="1"/>
      <c r="B87" s="1"/>
      <c r="C87" s="2"/>
      <c r="D87" s="1"/>
      <c r="E87" s="42"/>
      <c r="F87" s="42"/>
      <c r="G87" s="42"/>
      <c r="H87" s="42"/>
      <c r="I87" s="42"/>
    </row>
    <row r="88" spans="1:12" s="3" customFormat="1">
      <c r="A88" s="1"/>
      <c r="B88" s="1"/>
      <c r="C88" s="2"/>
      <c r="D88" s="1"/>
      <c r="E88" s="42"/>
      <c r="F88" s="42"/>
      <c r="G88" s="42"/>
      <c r="H88" s="42"/>
      <c r="I88" s="42"/>
      <c r="L88" s="4"/>
    </row>
    <row r="89" spans="1:12" s="3" customFormat="1">
      <c r="A89" s="1"/>
      <c r="B89" s="1"/>
      <c r="C89" s="2"/>
      <c r="D89" s="1"/>
      <c r="E89" s="42"/>
      <c r="F89" s="42"/>
      <c r="G89" s="42"/>
      <c r="H89" s="42"/>
      <c r="I89" s="42"/>
      <c r="L89" s="4"/>
    </row>
    <row r="90" spans="1:12" s="3" customFormat="1">
      <c r="A90" s="1"/>
      <c r="B90" s="1"/>
      <c r="C90" s="2"/>
      <c r="D90" s="1"/>
      <c r="E90" s="42"/>
      <c r="F90" s="42"/>
      <c r="G90" s="42"/>
      <c r="H90" s="42"/>
      <c r="I90" s="42"/>
      <c r="L90" s="4"/>
    </row>
    <row r="91" spans="1:12" s="3" customFormat="1">
      <c r="A91" s="1"/>
      <c r="B91" s="1"/>
      <c r="C91" s="2"/>
      <c r="D91" s="1"/>
      <c r="E91" s="42"/>
      <c r="F91" s="42"/>
      <c r="G91" s="42"/>
      <c r="H91" s="42"/>
      <c r="I91" s="42"/>
      <c r="L91" s="4"/>
    </row>
    <row r="92" spans="1:12" s="3" customFormat="1">
      <c r="A92" s="1"/>
      <c r="B92" s="1"/>
      <c r="C92" s="2"/>
      <c r="D92" s="1"/>
      <c r="E92" s="42"/>
      <c r="F92" s="42"/>
      <c r="G92" s="42"/>
      <c r="H92" s="42"/>
      <c r="I92" s="42"/>
      <c r="L92" s="4"/>
    </row>
    <row r="93" spans="1:12" s="3" customFormat="1">
      <c r="A93" s="1"/>
      <c r="B93" s="1"/>
      <c r="C93" s="2"/>
      <c r="D93" s="1"/>
      <c r="E93" s="42"/>
      <c r="F93" s="42"/>
      <c r="G93" s="42"/>
      <c r="H93" s="42"/>
      <c r="I93" s="42"/>
      <c r="L93" s="4"/>
    </row>
    <row r="94" spans="1:12" s="3" customFormat="1">
      <c r="A94" s="1"/>
      <c r="B94" s="1"/>
      <c r="C94" s="2"/>
      <c r="D94" s="1"/>
      <c r="E94" s="42"/>
      <c r="F94" s="42"/>
      <c r="G94" s="42"/>
      <c r="H94" s="42"/>
      <c r="I94" s="42"/>
      <c r="L94" s="4"/>
    </row>
    <row r="95" spans="1:12" s="3" customFormat="1">
      <c r="A95" s="1"/>
      <c r="B95" s="1"/>
      <c r="C95" s="2"/>
      <c r="D95" s="1"/>
      <c r="E95" s="42"/>
      <c r="F95" s="42"/>
      <c r="G95" s="42"/>
      <c r="H95" s="42"/>
      <c r="I95" s="42"/>
      <c r="L95" s="4"/>
    </row>
    <row r="96" spans="1:12" s="3" customFormat="1">
      <c r="A96" s="1"/>
      <c r="B96" s="1"/>
      <c r="C96" s="2"/>
      <c r="D96" s="1"/>
      <c r="E96" s="42"/>
      <c r="F96" s="42"/>
      <c r="G96" s="42"/>
      <c r="H96" s="42"/>
      <c r="I96" s="42"/>
      <c r="L96" s="4"/>
    </row>
    <row r="97" spans="1:12" s="3" customFormat="1">
      <c r="A97" s="1"/>
      <c r="B97" s="1"/>
      <c r="C97" s="2"/>
      <c r="D97" s="1"/>
      <c r="E97" s="42"/>
      <c r="F97" s="42"/>
      <c r="G97" s="42"/>
      <c r="H97" s="42"/>
      <c r="I97" s="42"/>
      <c r="L97" s="4"/>
    </row>
    <row r="98" spans="1:12" s="3" customFormat="1">
      <c r="A98" s="1"/>
      <c r="B98" s="1"/>
      <c r="C98" s="2"/>
      <c r="D98" s="1"/>
      <c r="E98" s="42"/>
      <c r="F98" s="42"/>
      <c r="G98" s="42"/>
      <c r="H98" s="42"/>
      <c r="I98" s="42"/>
      <c r="L98" s="4"/>
    </row>
    <row r="99" spans="1:12" s="3" customFormat="1">
      <c r="A99" s="1"/>
      <c r="B99" s="1"/>
      <c r="C99" s="2"/>
      <c r="D99" s="1"/>
      <c r="E99" s="42"/>
      <c r="F99" s="42"/>
      <c r="G99" s="42"/>
      <c r="H99" s="42"/>
      <c r="I99" s="42"/>
      <c r="L99" s="4"/>
    </row>
    <row r="100" spans="1:12" s="3" customFormat="1">
      <c r="A100" s="1"/>
      <c r="B100" s="1"/>
      <c r="C100" s="2"/>
      <c r="D100" s="1"/>
      <c r="E100" s="42"/>
      <c r="F100" s="42"/>
      <c r="G100" s="42"/>
      <c r="H100" s="42"/>
      <c r="I100" s="42"/>
      <c r="L100" s="4"/>
    </row>
    <row r="101" spans="1:12" s="3" customFormat="1">
      <c r="A101" s="1"/>
      <c r="B101" s="1"/>
      <c r="C101" s="2"/>
      <c r="D101" s="1"/>
      <c r="E101" s="42"/>
      <c r="F101" s="42"/>
      <c r="G101" s="42"/>
      <c r="H101" s="42"/>
      <c r="I101" s="42"/>
      <c r="L101" s="4"/>
    </row>
    <row r="102" spans="1:12" s="3" customFormat="1">
      <c r="A102" s="1"/>
      <c r="B102" s="1"/>
      <c r="C102" s="2"/>
      <c r="D102" s="1"/>
      <c r="E102" s="42"/>
      <c r="F102" s="42"/>
      <c r="G102" s="42"/>
      <c r="H102" s="42"/>
      <c r="I102" s="42"/>
      <c r="L102" s="4"/>
    </row>
    <row r="103" spans="1:12" s="3" customFormat="1">
      <c r="A103" s="1"/>
      <c r="B103" s="1"/>
      <c r="C103" s="2"/>
      <c r="D103" s="1"/>
      <c r="E103" s="42"/>
      <c r="F103" s="42"/>
      <c r="G103" s="42"/>
      <c r="H103" s="42"/>
      <c r="I103" s="42"/>
      <c r="L103" s="4"/>
    </row>
    <row r="104" spans="1:12" s="3" customFormat="1">
      <c r="A104" s="1"/>
      <c r="B104" s="1"/>
      <c r="C104" s="2"/>
      <c r="D104" s="1"/>
      <c r="E104" s="42"/>
      <c r="F104" s="42"/>
      <c r="G104" s="42"/>
      <c r="H104" s="42"/>
      <c r="I104" s="42"/>
      <c r="L104" s="4"/>
    </row>
    <row r="105" spans="1:12" s="3" customFormat="1">
      <c r="A105" s="1"/>
      <c r="B105" s="1"/>
      <c r="C105" s="2"/>
      <c r="D105" s="1"/>
      <c r="E105" s="42"/>
      <c r="F105" s="42"/>
      <c r="G105" s="42"/>
      <c r="H105" s="42"/>
      <c r="I105" s="42"/>
      <c r="L105" s="4"/>
    </row>
    <row r="106" spans="1:12" s="3" customFormat="1">
      <c r="A106" s="1"/>
      <c r="B106" s="1"/>
      <c r="C106" s="2"/>
      <c r="D106" s="1"/>
      <c r="E106" s="42"/>
      <c r="F106" s="42"/>
      <c r="G106" s="42"/>
      <c r="H106" s="42"/>
      <c r="I106" s="42"/>
      <c r="L106" s="4"/>
    </row>
    <row r="107" spans="1:12" s="3" customFormat="1">
      <c r="A107" s="1"/>
      <c r="B107" s="1"/>
      <c r="C107" s="2"/>
      <c r="D107" s="1"/>
      <c r="E107" s="42"/>
      <c r="F107" s="42"/>
      <c r="G107" s="42"/>
      <c r="H107" s="42"/>
      <c r="I107" s="42"/>
      <c r="L107" s="4"/>
    </row>
    <row r="108" spans="1:12" s="3" customFormat="1">
      <c r="A108" s="1"/>
      <c r="B108" s="1"/>
      <c r="C108" s="2"/>
      <c r="D108" s="1"/>
      <c r="L108" s="4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5月中の人口移動①</vt:lpstr>
      <vt:lpstr>5月中の人口移動②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2021-06-14T05:28:10Z</cp:lastPrinted>
  <dcterms:created xsi:type="dcterms:W3CDTF">2005-01-20T05:26:43Z</dcterms:created>
  <dcterms:modified xsi:type="dcterms:W3CDTF">2022-12-07T04:57:53Z</dcterms:modified>
</cp:coreProperties>
</file>