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4\"/>
    </mc:Choice>
  </mc:AlternateContent>
  <bookViews>
    <workbookView xWindow="0" yWindow="0" windowWidth="28800" windowHeight="12390"/>
  </bookViews>
  <sheets>
    <sheet name="人口と世帯数" sheetId="6" r:id="rId1"/>
    <sheet name="3月中の人口移動①" sheetId="8" r:id="rId2"/>
    <sheet name="3月中の人口移動②" sheetId="9" r:id="rId3"/>
    <sheet name="人口の推移" sheetId="7" r:id="rId4"/>
  </sheets>
  <definedNames>
    <definedName name="_xlnm.Print_Area" localSheetId="1">'3月中の人口移動①'!$A$1:$Z$36</definedName>
  </definedNames>
  <calcPr calcId="152511"/>
</workbook>
</file>

<file path=xl/calcChain.xml><?xml version="1.0" encoding="utf-8"?>
<calcChain xmlns="http://schemas.openxmlformats.org/spreadsheetml/2006/main">
  <c r="G6" i="7" l="1"/>
  <c r="J6" i="7"/>
  <c r="G7" i="7"/>
  <c r="H7" i="7"/>
  <c r="J7" i="7"/>
  <c r="K7" i="7"/>
  <c r="G8" i="7"/>
  <c r="H8" i="7"/>
  <c r="J8" i="7"/>
  <c r="K8" i="7"/>
  <c r="G9" i="7"/>
  <c r="H9" i="7"/>
  <c r="J9" i="7"/>
  <c r="K9" i="7"/>
  <c r="G10" i="7"/>
  <c r="H10" i="7"/>
  <c r="J10" i="7"/>
  <c r="K10" i="7"/>
  <c r="G11" i="7"/>
  <c r="H11" i="7"/>
  <c r="J11" i="7"/>
  <c r="K11" i="7"/>
  <c r="G12" i="7"/>
  <c r="H12" i="7"/>
  <c r="J12" i="7"/>
  <c r="K12" i="7"/>
  <c r="G13" i="7"/>
  <c r="H13" i="7"/>
  <c r="J13" i="7"/>
  <c r="K13" i="7"/>
  <c r="G14" i="7"/>
  <c r="H14" i="7"/>
  <c r="J14" i="7"/>
  <c r="K14" i="7"/>
  <c r="G15" i="7"/>
  <c r="H15" i="7"/>
  <c r="J15" i="7"/>
  <c r="K15" i="7"/>
  <c r="G16" i="7"/>
  <c r="H16" i="7"/>
  <c r="J16" i="7"/>
  <c r="K16" i="7"/>
  <c r="G17" i="7"/>
  <c r="H17" i="7"/>
  <c r="J17" i="7"/>
  <c r="K17" i="7"/>
  <c r="G18" i="7"/>
  <c r="H18" i="7"/>
  <c r="J18" i="7"/>
  <c r="K18" i="7"/>
  <c r="G19" i="7"/>
  <c r="H19" i="7"/>
  <c r="J19" i="7"/>
  <c r="K19" i="7"/>
  <c r="G20" i="7"/>
  <c r="H20" i="7"/>
  <c r="J20" i="7"/>
  <c r="K20" i="7"/>
  <c r="G21" i="7"/>
  <c r="H21" i="7"/>
  <c r="J21" i="7"/>
  <c r="K21" i="7"/>
  <c r="G22" i="7"/>
  <c r="H22" i="7"/>
  <c r="J22" i="7"/>
  <c r="K22" i="7"/>
  <c r="G23" i="7"/>
  <c r="H23" i="7"/>
  <c r="J23" i="7"/>
  <c r="K23" i="7"/>
  <c r="G24" i="7"/>
  <c r="H24" i="7"/>
  <c r="J24" i="7"/>
  <c r="K24" i="7"/>
  <c r="G25" i="7"/>
  <c r="H25" i="7"/>
  <c r="J25" i="7"/>
  <c r="K25" i="7"/>
  <c r="G26" i="7"/>
  <c r="H26" i="7"/>
  <c r="J26" i="7"/>
  <c r="K26" i="7"/>
  <c r="G27" i="7"/>
  <c r="H27" i="7"/>
  <c r="J27" i="7"/>
  <c r="K27" i="7"/>
  <c r="G28" i="7"/>
  <c r="H28" i="7"/>
  <c r="J28" i="7"/>
  <c r="K28" i="7"/>
  <c r="G29" i="7"/>
  <c r="H29" i="7"/>
  <c r="J29" i="7"/>
  <c r="K29" i="7"/>
  <c r="G30" i="7"/>
  <c r="H30" i="7"/>
  <c r="J30" i="7"/>
  <c r="K30" i="7"/>
  <c r="G31" i="7"/>
  <c r="H31" i="7"/>
  <c r="J31" i="7"/>
  <c r="K31" i="7"/>
  <c r="G32" i="7"/>
  <c r="H32" i="7"/>
  <c r="J32" i="7"/>
  <c r="K32" i="7"/>
  <c r="G33" i="7"/>
  <c r="H33" i="7"/>
  <c r="J33" i="7"/>
  <c r="K33" i="7"/>
  <c r="G34" i="7"/>
  <c r="H34" i="7"/>
  <c r="J34" i="7"/>
  <c r="K34" i="7"/>
  <c r="G35" i="7"/>
  <c r="H35" i="7"/>
  <c r="J35" i="7"/>
  <c r="K35" i="7"/>
  <c r="G36" i="7"/>
  <c r="H36" i="7"/>
  <c r="J36" i="7"/>
  <c r="K36" i="7"/>
  <c r="G37" i="7"/>
  <c r="H37" i="7"/>
  <c r="J37" i="7"/>
  <c r="K37" i="7"/>
  <c r="G38" i="7"/>
  <c r="H38" i="7"/>
  <c r="J38" i="7"/>
  <c r="K38" i="7"/>
  <c r="G39" i="7"/>
  <c r="H39" i="7"/>
  <c r="J39" i="7"/>
  <c r="K39" i="7"/>
  <c r="G40" i="7"/>
  <c r="H40" i="7"/>
  <c r="J40" i="7"/>
  <c r="K40" i="7"/>
  <c r="G41" i="7"/>
  <c r="H41" i="7"/>
  <c r="J41" i="7"/>
  <c r="K41" i="7"/>
  <c r="G42" i="7"/>
  <c r="H42" i="7"/>
  <c r="J42" i="7"/>
  <c r="K42" i="7"/>
  <c r="G43" i="7"/>
  <c r="H43" i="7"/>
  <c r="J43" i="7"/>
  <c r="K43" i="7"/>
  <c r="G44" i="7"/>
  <c r="H44" i="7"/>
  <c r="J44" i="7"/>
  <c r="K44" i="7"/>
  <c r="G45" i="7"/>
  <c r="H45" i="7"/>
  <c r="J45" i="7"/>
  <c r="K45" i="7"/>
  <c r="G46" i="7"/>
  <c r="H46" i="7"/>
  <c r="J46" i="7"/>
  <c r="K46" i="7"/>
  <c r="H47" i="7"/>
  <c r="K47" i="7"/>
  <c r="H48" i="7"/>
  <c r="J48" i="7"/>
  <c r="K48" i="7"/>
  <c r="H49" i="7"/>
  <c r="J49" i="7"/>
  <c r="K49" i="7"/>
  <c r="H50" i="7"/>
  <c r="J50" i="7"/>
  <c r="K5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K57" i="7"/>
  <c r="H58" i="7"/>
  <c r="J58" i="7"/>
  <c r="K58" i="7"/>
  <c r="H59" i="7"/>
  <c r="J59" i="7"/>
  <c r="K59" i="7"/>
  <c r="H60" i="7"/>
  <c r="J60" i="7"/>
  <c r="K60" i="7"/>
  <c r="H61" i="7"/>
  <c r="J61" i="7"/>
  <c r="K61" i="7"/>
  <c r="H62" i="7"/>
  <c r="J62" i="7"/>
  <c r="K62" i="7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69" i="7"/>
  <c r="J69" i="7"/>
  <c r="K69" i="7"/>
  <c r="H70" i="7"/>
  <c r="J70" i="7"/>
  <c r="K70" i="7"/>
</calcChain>
</file>

<file path=xl/sharedStrings.xml><?xml version="1.0" encoding="utf-8"?>
<sst xmlns="http://schemas.openxmlformats.org/spreadsheetml/2006/main" count="280" uniqueCount="146">
  <si>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</si>
  <si>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</si>
  <si>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</si>
  <si>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</si>
  <si>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</si>
  <si>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</si>
  <si>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</si>
  <si>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</si>
  <si>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</si>
  <si>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</si>
  <si>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</si>
  <si>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</si>
  <si>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</si>
  <si>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4月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</si>
  <si>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</si>
  <si>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</si>
  <si>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</si>
  <si>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</si>
  <si>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</si>
  <si>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</si>
  <si>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</si>
  <si>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</si>
  <si>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</si>
  <si>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</si>
  <si>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</si>
  <si>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</si>
  <si>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</si>
  <si>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</si>
  <si>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</si>
  <si>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</si>
  <si>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</si>
  <si>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</si>
  <si>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</si>
  <si>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</si>
  <si>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</si>
  <si>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</si>
  <si>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</si>
  <si>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</si>
  <si>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</si>
  <si>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</si>
  <si>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</si>
  <si>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</si>
  <si>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</si>
  <si>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</si>
  <si>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</si>
  <si>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</si>
  <si>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</si>
  <si>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</si>
  <si>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</si>
  <si>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</si>
  <si>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</si>
  <si>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</si>
  <si>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</si>
  <si>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</si>
  <si>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</si>
  <si>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.9. 1</t>
    <phoneticPr fontId="3"/>
  </si>
  <si>
    <t>.8. 1</t>
    <phoneticPr fontId="3"/>
  </si>
  <si>
    <t>.7. 1</t>
    <phoneticPr fontId="3"/>
  </si>
  <si>
    <t>.10. 1</t>
    <phoneticPr fontId="15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</si>
  <si>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</si>
  <si>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</si>
  <si>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5"/>
  </si>
  <si>
    <t>.10. 1</t>
  </si>
  <si>
    <t>※</t>
  </si>
  <si>
    <t>.10. 1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</si>
  <si>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</si>
  <si>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</si>
  <si>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</si>
  <si>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</si>
  <si>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</si>
  <si>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</si>
  <si>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</si>
  <si>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</si>
  <si>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</si>
  <si>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</si>
  <si>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</si>
  <si>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</si>
  <si>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</si>
  <si>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</si>
  <si>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</si>
  <si>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</si>
  <si>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</si>
  <si>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</si>
  <si>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</si>
  <si>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</si>
  <si>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</si>
  <si>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</si>
  <si>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</si>
  <si>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</si>
  <si>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</si>
  <si>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</si>
  <si>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</si>
  <si>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</si>
  <si>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</si>
  <si>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</si>
  <si>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</si>
  <si>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</si>
  <si>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</si>
  <si>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</si>
  <si>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</si>
  <si>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</si>
  <si>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</si>
  <si>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</si>
  <si>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</si>
  <si>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</si>
  <si>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</si>
  <si>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</si>
  <si>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</si>
  <si>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</si>
  <si>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</si>
  <si>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</si>
  <si>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</si>
  <si>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</si>
  <si>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</si>
  <si>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3月中の人口移動①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</si>
  <si>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</si>
  <si>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</si>
  <si>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</si>
  <si>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</si>
  <si>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</si>
  <si>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</si>
  <si>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</si>
  <si>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</si>
  <si>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</si>
  <si>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</si>
  <si>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</si>
  <si>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</si>
  <si>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</si>
  <si>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</si>
  <si>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</si>
  <si>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</si>
  <si>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</si>
  <si>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</si>
  <si>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</si>
  <si>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</si>
  <si>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</si>
  <si>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</si>
  <si>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</si>
  <si>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</si>
  <si>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</si>
  <si>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</si>
  <si>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</si>
  <si>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</si>
  <si>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</si>
  <si>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</si>
  <si>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3月中の人口移動②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</si>
</sst>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</cellStyleXfs>
  <cellXfs count="185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8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179" fontId="6" fillId="0" borderId="7" xfId="2" applyNumberFormat="1" applyFont="1" applyBorder="1"/>
    <xf numFmtId="179" fontId="6" fillId="0" borderId="8" xfId="2" applyNumberFormat="1" applyFont="1" applyBorder="1"/>
    <xf numFmtId="0" fontId="13" fillId="0" borderId="0" xfId="4" applyFont="1" applyFill="1"/>
    <xf numFmtId="0" fontId="11" fillId="0" borderId="0" xfId="4" applyFont="1" applyFill="1" applyAlignment="1">
      <alignment horizontal="center"/>
    </xf>
    <xf numFmtId="0" fontId="11" fillId="0" borderId="0" xfId="4" applyFont="1" applyFill="1"/>
    <xf numFmtId="0" fontId="11" fillId="0" borderId="0" xfId="4" applyFont="1" applyFill="1" applyAlignment="1">
      <alignment horizontal="right"/>
    </xf>
    <xf numFmtId="38" fontId="11" fillId="0" borderId="0" xfId="5" applyFont="1" applyFill="1" applyAlignment="1">
      <alignment horizontal="center"/>
    </xf>
    <xf numFmtId="0" fontId="11" fillId="0" borderId="0" xfId="4" applyFont="1" applyFill="1" applyAlignment="1"/>
    <xf numFmtId="0" fontId="14" fillId="0" borderId="0" xfId="4" applyFont="1" applyFill="1" applyAlignment="1"/>
    <xf numFmtId="0" fontId="14" fillId="0" borderId="0" xfId="4" applyFont="1" applyFill="1" applyAlignment="1">
      <alignment horizontal="center"/>
    </xf>
    <xf numFmtId="38" fontId="14" fillId="0" borderId="0" xfId="5" applyFont="1" applyFill="1" applyAlignment="1">
      <alignment horizontal="center"/>
    </xf>
    <xf numFmtId="0" fontId="14" fillId="0" borderId="0" xfId="4" applyFont="1" applyFill="1"/>
    <xf numFmtId="0" fontId="11" fillId="0" borderId="0" xfId="4" applyFont="1" applyFill="1" applyAlignment="1">
      <alignment horizontal="left"/>
    </xf>
    <xf numFmtId="38" fontId="14" fillId="0" borderId="0" xfId="5" applyFont="1" applyFill="1" applyAlignment="1"/>
    <xf numFmtId="0" fontId="13" fillId="0" borderId="0" xfId="4" applyFont="1" applyFill="1" applyAlignment="1">
      <alignment horizontal="center"/>
    </xf>
    <xf numFmtId="2" fontId="11" fillId="0" borderId="0" xfId="4" applyNumberFormat="1" applyFont="1" applyFill="1" applyBorder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3" fontId="11" fillId="0" borderId="0" xfId="5" applyNumberFormat="1" applyFont="1" applyFill="1" applyBorder="1" applyAlignment="1">
      <alignment horizontal="center"/>
    </xf>
    <xf numFmtId="38" fontId="11" fillId="0" borderId="0" xfId="5" applyFont="1" applyFill="1" applyBorder="1" applyAlignment="1">
      <alignment horizontal="center"/>
    </xf>
    <xf numFmtId="0" fontId="2" fillId="0" borderId="0" xfId="4" applyFont="1" applyFill="1" applyBorder="1"/>
    <xf numFmtId="0" fontId="11" fillId="0" borderId="0" xfId="4" applyFont="1" applyFill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3" fillId="0" borderId="0" xfId="4" applyFont="1" applyFill="1" applyBorder="1"/>
    <xf numFmtId="177" fontId="11" fillId="0" borderId="0" xfId="4" applyNumberFormat="1" applyFont="1" applyFill="1" applyBorder="1" applyAlignment="1">
      <alignment horizontal="right"/>
    </xf>
    <xf numFmtId="2" fontId="11" fillId="0" borderId="0" xfId="4" applyNumberFormat="1" applyFont="1" applyFill="1" applyBorder="1" applyAlignment="1">
      <alignment horizontal="right"/>
    </xf>
    <xf numFmtId="180" fontId="2" fillId="0" borderId="0" xfId="5" applyNumberFormat="1" applyFont="1" applyFill="1" applyBorder="1" applyAlignment="1">
      <alignment horizontal="right"/>
    </xf>
    <xf numFmtId="179" fontId="11" fillId="0" borderId="0" xfId="5" applyNumberFormat="1" applyFont="1" applyFill="1" applyBorder="1" applyAlignment="1">
      <alignment horizontal="right"/>
    </xf>
    <xf numFmtId="181" fontId="11" fillId="0" borderId="0" xfId="5" applyNumberFormat="1" applyFont="1" applyFill="1" applyBorder="1" applyAlignment="1">
      <alignment horizontal="right"/>
    </xf>
    <xf numFmtId="0" fontId="12" fillId="0" borderId="0" xfId="4" applyFont="1" applyFill="1" applyBorder="1"/>
    <xf numFmtId="0" fontId="2" fillId="0" borderId="0" xfId="4" applyFont="1" applyFill="1" applyBorder="1" applyAlignment="1">
      <alignment horizontal="center"/>
    </xf>
    <xf numFmtId="177" fontId="11" fillId="0" borderId="13" xfId="4" applyNumberFormat="1" applyFont="1" applyFill="1" applyBorder="1" applyAlignment="1">
      <alignment horizontal="right"/>
    </xf>
    <xf numFmtId="2" fontId="11" fillId="0" borderId="14" xfId="4" applyNumberFormat="1" applyFont="1" applyFill="1" applyBorder="1" applyAlignment="1">
      <alignment horizontal="right"/>
    </xf>
    <xf numFmtId="180" fontId="2" fillId="0" borderId="14" xfId="5" applyNumberFormat="1" applyFont="1" applyFill="1" applyBorder="1" applyAlignment="1">
      <alignment horizontal="right"/>
    </xf>
    <xf numFmtId="179" fontId="11" fillId="0" borderId="14" xfId="5" applyNumberFormat="1" applyFont="1" applyFill="1" applyBorder="1" applyAlignment="1">
      <alignment horizontal="right"/>
    </xf>
    <xf numFmtId="181" fontId="11" fillId="0" borderId="14" xfId="5" applyNumberFormat="1" applyFont="1" applyFill="1" applyBorder="1" applyAlignment="1">
      <alignment horizontal="right"/>
    </xf>
    <xf numFmtId="180" fontId="2" fillId="0" borderId="15" xfId="5" applyNumberFormat="1" applyFont="1" applyFill="1" applyBorder="1" applyAlignment="1">
      <alignment horizontal="right"/>
    </xf>
    <xf numFmtId="0" fontId="12" fillId="0" borderId="13" xfId="4" applyFont="1" applyFill="1" applyBorder="1"/>
    <xf numFmtId="0" fontId="11" fillId="0" borderId="16" xfId="4" applyFont="1" applyFill="1" applyBorder="1" applyAlignment="1">
      <alignment horizontal="right"/>
    </xf>
    <xf numFmtId="0" fontId="11" fillId="0" borderId="16" xfId="4" applyFont="1" applyFill="1" applyBorder="1" applyAlignment="1">
      <alignment horizontal="center"/>
    </xf>
    <xf numFmtId="0" fontId="2" fillId="0" borderId="17" xfId="4" applyFont="1" applyFill="1" applyBorder="1" applyAlignment="1">
      <alignment horizontal="center"/>
    </xf>
    <xf numFmtId="177" fontId="11" fillId="0" borderId="18" xfId="4" applyNumberFormat="1" applyFont="1" applyFill="1" applyBorder="1" applyAlignment="1">
      <alignment horizontal="right"/>
    </xf>
    <xf numFmtId="2" fontId="11" fillId="0" borderId="19" xfId="4" applyNumberFormat="1" applyFont="1" applyFill="1" applyBorder="1" applyAlignment="1">
      <alignment horizontal="right"/>
    </xf>
    <xf numFmtId="180" fontId="2" fillId="0" borderId="19" xfId="5" applyNumberFormat="1" applyFont="1" applyFill="1" applyBorder="1" applyAlignment="1">
      <alignment horizontal="right"/>
    </xf>
    <xf numFmtId="179" fontId="11" fillId="0" borderId="19" xfId="5" applyNumberFormat="1" applyFont="1" applyFill="1" applyBorder="1" applyAlignment="1">
      <alignment horizontal="right"/>
    </xf>
    <xf numFmtId="181" fontId="11" fillId="0" borderId="19" xfId="5" applyNumberFormat="1" applyFont="1" applyFill="1" applyBorder="1" applyAlignment="1">
      <alignment horizontal="right"/>
    </xf>
    <xf numFmtId="180" fontId="2" fillId="0" borderId="1" xfId="5" applyNumberFormat="1" applyFont="1" applyFill="1" applyBorder="1" applyAlignment="1">
      <alignment horizontal="right"/>
    </xf>
    <xf numFmtId="0" fontId="12" fillId="0" borderId="18" xfId="4" applyFont="1" applyFill="1" applyBorder="1"/>
    <xf numFmtId="0" fontId="2" fillId="0" borderId="20" xfId="4" applyFont="1" applyFill="1" applyBorder="1" applyAlignment="1">
      <alignment horizontal="center"/>
    </xf>
    <xf numFmtId="2" fontId="11" fillId="0" borderId="1" xfId="4" applyNumberFormat="1" applyFont="1" applyFill="1" applyBorder="1" applyAlignment="1">
      <alignment horizontal="right"/>
    </xf>
    <xf numFmtId="181" fontId="11" fillId="0" borderId="1" xfId="5" applyNumberFormat="1" applyFont="1" applyFill="1" applyBorder="1" applyAlignment="1">
      <alignment horizontal="right"/>
    </xf>
    <xf numFmtId="177" fontId="11" fillId="0" borderId="21" xfId="4" applyNumberFormat="1" applyFont="1" applyFill="1" applyBorder="1" applyAlignment="1">
      <alignment horizontal="right"/>
    </xf>
    <xf numFmtId="2" fontId="11" fillId="0" borderId="4" xfId="4" applyNumberFormat="1" applyFont="1" applyFill="1" applyBorder="1" applyAlignment="1">
      <alignment horizontal="right"/>
    </xf>
    <xf numFmtId="180" fontId="2" fillId="0" borderId="4" xfId="5" applyNumberFormat="1" applyFont="1" applyFill="1" applyBorder="1" applyAlignment="1">
      <alignment horizontal="right"/>
    </xf>
    <xf numFmtId="181" fontId="11" fillId="0" borderId="4" xfId="5" applyNumberFormat="1" applyFont="1" applyFill="1" applyBorder="1" applyAlignment="1">
      <alignment horizontal="right"/>
    </xf>
    <xf numFmtId="0" fontId="11" fillId="0" borderId="18" xfId="4" applyFont="1" applyFill="1" applyBorder="1" applyAlignment="1">
      <alignment horizontal="left"/>
    </xf>
    <xf numFmtId="0" fontId="11" fillId="0" borderId="20" xfId="4" applyFont="1" applyFill="1" applyBorder="1" applyAlignment="1">
      <alignment horizontal="center"/>
    </xf>
    <xf numFmtId="0" fontId="2" fillId="0" borderId="20" xfId="4" applyFont="1" applyFill="1" applyBorder="1"/>
    <xf numFmtId="180" fontId="11" fillId="0" borderId="0" xfId="5" applyNumberFormat="1" applyFont="1" applyFill="1" applyBorder="1" applyAlignment="1">
      <alignment horizontal="right"/>
    </xf>
    <xf numFmtId="180" fontId="11" fillId="0" borderId="19" xfId="5" applyNumberFormat="1" applyFont="1" applyFill="1" applyBorder="1" applyAlignment="1">
      <alignment horizontal="right"/>
    </xf>
    <xf numFmtId="176" fontId="11" fillId="0" borderId="18" xfId="5" applyNumberFormat="1" applyFont="1" applyFill="1" applyBorder="1" applyAlignment="1">
      <alignment horizontal="right"/>
    </xf>
    <xf numFmtId="2" fontId="11" fillId="0" borderId="22" xfId="4" applyNumberFormat="1" applyFont="1" applyFill="1" applyBorder="1" applyAlignment="1">
      <alignment horizontal="right"/>
    </xf>
    <xf numFmtId="179" fontId="11" fillId="0" borderId="22" xfId="5" applyNumberFormat="1" applyFont="1" applyFill="1" applyBorder="1" applyAlignment="1">
      <alignment horizontal="right"/>
    </xf>
    <xf numFmtId="180" fontId="11" fillId="0" borderId="22" xfId="5" applyNumberFormat="1" applyFont="1" applyFill="1" applyBorder="1" applyAlignment="1">
      <alignment horizontal="right"/>
    </xf>
    <xf numFmtId="1" fontId="11" fillId="0" borderId="0" xfId="4" applyNumberFormat="1" applyFont="1" applyFill="1" applyBorder="1" applyAlignment="1">
      <alignment horizontal="right"/>
    </xf>
    <xf numFmtId="0" fontId="11" fillId="0" borderId="5" xfId="4" applyFont="1" applyFill="1" applyBorder="1" applyAlignment="1">
      <alignment horizontal="center" vertical="top"/>
    </xf>
    <xf numFmtId="0" fontId="11" fillId="0" borderId="10" xfId="4" applyFont="1" applyFill="1" applyBorder="1" applyAlignment="1">
      <alignment horizontal="center" vertical="top"/>
    </xf>
    <xf numFmtId="0" fontId="11" fillId="0" borderId="12" xfId="4" applyFont="1" applyFill="1" applyBorder="1" applyAlignment="1">
      <alignment horizontal="center" vertical="top"/>
    </xf>
    <xf numFmtId="0" fontId="2" fillId="0" borderId="0" xfId="2" applyFont="1"/>
    <xf numFmtId="0" fontId="2" fillId="0" borderId="0" xfId="2" applyFont="1" applyFill="1"/>
    <xf numFmtId="0" fontId="10" fillId="0" borderId="0" xfId="6"/>
    <xf numFmtId="0" fontId="2" fillId="0" borderId="0" xfId="2" applyFont="1" applyFill="1" applyBorder="1"/>
    <xf numFmtId="0" fontId="2" fillId="0" borderId="0" xfId="2" applyFont="1" applyBorder="1"/>
    <xf numFmtId="178" fontId="8" fillId="0" borderId="0" xfId="2" applyNumberFormat="1" applyFont="1" applyFill="1" applyBorder="1"/>
    <xf numFmtId="179" fontId="2" fillId="0" borderId="0" xfId="7" applyNumberFormat="1" applyFont="1" applyFill="1" applyBorder="1">
      <alignment vertical="center"/>
    </xf>
    <xf numFmtId="179" fontId="2" fillId="0" borderId="0" xfId="7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7" fillId="0" borderId="0" xfId="2" applyFont="1"/>
    <xf numFmtId="0" fontId="17" fillId="0" borderId="0" xfId="2" applyFont="1" applyFill="1"/>
    <xf numFmtId="179" fontId="17" fillId="0" borderId="0" xfId="7" applyNumberFormat="1" applyFont="1" applyFill="1" applyBorder="1">
      <alignment vertical="center"/>
    </xf>
    <xf numFmtId="179" fontId="17" fillId="0" borderId="3" xfId="7" applyNumberFormat="1" applyFont="1" applyFill="1" applyBorder="1">
      <alignment vertical="center"/>
    </xf>
    <xf numFmtId="179" fontId="17" fillId="0" borderId="8" xfId="7" applyNumberFormat="1" applyFont="1" applyFill="1" applyBorder="1">
      <alignment vertical="center"/>
    </xf>
    <xf numFmtId="179" fontId="17" fillId="0" borderId="8" xfId="7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33" xfId="6" applyFont="1" applyBorder="1" applyAlignment="1">
      <alignment horizontal="distributed" vertical="center"/>
    </xf>
    <xf numFmtId="0" fontId="17" fillId="0" borderId="0" xfId="2" applyFont="1" applyBorder="1"/>
    <xf numFmtId="0" fontId="17" fillId="0" borderId="0" xfId="2" applyFont="1" applyFill="1" applyBorder="1"/>
    <xf numFmtId="179" fontId="17" fillId="0" borderId="1" xfId="7" applyNumberFormat="1" applyFont="1" applyFill="1" applyBorder="1">
      <alignment vertical="center"/>
    </xf>
    <xf numFmtId="179" fontId="17" fillId="0" borderId="0" xfId="7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9" xfId="6" applyFont="1" applyBorder="1" applyAlignment="1">
      <alignment horizontal="distributed" vertical="center"/>
    </xf>
    <xf numFmtId="0" fontId="6" fillId="0" borderId="22" xfId="6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9" fontId="17" fillId="0" borderId="7" xfId="7" applyNumberFormat="1" applyFont="1" applyFill="1" applyBorder="1">
      <alignment vertical="center"/>
    </xf>
    <xf numFmtId="179" fontId="17" fillId="0" borderId="4" xfId="7" applyNumberFormat="1" applyFont="1" applyFill="1" applyBorder="1">
      <alignment vertical="center"/>
    </xf>
    <xf numFmtId="179" fontId="17" fillId="0" borderId="1" xfId="8" applyNumberFormat="1" applyFont="1" applyFill="1" applyBorder="1" applyAlignment="1">
      <alignment vertical="center"/>
    </xf>
    <xf numFmtId="179" fontId="17" fillId="0" borderId="0" xfId="8" applyNumberFormat="1" applyFont="1" applyFill="1" applyBorder="1" applyAlignment="1">
      <alignment vertical="center"/>
    </xf>
    <xf numFmtId="0" fontId="0" fillId="0" borderId="20" xfId="4" applyFont="1" applyFill="1" applyBorder="1" applyAlignment="1">
      <alignment horizont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22" xfId="2" applyFont="1" applyBorder="1" applyAlignment="1">
      <alignment horizontal="distributed" vertical="center"/>
    </xf>
    <xf numFmtId="0" fontId="6" fillId="0" borderId="19" xfId="2" applyFont="1" applyBorder="1" applyAlignment="1">
      <alignment horizontal="distributed" vertical="center"/>
    </xf>
    <xf numFmtId="0" fontId="6" fillId="0" borderId="3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4" fillId="0" borderId="0" xfId="4" applyFont="1" applyFill="1" applyAlignment="1">
      <alignment horizontal="justify"/>
    </xf>
    <xf numFmtId="0" fontId="16" fillId="0" borderId="0" xfId="4" applyFont="1" applyFill="1" applyAlignment="1">
      <alignment horizontal="center"/>
    </xf>
    <xf numFmtId="0" fontId="11" fillId="0" borderId="32" xfId="4" applyFont="1" applyFill="1" applyBorder="1" applyAlignment="1">
      <alignment horizontal="center" vertical="center"/>
    </xf>
    <xf numFmtId="0" fontId="11" fillId="0" borderId="31" xfId="4" applyFont="1" applyFill="1" applyBorder="1" applyAlignment="1">
      <alignment horizontal="center" vertical="center"/>
    </xf>
    <xf numFmtId="0" fontId="11" fillId="0" borderId="30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/>
    </xf>
    <xf numFmtId="0" fontId="11" fillId="0" borderId="29" xfId="4" applyFont="1" applyFill="1" applyBorder="1" applyAlignment="1">
      <alignment horizontal="center" vertical="top"/>
    </xf>
    <xf numFmtId="0" fontId="11" fillId="0" borderId="28" xfId="4" applyFont="1" applyFill="1" applyBorder="1" applyAlignment="1">
      <alignment horizontal="center" vertical="top"/>
    </xf>
    <xf numFmtId="0" fontId="11" fillId="0" borderId="27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26" xfId="4" applyFont="1" applyFill="1" applyBorder="1" applyAlignment="1">
      <alignment horizontal="center" vertical="center" wrapText="1"/>
    </xf>
    <xf numFmtId="0" fontId="11" fillId="0" borderId="23" xfId="4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/>
    <cellStyle name="桁区切り 3" xfId="8"/>
    <cellStyle name="標準" xfId="0" builtinId="0"/>
    <cellStyle name="標準 2" xfId="6"/>
    <cellStyle name="標準_１月１日現在" xfId="2"/>
    <cellStyle name="標準_n月中の人口移動" xfId="7"/>
    <cellStyle name="標準_Sheet1" xfId="3"/>
    <cellStyle name="標準_滋賀県の人口と世帯数（月報４頁目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8" width="7.26953125" style="16" bestFit="1" customWidth="1"/>
    <col min="9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7" t="s">
        <v>4</v>
      </c>
      <c r="B1" s="137"/>
      <c r="C1" s="137"/>
      <c r="D1" s="13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0" t="s">
        <v>9</v>
      </c>
      <c r="F4" s="141"/>
      <c r="G4" s="142"/>
      <c r="H4" s="136"/>
      <c r="I4" s="138"/>
      <c r="J4" s="139"/>
      <c r="K4" s="13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6"/>
      <c r="L5" s="14" t="s">
        <v>7</v>
      </c>
    </row>
    <row r="6" spans="1:12" ht="13.5" customHeight="1">
      <c r="A6" s="6" t="s">
        <v>0</v>
      </c>
      <c r="B6" s="21">
        <v>1406522</v>
      </c>
      <c r="C6" s="21">
        <v>693199</v>
      </c>
      <c r="D6" s="21">
        <v>713323</v>
      </c>
      <c r="E6" s="21">
        <v>28598</v>
      </c>
      <c r="F6" s="21">
        <v>14851</v>
      </c>
      <c r="G6" s="21">
        <v>13747</v>
      </c>
      <c r="H6" s="21">
        <v>-1638</v>
      </c>
      <c r="I6" s="21">
        <v>-990</v>
      </c>
      <c r="J6" s="21">
        <v>-648</v>
      </c>
      <c r="K6" s="21">
        <v>595464</v>
      </c>
      <c r="L6" s="22">
        <v>1338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1333075</v>
      </c>
      <c r="C8" s="21">
        <v>656495</v>
      </c>
      <c r="D8" s="21">
        <v>676580</v>
      </c>
      <c r="E8" s="21">
        <v>26806</v>
      </c>
      <c r="F8" s="21">
        <v>13842</v>
      </c>
      <c r="G8" s="21">
        <v>12964</v>
      </c>
      <c r="H8" s="21">
        <v>-1490</v>
      </c>
      <c r="I8" s="21">
        <v>-907</v>
      </c>
      <c r="J8" s="21">
        <v>-583</v>
      </c>
      <c r="K8" s="21">
        <v>566599</v>
      </c>
      <c r="L8" s="22">
        <v>1288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73447</v>
      </c>
      <c r="C10" s="21">
        <v>36704</v>
      </c>
      <c r="D10" s="21">
        <v>36743</v>
      </c>
      <c r="E10" s="21">
        <v>1792</v>
      </c>
      <c r="F10" s="21">
        <v>1009</v>
      </c>
      <c r="G10" s="21">
        <v>783</v>
      </c>
      <c r="H10" s="21">
        <v>-148</v>
      </c>
      <c r="I10" s="21">
        <v>-83</v>
      </c>
      <c r="J10" s="21">
        <v>-65</v>
      </c>
      <c r="K10" s="21">
        <v>28865</v>
      </c>
      <c r="L10" s="22">
        <v>50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344703</v>
      </c>
      <c r="C12" s="21">
        <v>166186</v>
      </c>
      <c r="D12" s="21">
        <v>178517</v>
      </c>
      <c r="E12" s="21">
        <v>4054</v>
      </c>
      <c r="F12" s="21">
        <v>1991</v>
      </c>
      <c r="G12" s="21">
        <v>2063</v>
      </c>
      <c r="H12" s="21">
        <v>-376</v>
      </c>
      <c r="I12" s="21">
        <v>-298</v>
      </c>
      <c r="J12" s="21">
        <v>-78</v>
      </c>
      <c r="K12" s="21">
        <v>153652</v>
      </c>
      <c r="L12" s="21">
        <v>357</v>
      </c>
    </row>
    <row r="13" spans="1:12" ht="13.5" customHeight="1">
      <c r="A13" s="6" t="s">
        <v>17</v>
      </c>
      <c r="B13" s="21">
        <v>112547</v>
      </c>
      <c r="C13" s="21">
        <v>56010</v>
      </c>
      <c r="D13" s="21">
        <v>56537</v>
      </c>
      <c r="E13" s="21">
        <v>2255</v>
      </c>
      <c r="F13" s="21">
        <v>1119</v>
      </c>
      <c r="G13" s="21">
        <v>1136</v>
      </c>
      <c r="H13" s="21">
        <v>-174</v>
      </c>
      <c r="I13" s="21">
        <v>-43</v>
      </c>
      <c r="J13" s="21">
        <v>-131</v>
      </c>
      <c r="K13" s="21">
        <v>50357</v>
      </c>
      <c r="L13" s="21">
        <v>138</v>
      </c>
    </row>
    <row r="14" spans="1:12" ht="13.5" customHeight="1">
      <c r="A14" s="6" t="s">
        <v>18</v>
      </c>
      <c r="B14" s="21">
        <v>111991</v>
      </c>
      <c r="C14" s="21">
        <v>54529</v>
      </c>
      <c r="D14" s="21">
        <v>57462</v>
      </c>
      <c r="E14" s="21">
        <v>3160</v>
      </c>
      <c r="F14" s="21">
        <v>1511</v>
      </c>
      <c r="G14" s="21">
        <v>1649</v>
      </c>
      <c r="H14" s="21">
        <v>-176</v>
      </c>
      <c r="I14" s="21">
        <v>-130</v>
      </c>
      <c r="J14" s="21">
        <v>-46</v>
      </c>
      <c r="K14" s="21">
        <v>44354</v>
      </c>
      <c r="L14" s="21">
        <v>125</v>
      </c>
    </row>
    <row r="15" spans="1:12" ht="13.5" customHeight="1">
      <c r="A15" s="6" t="s">
        <v>19</v>
      </c>
      <c r="B15" s="21">
        <v>80772</v>
      </c>
      <c r="C15" s="21">
        <v>39484</v>
      </c>
      <c r="D15" s="21">
        <v>41288</v>
      </c>
      <c r="E15" s="21">
        <v>1485</v>
      </c>
      <c r="F15" s="21">
        <v>797</v>
      </c>
      <c r="G15" s="21">
        <v>688</v>
      </c>
      <c r="H15" s="21">
        <v>-139</v>
      </c>
      <c r="I15" s="21">
        <v>-68</v>
      </c>
      <c r="J15" s="21">
        <v>-71</v>
      </c>
      <c r="K15" s="21">
        <v>32589</v>
      </c>
      <c r="L15" s="21">
        <v>51</v>
      </c>
    </row>
    <row r="16" spans="1:12" ht="13.5" customHeight="1">
      <c r="A16" s="6" t="s">
        <v>20</v>
      </c>
      <c r="B16" s="21">
        <v>145373</v>
      </c>
      <c r="C16" s="21">
        <v>73229</v>
      </c>
      <c r="D16" s="21">
        <v>72144</v>
      </c>
      <c r="E16" s="21">
        <v>2265</v>
      </c>
      <c r="F16" s="21">
        <v>1298</v>
      </c>
      <c r="G16" s="21">
        <v>967</v>
      </c>
      <c r="H16" s="21">
        <v>79</v>
      </c>
      <c r="I16" s="21">
        <v>11</v>
      </c>
      <c r="J16" s="21">
        <v>68</v>
      </c>
      <c r="K16" s="21">
        <v>69050</v>
      </c>
      <c r="L16" s="21">
        <v>230</v>
      </c>
    </row>
    <row r="17" spans="1:12" ht="13.5" customHeight="1">
      <c r="A17" s="6" t="s">
        <v>21</v>
      </c>
      <c r="B17" s="21">
        <v>84179</v>
      </c>
      <c r="C17" s="21">
        <v>41205</v>
      </c>
      <c r="D17" s="21">
        <v>42974</v>
      </c>
      <c r="E17" s="21">
        <v>912</v>
      </c>
      <c r="F17" s="21">
        <v>335</v>
      </c>
      <c r="G17" s="21">
        <v>577</v>
      </c>
      <c r="H17" s="21">
        <v>70</v>
      </c>
      <c r="I17" s="21">
        <v>-16</v>
      </c>
      <c r="J17" s="21">
        <v>86</v>
      </c>
      <c r="K17" s="21">
        <v>32962</v>
      </c>
      <c r="L17" s="21">
        <v>116</v>
      </c>
    </row>
    <row r="18" spans="1:12" ht="13.5" customHeight="1">
      <c r="A18" s="6" t="s">
        <v>22</v>
      </c>
      <c r="B18" s="21">
        <v>68708</v>
      </c>
      <c r="C18" s="21">
        <v>33976</v>
      </c>
      <c r="D18" s="21">
        <v>34732</v>
      </c>
      <c r="E18" s="21">
        <v>1202</v>
      </c>
      <c r="F18" s="21">
        <v>602</v>
      </c>
      <c r="G18" s="21">
        <v>600</v>
      </c>
      <c r="H18" s="21">
        <v>-157</v>
      </c>
      <c r="I18" s="21">
        <v>-76</v>
      </c>
      <c r="J18" s="21">
        <v>-81</v>
      </c>
      <c r="K18" s="21">
        <v>26968</v>
      </c>
      <c r="L18" s="21">
        <v>17</v>
      </c>
    </row>
    <row r="19" spans="1:12" ht="13.5" customHeight="1">
      <c r="A19" s="6" t="s">
        <v>23</v>
      </c>
      <c r="B19" s="21">
        <v>87295</v>
      </c>
      <c r="C19" s="21">
        <v>43503</v>
      </c>
      <c r="D19" s="21">
        <v>43792</v>
      </c>
      <c r="E19" s="21">
        <v>3381</v>
      </c>
      <c r="F19" s="21">
        <v>1863</v>
      </c>
      <c r="G19" s="21">
        <v>1518</v>
      </c>
      <c r="H19" s="21">
        <v>-154</v>
      </c>
      <c r="I19" s="21">
        <v>-77</v>
      </c>
      <c r="J19" s="21">
        <v>-77</v>
      </c>
      <c r="K19" s="21">
        <v>35174</v>
      </c>
      <c r="L19" s="21">
        <v>82</v>
      </c>
    </row>
    <row r="20" spans="1:12" ht="13.5" customHeight="1">
      <c r="A20" s="6" t="s">
        <v>24</v>
      </c>
      <c r="B20" s="21">
        <v>50061</v>
      </c>
      <c r="C20" s="21">
        <v>24855</v>
      </c>
      <c r="D20" s="21">
        <v>25206</v>
      </c>
      <c r="E20" s="21">
        <v>588</v>
      </c>
      <c r="F20" s="21">
        <v>329</v>
      </c>
      <c r="G20" s="21">
        <v>259</v>
      </c>
      <c r="H20" s="21">
        <v>47</v>
      </c>
      <c r="I20" s="21">
        <v>38</v>
      </c>
      <c r="J20" s="21">
        <v>9</v>
      </c>
      <c r="K20" s="21">
        <v>19988</v>
      </c>
      <c r="L20" s="21">
        <v>109</v>
      </c>
    </row>
    <row r="21" spans="1:12" ht="13.5" customHeight="1">
      <c r="A21" s="6" t="s">
        <v>25</v>
      </c>
      <c r="B21" s="21">
        <v>53849</v>
      </c>
      <c r="C21" s="21">
        <v>27821</v>
      </c>
      <c r="D21" s="21">
        <v>26028</v>
      </c>
      <c r="E21" s="21">
        <v>2956</v>
      </c>
      <c r="F21" s="21">
        <v>1616</v>
      </c>
      <c r="G21" s="21">
        <v>1340</v>
      </c>
      <c r="H21" s="21">
        <v>-113</v>
      </c>
      <c r="I21" s="21">
        <v>-60</v>
      </c>
      <c r="J21" s="21">
        <v>-53</v>
      </c>
      <c r="K21" s="21">
        <v>23115</v>
      </c>
      <c r="L21" s="21">
        <v>6</v>
      </c>
    </row>
    <row r="22" spans="1:12" ht="13.5" customHeight="1">
      <c r="A22" s="6" t="s">
        <v>26</v>
      </c>
      <c r="B22" s="21">
        <v>45300</v>
      </c>
      <c r="C22" s="21">
        <v>22212</v>
      </c>
      <c r="D22" s="21">
        <v>23088</v>
      </c>
      <c r="E22" s="21">
        <v>462</v>
      </c>
      <c r="F22" s="21">
        <v>228</v>
      </c>
      <c r="G22" s="21">
        <v>234</v>
      </c>
      <c r="H22" s="21">
        <v>-139</v>
      </c>
      <c r="I22" s="21">
        <v>-76</v>
      </c>
      <c r="J22" s="21">
        <v>-63</v>
      </c>
      <c r="K22" s="21">
        <v>19572</v>
      </c>
      <c r="L22" s="21">
        <v>3</v>
      </c>
    </row>
    <row r="23" spans="1:12" ht="13.5" customHeight="1">
      <c r="A23" s="6" t="s">
        <v>27</v>
      </c>
      <c r="B23" s="21">
        <v>111655</v>
      </c>
      <c r="C23" s="21">
        <v>55713</v>
      </c>
      <c r="D23" s="21">
        <v>55942</v>
      </c>
      <c r="E23" s="21">
        <v>3602</v>
      </c>
      <c r="F23" s="21">
        <v>1954</v>
      </c>
      <c r="G23" s="21">
        <v>1648</v>
      </c>
      <c r="H23" s="21">
        <v>-183</v>
      </c>
      <c r="I23" s="21">
        <v>-75</v>
      </c>
      <c r="J23" s="21">
        <v>-108</v>
      </c>
      <c r="K23" s="21">
        <v>44874</v>
      </c>
      <c r="L23" s="21">
        <v>28</v>
      </c>
    </row>
    <row r="24" spans="1:12" ht="13.5" customHeight="1">
      <c r="A24" s="6" t="s">
        <v>28</v>
      </c>
      <c r="B24" s="21">
        <v>36642</v>
      </c>
      <c r="C24" s="21">
        <v>17772</v>
      </c>
      <c r="D24" s="21">
        <v>18870</v>
      </c>
      <c r="E24" s="21">
        <v>484</v>
      </c>
      <c r="F24" s="21">
        <v>199</v>
      </c>
      <c r="G24" s="21">
        <v>285</v>
      </c>
      <c r="H24" s="21">
        <v>-75</v>
      </c>
      <c r="I24" s="21">
        <v>-37</v>
      </c>
      <c r="J24" s="21">
        <v>-38</v>
      </c>
      <c r="K24" s="21">
        <v>13944</v>
      </c>
      <c r="L24" s="21">
        <v>26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32209</v>
      </c>
      <c r="C26" s="21">
        <v>16506</v>
      </c>
      <c r="D26" s="21">
        <v>15703</v>
      </c>
      <c r="E26" s="21">
        <v>722</v>
      </c>
      <c r="F26" s="21">
        <v>440</v>
      </c>
      <c r="G26" s="21">
        <v>282</v>
      </c>
      <c r="H26" s="21">
        <v>-132</v>
      </c>
      <c r="I26" s="21">
        <v>-80</v>
      </c>
      <c r="J26" s="21">
        <v>-52</v>
      </c>
      <c r="K26" s="21">
        <v>12776</v>
      </c>
      <c r="L26" s="21">
        <v>-13</v>
      </c>
    </row>
    <row r="27" spans="1:12" ht="13.5" customHeight="1">
      <c r="A27" s="6" t="s">
        <v>30</v>
      </c>
      <c r="B27" s="21">
        <v>20668</v>
      </c>
      <c r="C27" s="21">
        <v>10451</v>
      </c>
      <c r="D27" s="21">
        <v>10217</v>
      </c>
      <c r="E27" s="21">
        <v>625</v>
      </c>
      <c r="F27" s="21">
        <v>391</v>
      </c>
      <c r="G27" s="21">
        <v>234</v>
      </c>
      <c r="H27" s="21">
        <v>-88</v>
      </c>
      <c r="I27" s="21">
        <v>-54</v>
      </c>
      <c r="J27" s="21">
        <v>-34</v>
      </c>
      <c r="K27" s="21">
        <v>8362</v>
      </c>
      <c r="L27" s="21">
        <v>2</v>
      </c>
    </row>
    <row r="28" spans="1:12" ht="13.5" customHeight="1">
      <c r="A28" s="6" t="s">
        <v>31</v>
      </c>
      <c r="B28" s="21">
        <v>11541</v>
      </c>
      <c r="C28" s="21">
        <v>6055</v>
      </c>
      <c r="D28" s="21">
        <v>5486</v>
      </c>
      <c r="E28" s="21">
        <v>97</v>
      </c>
      <c r="F28" s="21">
        <v>49</v>
      </c>
      <c r="G28" s="21">
        <v>48</v>
      </c>
      <c r="H28" s="21">
        <v>-44</v>
      </c>
      <c r="I28" s="21">
        <v>-26</v>
      </c>
      <c r="J28" s="21">
        <v>-18</v>
      </c>
      <c r="K28" s="21">
        <v>4414</v>
      </c>
      <c r="L28" s="21">
        <v>-15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20860</v>
      </c>
      <c r="C30" s="21">
        <v>10369</v>
      </c>
      <c r="D30" s="21">
        <v>10491</v>
      </c>
      <c r="E30" s="21">
        <v>800</v>
      </c>
      <c r="F30" s="21">
        <v>426</v>
      </c>
      <c r="G30" s="21">
        <v>374</v>
      </c>
      <c r="H30" s="21">
        <v>28</v>
      </c>
      <c r="I30" s="21">
        <v>15</v>
      </c>
      <c r="J30" s="21">
        <v>13</v>
      </c>
      <c r="K30" s="21">
        <v>8241</v>
      </c>
      <c r="L30" s="21">
        <v>56</v>
      </c>
    </row>
    <row r="31" spans="1:12" ht="13.5" customHeight="1">
      <c r="A31" s="6" t="s">
        <v>33</v>
      </c>
      <c r="B31" s="21">
        <v>20860</v>
      </c>
      <c r="C31" s="21">
        <v>10369</v>
      </c>
      <c r="D31" s="21">
        <v>10491</v>
      </c>
      <c r="E31" s="21">
        <v>800</v>
      </c>
      <c r="F31" s="21">
        <v>426</v>
      </c>
      <c r="G31" s="21">
        <v>374</v>
      </c>
      <c r="H31" s="21">
        <v>28</v>
      </c>
      <c r="I31" s="21">
        <v>15</v>
      </c>
      <c r="J31" s="21">
        <v>13</v>
      </c>
      <c r="K31" s="21">
        <v>8241</v>
      </c>
      <c r="L31" s="21">
        <v>56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20378</v>
      </c>
      <c r="C33" s="21">
        <v>9829</v>
      </c>
      <c r="D33" s="21">
        <v>10549</v>
      </c>
      <c r="E33" s="21">
        <v>270</v>
      </c>
      <c r="F33" s="21">
        <v>143</v>
      </c>
      <c r="G33" s="21">
        <v>127</v>
      </c>
      <c r="H33" s="21">
        <v>-44</v>
      </c>
      <c r="I33" s="21">
        <v>-18</v>
      </c>
      <c r="J33" s="21">
        <v>-26</v>
      </c>
      <c r="K33" s="21">
        <v>7848</v>
      </c>
      <c r="L33" s="21">
        <v>7</v>
      </c>
    </row>
    <row r="34" spans="1:12" ht="13.5" customHeight="1">
      <c r="A34" s="6" t="s">
        <v>35</v>
      </c>
      <c r="B34" s="21">
        <v>6985</v>
      </c>
      <c r="C34" s="21">
        <v>3378</v>
      </c>
      <c r="D34" s="21">
        <v>3607</v>
      </c>
      <c r="E34" s="21">
        <v>180</v>
      </c>
      <c r="F34" s="21">
        <v>113</v>
      </c>
      <c r="G34" s="21">
        <v>67</v>
      </c>
      <c r="H34" s="21">
        <v>-21</v>
      </c>
      <c r="I34" s="21">
        <v>-8</v>
      </c>
      <c r="J34" s="21">
        <v>-13</v>
      </c>
      <c r="K34" s="21">
        <v>2918</v>
      </c>
      <c r="L34" s="21">
        <v>3</v>
      </c>
    </row>
    <row r="35" spans="1:12" ht="13.5" customHeight="1">
      <c r="A35" s="6" t="s">
        <v>36</v>
      </c>
      <c r="B35" s="21">
        <v>6209</v>
      </c>
      <c r="C35" s="21">
        <v>2990</v>
      </c>
      <c r="D35" s="21">
        <v>3219</v>
      </c>
      <c r="E35" s="21">
        <v>52</v>
      </c>
      <c r="F35" s="21">
        <v>16</v>
      </c>
      <c r="G35" s="21">
        <v>36</v>
      </c>
      <c r="H35" s="21">
        <v>-12</v>
      </c>
      <c r="I35" s="21">
        <v>-6</v>
      </c>
      <c r="J35" s="21">
        <v>-6</v>
      </c>
      <c r="K35" s="21">
        <v>2240</v>
      </c>
      <c r="L35" s="21">
        <v>3</v>
      </c>
    </row>
    <row r="36" spans="1:12" ht="13.5" customHeight="1">
      <c r="A36" s="6" t="s">
        <v>37</v>
      </c>
      <c r="B36" s="21">
        <v>7184</v>
      </c>
      <c r="C36" s="21">
        <v>3461</v>
      </c>
      <c r="D36" s="21">
        <v>3723</v>
      </c>
      <c r="E36" s="21">
        <v>38</v>
      </c>
      <c r="F36" s="21">
        <v>14</v>
      </c>
      <c r="G36" s="21">
        <v>24</v>
      </c>
      <c r="H36" s="21">
        <v>-11</v>
      </c>
      <c r="I36" s="21">
        <v>-4</v>
      </c>
      <c r="J36" s="21">
        <v>-7</v>
      </c>
      <c r="K36" s="21">
        <v>2690</v>
      </c>
      <c r="L36" s="21">
        <v>1</v>
      </c>
    </row>
    <row r="37" spans="1:12" ht="7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4"/>
  <sheetViews>
    <sheetView view="pageBreakPreview" zoomScaleNormal="115" zoomScaleSheetLayoutView="100" workbookViewId="0"/>
  </sheetViews>
  <sheetFormatPr defaultColWidth="7.6328125" defaultRowHeight="13"/>
  <cols>
    <col min="1" max="1" width="10.7265625" style="90" customWidth="1"/>
    <col min="2" max="10" width="5.7265625" style="90" customWidth="1"/>
    <col min="11" max="25" width="5.7265625" style="91" customWidth="1"/>
    <col min="26" max="26" width="0.81640625" style="93" customWidth="1"/>
    <col min="27" max="58" width="7.6328125" style="92"/>
    <col min="59" max="66" width="7.6328125" style="91"/>
    <col min="67" max="16384" width="7.6328125" style="90"/>
  </cols>
  <sheetData>
    <row r="1" spans="1:66">
      <c r="Y1" s="126"/>
    </row>
    <row r="2" spans="1:66" ht="15" customHeight="1">
      <c r="A2" s="90" t="s">
        <v>114</v>
      </c>
      <c r="B2" s="125"/>
      <c r="C2" s="125"/>
      <c r="D2" s="125"/>
      <c r="E2" s="125"/>
      <c r="F2" s="125"/>
      <c r="G2" s="125"/>
      <c r="X2" s="124"/>
      <c r="Y2" s="124"/>
      <c r="Z2" s="123"/>
    </row>
    <row r="3" spans="1:66" s="99" customFormat="1" ht="12" customHeight="1">
      <c r="A3" s="143" t="s">
        <v>113</v>
      </c>
      <c r="B3" s="147" t="s">
        <v>112</v>
      </c>
      <c r="C3" s="147"/>
      <c r="D3" s="147"/>
      <c r="E3" s="147"/>
      <c r="F3" s="147"/>
      <c r="G3" s="148"/>
      <c r="H3" s="149" t="s">
        <v>111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1"/>
      <c r="Z3" s="122"/>
      <c r="BG3" s="100"/>
      <c r="BH3" s="100"/>
      <c r="BI3" s="100"/>
      <c r="BJ3" s="100"/>
      <c r="BK3" s="100"/>
      <c r="BL3" s="100"/>
      <c r="BM3" s="100"/>
      <c r="BN3" s="100"/>
    </row>
    <row r="4" spans="1:66" s="99" customFormat="1" ht="12" customHeight="1">
      <c r="A4" s="144"/>
      <c r="B4" s="162"/>
      <c r="C4" s="163"/>
      <c r="D4" s="163"/>
      <c r="E4" s="164"/>
      <c r="F4" s="164"/>
      <c r="G4" s="165"/>
      <c r="H4" s="156" t="s">
        <v>110</v>
      </c>
      <c r="I4" s="157"/>
      <c r="J4" s="157"/>
      <c r="K4" s="150"/>
      <c r="L4" s="150"/>
      <c r="M4" s="151"/>
      <c r="N4" s="152" t="s">
        <v>109</v>
      </c>
      <c r="O4" s="153"/>
      <c r="P4" s="153"/>
      <c r="Q4" s="154"/>
      <c r="R4" s="154"/>
      <c r="S4" s="155"/>
      <c r="T4" s="152" t="s">
        <v>108</v>
      </c>
      <c r="U4" s="153"/>
      <c r="V4" s="153"/>
      <c r="W4" s="154"/>
      <c r="X4" s="154"/>
      <c r="Y4" s="155"/>
      <c r="Z4" s="121"/>
      <c r="BG4" s="100"/>
      <c r="BH4" s="100"/>
      <c r="BI4" s="100"/>
      <c r="BJ4" s="100"/>
      <c r="BK4" s="100"/>
      <c r="BL4" s="100"/>
      <c r="BM4" s="100"/>
      <c r="BN4" s="100"/>
    </row>
    <row r="5" spans="1:66" s="99" customFormat="1" ht="12" customHeight="1">
      <c r="A5" s="144"/>
      <c r="B5" s="164"/>
      <c r="C5" s="164"/>
      <c r="D5" s="164"/>
      <c r="E5" s="158" t="s">
        <v>107</v>
      </c>
      <c r="F5" s="159"/>
      <c r="G5" s="160"/>
      <c r="H5" s="146"/>
      <c r="I5" s="146"/>
      <c r="J5" s="146"/>
      <c r="K5" s="158" t="s">
        <v>107</v>
      </c>
      <c r="L5" s="159"/>
      <c r="M5" s="160"/>
      <c r="N5" s="161"/>
      <c r="O5" s="161"/>
      <c r="P5" s="161"/>
      <c r="Q5" s="158" t="s">
        <v>107</v>
      </c>
      <c r="R5" s="159"/>
      <c r="S5" s="160"/>
      <c r="T5" s="161"/>
      <c r="U5" s="161"/>
      <c r="V5" s="161"/>
      <c r="W5" s="158" t="s">
        <v>107</v>
      </c>
      <c r="X5" s="159"/>
      <c r="Y5" s="160"/>
      <c r="Z5" s="114"/>
      <c r="BG5" s="100"/>
      <c r="BH5" s="100"/>
      <c r="BI5" s="100"/>
      <c r="BJ5" s="100"/>
      <c r="BK5" s="100"/>
      <c r="BL5" s="100"/>
      <c r="BM5" s="100"/>
      <c r="BN5" s="100"/>
    </row>
    <row r="6" spans="1:66" s="99" customFormat="1" ht="12" customHeight="1">
      <c r="A6" s="145"/>
      <c r="B6" s="120" t="s">
        <v>106</v>
      </c>
      <c r="C6" s="120" t="s">
        <v>1</v>
      </c>
      <c r="D6" s="116" t="s">
        <v>2</v>
      </c>
      <c r="E6" s="115" t="s">
        <v>106</v>
      </c>
      <c r="F6" s="117" t="s">
        <v>1</v>
      </c>
      <c r="G6" s="115" t="s">
        <v>2</v>
      </c>
      <c r="H6" s="118" t="s">
        <v>106</v>
      </c>
      <c r="I6" s="119" t="s">
        <v>1</v>
      </c>
      <c r="J6" s="118" t="s">
        <v>2</v>
      </c>
      <c r="K6" s="115" t="s">
        <v>106</v>
      </c>
      <c r="L6" s="117" t="s">
        <v>1</v>
      </c>
      <c r="M6" s="115" t="s">
        <v>2</v>
      </c>
      <c r="N6" s="116" t="s">
        <v>106</v>
      </c>
      <c r="O6" s="116" t="s">
        <v>1</v>
      </c>
      <c r="P6" s="116" t="s">
        <v>2</v>
      </c>
      <c r="Q6" s="116" t="s">
        <v>106</v>
      </c>
      <c r="R6" s="115" t="s">
        <v>1</v>
      </c>
      <c r="S6" s="115" t="s">
        <v>2</v>
      </c>
      <c r="T6" s="116" t="s">
        <v>106</v>
      </c>
      <c r="U6" s="116" t="s">
        <v>1</v>
      </c>
      <c r="V6" s="116" t="s">
        <v>2</v>
      </c>
      <c r="W6" s="116" t="s">
        <v>106</v>
      </c>
      <c r="X6" s="115" t="s">
        <v>1</v>
      </c>
      <c r="Y6" s="115" t="s">
        <v>2</v>
      </c>
      <c r="Z6" s="114"/>
      <c r="BG6" s="100"/>
      <c r="BH6" s="100"/>
      <c r="BI6" s="100"/>
      <c r="BJ6" s="100"/>
      <c r="BK6" s="100"/>
      <c r="BL6" s="100"/>
      <c r="BM6" s="100"/>
      <c r="BN6" s="100"/>
    </row>
    <row r="7" spans="1:66" s="99" customFormat="1" ht="13.5" customHeight="1">
      <c r="A7" s="113" t="s">
        <v>105</v>
      </c>
      <c r="B7" s="111">
        <v>-1638</v>
      </c>
      <c r="C7" s="111">
        <v>-990</v>
      </c>
      <c r="D7" s="111">
        <v>-648</v>
      </c>
      <c r="E7" s="111">
        <v>79</v>
      </c>
      <c r="F7" s="111">
        <v>46</v>
      </c>
      <c r="G7" s="111">
        <v>33</v>
      </c>
      <c r="H7" s="110">
        <v>-632</v>
      </c>
      <c r="I7" s="110">
        <v>-339</v>
      </c>
      <c r="J7" s="110">
        <v>-293</v>
      </c>
      <c r="K7" s="101">
        <v>12</v>
      </c>
      <c r="L7" s="101">
        <v>5</v>
      </c>
      <c r="M7" s="101">
        <v>7</v>
      </c>
      <c r="N7" s="101">
        <v>762</v>
      </c>
      <c r="O7" s="101">
        <v>384</v>
      </c>
      <c r="P7" s="101">
        <v>378</v>
      </c>
      <c r="Q7" s="101">
        <v>19</v>
      </c>
      <c r="R7" s="101">
        <v>11</v>
      </c>
      <c r="S7" s="101">
        <v>8</v>
      </c>
      <c r="T7" s="101">
        <v>1394</v>
      </c>
      <c r="U7" s="101">
        <v>723</v>
      </c>
      <c r="V7" s="101">
        <v>671</v>
      </c>
      <c r="W7" s="101">
        <v>7</v>
      </c>
      <c r="X7" s="101">
        <v>6</v>
      </c>
      <c r="Y7" s="109">
        <v>1</v>
      </c>
      <c r="Z7" s="101"/>
      <c r="BG7" s="100"/>
      <c r="BH7" s="100"/>
      <c r="BI7" s="100"/>
      <c r="BJ7" s="100"/>
      <c r="BK7" s="100"/>
      <c r="BL7" s="100"/>
      <c r="BM7" s="100"/>
      <c r="BN7" s="100"/>
    </row>
    <row r="8" spans="1:66" s="99" customFormat="1" ht="13.5" customHeight="1">
      <c r="A8" s="112" t="s">
        <v>104</v>
      </c>
      <c r="B8" s="111">
        <v>-1490</v>
      </c>
      <c r="C8" s="111">
        <v>-907</v>
      </c>
      <c r="D8" s="111">
        <v>-583</v>
      </c>
      <c r="E8" s="111">
        <v>69</v>
      </c>
      <c r="F8" s="111">
        <v>45</v>
      </c>
      <c r="G8" s="111">
        <v>24</v>
      </c>
      <c r="H8" s="110">
        <v>-570</v>
      </c>
      <c r="I8" s="110">
        <v>-315</v>
      </c>
      <c r="J8" s="110">
        <v>-255</v>
      </c>
      <c r="K8" s="101">
        <v>11</v>
      </c>
      <c r="L8" s="101">
        <v>4</v>
      </c>
      <c r="M8" s="101">
        <v>7</v>
      </c>
      <c r="N8" s="101">
        <v>731</v>
      </c>
      <c r="O8" s="101">
        <v>366</v>
      </c>
      <c r="P8" s="101">
        <v>365</v>
      </c>
      <c r="Q8" s="101">
        <v>18</v>
      </c>
      <c r="R8" s="101">
        <v>10</v>
      </c>
      <c r="S8" s="101">
        <v>8</v>
      </c>
      <c r="T8" s="101">
        <v>1301</v>
      </c>
      <c r="U8" s="101">
        <v>681</v>
      </c>
      <c r="V8" s="101">
        <v>620</v>
      </c>
      <c r="W8" s="101">
        <v>7</v>
      </c>
      <c r="X8" s="101">
        <v>6</v>
      </c>
      <c r="Y8" s="109">
        <v>1</v>
      </c>
      <c r="Z8" s="101"/>
      <c r="BG8" s="100"/>
      <c r="BH8" s="100"/>
      <c r="BI8" s="100"/>
      <c r="BJ8" s="100"/>
      <c r="BK8" s="100"/>
      <c r="BL8" s="100"/>
      <c r="BM8" s="100"/>
      <c r="BN8" s="100"/>
    </row>
    <row r="9" spans="1:66" s="99" customFormat="1" ht="13.5" customHeight="1">
      <c r="A9" s="112" t="s">
        <v>103</v>
      </c>
      <c r="B9" s="111">
        <v>-148</v>
      </c>
      <c r="C9" s="111">
        <v>-83</v>
      </c>
      <c r="D9" s="111">
        <v>-65</v>
      </c>
      <c r="E9" s="111">
        <v>10</v>
      </c>
      <c r="F9" s="111">
        <v>1</v>
      </c>
      <c r="G9" s="111">
        <v>9</v>
      </c>
      <c r="H9" s="110">
        <v>-62</v>
      </c>
      <c r="I9" s="110">
        <v>-24</v>
      </c>
      <c r="J9" s="110">
        <v>-38</v>
      </c>
      <c r="K9" s="101">
        <v>1</v>
      </c>
      <c r="L9" s="101">
        <v>1</v>
      </c>
      <c r="M9" s="101">
        <v>0</v>
      </c>
      <c r="N9" s="101">
        <v>31</v>
      </c>
      <c r="O9" s="101">
        <v>18</v>
      </c>
      <c r="P9" s="101">
        <v>13</v>
      </c>
      <c r="Q9" s="101">
        <v>1</v>
      </c>
      <c r="R9" s="101">
        <v>1</v>
      </c>
      <c r="S9" s="101">
        <v>0</v>
      </c>
      <c r="T9" s="101">
        <v>93</v>
      </c>
      <c r="U9" s="101">
        <v>42</v>
      </c>
      <c r="V9" s="101">
        <v>51</v>
      </c>
      <c r="W9" s="101">
        <v>0</v>
      </c>
      <c r="X9" s="101">
        <v>0</v>
      </c>
      <c r="Y9" s="109">
        <v>0</v>
      </c>
      <c r="Z9" s="101"/>
      <c r="BG9" s="100"/>
      <c r="BH9" s="100"/>
      <c r="BI9" s="100"/>
      <c r="BJ9" s="100"/>
      <c r="BK9" s="100"/>
      <c r="BL9" s="100"/>
      <c r="BM9" s="100"/>
      <c r="BN9" s="100"/>
    </row>
    <row r="10" spans="1:66" s="99" customFormat="1" ht="13.5" customHeight="1">
      <c r="A10" s="112"/>
      <c r="B10" s="111"/>
      <c r="C10" s="111"/>
      <c r="D10" s="111"/>
      <c r="E10" s="111"/>
      <c r="F10" s="111"/>
      <c r="G10" s="111"/>
      <c r="H10" s="110"/>
      <c r="I10" s="110"/>
      <c r="J10" s="110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9"/>
      <c r="Z10" s="101"/>
      <c r="BG10" s="100"/>
      <c r="BH10" s="100"/>
      <c r="BI10" s="100"/>
      <c r="BJ10" s="100"/>
      <c r="BK10" s="100"/>
      <c r="BL10" s="100"/>
      <c r="BM10" s="100"/>
      <c r="BN10" s="100"/>
    </row>
    <row r="11" spans="1:66" s="99" customFormat="1" ht="12">
      <c r="A11" s="112" t="s">
        <v>102</v>
      </c>
      <c r="B11" s="111">
        <v>-376</v>
      </c>
      <c r="C11" s="111">
        <v>-298</v>
      </c>
      <c r="D11" s="111">
        <v>-78</v>
      </c>
      <c r="E11" s="111">
        <v>16</v>
      </c>
      <c r="F11" s="111">
        <v>23</v>
      </c>
      <c r="G11" s="111">
        <v>-7</v>
      </c>
      <c r="H11" s="110">
        <v>-151</v>
      </c>
      <c r="I11" s="110">
        <v>-79</v>
      </c>
      <c r="J11" s="110">
        <v>-72</v>
      </c>
      <c r="K11" s="101">
        <v>1</v>
      </c>
      <c r="L11" s="101">
        <v>0</v>
      </c>
      <c r="M11" s="101">
        <v>1</v>
      </c>
      <c r="N11" s="101">
        <v>171</v>
      </c>
      <c r="O11" s="101">
        <v>88</v>
      </c>
      <c r="P11" s="101">
        <v>83</v>
      </c>
      <c r="Q11" s="101">
        <v>3</v>
      </c>
      <c r="R11" s="101">
        <v>2</v>
      </c>
      <c r="S11" s="101">
        <v>1</v>
      </c>
      <c r="T11" s="101">
        <v>322</v>
      </c>
      <c r="U11" s="101">
        <v>167</v>
      </c>
      <c r="V11" s="101">
        <v>155</v>
      </c>
      <c r="W11" s="101">
        <v>2</v>
      </c>
      <c r="X11" s="101">
        <v>2</v>
      </c>
      <c r="Y11" s="109">
        <v>0</v>
      </c>
      <c r="Z11" s="101"/>
      <c r="BG11" s="100"/>
      <c r="BH11" s="100"/>
      <c r="BI11" s="100"/>
      <c r="BJ11" s="100"/>
      <c r="BK11" s="100"/>
      <c r="BL11" s="100"/>
      <c r="BM11" s="100"/>
      <c r="BN11" s="100"/>
    </row>
    <row r="12" spans="1:66" s="99" customFormat="1" ht="13.5" customHeight="1">
      <c r="A12" s="112" t="s">
        <v>101</v>
      </c>
      <c r="B12" s="111">
        <v>-174</v>
      </c>
      <c r="C12" s="111">
        <v>-43</v>
      </c>
      <c r="D12" s="111">
        <v>-131</v>
      </c>
      <c r="E12" s="111">
        <v>-3</v>
      </c>
      <c r="F12" s="111">
        <v>4</v>
      </c>
      <c r="G12" s="111">
        <v>-7</v>
      </c>
      <c r="H12" s="110">
        <v>-52</v>
      </c>
      <c r="I12" s="110">
        <v>-25</v>
      </c>
      <c r="J12" s="110">
        <v>-27</v>
      </c>
      <c r="K12" s="101">
        <v>0</v>
      </c>
      <c r="L12" s="101">
        <v>-1</v>
      </c>
      <c r="M12" s="101">
        <v>1</v>
      </c>
      <c r="N12" s="101">
        <v>62</v>
      </c>
      <c r="O12" s="101">
        <v>30</v>
      </c>
      <c r="P12" s="101">
        <v>32</v>
      </c>
      <c r="Q12" s="101">
        <v>1</v>
      </c>
      <c r="R12" s="101">
        <v>0</v>
      </c>
      <c r="S12" s="101">
        <v>1</v>
      </c>
      <c r="T12" s="101">
        <v>114</v>
      </c>
      <c r="U12" s="101">
        <v>55</v>
      </c>
      <c r="V12" s="101">
        <v>59</v>
      </c>
      <c r="W12" s="101">
        <v>1</v>
      </c>
      <c r="X12" s="101">
        <v>1</v>
      </c>
      <c r="Y12" s="109">
        <v>0</v>
      </c>
      <c r="Z12" s="101"/>
      <c r="BG12" s="100"/>
      <c r="BH12" s="100"/>
      <c r="BI12" s="100"/>
      <c r="BJ12" s="100"/>
      <c r="BK12" s="100"/>
      <c r="BL12" s="100"/>
      <c r="BM12" s="100"/>
      <c r="BN12" s="100"/>
    </row>
    <row r="13" spans="1:66" s="99" customFormat="1" ht="13.5" customHeight="1">
      <c r="A13" s="112" t="s">
        <v>100</v>
      </c>
      <c r="B13" s="111">
        <v>-176</v>
      </c>
      <c r="C13" s="111">
        <v>-130</v>
      </c>
      <c r="D13" s="111">
        <v>-46</v>
      </c>
      <c r="E13" s="111">
        <v>20</v>
      </c>
      <c r="F13" s="111">
        <v>11</v>
      </c>
      <c r="G13" s="111">
        <v>9</v>
      </c>
      <c r="H13" s="110">
        <v>-78</v>
      </c>
      <c r="I13" s="110">
        <v>-46</v>
      </c>
      <c r="J13" s="110">
        <v>-32</v>
      </c>
      <c r="K13" s="101">
        <v>2</v>
      </c>
      <c r="L13" s="101">
        <v>1</v>
      </c>
      <c r="M13" s="101">
        <v>1</v>
      </c>
      <c r="N13" s="101">
        <v>57</v>
      </c>
      <c r="O13" s="101">
        <v>28</v>
      </c>
      <c r="P13" s="101">
        <v>29</v>
      </c>
      <c r="Q13" s="101">
        <v>2</v>
      </c>
      <c r="R13" s="101">
        <v>1</v>
      </c>
      <c r="S13" s="101">
        <v>1</v>
      </c>
      <c r="T13" s="101">
        <v>135</v>
      </c>
      <c r="U13" s="101">
        <v>74</v>
      </c>
      <c r="V13" s="101">
        <v>61</v>
      </c>
      <c r="W13" s="101">
        <v>0</v>
      </c>
      <c r="X13" s="101">
        <v>0</v>
      </c>
      <c r="Y13" s="109">
        <v>0</v>
      </c>
      <c r="Z13" s="101"/>
      <c r="BG13" s="100"/>
      <c r="BH13" s="100"/>
      <c r="BI13" s="100"/>
      <c r="BJ13" s="100"/>
      <c r="BK13" s="100"/>
      <c r="BL13" s="100"/>
      <c r="BM13" s="100"/>
      <c r="BN13" s="100"/>
    </row>
    <row r="14" spans="1:66" s="99" customFormat="1" ht="13.5" customHeight="1">
      <c r="A14" s="112" t="s">
        <v>99</v>
      </c>
      <c r="B14" s="111">
        <v>-139</v>
      </c>
      <c r="C14" s="111">
        <v>-68</v>
      </c>
      <c r="D14" s="111">
        <v>-71</v>
      </c>
      <c r="E14" s="111">
        <v>0</v>
      </c>
      <c r="F14" s="111">
        <v>11</v>
      </c>
      <c r="G14" s="111">
        <v>-11</v>
      </c>
      <c r="H14" s="110">
        <v>-49</v>
      </c>
      <c r="I14" s="110">
        <v>-22</v>
      </c>
      <c r="J14" s="110">
        <v>-27</v>
      </c>
      <c r="K14" s="101">
        <v>1</v>
      </c>
      <c r="L14" s="101">
        <v>0</v>
      </c>
      <c r="M14" s="101">
        <v>1</v>
      </c>
      <c r="N14" s="101">
        <v>45</v>
      </c>
      <c r="O14" s="101">
        <v>20</v>
      </c>
      <c r="P14" s="101">
        <v>25</v>
      </c>
      <c r="Q14" s="101">
        <v>1</v>
      </c>
      <c r="R14" s="101">
        <v>0</v>
      </c>
      <c r="S14" s="101">
        <v>1</v>
      </c>
      <c r="T14" s="101">
        <v>94</v>
      </c>
      <c r="U14" s="101">
        <v>42</v>
      </c>
      <c r="V14" s="101">
        <v>52</v>
      </c>
      <c r="W14" s="101">
        <v>0</v>
      </c>
      <c r="X14" s="101">
        <v>0</v>
      </c>
      <c r="Y14" s="109">
        <v>0</v>
      </c>
      <c r="Z14" s="101"/>
      <c r="BG14" s="100"/>
      <c r="BH14" s="100"/>
      <c r="BI14" s="100"/>
      <c r="BJ14" s="100"/>
      <c r="BK14" s="100"/>
      <c r="BL14" s="100"/>
      <c r="BM14" s="100"/>
      <c r="BN14" s="100"/>
    </row>
    <row r="15" spans="1:66" s="99" customFormat="1" ht="13.5" customHeight="1">
      <c r="A15" s="112" t="s">
        <v>98</v>
      </c>
      <c r="B15" s="111">
        <v>79</v>
      </c>
      <c r="C15" s="111">
        <v>11</v>
      </c>
      <c r="D15" s="111">
        <v>68</v>
      </c>
      <c r="E15" s="111">
        <v>8</v>
      </c>
      <c r="F15" s="111">
        <v>9</v>
      </c>
      <c r="G15" s="111">
        <v>-1</v>
      </c>
      <c r="H15" s="110">
        <v>-18</v>
      </c>
      <c r="I15" s="110">
        <v>-12</v>
      </c>
      <c r="J15" s="110">
        <v>-6</v>
      </c>
      <c r="K15" s="101">
        <v>0</v>
      </c>
      <c r="L15" s="101">
        <v>0</v>
      </c>
      <c r="M15" s="101">
        <v>0</v>
      </c>
      <c r="N15" s="101">
        <v>84</v>
      </c>
      <c r="O15" s="101">
        <v>48</v>
      </c>
      <c r="P15" s="101">
        <v>36</v>
      </c>
      <c r="Q15" s="101">
        <v>0</v>
      </c>
      <c r="R15" s="101">
        <v>0</v>
      </c>
      <c r="S15" s="101">
        <v>0</v>
      </c>
      <c r="T15" s="101">
        <v>102</v>
      </c>
      <c r="U15" s="101">
        <v>60</v>
      </c>
      <c r="V15" s="101">
        <v>42</v>
      </c>
      <c r="W15" s="101">
        <v>0</v>
      </c>
      <c r="X15" s="101">
        <v>0</v>
      </c>
      <c r="Y15" s="109">
        <v>0</v>
      </c>
      <c r="Z15" s="101"/>
      <c r="BG15" s="100"/>
      <c r="BH15" s="100"/>
      <c r="BI15" s="100"/>
      <c r="BJ15" s="100"/>
      <c r="BK15" s="100"/>
      <c r="BL15" s="100"/>
      <c r="BM15" s="100"/>
      <c r="BN15" s="100"/>
    </row>
    <row r="16" spans="1:66" s="99" customFormat="1" ht="13.5" customHeight="1">
      <c r="A16" s="112" t="s">
        <v>97</v>
      </c>
      <c r="B16" s="111">
        <v>70</v>
      </c>
      <c r="C16" s="111">
        <v>-16</v>
      </c>
      <c r="D16" s="111">
        <v>86</v>
      </c>
      <c r="E16" s="111">
        <v>0</v>
      </c>
      <c r="F16" s="111">
        <v>-11</v>
      </c>
      <c r="G16" s="111">
        <v>11</v>
      </c>
      <c r="H16" s="110">
        <v>-11</v>
      </c>
      <c r="I16" s="110">
        <v>-22</v>
      </c>
      <c r="J16" s="110">
        <v>11</v>
      </c>
      <c r="K16" s="101">
        <v>0</v>
      </c>
      <c r="L16" s="101">
        <v>0</v>
      </c>
      <c r="M16" s="101">
        <v>0</v>
      </c>
      <c r="N16" s="101">
        <v>50</v>
      </c>
      <c r="O16" s="101">
        <v>19</v>
      </c>
      <c r="P16" s="101">
        <v>31</v>
      </c>
      <c r="Q16" s="101">
        <v>0</v>
      </c>
      <c r="R16" s="101">
        <v>0</v>
      </c>
      <c r="S16" s="101">
        <v>0</v>
      </c>
      <c r="T16" s="101">
        <v>61</v>
      </c>
      <c r="U16" s="101">
        <v>41</v>
      </c>
      <c r="V16" s="101">
        <v>20</v>
      </c>
      <c r="W16" s="101">
        <v>0</v>
      </c>
      <c r="X16" s="101">
        <v>0</v>
      </c>
      <c r="Y16" s="109">
        <v>0</v>
      </c>
      <c r="Z16" s="101"/>
      <c r="BG16" s="100"/>
      <c r="BH16" s="100"/>
      <c r="BI16" s="100"/>
      <c r="BJ16" s="100"/>
      <c r="BK16" s="100"/>
      <c r="BL16" s="100"/>
      <c r="BM16" s="100"/>
      <c r="BN16" s="100"/>
    </row>
    <row r="17" spans="1:66" s="99" customFormat="1" ht="13.5" customHeight="1">
      <c r="A17" s="112" t="s">
        <v>96</v>
      </c>
      <c r="B17" s="111">
        <v>-157</v>
      </c>
      <c r="C17" s="111">
        <v>-76</v>
      </c>
      <c r="D17" s="111">
        <v>-81</v>
      </c>
      <c r="E17" s="111">
        <v>-13</v>
      </c>
      <c r="F17" s="111">
        <v>-8</v>
      </c>
      <c r="G17" s="111">
        <v>-5</v>
      </c>
      <c r="H17" s="110">
        <v>9</v>
      </c>
      <c r="I17" s="110">
        <v>6</v>
      </c>
      <c r="J17" s="110">
        <v>3</v>
      </c>
      <c r="K17" s="101">
        <v>-1</v>
      </c>
      <c r="L17" s="101">
        <v>-1</v>
      </c>
      <c r="M17" s="101">
        <v>0</v>
      </c>
      <c r="N17" s="101">
        <v>58</v>
      </c>
      <c r="O17" s="101">
        <v>34</v>
      </c>
      <c r="P17" s="101">
        <v>24</v>
      </c>
      <c r="Q17" s="101">
        <v>0</v>
      </c>
      <c r="R17" s="101">
        <v>0</v>
      </c>
      <c r="S17" s="101">
        <v>0</v>
      </c>
      <c r="T17" s="101">
        <v>49</v>
      </c>
      <c r="U17" s="101">
        <v>28</v>
      </c>
      <c r="V17" s="101">
        <v>21</v>
      </c>
      <c r="W17" s="101">
        <v>1</v>
      </c>
      <c r="X17" s="101">
        <v>1</v>
      </c>
      <c r="Y17" s="109">
        <v>0</v>
      </c>
      <c r="Z17" s="101"/>
      <c r="BG17" s="100"/>
      <c r="BH17" s="100"/>
      <c r="BI17" s="100"/>
      <c r="BJ17" s="100"/>
      <c r="BK17" s="100"/>
      <c r="BL17" s="100"/>
      <c r="BM17" s="100"/>
      <c r="BN17" s="100"/>
    </row>
    <row r="18" spans="1:66" s="99" customFormat="1" ht="13.5" customHeight="1">
      <c r="A18" s="112" t="s">
        <v>95</v>
      </c>
      <c r="B18" s="111">
        <v>-154</v>
      </c>
      <c r="C18" s="111">
        <v>-77</v>
      </c>
      <c r="D18" s="111">
        <v>-77</v>
      </c>
      <c r="E18" s="111">
        <v>39</v>
      </c>
      <c r="F18" s="111">
        <v>32</v>
      </c>
      <c r="G18" s="111">
        <v>7</v>
      </c>
      <c r="H18" s="110">
        <v>-55</v>
      </c>
      <c r="I18" s="110">
        <v>-22</v>
      </c>
      <c r="J18" s="110">
        <v>-33</v>
      </c>
      <c r="K18" s="101">
        <v>1</v>
      </c>
      <c r="L18" s="101">
        <v>1</v>
      </c>
      <c r="M18" s="101">
        <v>0</v>
      </c>
      <c r="N18" s="101">
        <v>44</v>
      </c>
      <c r="O18" s="101">
        <v>24</v>
      </c>
      <c r="P18" s="101">
        <v>20</v>
      </c>
      <c r="Q18" s="101">
        <v>3</v>
      </c>
      <c r="R18" s="101">
        <v>2</v>
      </c>
      <c r="S18" s="101">
        <v>1</v>
      </c>
      <c r="T18" s="101">
        <v>99</v>
      </c>
      <c r="U18" s="101">
        <v>46</v>
      </c>
      <c r="V18" s="101">
        <v>53</v>
      </c>
      <c r="W18" s="101">
        <v>2</v>
      </c>
      <c r="X18" s="101">
        <v>1</v>
      </c>
      <c r="Y18" s="109">
        <v>1</v>
      </c>
      <c r="Z18" s="101"/>
      <c r="BG18" s="100"/>
      <c r="BH18" s="100"/>
      <c r="BI18" s="100"/>
      <c r="BJ18" s="100"/>
      <c r="BK18" s="100"/>
      <c r="BL18" s="100"/>
      <c r="BM18" s="100"/>
      <c r="BN18" s="100"/>
    </row>
    <row r="19" spans="1:66" s="99" customFormat="1" ht="13.5" customHeight="1">
      <c r="A19" s="112" t="s">
        <v>94</v>
      </c>
      <c r="B19" s="111">
        <v>47</v>
      </c>
      <c r="C19" s="111">
        <v>38</v>
      </c>
      <c r="D19" s="111">
        <v>9</v>
      </c>
      <c r="E19" s="111">
        <v>16</v>
      </c>
      <c r="F19" s="111">
        <v>9</v>
      </c>
      <c r="G19" s="111">
        <v>7</v>
      </c>
      <c r="H19" s="110">
        <v>-28</v>
      </c>
      <c r="I19" s="110">
        <v>-14</v>
      </c>
      <c r="J19" s="110">
        <v>-14</v>
      </c>
      <c r="K19" s="101">
        <v>2</v>
      </c>
      <c r="L19" s="101">
        <v>2</v>
      </c>
      <c r="M19" s="101">
        <v>0</v>
      </c>
      <c r="N19" s="101">
        <v>28</v>
      </c>
      <c r="O19" s="101">
        <v>14</v>
      </c>
      <c r="P19" s="101">
        <v>14</v>
      </c>
      <c r="Q19" s="101">
        <v>2</v>
      </c>
      <c r="R19" s="101">
        <v>2</v>
      </c>
      <c r="S19" s="101">
        <v>0</v>
      </c>
      <c r="T19" s="101">
        <v>56</v>
      </c>
      <c r="U19" s="101">
        <v>28</v>
      </c>
      <c r="V19" s="101">
        <v>28</v>
      </c>
      <c r="W19" s="101">
        <v>0</v>
      </c>
      <c r="X19" s="101">
        <v>0</v>
      </c>
      <c r="Y19" s="109">
        <v>0</v>
      </c>
      <c r="Z19" s="101"/>
      <c r="BG19" s="100"/>
      <c r="BH19" s="100"/>
      <c r="BI19" s="100"/>
      <c r="BJ19" s="100"/>
      <c r="BK19" s="100"/>
      <c r="BL19" s="100"/>
      <c r="BM19" s="100"/>
      <c r="BN19" s="100"/>
    </row>
    <row r="20" spans="1:66" s="99" customFormat="1" ht="13.5" customHeight="1">
      <c r="A20" s="112" t="s">
        <v>93</v>
      </c>
      <c r="B20" s="111">
        <v>-113</v>
      </c>
      <c r="C20" s="111">
        <v>-60</v>
      </c>
      <c r="D20" s="111">
        <v>-53</v>
      </c>
      <c r="E20" s="111">
        <v>-10</v>
      </c>
      <c r="F20" s="111">
        <v>-11</v>
      </c>
      <c r="G20" s="111">
        <v>1</v>
      </c>
      <c r="H20" s="110">
        <v>-31</v>
      </c>
      <c r="I20" s="110">
        <v>-22</v>
      </c>
      <c r="J20" s="110">
        <v>-9</v>
      </c>
      <c r="K20" s="101">
        <v>3</v>
      </c>
      <c r="L20" s="101">
        <v>1</v>
      </c>
      <c r="M20" s="101">
        <v>2</v>
      </c>
      <c r="N20" s="101">
        <v>21</v>
      </c>
      <c r="O20" s="101">
        <v>10</v>
      </c>
      <c r="P20" s="101">
        <v>11</v>
      </c>
      <c r="Q20" s="101">
        <v>4</v>
      </c>
      <c r="R20" s="101">
        <v>2</v>
      </c>
      <c r="S20" s="101">
        <v>2</v>
      </c>
      <c r="T20" s="101">
        <v>52</v>
      </c>
      <c r="U20" s="101">
        <v>32</v>
      </c>
      <c r="V20" s="101">
        <v>20</v>
      </c>
      <c r="W20" s="101">
        <v>1</v>
      </c>
      <c r="X20" s="101">
        <v>1</v>
      </c>
      <c r="Y20" s="109">
        <v>0</v>
      </c>
      <c r="Z20" s="101"/>
      <c r="BG20" s="100"/>
      <c r="BH20" s="100"/>
      <c r="BI20" s="100"/>
      <c r="BJ20" s="100"/>
      <c r="BK20" s="100"/>
      <c r="BL20" s="100"/>
      <c r="BM20" s="100"/>
      <c r="BN20" s="100"/>
    </row>
    <row r="21" spans="1:66" s="99" customFormat="1" ht="13.5" customHeight="1">
      <c r="A21" s="112" t="s">
        <v>92</v>
      </c>
      <c r="B21" s="111">
        <v>-139</v>
      </c>
      <c r="C21" s="111">
        <v>-76</v>
      </c>
      <c r="D21" s="111">
        <v>-63</v>
      </c>
      <c r="E21" s="111">
        <v>20</v>
      </c>
      <c r="F21" s="111">
        <v>7</v>
      </c>
      <c r="G21" s="111">
        <v>13</v>
      </c>
      <c r="H21" s="110">
        <v>-33</v>
      </c>
      <c r="I21" s="110">
        <v>-21</v>
      </c>
      <c r="J21" s="110">
        <v>-12</v>
      </c>
      <c r="K21" s="101">
        <v>0</v>
      </c>
      <c r="L21" s="101">
        <v>0</v>
      </c>
      <c r="M21" s="101">
        <v>0</v>
      </c>
      <c r="N21" s="101">
        <v>19</v>
      </c>
      <c r="O21" s="101">
        <v>7</v>
      </c>
      <c r="P21" s="101">
        <v>12</v>
      </c>
      <c r="Q21" s="101">
        <v>0</v>
      </c>
      <c r="R21" s="101">
        <v>0</v>
      </c>
      <c r="S21" s="101">
        <v>0</v>
      </c>
      <c r="T21" s="101">
        <v>52</v>
      </c>
      <c r="U21" s="101">
        <v>28</v>
      </c>
      <c r="V21" s="101">
        <v>24</v>
      </c>
      <c r="W21" s="101">
        <v>0</v>
      </c>
      <c r="X21" s="101">
        <v>0</v>
      </c>
      <c r="Y21" s="109">
        <v>0</v>
      </c>
      <c r="Z21" s="101"/>
      <c r="BG21" s="100"/>
      <c r="BH21" s="100"/>
      <c r="BI21" s="100"/>
      <c r="BJ21" s="100"/>
      <c r="BK21" s="100"/>
      <c r="BL21" s="100"/>
      <c r="BM21" s="100"/>
      <c r="BN21" s="100"/>
    </row>
    <row r="22" spans="1:66" s="99" customFormat="1" ht="13.5" customHeight="1">
      <c r="A22" s="112" t="s">
        <v>91</v>
      </c>
      <c r="B22" s="111">
        <v>-183</v>
      </c>
      <c r="C22" s="111">
        <v>-75</v>
      </c>
      <c r="D22" s="111">
        <v>-108</v>
      </c>
      <c r="E22" s="111">
        <v>-26</v>
      </c>
      <c r="F22" s="111">
        <v>-34</v>
      </c>
      <c r="G22" s="111">
        <v>8</v>
      </c>
      <c r="H22" s="110">
        <v>-66</v>
      </c>
      <c r="I22" s="110">
        <v>-31</v>
      </c>
      <c r="J22" s="110">
        <v>-35</v>
      </c>
      <c r="K22" s="101">
        <v>2</v>
      </c>
      <c r="L22" s="101">
        <v>1</v>
      </c>
      <c r="M22" s="101">
        <v>1</v>
      </c>
      <c r="N22" s="101">
        <v>71</v>
      </c>
      <c r="O22" s="101">
        <v>35</v>
      </c>
      <c r="P22" s="101">
        <v>36</v>
      </c>
      <c r="Q22" s="101">
        <v>2</v>
      </c>
      <c r="R22" s="101">
        <v>1</v>
      </c>
      <c r="S22" s="101">
        <v>1</v>
      </c>
      <c r="T22" s="101">
        <v>137</v>
      </c>
      <c r="U22" s="101">
        <v>66</v>
      </c>
      <c r="V22" s="101">
        <v>71</v>
      </c>
      <c r="W22" s="101">
        <v>0</v>
      </c>
      <c r="X22" s="101">
        <v>0</v>
      </c>
      <c r="Y22" s="109">
        <v>0</v>
      </c>
      <c r="Z22" s="101"/>
      <c r="BG22" s="100"/>
      <c r="BH22" s="100"/>
      <c r="BI22" s="100"/>
      <c r="BJ22" s="100"/>
      <c r="BK22" s="100"/>
      <c r="BL22" s="100"/>
      <c r="BM22" s="100"/>
      <c r="BN22" s="100"/>
    </row>
    <row r="23" spans="1:66" s="99" customFormat="1" ht="13.5" customHeight="1">
      <c r="A23" s="112" t="s">
        <v>90</v>
      </c>
      <c r="B23" s="111">
        <v>-75</v>
      </c>
      <c r="C23" s="111">
        <v>-37</v>
      </c>
      <c r="D23" s="111">
        <v>-38</v>
      </c>
      <c r="E23" s="111">
        <v>2</v>
      </c>
      <c r="F23" s="111">
        <v>3</v>
      </c>
      <c r="G23" s="111">
        <v>-1</v>
      </c>
      <c r="H23" s="110">
        <v>-7</v>
      </c>
      <c r="I23" s="110">
        <v>-5</v>
      </c>
      <c r="J23" s="110">
        <v>-2</v>
      </c>
      <c r="K23" s="101">
        <v>0</v>
      </c>
      <c r="L23" s="101">
        <v>0</v>
      </c>
      <c r="M23" s="101">
        <v>0</v>
      </c>
      <c r="N23" s="101">
        <v>21</v>
      </c>
      <c r="O23" s="101">
        <v>9</v>
      </c>
      <c r="P23" s="101">
        <v>12</v>
      </c>
      <c r="Q23" s="101">
        <v>0</v>
      </c>
      <c r="R23" s="101">
        <v>0</v>
      </c>
      <c r="S23" s="101">
        <v>0</v>
      </c>
      <c r="T23" s="101">
        <v>28</v>
      </c>
      <c r="U23" s="101">
        <v>14</v>
      </c>
      <c r="V23" s="101">
        <v>14</v>
      </c>
      <c r="W23" s="101">
        <v>0</v>
      </c>
      <c r="X23" s="101">
        <v>0</v>
      </c>
      <c r="Y23" s="109">
        <v>0</v>
      </c>
      <c r="Z23" s="101"/>
      <c r="BG23" s="100"/>
      <c r="BH23" s="100"/>
      <c r="BI23" s="100"/>
      <c r="BJ23" s="100"/>
      <c r="BK23" s="100"/>
      <c r="BL23" s="100"/>
      <c r="BM23" s="100"/>
      <c r="BN23" s="100"/>
    </row>
    <row r="24" spans="1:66" s="99" customFormat="1" ht="13.5" customHeight="1">
      <c r="A24" s="112"/>
      <c r="B24" s="111"/>
      <c r="C24" s="111"/>
      <c r="D24" s="111"/>
      <c r="E24" s="111"/>
      <c r="F24" s="111"/>
      <c r="G24" s="111"/>
      <c r="H24" s="110"/>
      <c r="I24" s="110"/>
      <c r="J24" s="110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9"/>
      <c r="Z24" s="101"/>
      <c r="BG24" s="100"/>
      <c r="BH24" s="100"/>
      <c r="BI24" s="100"/>
      <c r="BJ24" s="100"/>
      <c r="BK24" s="100"/>
      <c r="BL24" s="100"/>
      <c r="BM24" s="100"/>
      <c r="BN24" s="100"/>
    </row>
    <row r="25" spans="1:66" s="99" customFormat="1" ht="13.5" customHeight="1">
      <c r="A25" s="112" t="s">
        <v>89</v>
      </c>
      <c r="B25" s="111">
        <v>-132</v>
      </c>
      <c r="C25" s="111">
        <v>-80</v>
      </c>
      <c r="D25" s="111">
        <v>-52</v>
      </c>
      <c r="E25" s="111">
        <v>1</v>
      </c>
      <c r="F25" s="111">
        <v>3</v>
      </c>
      <c r="G25" s="111">
        <v>-2</v>
      </c>
      <c r="H25" s="110">
        <v>-25</v>
      </c>
      <c r="I25" s="110">
        <v>-15</v>
      </c>
      <c r="J25" s="110">
        <v>-10</v>
      </c>
      <c r="K25" s="101">
        <v>1</v>
      </c>
      <c r="L25" s="101">
        <v>1</v>
      </c>
      <c r="M25" s="101">
        <v>0</v>
      </c>
      <c r="N25" s="101">
        <v>14</v>
      </c>
      <c r="O25" s="101">
        <v>6</v>
      </c>
      <c r="P25" s="101">
        <v>8</v>
      </c>
      <c r="Q25" s="101">
        <v>1</v>
      </c>
      <c r="R25" s="101">
        <v>1</v>
      </c>
      <c r="S25" s="101">
        <v>0</v>
      </c>
      <c r="T25" s="101">
        <v>39</v>
      </c>
      <c r="U25" s="101">
        <v>21</v>
      </c>
      <c r="V25" s="101">
        <v>18</v>
      </c>
      <c r="W25" s="101">
        <v>0</v>
      </c>
      <c r="X25" s="101">
        <v>0</v>
      </c>
      <c r="Y25" s="109">
        <v>0</v>
      </c>
      <c r="Z25" s="101"/>
      <c r="BG25" s="100"/>
      <c r="BH25" s="100"/>
      <c r="BI25" s="100"/>
      <c r="BJ25" s="100"/>
      <c r="BK25" s="100"/>
      <c r="BL25" s="100"/>
      <c r="BM25" s="100"/>
      <c r="BN25" s="100"/>
    </row>
    <row r="26" spans="1:66" s="99" customFormat="1" ht="12">
      <c r="A26" s="112" t="s">
        <v>88</v>
      </c>
      <c r="B26" s="111">
        <v>-88</v>
      </c>
      <c r="C26" s="111">
        <v>-54</v>
      </c>
      <c r="D26" s="111">
        <v>-34</v>
      </c>
      <c r="E26" s="111">
        <v>0</v>
      </c>
      <c r="F26" s="111">
        <v>3</v>
      </c>
      <c r="G26" s="111">
        <v>-3</v>
      </c>
      <c r="H26" s="110">
        <v>-14</v>
      </c>
      <c r="I26" s="110">
        <v>-10</v>
      </c>
      <c r="J26" s="110">
        <v>-4</v>
      </c>
      <c r="K26" s="101">
        <v>1</v>
      </c>
      <c r="L26" s="101">
        <v>1</v>
      </c>
      <c r="M26" s="101">
        <v>0</v>
      </c>
      <c r="N26" s="101">
        <v>11</v>
      </c>
      <c r="O26" s="101">
        <v>4</v>
      </c>
      <c r="P26" s="101">
        <v>7</v>
      </c>
      <c r="Q26" s="101">
        <v>1</v>
      </c>
      <c r="R26" s="101">
        <v>1</v>
      </c>
      <c r="S26" s="101">
        <v>0</v>
      </c>
      <c r="T26" s="101">
        <v>25</v>
      </c>
      <c r="U26" s="101">
        <v>14</v>
      </c>
      <c r="V26" s="101">
        <v>11</v>
      </c>
      <c r="W26" s="101">
        <v>0</v>
      </c>
      <c r="X26" s="101">
        <v>0</v>
      </c>
      <c r="Y26" s="109">
        <v>0</v>
      </c>
      <c r="Z26" s="101"/>
      <c r="BG26" s="100"/>
      <c r="BH26" s="100"/>
      <c r="BI26" s="100"/>
      <c r="BJ26" s="100"/>
      <c r="BK26" s="100"/>
      <c r="BL26" s="100"/>
      <c r="BM26" s="100"/>
      <c r="BN26" s="100"/>
    </row>
    <row r="27" spans="1:66" s="99" customFormat="1" ht="13.5" customHeight="1">
      <c r="A27" s="112" t="s">
        <v>87</v>
      </c>
      <c r="B27" s="111">
        <v>-44</v>
      </c>
      <c r="C27" s="111">
        <v>-26</v>
      </c>
      <c r="D27" s="111">
        <v>-18</v>
      </c>
      <c r="E27" s="111">
        <v>1</v>
      </c>
      <c r="F27" s="111">
        <v>0</v>
      </c>
      <c r="G27" s="111">
        <v>1</v>
      </c>
      <c r="H27" s="110">
        <v>-11</v>
      </c>
      <c r="I27" s="110">
        <v>-5</v>
      </c>
      <c r="J27" s="110">
        <v>-6</v>
      </c>
      <c r="K27" s="101">
        <v>0</v>
      </c>
      <c r="L27" s="101">
        <v>0</v>
      </c>
      <c r="M27" s="101">
        <v>0</v>
      </c>
      <c r="N27" s="101">
        <v>3</v>
      </c>
      <c r="O27" s="101">
        <v>2</v>
      </c>
      <c r="P27" s="101">
        <v>1</v>
      </c>
      <c r="Q27" s="101">
        <v>0</v>
      </c>
      <c r="R27" s="101">
        <v>0</v>
      </c>
      <c r="S27" s="101">
        <v>0</v>
      </c>
      <c r="T27" s="101">
        <v>14</v>
      </c>
      <c r="U27" s="101">
        <v>7</v>
      </c>
      <c r="V27" s="101">
        <v>7</v>
      </c>
      <c r="W27" s="101">
        <v>0</v>
      </c>
      <c r="X27" s="101">
        <v>0</v>
      </c>
      <c r="Y27" s="109">
        <v>0</v>
      </c>
      <c r="Z27" s="101"/>
      <c r="BG27" s="100"/>
      <c r="BH27" s="100"/>
      <c r="BI27" s="100"/>
      <c r="BJ27" s="100"/>
      <c r="BK27" s="100"/>
      <c r="BL27" s="100"/>
      <c r="BM27" s="100"/>
      <c r="BN27" s="100"/>
    </row>
    <row r="28" spans="1:66" s="99" customFormat="1" ht="13.5" customHeight="1">
      <c r="A28" s="112"/>
      <c r="B28" s="111"/>
      <c r="C28" s="111"/>
      <c r="D28" s="111"/>
      <c r="E28" s="111"/>
      <c r="F28" s="111"/>
      <c r="G28" s="111"/>
      <c r="H28" s="110"/>
      <c r="I28" s="110"/>
      <c r="J28" s="110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9"/>
      <c r="Z28" s="101"/>
      <c r="BG28" s="100"/>
      <c r="BH28" s="100"/>
      <c r="BI28" s="100"/>
      <c r="BJ28" s="100"/>
      <c r="BK28" s="100"/>
      <c r="BL28" s="100"/>
      <c r="BM28" s="100"/>
      <c r="BN28" s="100"/>
    </row>
    <row r="29" spans="1:66" s="99" customFormat="1" ht="13.5" customHeight="1">
      <c r="A29" s="112" t="s">
        <v>86</v>
      </c>
      <c r="B29" s="111">
        <v>28</v>
      </c>
      <c r="C29" s="111">
        <v>15</v>
      </c>
      <c r="D29" s="111">
        <v>13</v>
      </c>
      <c r="E29" s="111">
        <v>8</v>
      </c>
      <c r="F29" s="111">
        <v>-1</v>
      </c>
      <c r="G29" s="111">
        <v>9</v>
      </c>
      <c r="H29" s="110">
        <v>-13</v>
      </c>
      <c r="I29" s="110">
        <v>-3</v>
      </c>
      <c r="J29" s="110">
        <v>-10</v>
      </c>
      <c r="K29" s="101">
        <v>0</v>
      </c>
      <c r="L29" s="101">
        <v>0</v>
      </c>
      <c r="M29" s="101">
        <v>0</v>
      </c>
      <c r="N29" s="101">
        <v>9</v>
      </c>
      <c r="O29" s="101">
        <v>6</v>
      </c>
      <c r="P29" s="101">
        <v>3</v>
      </c>
      <c r="Q29" s="101">
        <v>0</v>
      </c>
      <c r="R29" s="101">
        <v>0</v>
      </c>
      <c r="S29" s="101">
        <v>0</v>
      </c>
      <c r="T29" s="101">
        <v>22</v>
      </c>
      <c r="U29" s="101">
        <v>9</v>
      </c>
      <c r="V29" s="101">
        <v>13</v>
      </c>
      <c r="W29" s="101">
        <v>0</v>
      </c>
      <c r="X29" s="101">
        <v>0</v>
      </c>
      <c r="Y29" s="109">
        <v>0</v>
      </c>
      <c r="Z29" s="101"/>
      <c r="BG29" s="100"/>
      <c r="BH29" s="100"/>
      <c r="BI29" s="100"/>
      <c r="BJ29" s="100"/>
      <c r="BK29" s="100"/>
      <c r="BL29" s="100"/>
      <c r="BM29" s="100"/>
      <c r="BN29" s="100"/>
    </row>
    <row r="30" spans="1:66" s="99" customFormat="1" ht="12">
      <c r="A30" s="112" t="s">
        <v>85</v>
      </c>
      <c r="B30" s="111">
        <v>28</v>
      </c>
      <c r="C30" s="111">
        <v>15</v>
      </c>
      <c r="D30" s="111">
        <v>13</v>
      </c>
      <c r="E30" s="111">
        <v>8</v>
      </c>
      <c r="F30" s="111">
        <v>-1</v>
      </c>
      <c r="G30" s="111">
        <v>9</v>
      </c>
      <c r="H30" s="110">
        <v>-13</v>
      </c>
      <c r="I30" s="110">
        <v>-3</v>
      </c>
      <c r="J30" s="110">
        <v>-10</v>
      </c>
      <c r="K30" s="101">
        <v>0</v>
      </c>
      <c r="L30" s="101">
        <v>0</v>
      </c>
      <c r="M30" s="101">
        <v>0</v>
      </c>
      <c r="N30" s="101">
        <v>9</v>
      </c>
      <c r="O30" s="101">
        <v>6</v>
      </c>
      <c r="P30" s="101">
        <v>3</v>
      </c>
      <c r="Q30" s="101">
        <v>0</v>
      </c>
      <c r="R30" s="101">
        <v>0</v>
      </c>
      <c r="S30" s="101">
        <v>0</v>
      </c>
      <c r="T30" s="101">
        <v>22</v>
      </c>
      <c r="U30" s="101">
        <v>9</v>
      </c>
      <c r="V30" s="101">
        <v>13</v>
      </c>
      <c r="W30" s="101">
        <v>0</v>
      </c>
      <c r="X30" s="101">
        <v>0</v>
      </c>
      <c r="Y30" s="109">
        <v>0</v>
      </c>
      <c r="Z30" s="101"/>
      <c r="BG30" s="100"/>
      <c r="BH30" s="100"/>
      <c r="BI30" s="100"/>
      <c r="BJ30" s="100"/>
      <c r="BK30" s="100"/>
      <c r="BL30" s="100"/>
      <c r="BM30" s="100"/>
      <c r="BN30" s="100"/>
    </row>
    <row r="31" spans="1:66" s="99" customFormat="1" ht="12">
      <c r="A31" s="112"/>
      <c r="B31" s="111"/>
      <c r="C31" s="111"/>
      <c r="D31" s="111"/>
      <c r="E31" s="111"/>
      <c r="F31" s="111"/>
      <c r="G31" s="111"/>
      <c r="H31" s="110"/>
      <c r="I31" s="110"/>
      <c r="J31" s="110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9"/>
      <c r="Z31" s="101"/>
      <c r="BG31" s="100"/>
      <c r="BH31" s="100"/>
      <c r="BI31" s="100"/>
      <c r="BJ31" s="100"/>
      <c r="BK31" s="100"/>
      <c r="BL31" s="100"/>
      <c r="BM31" s="100"/>
      <c r="BN31" s="100"/>
    </row>
    <row r="32" spans="1:66" s="99" customFormat="1" ht="13.5" customHeight="1">
      <c r="A32" s="112" t="s">
        <v>84</v>
      </c>
      <c r="B32" s="111">
        <v>-44</v>
      </c>
      <c r="C32" s="111">
        <v>-18</v>
      </c>
      <c r="D32" s="111">
        <v>-26</v>
      </c>
      <c r="E32" s="111">
        <v>1</v>
      </c>
      <c r="F32" s="111">
        <v>-1</v>
      </c>
      <c r="G32" s="111">
        <v>2</v>
      </c>
      <c r="H32" s="110">
        <v>-24</v>
      </c>
      <c r="I32" s="110">
        <v>-6</v>
      </c>
      <c r="J32" s="110">
        <v>-18</v>
      </c>
      <c r="K32" s="101">
        <v>0</v>
      </c>
      <c r="L32" s="101">
        <v>0</v>
      </c>
      <c r="M32" s="101">
        <v>0</v>
      </c>
      <c r="N32" s="101">
        <v>8</v>
      </c>
      <c r="O32" s="101">
        <v>6</v>
      </c>
      <c r="P32" s="101">
        <v>2</v>
      </c>
      <c r="Q32" s="101">
        <v>0</v>
      </c>
      <c r="R32" s="101">
        <v>0</v>
      </c>
      <c r="S32" s="101">
        <v>0</v>
      </c>
      <c r="T32" s="101">
        <v>32</v>
      </c>
      <c r="U32" s="101">
        <v>12</v>
      </c>
      <c r="V32" s="101">
        <v>20</v>
      </c>
      <c r="W32" s="101">
        <v>0</v>
      </c>
      <c r="X32" s="101">
        <v>0</v>
      </c>
      <c r="Y32" s="109">
        <v>0</v>
      </c>
      <c r="Z32" s="101"/>
      <c r="BG32" s="100"/>
      <c r="BH32" s="100"/>
      <c r="BI32" s="100"/>
      <c r="BJ32" s="100"/>
      <c r="BK32" s="100"/>
      <c r="BL32" s="100"/>
      <c r="BM32" s="100"/>
      <c r="BN32" s="100"/>
    </row>
    <row r="33" spans="1:66" s="99" customFormat="1" ht="12">
      <c r="A33" s="112" t="s">
        <v>83</v>
      </c>
      <c r="B33" s="111">
        <v>-21</v>
      </c>
      <c r="C33" s="111">
        <v>-8</v>
      </c>
      <c r="D33" s="111">
        <v>-13</v>
      </c>
      <c r="E33" s="111">
        <v>-1</v>
      </c>
      <c r="F33" s="111">
        <v>-1</v>
      </c>
      <c r="G33" s="111">
        <v>0</v>
      </c>
      <c r="H33" s="110">
        <v>-8</v>
      </c>
      <c r="I33" s="110">
        <v>0</v>
      </c>
      <c r="J33" s="110">
        <v>-8</v>
      </c>
      <c r="K33" s="101">
        <v>0</v>
      </c>
      <c r="L33" s="101">
        <v>0</v>
      </c>
      <c r="M33" s="101">
        <v>0</v>
      </c>
      <c r="N33" s="101">
        <v>2</v>
      </c>
      <c r="O33" s="101">
        <v>1</v>
      </c>
      <c r="P33" s="101">
        <v>1</v>
      </c>
      <c r="Q33" s="101">
        <v>0</v>
      </c>
      <c r="R33" s="101">
        <v>0</v>
      </c>
      <c r="S33" s="101">
        <v>0</v>
      </c>
      <c r="T33" s="101">
        <v>10</v>
      </c>
      <c r="U33" s="101">
        <v>1</v>
      </c>
      <c r="V33" s="101">
        <v>9</v>
      </c>
      <c r="W33" s="101">
        <v>0</v>
      </c>
      <c r="X33" s="101">
        <v>0</v>
      </c>
      <c r="Y33" s="109">
        <v>0</v>
      </c>
      <c r="Z33" s="101"/>
      <c r="BG33" s="100"/>
      <c r="BH33" s="100"/>
      <c r="BI33" s="100"/>
      <c r="BJ33" s="100"/>
      <c r="BK33" s="100"/>
      <c r="BL33" s="100"/>
      <c r="BM33" s="100"/>
      <c r="BN33" s="100"/>
    </row>
    <row r="34" spans="1:66" s="99" customFormat="1" ht="13.5" customHeight="1">
      <c r="A34" s="112" t="s">
        <v>82</v>
      </c>
      <c r="B34" s="111">
        <v>-12</v>
      </c>
      <c r="C34" s="111">
        <v>-6</v>
      </c>
      <c r="D34" s="111">
        <v>-6</v>
      </c>
      <c r="E34" s="111">
        <v>3</v>
      </c>
      <c r="F34" s="111">
        <v>0</v>
      </c>
      <c r="G34" s="111">
        <v>3</v>
      </c>
      <c r="H34" s="110">
        <v>-9</v>
      </c>
      <c r="I34" s="110">
        <v>-7</v>
      </c>
      <c r="J34" s="110">
        <v>-2</v>
      </c>
      <c r="K34" s="101">
        <v>0</v>
      </c>
      <c r="L34" s="101">
        <v>0</v>
      </c>
      <c r="M34" s="101">
        <v>0</v>
      </c>
      <c r="N34" s="101">
        <v>2</v>
      </c>
      <c r="O34" s="101">
        <v>1</v>
      </c>
      <c r="P34" s="101">
        <v>1</v>
      </c>
      <c r="Q34" s="101">
        <v>0</v>
      </c>
      <c r="R34" s="101">
        <v>0</v>
      </c>
      <c r="S34" s="101">
        <v>0</v>
      </c>
      <c r="T34" s="101">
        <v>11</v>
      </c>
      <c r="U34" s="101">
        <v>8</v>
      </c>
      <c r="V34" s="101">
        <v>3</v>
      </c>
      <c r="W34" s="101">
        <v>0</v>
      </c>
      <c r="X34" s="101">
        <v>0</v>
      </c>
      <c r="Y34" s="109">
        <v>0</v>
      </c>
      <c r="Z34" s="101"/>
      <c r="BG34" s="100"/>
      <c r="BH34" s="100"/>
      <c r="BI34" s="100"/>
      <c r="BJ34" s="100"/>
      <c r="BK34" s="100"/>
      <c r="BL34" s="100"/>
      <c r="BM34" s="100"/>
      <c r="BN34" s="100"/>
    </row>
    <row r="35" spans="1:66" s="107" customFormat="1" ht="13.5" customHeight="1">
      <c r="A35" s="112" t="s">
        <v>81</v>
      </c>
      <c r="B35" s="111">
        <v>-11</v>
      </c>
      <c r="C35" s="111">
        <v>-4</v>
      </c>
      <c r="D35" s="111">
        <v>-7</v>
      </c>
      <c r="E35" s="111">
        <v>-1</v>
      </c>
      <c r="F35" s="111">
        <v>0</v>
      </c>
      <c r="G35" s="111">
        <v>-1</v>
      </c>
      <c r="H35" s="110">
        <v>-7</v>
      </c>
      <c r="I35" s="110">
        <v>1</v>
      </c>
      <c r="J35" s="110">
        <v>-8</v>
      </c>
      <c r="K35" s="101">
        <v>0</v>
      </c>
      <c r="L35" s="101">
        <v>0</v>
      </c>
      <c r="M35" s="101">
        <v>0</v>
      </c>
      <c r="N35" s="101">
        <v>4</v>
      </c>
      <c r="O35" s="101">
        <v>4</v>
      </c>
      <c r="P35" s="101">
        <v>0</v>
      </c>
      <c r="Q35" s="101">
        <v>0</v>
      </c>
      <c r="R35" s="101">
        <v>0</v>
      </c>
      <c r="S35" s="101">
        <v>0</v>
      </c>
      <c r="T35" s="101">
        <v>11</v>
      </c>
      <c r="U35" s="101">
        <v>3</v>
      </c>
      <c r="V35" s="101">
        <v>8</v>
      </c>
      <c r="W35" s="101">
        <v>0</v>
      </c>
      <c r="X35" s="101">
        <v>0</v>
      </c>
      <c r="Y35" s="109">
        <v>0</v>
      </c>
      <c r="Z35" s="101"/>
      <c r="BG35" s="108"/>
      <c r="BH35" s="108"/>
      <c r="BI35" s="108"/>
      <c r="BJ35" s="108"/>
      <c r="BK35" s="108"/>
      <c r="BL35" s="108"/>
      <c r="BM35" s="108"/>
      <c r="BN35" s="108"/>
    </row>
    <row r="36" spans="1:66" s="99" customFormat="1" ht="13.5" customHeight="1">
      <c r="A36" s="106"/>
      <c r="B36" s="105"/>
      <c r="C36" s="105"/>
      <c r="D36" s="105"/>
      <c r="E36" s="105"/>
      <c r="F36" s="105"/>
      <c r="G36" s="105"/>
      <c r="H36" s="104"/>
      <c r="I36" s="104"/>
      <c r="J36" s="104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2"/>
      <c r="Z36" s="101"/>
      <c r="BG36" s="100"/>
      <c r="BH36" s="100"/>
      <c r="BI36" s="100"/>
      <c r="BJ36" s="100"/>
      <c r="BK36" s="100"/>
      <c r="BL36" s="100"/>
      <c r="BM36" s="100"/>
      <c r="BN36" s="100"/>
    </row>
    <row r="37" spans="1:66" ht="7.5" customHeight="1">
      <c r="A37" s="98"/>
      <c r="B37" s="98"/>
      <c r="C37" s="98"/>
      <c r="D37" s="98"/>
      <c r="E37" s="98"/>
      <c r="F37" s="98"/>
      <c r="G37" s="98"/>
      <c r="H37" s="97"/>
      <c r="I37" s="97"/>
      <c r="J37" s="97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BG37" s="93"/>
      <c r="BH37" s="93"/>
      <c r="BI37" s="93"/>
      <c r="BJ37" s="93"/>
      <c r="BK37" s="93"/>
    </row>
    <row r="38" spans="1:66" ht="13.5" customHeight="1">
      <c r="A38" s="98"/>
      <c r="B38" s="98"/>
      <c r="C38" s="98"/>
      <c r="D38" s="98"/>
      <c r="E38" s="98"/>
      <c r="F38" s="98"/>
      <c r="G38" s="98"/>
      <c r="H38" s="97"/>
      <c r="I38" s="97"/>
      <c r="J38" s="97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BG38" s="93"/>
      <c r="BH38" s="93"/>
      <c r="BI38" s="93"/>
      <c r="BJ38" s="93"/>
      <c r="BK38" s="93"/>
    </row>
    <row r="39" spans="1:66" ht="13.5" customHeight="1">
      <c r="A39" s="98"/>
      <c r="B39" s="98"/>
      <c r="C39" s="98"/>
      <c r="D39" s="98"/>
      <c r="E39" s="98"/>
      <c r="F39" s="98"/>
      <c r="G39" s="98"/>
      <c r="H39" s="97"/>
      <c r="I39" s="97"/>
      <c r="J39" s="97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BG39" s="93"/>
      <c r="BH39" s="93"/>
      <c r="BI39" s="93"/>
      <c r="BJ39" s="93"/>
      <c r="BK39" s="93"/>
    </row>
    <row r="40" spans="1:66" ht="13.5" customHeight="1">
      <c r="A40" s="98"/>
      <c r="B40" s="98"/>
      <c r="C40" s="98"/>
      <c r="D40" s="98"/>
      <c r="E40" s="98"/>
      <c r="F40" s="98"/>
      <c r="G40" s="98"/>
      <c r="H40" s="97"/>
      <c r="I40" s="97"/>
      <c r="J40" s="97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BG40" s="93"/>
      <c r="BH40" s="93"/>
      <c r="BI40" s="93"/>
      <c r="BJ40" s="93"/>
      <c r="BK40" s="93"/>
    </row>
    <row r="41" spans="1:66" ht="13.5" customHeight="1">
      <c r="A41" s="98"/>
      <c r="B41" s="98"/>
      <c r="C41" s="98"/>
      <c r="D41" s="98"/>
      <c r="E41" s="98"/>
      <c r="F41" s="98"/>
      <c r="G41" s="98"/>
      <c r="H41" s="97"/>
      <c r="I41" s="97"/>
      <c r="J41" s="97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BG41" s="93"/>
      <c r="BH41" s="93"/>
      <c r="BI41" s="93"/>
      <c r="BJ41" s="93"/>
      <c r="BK41" s="93"/>
    </row>
    <row r="42" spans="1:66" ht="7.5" customHeight="1">
      <c r="A42" s="98"/>
      <c r="B42" s="98"/>
      <c r="C42" s="98"/>
      <c r="D42" s="98"/>
      <c r="E42" s="98"/>
      <c r="F42" s="98"/>
      <c r="G42" s="98"/>
      <c r="H42" s="97"/>
      <c r="I42" s="97"/>
      <c r="J42" s="97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BG42" s="93"/>
      <c r="BH42" s="93"/>
      <c r="BI42" s="93"/>
      <c r="BJ42" s="93"/>
      <c r="BK42" s="93"/>
    </row>
    <row r="43" spans="1:66" ht="13.5" customHeight="1">
      <c r="A43" s="98"/>
      <c r="B43" s="98"/>
      <c r="C43" s="98"/>
      <c r="D43" s="98"/>
      <c r="E43" s="98"/>
      <c r="F43" s="98"/>
      <c r="G43" s="98"/>
      <c r="H43" s="97"/>
      <c r="I43" s="97"/>
      <c r="J43" s="97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BG43" s="93"/>
      <c r="BH43" s="93"/>
      <c r="BI43" s="93"/>
      <c r="BJ43" s="93"/>
      <c r="BK43" s="93"/>
    </row>
    <row r="44" spans="1:66" ht="13.5" customHeight="1">
      <c r="A44" s="98"/>
      <c r="B44" s="98"/>
      <c r="C44" s="98"/>
      <c r="D44" s="98"/>
      <c r="E44" s="98"/>
      <c r="F44" s="98"/>
      <c r="G44" s="98"/>
      <c r="H44" s="97"/>
      <c r="I44" s="97"/>
      <c r="J44" s="97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BG44" s="93"/>
      <c r="BH44" s="93"/>
      <c r="BI44" s="93"/>
      <c r="BJ44" s="93"/>
      <c r="BK44" s="93"/>
    </row>
    <row r="45" spans="1:66" ht="13.5" customHeight="1">
      <c r="A45" s="98"/>
      <c r="B45" s="98"/>
      <c r="C45" s="98"/>
      <c r="D45" s="98"/>
      <c r="E45" s="98"/>
      <c r="F45" s="98"/>
      <c r="G45" s="98"/>
      <c r="H45" s="97"/>
      <c r="I45" s="97"/>
      <c r="J45" s="97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BG45" s="93"/>
      <c r="BH45" s="93"/>
      <c r="BI45" s="93"/>
      <c r="BJ45" s="93"/>
      <c r="BK45" s="93"/>
    </row>
    <row r="46" spans="1:66" ht="7.5" customHeight="1">
      <c r="A46" s="98"/>
      <c r="B46" s="98"/>
      <c r="C46" s="98"/>
      <c r="D46" s="98"/>
      <c r="E46" s="98"/>
      <c r="F46" s="98"/>
      <c r="G46" s="98"/>
      <c r="H46" s="97"/>
      <c r="I46" s="97"/>
      <c r="J46" s="97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BG46" s="93"/>
      <c r="BH46" s="93"/>
      <c r="BI46" s="93"/>
      <c r="BJ46" s="93"/>
      <c r="BK46" s="93"/>
    </row>
    <row r="47" spans="1:66" ht="13.5" customHeight="1">
      <c r="A47" s="98"/>
      <c r="B47" s="98"/>
      <c r="C47" s="98"/>
      <c r="D47" s="98"/>
      <c r="E47" s="98"/>
      <c r="F47" s="98"/>
      <c r="G47" s="98"/>
      <c r="H47" s="97"/>
      <c r="I47" s="97"/>
      <c r="J47" s="97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BG47" s="93"/>
      <c r="BH47" s="93"/>
      <c r="BI47" s="93"/>
      <c r="BJ47" s="93"/>
      <c r="BK47" s="93"/>
    </row>
    <row r="48" spans="1:66" ht="13.5" customHeight="1">
      <c r="A48" s="98"/>
      <c r="B48" s="98"/>
      <c r="C48" s="98"/>
      <c r="D48" s="98"/>
      <c r="E48" s="98"/>
      <c r="F48" s="98"/>
      <c r="G48" s="98"/>
      <c r="H48" s="97"/>
      <c r="I48" s="97"/>
      <c r="J48" s="97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BG48" s="93"/>
      <c r="BH48" s="93"/>
      <c r="BI48" s="93"/>
      <c r="BJ48" s="93"/>
      <c r="BK48" s="93"/>
    </row>
    <row r="49" spans="1:74" ht="13.5" customHeight="1">
      <c r="A49" s="98"/>
      <c r="B49" s="98"/>
      <c r="C49" s="98"/>
      <c r="D49" s="98"/>
      <c r="E49" s="98"/>
      <c r="F49" s="98"/>
      <c r="G49" s="98"/>
      <c r="H49" s="97"/>
      <c r="I49" s="97"/>
      <c r="J49" s="97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BG49" s="93"/>
      <c r="BH49" s="93"/>
      <c r="BI49" s="93"/>
      <c r="BJ49" s="93"/>
      <c r="BK49" s="93"/>
    </row>
    <row r="50" spans="1:74" ht="13.5" customHeight="1">
      <c r="A50" s="98"/>
      <c r="B50" s="98"/>
      <c r="C50" s="98"/>
      <c r="D50" s="98"/>
      <c r="E50" s="98"/>
      <c r="F50" s="98"/>
      <c r="G50" s="98"/>
      <c r="H50" s="97"/>
      <c r="I50" s="97"/>
      <c r="J50" s="97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BG50" s="93"/>
      <c r="BH50" s="93"/>
      <c r="BI50" s="93"/>
      <c r="BJ50" s="93"/>
      <c r="BK50" s="93"/>
    </row>
    <row r="51" spans="1:74" s="94" customFormat="1" ht="13.5" customHeight="1">
      <c r="A51" s="98"/>
      <c r="B51" s="98"/>
      <c r="C51" s="98"/>
      <c r="D51" s="98"/>
      <c r="E51" s="98"/>
      <c r="F51" s="98"/>
      <c r="G51" s="98"/>
      <c r="H51" s="97"/>
      <c r="I51" s="97"/>
      <c r="J51" s="97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BG51" s="93"/>
      <c r="BH51" s="93"/>
      <c r="BI51" s="93"/>
      <c r="BJ51" s="93"/>
      <c r="BK51" s="93"/>
      <c r="BL51" s="93"/>
      <c r="BM51" s="93"/>
      <c r="BN51" s="93"/>
    </row>
    <row r="52" spans="1:74" ht="13.5" customHeight="1">
      <c r="A52" s="98"/>
      <c r="B52" s="98"/>
      <c r="C52" s="98"/>
      <c r="D52" s="98"/>
      <c r="E52" s="98"/>
      <c r="F52" s="98"/>
      <c r="G52" s="98"/>
      <c r="H52" s="97"/>
      <c r="I52" s="97"/>
      <c r="J52" s="97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BG52" s="93"/>
      <c r="BH52" s="93"/>
      <c r="BI52" s="93"/>
      <c r="BJ52" s="93"/>
      <c r="BK52" s="93"/>
    </row>
    <row r="53" spans="1:74" ht="13.5" customHeight="1">
      <c r="A53" s="94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BG53" s="93"/>
      <c r="BH53" s="93"/>
      <c r="BI53" s="93"/>
      <c r="BJ53" s="93"/>
      <c r="BK53" s="93"/>
      <c r="BL53" s="93"/>
      <c r="BM53" s="93"/>
      <c r="BN53" s="93"/>
      <c r="BO53" s="94"/>
      <c r="BP53" s="94"/>
      <c r="BQ53" s="94"/>
      <c r="BR53" s="94"/>
      <c r="BS53" s="94"/>
      <c r="BT53" s="94"/>
      <c r="BU53" s="94"/>
      <c r="BV53" s="94"/>
    </row>
    <row r="54" spans="1:74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BG54" s="93"/>
      <c r="BH54" s="93"/>
      <c r="BI54" s="93"/>
      <c r="BJ54" s="93"/>
      <c r="BK54" s="93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  <colBreaks count="1" manualBreakCount="1">
    <brk id="26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view="pageBreakPreview" zoomScaleNormal="100" zoomScaleSheetLayoutView="100" workbookViewId="0">
      <selection activeCell="B1" sqref="B1"/>
    </sheetView>
  </sheetViews>
  <sheetFormatPr defaultRowHeight="13"/>
  <cols>
    <col min="1" max="1" width="0.81640625" style="93" customWidth="1"/>
    <col min="2" max="2" width="10.7265625" style="93" customWidth="1"/>
    <col min="3" max="3" width="6.7265625" style="91" bestFit="1" customWidth="1"/>
    <col min="4" max="32" width="5.7265625" style="91" customWidth="1"/>
    <col min="33" max="16384" width="8.7265625" style="92"/>
  </cols>
  <sheetData>
    <row r="1" spans="1:32">
      <c r="AF1" s="126"/>
    </row>
    <row r="2" spans="1:32">
      <c r="A2" s="123"/>
      <c r="B2" s="123" t="s">
        <v>145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AF2" s="126"/>
    </row>
    <row r="3" spans="1:32" ht="12">
      <c r="A3" s="122"/>
      <c r="B3" s="143" t="s">
        <v>113</v>
      </c>
      <c r="C3" s="166" t="s">
        <v>144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60"/>
    </row>
    <row r="4" spans="1:32" ht="12">
      <c r="A4" s="121"/>
      <c r="B4" s="144"/>
      <c r="C4" s="167" t="s">
        <v>110</v>
      </c>
      <c r="D4" s="168"/>
      <c r="E4" s="168"/>
      <c r="F4" s="159"/>
      <c r="G4" s="159"/>
      <c r="H4" s="160"/>
      <c r="I4" s="167" t="s">
        <v>143</v>
      </c>
      <c r="J4" s="168"/>
      <c r="K4" s="168"/>
      <c r="L4" s="159"/>
      <c r="M4" s="159"/>
      <c r="N4" s="160"/>
      <c r="O4" s="167" t="s">
        <v>142</v>
      </c>
      <c r="P4" s="168"/>
      <c r="Q4" s="168"/>
      <c r="R4" s="159"/>
      <c r="S4" s="159"/>
      <c r="T4" s="160"/>
      <c r="U4" s="167" t="s">
        <v>141</v>
      </c>
      <c r="V4" s="168"/>
      <c r="W4" s="168"/>
      <c r="X4" s="159"/>
      <c r="Y4" s="159"/>
      <c r="Z4" s="160"/>
      <c r="AA4" s="167" t="s">
        <v>140</v>
      </c>
      <c r="AB4" s="168"/>
      <c r="AC4" s="168"/>
      <c r="AD4" s="159"/>
      <c r="AE4" s="159"/>
      <c r="AF4" s="160"/>
    </row>
    <row r="5" spans="1:32" ht="12">
      <c r="A5" s="114"/>
      <c r="B5" s="144"/>
      <c r="C5" s="162"/>
      <c r="D5" s="163"/>
      <c r="E5" s="163"/>
      <c r="F5" s="158" t="s">
        <v>107</v>
      </c>
      <c r="G5" s="159"/>
      <c r="H5" s="160"/>
      <c r="I5" s="163"/>
      <c r="J5" s="163"/>
      <c r="K5" s="163"/>
      <c r="L5" s="158" t="s">
        <v>107</v>
      </c>
      <c r="M5" s="159"/>
      <c r="N5" s="160"/>
      <c r="O5" s="163"/>
      <c r="P5" s="163"/>
      <c r="Q5" s="163"/>
      <c r="R5" s="158" t="s">
        <v>107</v>
      </c>
      <c r="S5" s="159"/>
      <c r="T5" s="160"/>
      <c r="U5" s="163"/>
      <c r="V5" s="163"/>
      <c r="W5" s="163"/>
      <c r="X5" s="158" t="s">
        <v>107</v>
      </c>
      <c r="Y5" s="159"/>
      <c r="Z5" s="160"/>
      <c r="AA5" s="163"/>
      <c r="AB5" s="163"/>
      <c r="AC5" s="163"/>
      <c r="AD5" s="169" t="s">
        <v>107</v>
      </c>
      <c r="AE5" s="168"/>
      <c r="AF5" s="170"/>
    </row>
    <row r="6" spans="1:32" ht="12">
      <c r="A6" s="114"/>
      <c r="B6" s="145"/>
      <c r="C6" s="116" t="s">
        <v>106</v>
      </c>
      <c r="D6" s="120" t="s">
        <v>1</v>
      </c>
      <c r="E6" s="116" t="s">
        <v>2</v>
      </c>
      <c r="F6" s="115" t="s">
        <v>106</v>
      </c>
      <c r="G6" s="117" t="s">
        <v>1</v>
      </c>
      <c r="H6" s="115" t="s">
        <v>2</v>
      </c>
      <c r="I6" s="116" t="s">
        <v>106</v>
      </c>
      <c r="J6" s="116" t="s">
        <v>1</v>
      </c>
      <c r="K6" s="116" t="s">
        <v>2</v>
      </c>
      <c r="L6" s="116" t="s">
        <v>106</v>
      </c>
      <c r="M6" s="115" t="s">
        <v>1</v>
      </c>
      <c r="N6" s="115" t="s">
        <v>2</v>
      </c>
      <c r="O6" s="116" t="s">
        <v>106</v>
      </c>
      <c r="P6" s="116" t="s">
        <v>1</v>
      </c>
      <c r="Q6" s="116" t="s">
        <v>2</v>
      </c>
      <c r="R6" s="116" t="s">
        <v>106</v>
      </c>
      <c r="S6" s="115" t="s">
        <v>1</v>
      </c>
      <c r="T6" s="115" t="s">
        <v>2</v>
      </c>
      <c r="U6" s="116" t="s">
        <v>106</v>
      </c>
      <c r="V6" s="116" t="s">
        <v>1</v>
      </c>
      <c r="W6" s="116" t="s">
        <v>2</v>
      </c>
      <c r="X6" s="116" t="s">
        <v>106</v>
      </c>
      <c r="Y6" s="115" t="s">
        <v>1</v>
      </c>
      <c r="Z6" s="115" t="s">
        <v>2</v>
      </c>
      <c r="AA6" s="116" t="s">
        <v>106</v>
      </c>
      <c r="AB6" s="116" t="s">
        <v>1</v>
      </c>
      <c r="AC6" s="116" t="s">
        <v>2</v>
      </c>
      <c r="AD6" s="116" t="s">
        <v>106</v>
      </c>
      <c r="AE6" s="116" t="s">
        <v>1</v>
      </c>
      <c r="AF6" s="116" t="s">
        <v>2</v>
      </c>
    </row>
    <row r="7" spans="1:32" ht="12">
      <c r="A7" s="101"/>
      <c r="B7" s="113" t="s">
        <v>139</v>
      </c>
      <c r="C7" s="128">
        <v>-1006</v>
      </c>
      <c r="D7" s="101">
        <v>-651</v>
      </c>
      <c r="E7" s="101">
        <v>-355</v>
      </c>
      <c r="F7" s="101">
        <v>67</v>
      </c>
      <c r="G7" s="101">
        <v>41</v>
      </c>
      <c r="H7" s="101">
        <v>26</v>
      </c>
      <c r="I7" s="130">
        <v>3068</v>
      </c>
      <c r="J7" s="130">
        <v>1545</v>
      </c>
      <c r="K7" s="130">
        <v>1523</v>
      </c>
      <c r="L7" s="130">
        <v>186</v>
      </c>
      <c r="M7" s="130">
        <v>110</v>
      </c>
      <c r="N7" s="130">
        <v>76</v>
      </c>
      <c r="O7" s="130">
        <v>3068</v>
      </c>
      <c r="P7" s="130">
        <v>1545</v>
      </c>
      <c r="Q7" s="130">
        <v>1523</v>
      </c>
      <c r="R7" s="130">
        <v>186</v>
      </c>
      <c r="S7" s="130">
        <v>110</v>
      </c>
      <c r="T7" s="130">
        <v>76</v>
      </c>
      <c r="U7" s="130">
        <v>6621</v>
      </c>
      <c r="V7" s="130">
        <v>3747</v>
      </c>
      <c r="W7" s="130">
        <v>2874</v>
      </c>
      <c r="X7" s="130">
        <v>809</v>
      </c>
      <c r="Y7" s="130">
        <v>484</v>
      </c>
      <c r="Z7" s="130">
        <v>325</v>
      </c>
      <c r="AA7" s="130">
        <v>7627</v>
      </c>
      <c r="AB7" s="130">
        <v>4398</v>
      </c>
      <c r="AC7" s="130">
        <v>3229</v>
      </c>
      <c r="AD7" s="130">
        <v>742</v>
      </c>
      <c r="AE7" s="130">
        <v>443</v>
      </c>
      <c r="AF7" s="129">
        <v>299</v>
      </c>
    </row>
    <row r="8" spans="1:32" ht="12">
      <c r="A8" s="101"/>
      <c r="B8" s="112" t="s">
        <v>138</v>
      </c>
      <c r="C8" s="128">
        <v>-920</v>
      </c>
      <c r="D8" s="101">
        <v>-592</v>
      </c>
      <c r="E8" s="101">
        <v>-328</v>
      </c>
      <c r="F8" s="101">
        <v>58</v>
      </c>
      <c r="G8" s="101">
        <v>41</v>
      </c>
      <c r="H8" s="101">
        <v>17</v>
      </c>
      <c r="I8" s="130">
        <v>2871</v>
      </c>
      <c r="J8" s="130">
        <v>1457</v>
      </c>
      <c r="K8" s="130">
        <v>1414</v>
      </c>
      <c r="L8" s="130">
        <v>163</v>
      </c>
      <c r="M8" s="130">
        <v>102</v>
      </c>
      <c r="N8" s="130">
        <v>61</v>
      </c>
      <c r="O8" s="130">
        <v>2876</v>
      </c>
      <c r="P8" s="130">
        <v>1452</v>
      </c>
      <c r="Q8" s="130">
        <v>1424</v>
      </c>
      <c r="R8" s="130">
        <v>170</v>
      </c>
      <c r="S8" s="130">
        <v>101</v>
      </c>
      <c r="T8" s="130">
        <v>69</v>
      </c>
      <c r="U8" s="130">
        <v>6427</v>
      </c>
      <c r="V8" s="130">
        <v>3613</v>
      </c>
      <c r="W8" s="130">
        <v>2814</v>
      </c>
      <c r="X8" s="130">
        <v>772</v>
      </c>
      <c r="Y8" s="130">
        <v>459</v>
      </c>
      <c r="Z8" s="130">
        <v>313</v>
      </c>
      <c r="AA8" s="130">
        <v>7342</v>
      </c>
      <c r="AB8" s="130">
        <v>4210</v>
      </c>
      <c r="AC8" s="130">
        <v>3132</v>
      </c>
      <c r="AD8" s="130">
        <v>707</v>
      </c>
      <c r="AE8" s="130">
        <v>419</v>
      </c>
      <c r="AF8" s="129">
        <v>288</v>
      </c>
    </row>
    <row r="9" spans="1:32" ht="12">
      <c r="A9" s="101"/>
      <c r="B9" s="112" t="s">
        <v>137</v>
      </c>
      <c r="C9" s="128">
        <v>-86</v>
      </c>
      <c r="D9" s="101">
        <v>-59</v>
      </c>
      <c r="E9" s="101">
        <v>-27</v>
      </c>
      <c r="F9" s="101">
        <v>9</v>
      </c>
      <c r="G9" s="101">
        <v>0</v>
      </c>
      <c r="H9" s="101">
        <v>9</v>
      </c>
      <c r="I9" s="101">
        <v>197</v>
      </c>
      <c r="J9" s="101">
        <v>88</v>
      </c>
      <c r="K9" s="101">
        <v>109</v>
      </c>
      <c r="L9" s="101">
        <v>23</v>
      </c>
      <c r="M9" s="101">
        <v>8</v>
      </c>
      <c r="N9" s="101">
        <v>15</v>
      </c>
      <c r="O9" s="101">
        <v>192</v>
      </c>
      <c r="P9" s="101">
        <v>93</v>
      </c>
      <c r="Q9" s="101">
        <v>99</v>
      </c>
      <c r="R9" s="101">
        <v>16</v>
      </c>
      <c r="S9" s="101">
        <v>9</v>
      </c>
      <c r="T9" s="101">
        <v>7</v>
      </c>
      <c r="U9" s="101">
        <v>194</v>
      </c>
      <c r="V9" s="101">
        <v>134</v>
      </c>
      <c r="W9" s="101">
        <v>60</v>
      </c>
      <c r="X9" s="101">
        <v>37</v>
      </c>
      <c r="Y9" s="101">
        <v>25</v>
      </c>
      <c r="Z9" s="101">
        <v>12</v>
      </c>
      <c r="AA9" s="101">
        <v>285</v>
      </c>
      <c r="AB9" s="101">
        <v>188</v>
      </c>
      <c r="AC9" s="101">
        <v>97</v>
      </c>
      <c r="AD9" s="101">
        <v>35</v>
      </c>
      <c r="AE9" s="101">
        <v>24</v>
      </c>
      <c r="AF9" s="109">
        <v>11</v>
      </c>
    </row>
    <row r="10" spans="1:32" ht="12">
      <c r="A10" s="101"/>
      <c r="B10" s="112"/>
      <c r="C10" s="128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9"/>
    </row>
    <row r="11" spans="1:32" ht="12">
      <c r="A11" s="101"/>
      <c r="B11" s="112" t="s">
        <v>136</v>
      </c>
      <c r="C11" s="128">
        <v>-225</v>
      </c>
      <c r="D11" s="101">
        <v>-219</v>
      </c>
      <c r="E11" s="101">
        <v>-6</v>
      </c>
      <c r="F11" s="101">
        <v>15</v>
      </c>
      <c r="G11" s="101">
        <v>23</v>
      </c>
      <c r="H11" s="101">
        <v>-8</v>
      </c>
      <c r="I11" s="101">
        <v>456</v>
      </c>
      <c r="J11" s="101">
        <v>222</v>
      </c>
      <c r="K11" s="101">
        <v>234</v>
      </c>
      <c r="L11" s="101">
        <v>13</v>
      </c>
      <c r="M11" s="101">
        <v>9</v>
      </c>
      <c r="N11" s="101">
        <v>4</v>
      </c>
      <c r="O11" s="101">
        <v>453</v>
      </c>
      <c r="P11" s="101">
        <v>230</v>
      </c>
      <c r="Q11" s="101">
        <v>223</v>
      </c>
      <c r="R11" s="101">
        <v>13</v>
      </c>
      <c r="S11" s="101">
        <v>8</v>
      </c>
      <c r="T11" s="101">
        <v>5</v>
      </c>
      <c r="U11" s="101">
        <v>1810</v>
      </c>
      <c r="V11" s="101">
        <v>916</v>
      </c>
      <c r="W11" s="101">
        <v>894</v>
      </c>
      <c r="X11" s="101">
        <v>107</v>
      </c>
      <c r="Y11" s="101">
        <v>66</v>
      </c>
      <c r="Z11" s="101">
        <v>41</v>
      </c>
      <c r="AA11" s="101">
        <v>2038</v>
      </c>
      <c r="AB11" s="101">
        <v>1127</v>
      </c>
      <c r="AC11" s="101">
        <v>911</v>
      </c>
      <c r="AD11" s="101">
        <v>92</v>
      </c>
      <c r="AE11" s="101">
        <v>44</v>
      </c>
      <c r="AF11" s="109">
        <v>48</v>
      </c>
    </row>
    <row r="12" spans="1:32" ht="12">
      <c r="A12" s="101"/>
      <c r="B12" s="112" t="s">
        <v>135</v>
      </c>
      <c r="C12" s="128">
        <v>-122</v>
      </c>
      <c r="D12" s="101">
        <v>-18</v>
      </c>
      <c r="E12" s="101">
        <v>-104</v>
      </c>
      <c r="F12" s="101">
        <v>-3</v>
      </c>
      <c r="G12" s="101">
        <v>5</v>
      </c>
      <c r="H12" s="101">
        <v>-8</v>
      </c>
      <c r="I12" s="101">
        <v>258</v>
      </c>
      <c r="J12" s="101">
        <v>129</v>
      </c>
      <c r="K12" s="101">
        <v>129</v>
      </c>
      <c r="L12" s="101">
        <v>10</v>
      </c>
      <c r="M12" s="101">
        <v>7</v>
      </c>
      <c r="N12" s="101">
        <v>3</v>
      </c>
      <c r="O12" s="101">
        <v>256</v>
      </c>
      <c r="P12" s="101">
        <v>113</v>
      </c>
      <c r="Q12" s="101">
        <v>143</v>
      </c>
      <c r="R12" s="101">
        <v>15</v>
      </c>
      <c r="S12" s="101">
        <v>5</v>
      </c>
      <c r="T12" s="101">
        <v>10</v>
      </c>
      <c r="U12" s="101">
        <v>552</v>
      </c>
      <c r="V12" s="101">
        <v>355</v>
      </c>
      <c r="W12" s="101">
        <v>197</v>
      </c>
      <c r="X12" s="101">
        <v>88</v>
      </c>
      <c r="Y12" s="101">
        <v>55</v>
      </c>
      <c r="Z12" s="101">
        <v>33</v>
      </c>
      <c r="AA12" s="101">
        <v>676</v>
      </c>
      <c r="AB12" s="101">
        <v>389</v>
      </c>
      <c r="AC12" s="101">
        <v>287</v>
      </c>
      <c r="AD12" s="101">
        <v>86</v>
      </c>
      <c r="AE12" s="101">
        <v>52</v>
      </c>
      <c r="AF12" s="109">
        <v>34</v>
      </c>
    </row>
    <row r="13" spans="1:32" ht="12">
      <c r="A13" s="101"/>
      <c r="B13" s="112" t="s">
        <v>134</v>
      </c>
      <c r="C13" s="128">
        <v>-98</v>
      </c>
      <c r="D13" s="101">
        <v>-84</v>
      </c>
      <c r="E13" s="101">
        <v>-14</v>
      </c>
      <c r="F13" s="101">
        <v>18</v>
      </c>
      <c r="G13" s="101">
        <v>10</v>
      </c>
      <c r="H13" s="101">
        <v>8</v>
      </c>
      <c r="I13" s="101">
        <v>154</v>
      </c>
      <c r="J13" s="101">
        <v>83</v>
      </c>
      <c r="K13" s="101">
        <v>71</v>
      </c>
      <c r="L13" s="101">
        <v>13</v>
      </c>
      <c r="M13" s="101">
        <v>5</v>
      </c>
      <c r="N13" s="101">
        <v>8</v>
      </c>
      <c r="O13" s="101">
        <v>198</v>
      </c>
      <c r="P13" s="101">
        <v>108</v>
      </c>
      <c r="Q13" s="101">
        <v>90</v>
      </c>
      <c r="R13" s="101">
        <v>18</v>
      </c>
      <c r="S13" s="101">
        <v>11</v>
      </c>
      <c r="T13" s="101">
        <v>7</v>
      </c>
      <c r="U13" s="101">
        <v>397</v>
      </c>
      <c r="V13" s="101">
        <v>211</v>
      </c>
      <c r="W13" s="101">
        <v>186</v>
      </c>
      <c r="X13" s="101">
        <v>86</v>
      </c>
      <c r="Y13" s="101">
        <v>41</v>
      </c>
      <c r="Z13" s="101">
        <v>45</v>
      </c>
      <c r="AA13" s="101">
        <v>451</v>
      </c>
      <c r="AB13" s="101">
        <v>270</v>
      </c>
      <c r="AC13" s="101">
        <v>181</v>
      </c>
      <c r="AD13" s="101">
        <v>63</v>
      </c>
      <c r="AE13" s="101">
        <v>25</v>
      </c>
      <c r="AF13" s="109">
        <v>38</v>
      </c>
    </row>
    <row r="14" spans="1:32" ht="12">
      <c r="A14" s="101"/>
      <c r="B14" s="112" t="s">
        <v>133</v>
      </c>
      <c r="C14" s="128">
        <v>-90</v>
      </c>
      <c r="D14" s="101">
        <v>-46</v>
      </c>
      <c r="E14" s="101">
        <v>-44</v>
      </c>
      <c r="F14" s="101">
        <v>-1</v>
      </c>
      <c r="G14" s="101">
        <v>11</v>
      </c>
      <c r="H14" s="101">
        <v>-12</v>
      </c>
      <c r="I14" s="101">
        <v>186</v>
      </c>
      <c r="J14" s="101">
        <v>100</v>
      </c>
      <c r="K14" s="101">
        <v>86</v>
      </c>
      <c r="L14" s="101">
        <v>17</v>
      </c>
      <c r="M14" s="101">
        <v>11</v>
      </c>
      <c r="N14" s="101">
        <v>6</v>
      </c>
      <c r="O14" s="101">
        <v>185</v>
      </c>
      <c r="P14" s="101">
        <v>96</v>
      </c>
      <c r="Q14" s="101">
        <v>89</v>
      </c>
      <c r="R14" s="101">
        <v>17</v>
      </c>
      <c r="S14" s="101">
        <v>10</v>
      </c>
      <c r="T14" s="101">
        <v>7</v>
      </c>
      <c r="U14" s="101">
        <v>274</v>
      </c>
      <c r="V14" s="101">
        <v>157</v>
      </c>
      <c r="W14" s="101">
        <v>117</v>
      </c>
      <c r="X14" s="101">
        <v>48</v>
      </c>
      <c r="Y14" s="101">
        <v>33</v>
      </c>
      <c r="Z14" s="101">
        <v>15</v>
      </c>
      <c r="AA14" s="101">
        <v>365</v>
      </c>
      <c r="AB14" s="101">
        <v>207</v>
      </c>
      <c r="AC14" s="101">
        <v>158</v>
      </c>
      <c r="AD14" s="101">
        <v>49</v>
      </c>
      <c r="AE14" s="101">
        <v>23</v>
      </c>
      <c r="AF14" s="109">
        <v>26</v>
      </c>
    </row>
    <row r="15" spans="1:32" ht="12">
      <c r="A15" s="101"/>
      <c r="B15" s="112" t="s">
        <v>132</v>
      </c>
      <c r="C15" s="128">
        <v>97</v>
      </c>
      <c r="D15" s="101">
        <v>23</v>
      </c>
      <c r="E15" s="101">
        <v>74</v>
      </c>
      <c r="F15" s="101">
        <v>8</v>
      </c>
      <c r="G15" s="101">
        <v>9</v>
      </c>
      <c r="H15" s="101">
        <v>-1</v>
      </c>
      <c r="I15" s="101">
        <v>407</v>
      </c>
      <c r="J15" s="101">
        <v>213</v>
      </c>
      <c r="K15" s="101">
        <v>194</v>
      </c>
      <c r="L15" s="101">
        <v>24</v>
      </c>
      <c r="M15" s="101">
        <v>19</v>
      </c>
      <c r="N15" s="101">
        <v>5</v>
      </c>
      <c r="O15" s="101">
        <v>334</v>
      </c>
      <c r="P15" s="101">
        <v>172</v>
      </c>
      <c r="Q15" s="101">
        <v>162</v>
      </c>
      <c r="R15" s="101">
        <v>16</v>
      </c>
      <c r="S15" s="101">
        <v>13</v>
      </c>
      <c r="T15" s="101">
        <v>3</v>
      </c>
      <c r="U15" s="101">
        <v>1082</v>
      </c>
      <c r="V15" s="101">
        <v>619</v>
      </c>
      <c r="W15" s="101">
        <v>463</v>
      </c>
      <c r="X15" s="101">
        <v>120</v>
      </c>
      <c r="Y15" s="101">
        <v>80</v>
      </c>
      <c r="Z15" s="101">
        <v>40</v>
      </c>
      <c r="AA15" s="101">
        <v>1058</v>
      </c>
      <c r="AB15" s="101">
        <v>637</v>
      </c>
      <c r="AC15" s="101">
        <v>421</v>
      </c>
      <c r="AD15" s="101">
        <v>120</v>
      </c>
      <c r="AE15" s="101">
        <v>77</v>
      </c>
      <c r="AF15" s="109">
        <v>43</v>
      </c>
    </row>
    <row r="16" spans="1:32" ht="12">
      <c r="A16" s="101"/>
      <c r="B16" s="112" t="s">
        <v>131</v>
      </c>
      <c r="C16" s="128">
        <v>81</v>
      </c>
      <c r="D16" s="101">
        <v>6</v>
      </c>
      <c r="E16" s="101">
        <v>75</v>
      </c>
      <c r="F16" s="101">
        <v>0</v>
      </c>
      <c r="G16" s="101">
        <v>-11</v>
      </c>
      <c r="H16" s="101">
        <v>11</v>
      </c>
      <c r="I16" s="101">
        <v>325</v>
      </c>
      <c r="J16" s="101">
        <v>154</v>
      </c>
      <c r="K16" s="101">
        <v>171</v>
      </c>
      <c r="L16" s="101">
        <v>6</v>
      </c>
      <c r="M16" s="101">
        <v>2</v>
      </c>
      <c r="N16" s="101">
        <v>4</v>
      </c>
      <c r="O16" s="101">
        <v>188</v>
      </c>
      <c r="P16" s="101">
        <v>99</v>
      </c>
      <c r="Q16" s="101">
        <v>89</v>
      </c>
      <c r="R16" s="101">
        <v>3</v>
      </c>
      <c r="S16" s="101">
        <v>2</v>
      </c>
      <c r="T16" s="101">
        <v>1</v>
      </c>
      <c r="U16" s="101">
        <v>379</v>
      </c>
      <c r="V16" s="101">
        <v>184</v>
      </c>
      <c r="W16" s="101">
        <v>195</v>
      </c>
      <c r="X16" s="101">
        <v>15</v>
      </c>
      <c r="Y16" s="101">
        <v>3</v>
      </c>
      <c r="Z16" s="101">
        <v>12</v>
      </c>
      <c r="AA16" s="101">
        <v>435</v>
      </c>
      <c r="AB16" s="101">
        <v>233</v>
      </c>
      <c r="AC16" s="101">
        <v>202</v>
      </c>
      <c r="AD16" s="101">
        <v>18</v>
      </c>
      <c r="AE16" s="101">
        <v>14</v>
      </c>
      <c r="AF16" s="109">
        <v>4</v>
      </c>
    </row>
    <row r="17" spans="1:32" ht="12">
      <c r="A17" s="101"/>
      <c r="B17" s="112" t="s">
        <v>130</v>
      </c>
      <c r="C17" s="128">
        <v>-166</v>
      </c>
      <c r="D17" s="101">
        <v>-82</v>
      </c>
      <c r="E17" s="101">
        <v>-84</v>
      </c>
      <c r="F17" s="101">
        <v>-12</v>
      </c>
      <c r="G17" s="101">
        <v>-7</v>
      </c>
      <c r="H17" s="101">
        <v>-5</v>
      </c>
      <c r="I17" s="101">
        <v>249</v>
      </c>
      <c r="J17" s="101">
        <v>119</v>
      </c>
      <c r="K17" s="101">
        <v>130</v>
      </c>
      <c r="L17" s="101">
        <v>10</v>
      </c>
      <c r="M17" s="101">
        <v>8</v>
      </c>
      <c r="N17" s="101">
        <v>2</v>
      </c>
      <c r="O17" s="101">
        <v>320</v>
      </c>
      <c r="P17" s="101">
        <v>177</v>
      </c>
      <c r="Q17" s="101">
        <v>143</v>
      </c>
      <c r="R17" s="101">
        <v>13</v>
      </c>
      <c r="S17" s="101">
        <v>7</v>
      </c>
      <c r="T17" s="101">
        <v>6</v>
      </c>
      <c r="U17" s="101">
        <v>369</v>
      </c>
      <c r="V17" s="101">
        <v>228</v>
      </c>
      <c r="W17" s="101">
        <v>141</v>
      </c>
      <c r="X17" s="101">
        <v>28</v>
      </c>
      <c r="Y17" s="101">
        <v>16</v>
      </c>
      <c r="Z17" s="101">
        <v>12</v>
      </c>
      <c r="AA17" s="101">
        <v>464</v>
      </c>
      <c r="AB17" s="101">
        <v>252</v>
      </c>
      <c r="AC17" s="101">
        <v>212</v>
      </c>
      <c r="AD17" s="101">
        <v>37</v>
      </c>
      <c r="AE17" s="101">
        <v>24</v>
      </c>
      <c r="AF17" s="109">
        <v>13</v>
      </c>
    </row>
    <row r="18" spans="1:32" ht="12">
      <c r="A18" s="101"/>
      <c r="B18" s="112" t="s">
        <v>129</v>
      </c>
      <c r="C18" s="128">
        <v>-99</v>
      </c>
      <c r="D18" s="101">
        <v>-55</v>
      </c>
      <c r="E18" s="101">
        <v>-44</v>
      </c>
      <c r="F18" s="101">
        <v>38</v>
      </c>
      <c r="G18" s="101">
        <v>31</v>
      </c>
      <c r="H18" s="101">
        <v>7</v>
      </c>
      <c r="I18" s="101">
        <v>155</v>
      </c>
      <c r="J18" s="101">
        <v>86</v>
      </c>
      <c r="K18" s="101">
        <v>69</v>
      </c>
      <c r="L18" s="101">
        <v>21</v>
      </c>
      <c r="M18" s="101">
        <v>17</v>
      </c>
      <c r="N18" s="101">
        <v>4</v>
      </c>
      <c r="O18" s="101">
        <v>187</v>
      </c>
      <c r="P18" s="101">
        <v>96</v>
      </c>
      <c r="Q18" s="101">
        <v>91</v>
      </c>
      <c r="R18" s="101">
        <v>18</v>
      </c>
      <c r="S18" s="101">
        <v>13</v>
      </c>
      <c r="T18" s="101">
        <v>5</v>
      </c>
      <c r="U18" s="101">
        <v>356</v>
      </c>
      <c r="V18" s="101">
        <v>216</v>
      </c>
      <c r="W18" s="101">
        <v>140</v>
      </c>
      <c r="X18" s="101">
        <v>109</v>
      </c>
      <c r="Y18" s="101">
        <v>74</v>
      </c>
      <c r="Z18" s="101">
        <v>35</v>
      </c>
      <c r="AA18" s="101">
        <v>423</v>
      </c>
      <c r="AB18" s="101">
        <v>261</v>
      </c>
      <c r="AC18" s="101">
        <v>162</v>
      </c>
      <c r="AD18" s="101">
        <v>74</v>
      </c>
      <c r="AE18" s="101">
        <v>47</v>
      </c>
      <c r="AF18" s="109">
        <v>27</v>
      </c>
    </row>
    <row r="19" spans="1:32" ht="12">
      <c r="A19" s="101"/>
      <c r="B19" s="112" t="s">
        <v>128</v>
      </c>
      <c r="C19" s="128">
        <v>75</v>
      </c>
      <c r="D19" s="101">
        <v>52</v>
      </c>
      <c r="E19" s="101">
        <v>23</v>
      </c>
      <c r="F19" s="101">
        <v>14</v>
      </c>
      <c r="G19" s="101">
        <v>7</v>
      </c>
      <c r="H19" s="101">
        <v>7</v>
      </c>
      <c r="I19" s="101">
        <v>167</v>
      </c>
      <c r="J19" s="101">
        <v>82</v>
      </c>
      <c r="K19" s="101">
        <v>85</v>
      </c>
      <c r="L19" s="101">
        <v>8</v>
      </c>
      <c r="M19" s="101">
        <v>6</v>
      </c>
      <c r="N19" s="101">
        <v>2</v>
      </c>
      <c r="O19" s="101">
        <v>117</v>
      </c>
      <c r="P19" s="101">
        <v>51</v>
      </c>
      <c r="Q19" s="101">
        <v>66</v>
      </c>
      <c r="R19" s="101">
        <v>3</v>
      </c>
      <c r="S19" s="101">
        <v>1</v>
      </c>
      <c r="T19" s="101">
        <v>2</v>
      </c>
      <c r="U19" s="101">
        <v>295</v>
      </c>
      <c r="V19" s="101">
        <v>180</v>
      </c>
      <c r="W19" s="101">
        <v>115</v>
      </c>
      <c r="X19" s="101">
        <v>19</v>
      </c>
      <c r="Y19" s="101">
        <v>9</v>
      </c>
      <c r="Z19" s="101">
        <v>10</v>
      </c>
      <c r="AA19" s="101">
        <v>270</v>
      </c>
      <c r="AB19" s="101">
        <v>159</v>
      </c>
      <c r="AC19" s="101">
        <v>111</v>
      </c>
      <c r="AD19" s="101">
        <v>10</v>
      </c>
      <c r="AE19" s="101">
        <v>7</v>
      </c>
      <c r="AF19" s="109">
        <v>3</v>
      </c>
    </row>
    <row r="20" spans="1:32" ht="12">
      <c r="A20" s="101"/>
      <c r="B20" s="112" t="s">
        <v>127</v>
      </c>
      <c r="C20" s="128">
        <v>-82</v>
      </c>
      <c r="D20" s="101">
        <v>-38</v>
      </c>
      <c r="E20" s="101">
        <v>-44</v>
      </c>
      <c r="F20" s="101">
        <v>-13</v>
      </c>
      <c r="G20" s="101">
        <v>-12</v>
      </c>
      <c r="H20" s="101">
        <v>-1</v>
      </c>
      <c r="I20" s="101">
        <v>133</v>
      </c>
      <c r="J20" s="101">
        <v>69</v>
      </c>
      <c r="K20" s="101">
        <v>64</v>
      </c>
      <c r="L20" s="101">
        <v>17</v>
      </c>
      <c r="M20" s="101">
        <v>9</v>
      </c>
      <c r="N20" s="101">
        <v>8</v>
      </c>
      <c r="O20" s="101">
        <v>149</v>
      </c>
      <c r="P20" s="101">
        <v>73</v>
      </c>
      <c r="Q20" s="101">
        <v>76</v>
      </c>
      <c r="R20" s="101">
        <v>28</v>
      </c>
      <c r="S20" s="101">
        <v>16</v>
      </c>
      <c r="T20" s="101">
        <v>12</v>
      </c>
      <c r="U20" s="101">
        <v>218</v>
      </c>
      <c r="V20" s="101">
        <v>138</v>
      </c>
      <c r="W20" s="101">
        <v>80</v>
      </c>
      <c r="X20" s="101">
        <v>48</v>
      </c>
      <c r="Y20" s="101">
        <v>30</v>
      </c>
      <c r="Z20" s="101">
        <v>18</v>
      </c>
      <c r="AA20" s="101">
        <v>284</v>
      </c>
      <c r="AB20" s="101">
        <v>172</v>
      </c>
      <c r="AC20" s="101">
        <v>112</v>
      </c>
      <c r="AD20" s="101">
        <v>50</v>
      </c>
      <c r="AE20" s="101">
        <v>35</v>
      </c>
      <c r="AF20" s="109">
        <v>15</v>
      </c>
    </row>
    <row r="21" spans="1:32" ht="12">
      <c r="A21" s="101"/>
      <c r="B21" s="112" t="s">
        <v>126</v>
      </c>
      <c r="C21" s="128">
        <v>-106</v>
      </c>
      <c r="D21" s="101">
        <v>-55</v>
      </c>
      <c r="E21" s="101">
        <v>-51</v>
      </c>
      <c r="F21" s="101">
        <v>20</v>
      </c>
      <c r="G21" s="101">
        <v>7</v>
      </c>
      <c r="H21" s="101">
        <v>13</v>
      </c>
      <c r="I21" s="101">
        <v>71</v>
      </c>
      <c r="J21" s="101">
        <v>41</v>
      </c>
      <c r="K21" s="101">
        <v>30</v>
      </c>
      <c r="L21" s="101">
        <v>2</v>
      </c>
      <c r="M21" s="101">
        <v>2</v>
      </c>
      <c r="N21" s="101">
        <v>0</v>
      </c>
      <c r="O21" s="101">
        <v>82</v>
      </c>
      <c r="P21" s="101">
        <v>41</v>
      </c>
      <c r="Q21" s="101">
        <v>41</v>
      </c>
      <c r="R21" s="101">
        <v>2</v>
      </c>
      <c r="S21" s="101">
        <v>2</v>
      </c>
      <c r="T21" s="101">
        <v>0</v>
      </c>
      <c r="U21" s="101">
        <v>151</v>
      </c>
      <c r="V21" s="101">
        <v>88</v>
      </c>
      <c r="W21" s="101">
        <v>63</v>
      </c>
      <c r="X21" s="101">
        <v>26</v>
      </c>
      <c r="Y21" s="101">
        <v>11</v>
      </c>
      <c r="Z21" s="101">
        <v>15</v>
      </c>
      <c r="AA21" s="101">
        <v>246</v>
      </c>
      <c r="AB21" s="101">
        <v>143</v>
      </c>
      <c r="AC21" s="101">
        <v>103</v>
      </c>
      <c r="AD21" s="101">
        <v>6</v>
      </c>
      <c r="AE21" s="101">
        <v>4</v>
      </c>
      <c r="AF21" s="109">
        <v>2</v>
      </c>
    </row>
    <row r="22" spans="1:32" ht="12">
      <c r="A22" s="101"/>
      <c r="B22" s="112" t="s">
        <v>125</v>
      </c>
      <c r="C22" s="128">
        <v>-117</v>
      </c>
      <c r="D22" s="101">
        <v>-44</v>
      </c>
      <c r="E22" s="101">
        <v>-73</v>
      </c>
      <c r="F22" s="101">
        <v>-28</v>
      </c>
      <c r="G22" s="101">
        <v>-35</v>
      </c>
      <c r="H22" s="101">
        <v>7</v>
      </c>
      <c r="I22" s="101">
        <v>247</v>
      </c>
      <c r="J22" s="101">
        <v>125</v>
      </c>
      <c r="K22" s="101">
        <v>122</v>
      </c>
      <c r="L22" s="101">
        <v>20</v>
      </c>
      <c r="M22" s="101">
        <v>6</v>
      </c>
      <c r="N22" s="101">
        <v>14</v>
      </c>
      <c r="O22" s="101">
        <v>328</v>
      </c>
      <c r="P22" s="101">
        <v>157</v>
      </c>
      <c r="Q22" s="101">
        <v>171</v>
      </c>
      <c r="R22" s="101">
        <v>20</v>
      </c>
      <c r="S22" s="101">
        <v>11</v>
      </c>
      <c r="T22" s="101">
        <v>9</v>
      </c>
      <c r="U22" s="101">
        <v>446</v>
      </c>
      <c r="V22" s="101">
        <v>266</v>
      </c>
      <c r="W22" s="101">
        <v>180</v>
      </c>
      <c r="X22" s="101">
        <v>55</v>
      </c>
      <c r="Y22" s="101">
        <v>31</v>
      </c>
      <c r="Z22" s="101">
        <v>24</v>
      </c>
      <c r="AA22" s="101">
        <v>482</v>
      </c>
      <c r="AB22" s="101">
        <v>278</v>
      </c>
      <c r="AC22" s="101">
        <v>204</v>
      </c>
      <c r="AD22" s="101">
        <v>83</v>
      </c>
      <c r="AE22" s="101">
        <v>61</v>
      </c>
      <c r="AF22" s="109">
        <v>22</v>
      </c>
    </row>
    <row r="23" spans="1:32" ht="12">
      <c r="A23" s="101"/>
      <c r="B23" s="112" t="s">
        <v>124</v>
      </c>
      <c r="C23" s="128">
        <v>-68</v>
      </c>
      <c r="D23" s="101">
        <v>-32</v>
      </c>
      <c r="E23" s="101">
        <v>-36</v>
      </c>
      <c r="F23" s="101">
        <v>2</v>
      </c>
      <c r="G23" s="101">
        <v>3</v>
      </c>
      <c r="H23" s="101">
        <v>-1</v>
      </c>
      <c r="I23" s="101">
        <v>63</v>
      </c>
      <c r="J23" s="101">
        <v>34</v>
      </c>
      <c r="K23" s="101">
        <v>29</v>
      </c>
      <c r="L23" s="101">
        <v>2</v>
      </c>
      <c r="M23" s="101">
        <v>1</v>
      </c>
      <c r="N23" s="101">
        <v>1</v>
      </c>
      <c r="O23" s="101">
        <v>79</v>
      </c>
      <c r="P23" s="101">
        <v>39</v>
      </c>
      <c r="Q23" s="101">
        <v>40</v>
      </c>
      <c r="R23" s="101">
        <v>4</v>
      </c>
      <c r="S23" s="101">
        <v>2</v>
      </c>
      <c r="T23" s="101">
        <v>2</v>
      </c>
      <c r="U23" s="101">
        <v>98</v>
      </c>
      <c r="V23" s="101">
        <v>55</v>
      </c>
      <c r="W23" s="101">
        <v>43</v>
      </c>
      <c r="X23" s="101">
        <v>23</v>
      </c>
      <c r="Y23" s="101">
        <v>10</v>
      </c>
      <c r="Z23" s="101">
        <v>13</v>
      </c>
      <c r="AA23" s="101">
        <v>150</v>
      </c>
      <c r="AB23" s="101">
        <v>82</v>
      </c>
      <c r="AC23" s="101">
        <v>68</v>
      </c>
      <c r="AD23" s="101">
        <v>19</v>
      </c>
      <c r="AE23" s="101">
        <v>6</v>
      </c>
      <c r="AF23" s="109">
        <v>13</v>
      </c>
    </row>
    <row r="24" spans="1:32" ht="12">
      <c r="A24" s="101"/>
      <c r="B24" s="112"/>
      <c r="C24" s="128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9"/>
    </row>
    <row r="25" spans="1:32" ht="12">
      <c r="A25" s="101"/>
      <c r="B25" s="112" t="s">
        <v>123</v>
      </c>
      <c r="C25" s="128">
        <v>-107</v>
      </c>
      <c r="D25" s="101">
        <v>-65</v>
      </c>
      <c r="E25" s="101">
        <v>-42</v>
      </c>
      <c r="F25" s="101">
        <v>0</v>
      </c>
      <c r="G25" s="101">
        <v>2</v>
      </c>
      <c r="H25" s="101">
        <v>-2</v>
      </c>
      <c r="I25" s="101">
        <v>59</v>
      </c>
      <c r="J25" s="101">
        <v>30</v>
      </c>
      <c r="K25" s="101">
        <v>29</v>
      </c>
      <c r="L25" s="101">
        <v>9</v>
      </c>
      <c r="M25" s="101">
        <v>5</v>
      </c>
      <c r="N25" s="101">
        <v>4</v>
      </c>
      <c r="O25" s="101">
        <v>91</v>
      </c>
      <c r="P25" s="101">
        <v>48</v>
      </c>
      <c r="Q25" s="101">
        <v>43</v>
      </c>
      <c r="R25" s="101">
        <v>12</v>
      </c>
      <c r="S25" s="101">
        <v>5</v>
      </c>
      <c r="T25" s="101">
        <v>7</v>
      </c>
      <c r="U25" s="101">
        <v>70</v>
      </c>
      <c r="V25" s="101">
        <v>48</v>
      </c>
      <c r="W25" s="101">
        <v>22</v>
      </c>
      <c r="X25" s="101">
        <v>20</v>
      </c>
      <c r="Y25" s="101">
        <v>13</v>
      </c>
      <c r="Z25" s="101">
        <v>7</v>
      </c>
      <c r="AA25" s="101">
        <v>145</v>
      </c>
      <c r="AB25" s="101">
        <v>95</v>
      </c>
      <c r="AC25" s="101">
        <v>50</v>
      </c>
      <c r="AD25" s="101">
        <v>17</v>
      </c>
      <c r="AE25" s="101">
        <v>11</v>
      </c>
      <c r="AF25" s="109">
        <v>6</v>
      </c>
    </row>
    <row r="26" spans="1:32" ht="12">
      <c r="A26" s="101"/>
      <c r="B26" s="112" t="s">
        <v>122</v>
      </c>
      <c r="C26" s="128">
        <v>-74</v>
      </c>
      <c r="D26" s="101">
        <v>-44</v>
      </c>
      <c r="E26" s="101">
        <v>-30</v>
      </c>
      <c r="F26" s="101">
        <v>-1</v>
      </c>
      <c r="G26" s="101">
        <v>2</v>
      </c>
      <c r="H26" s="101">
        <v>-3</v>
      </c>
      <c r="I26" s="101">
        <v>36</v>
      </c>
      <c r="J26" s="101">
        <v>20</v>
      </c>
      <c r="K26" s="101">
        <v>16</v>
      </c>
      <c r="L26" s="101">
        <v>8</v>
      </c>
      <c r="M26" s="101">
        <v>4</v>
      </c>
      <c r="N26" s="101">
        <v>4</v>
      </c>
      <c r="O26" s="101">
        <v>61</v>
      </c>
      <c r="P26" s="101">
        <v>29</v>
      </c>
      <c r="Q26" s="101">
        <v>32</v>
      </c>
      <c r="R26" s="101">
        <v>11</v>
      </c>
      <c r="S26" s="101">
        <v>4</v>
      </c>
      <c r="T26" s="101">
        <v>7</v>
      </c>
      <c r="U26" s="101">
        <v>38</v>
      </c>
      <c r="V26" s="101">
        <v>25</v>
      </c>
      <c r="W26" s="101">
        <v>13</v>
      </c>
      <c r="X26" s="101">
        <v>16</v>
      </c>
      <c r="Y26" s="101">
        <v>11</v>
      </c>
      <c r="Z26" s="101">
        <v>5</v>
      </c>
      <c r="AA26" s="101">
        <v>87</v>
      </c>
      <c r="AB26" s="101">
        <v>60</v>
      </c>
      <c r="AC26" s="101">
        <v>27</v>
      </c>
      <c r="AD26" s="101">
        <v>14</v>
      </c>
      <c r="AE26" s="101">
        <v>9</v>
      </c>
      <c r="AF26" s="109">
        <v>5</v>
      </c>
    </row>
    <row r="27" spans="1:32" ht="12">
      <c r="A27" s="101"/>
      <c r="B27" s="112" t="s">
        <v>121</v>
      </c>
      <c r="C27" s="128">
        <v>-33</v>
      </c>
      <c r="D27" s="101">
        <v>-21</v>
      </c>
      <c r="E27" s="101">
        <v>-12</v>
      </c>
      <c r="F27" s="101">
        <v>1</v>
      </c>
      <c r="G27" s="101">
        <v>0</v>
      </c>
      <c r="H27" s="101">
        <v>1</v>
      </c>
      <c r="I27" s="101">
        <v>23</v>
      </c>
      <c r="J27" s="101">
        <v>10</v>
      </c>
      <c r="K27" s="101">
        <v>13</v>
      </c>
      <c r="L27" s="101">
        <v>1</v>
      </c>
      <c r="M27" s="101">
        <v>1</v>
      </c>
      <c r="N27" s="101">
        <v>0</v>
      </c>
      <c r="O27" s="101">
        <v>30</v>
      </c>
      <c r="P27" s="101">
        <v>19</v>
      </c>
      <c r="Q27" s="101">
        <v>11</v>
      </c>
      <c r="R27" s="101">
        <v>1</v>
      </c>
      <c r="S27" s="101">
        <v>1</v>
      </c>
      <c r="T27" s="101">
        <v>0</v>
      </c>
      <c r="U27" s="101">
        <v>32</v>
      </c>
      <c r="V27" s="101">
        <v>23</v>
      </c>
      <c r="W27" s="101">
        <v>9</v>
      </c>
      <c r="X27" s="101">
        <v>4</v>
      </c>
      <c r="Y27" s="101">
        <v>2</v>
      </c>
      <c r="Z27" s="101">
        <v>2</v>
      </c>
      <c r="AA27" s="101">
        <v>58</v>
      </c>
      <c r="AB27" s="101">
        <v>35</v>
      </c>
      <c r="AC27" s="101">
        <v>23</v>
      </c>
      <c r="AD27" s="101">
        <v>3</v>
      </c>
      <c r="AE27" s="101">
        <v>2</v>
      </c>
      <c r="AF27" s="109">
        <v>1</v>
      </c>
    </row>
    <row r="28" spans="1:32" ht="12">
      <c r="A28" s="101"/>
      <c r="B28" s="112"/>
      <c r="C28" s="128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9"/>
    </row>
    <row r="29" spans="1:32" ht="12">
      <c r="A29" s="101"/>
      <c r="B29" s="112" t="s">
        <v>120</v>
      </c>
      <c r="C29" s="128">
        <v>41</v>
      </c>
      <c r="D29" s="101">
        <v>18</v>
      </c>
      <c r="E29" s="101">
        <v>23</v>
      </c>
      <c r="F29" s="101">
        <v>8</v>
      </c>
      <c r="G29" s="101">
        <v>-1</v>
      </c>
      <c r="H29" s="101">
        <v>9</v>
      </c>
      <c r="I29" s="101">
        <v>84</v>
      </c>
      <c r="J29" s="101">
        <v>32</v>
      </c>
      <c r="K29" s="101">
        <v>52</v>
      </c>
      <c r="L29" s="101">
        <v>10</v>
      </c>
      <c r="M29" s="101">
        <v>2</v>
      </c>
      <c r="N29" s="101">
        <v>8</v>
      </c>
      <c r="O29" s="101">
        <v>52</v>
      </c>
      <c r="P29" s="101">
        <v>22</v>
      </c>
      <c r="Q29" s="101">
        <v>30</v>
      </c>
      <c r="R29" s="101">
        <v>2</v>
      </c>
      <c r="S29" s="101">
        <v>2</v>
      </c>
      <c r="T29" s="101">
        <v>0</v>
      </c>
      <c r="U29" s="101">
        <v>91</v>
      </c>
      <c r="V29" s="101">
        <v>71</v>
      </c>
      <c r="W29" s="101">
        <v>20</v>
      </c>
      <c r="X29" s="101">
        <v>13</v>
      </c>
      <c r="Y29" s="101">
        <v>9</v>
      </c>
      <c r="Z29" s="101">
        <v>4</v>
      </c>
      <c r="AA29" s="101">
        <v>82</v>
      </c>
      <c r="AB29" s="101">
        <v>63</v>
      </c>
      <c r="AC29" s="101">
        <v>19</v>
      </c>
      <c r="AD29" s="101">
        <v>13</v>
      </c>
      <c r="AE29" s="101">
        <v>10</v>
      </c>
      <c r="AF29" s="109">
        <v>3</v>
      </c>
    </row>
    <row r="30" spans="1:32" ht="12">
      <c r="A30" s="101"/>
      <c r="B30" s="112" t="s">
        <v>119</v>
      </c>
      <c r="C30" s="128">
        <v>41</v>
      </c>
      <c r="D30" s="101">
        <v>18</v>
      </c>
      <c r="E30" s="101">
        <v>23</v>
      </c>
      <c r="F30" s="101">
        <v>8</v>
      </c>
      <c r="G30" s="101">
        <v>-1</v>
      </c>
      <c r="H30" s="101">
        <v>9</v>
      </c>
      <c r="I30" s="101">
        <v>84</v>
      </c>
      <c r="J30" s="101">
        <v>32</v>
      </c>
      <c r="K30" s="101">
        <v>52</v>
      </c>
      <c r="L30" s="101">
        <v>10</v>
      </c>
      <c r="M30" s="101">
        <v>2</v>
      </c>
      <c r="N30" s="101">
        <v>8</v>
      </c>
      <c r="O30" s="101">
        <v>52</v>
      </c>
      <c r="P30" s="101">
        <v>22</v>
      </c>
      <c r="Q30" s="101">
        <v>30</v>
      </c>
      <c r="R30" s="101">
        <v>2</v>
      </c>
      <c r="S30" s="101">
        <v>2</v>
      </c>
      <c r="T30" s="101">
        <v>0</v>
      </c>
      <c r="U30" s="101">
        <v>91</v>
      </c>
      <c r="V30" s="101">
        <v>71</v>
      </c>
      <c r="W30" s="101">
        <v>20</v>
      </c>
      <c r="X30" s="101">
        <v>13</v>
      </c>
      <c r="Y30" s="101">
        <v>9</v>
      </c>
      <c r="Z30" s="101">
        <v>4</v>
      </c>
      <c r="AA30" s="101">
        <v>82</v>
      </c>
      <c r="AB30" s="101">
        <v>63</v>
      </c>
      <c r="AC30" s="101">
        <v>19</v>
      </c>
      <c r="AD30" s="101">
        <v>13</v>
      </c>
      <c r="AE30" s="101">
        <v>10</v>
      </c>
      <c r="AF30" s="109">
        <v>3</v>
      </c>
    </row>
    <row r="31" spans="1:32" ht="12">
      <c r="A31" s="101"/>
      <c r="B31" s="112"/>
      <c r="C31" s="128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9"/>
    </row>
    <row r="32" spans="1:32" ht="12">
      <c r="A32" s="101"/>
      <c r="B32" s="112" t="s">
        <v>118</v>
      </c>
      <c r="C32" s="128">
        <v>-20</v>
      </c>
      <c r="D32" s="101">
        <v>-12</v>
      </c>
      <c r="E32" s="101">
        <v>-8</v>
      </c>
      <c r="F32" s="101">
        <v>1</v>
      </c>
      <c r="G32" s="101">
        <v>-1</v>
      </c>
      <c r="H32" s="101">
        <v>2</v>
      </c>
      <c r="I32" s="101">
        <v>54</v>
      </c>
      <c r="J32" s="101">
        <v>26</v>
      </c>
      <c r="K32" s="101">
        <v>28</v>
      </c>
      <c r="L32" s="101">
        <v>4</v>
      </c>
      <c r="M32" s="101">
        <v>1</v>
      </c>
      <c r="N32" s="101">
        <v>3</v>
      </c>
      <c r="O32" s="101">
        <v>49</v>
      </c>
      <c r="P32" s="101">
        <v>23</v>
      </c>
      <c r="Q32" s="101">
        <v>26</v>
      </c>
      <c r="R32" s="101">
        <v>2</v>
      </c>
      <c r="S32" s="101">
        <v>2</v>
      </c>
      <c r="T32" s="101">
        <v>0</v>
      </c>
      <c r="U32" s="101">
        <v>33</v>
      </c>
      <c r="V32" s="101">
        <v>15</v>
      </c>
      <c r="W32" s="101">
        <v>18</v>
      </c>
      <c r="X32" s="101">
        <v>4</v>
      </c>
      <c r="Y32" s="101">
        <v>3</v>
      </c>
      <c r="Z32" s="101">
        <v>1</v>
      </c>
      <c r="AA32" s="101">
        <v>58</v>
      </c>
      <c r="AB32" s="101">
        <v>30</v>
      </c>
      <c r="AC32" s="101">
        <v>28</v>
      </c>
      <c r="AD32" s="101">
        <v>5</v>
      </c>
      <c r="AE32" s="101">
        <v>3</v>
      </c>
      <c r="AF32" s="109">
        <v>2</v>
      </c>
    </row>
    <row r="33" spans="1:32" ht="12">
      <c r="A33" s="101"/>
      <c r="B33" s="112" t="s">
        <v>117</v>
      </c>
      <c r="C33" s="128">
        <v>-13</v>
      </c>
      <c r="D33" s="101">
        <v>-8</v>
      </c>
      <c r="E33" s="101">
        <v>-5</v>
      </c>
      <c r="F33" s="101">
        <v>-1</v>
      </c>
      <c r="G33" s="101">
        <v>-1</v>
      </c>
      <c r="H33" s="101">
        <v>0</v>
      </c>
      <c r="I33" s="101">
        <v>20</v>
      </c>
      <c r="J33" s="101">
        <v>11</v>
      </c>
      <c r="K33" s="101">
        <v>9</v>
      </c>
      <c r="L33" s="101">
        <v>0</v>
      </c>
      <c r="M33" s="101">
        <v>0</v>
      </c>
      <c r="N33" s="101">
        <v>0</v>
      </c>
      <c r="O33" s="101">
        <v>22</v>
      </c>
      <c r="P33" s="101">
        <v>10</v>
      </c>
      <c r="Q33" s="101">
        <v>12</v>
      </c>
      <c r="R33" s="101">
        <v>1</v>
      </c>
      <c r="S33" s="101">
        <v>1</v>
      </c>
      <c r="T33" s="101">
        <v>0</v>
      </c>
      <c r="U33" s="101">
        <v>16</v>
      </c>
      <c r="V33" s="101">
        <v>5</v>
      </c>
      <c r="W33" s="101">
        <v>11</v>
      </c>
      <c r="X33" s="101">
        <v>2</v>
      </c>
      <c r="Y33" s="101">
        <v>2</v>
      </c>
      <c r="Z33" s="101">
        <v>0</v>
      </c>
      <c r="AA33" s="101">
        <v>27</v>
      </c>
      <c r="AB33" s="101">
        <v>14</v>
      </c>
      <c r="AC33" s="101">
        <v>13</v>
      </c>
      <c r="AD33" s="101">
        <v>2</v>
      </c>
      <c r="AE33" s="101">
        <v>2</v>
      </c>
      <c r="AF33" s="109">
        <v>0</v>
      </c>
    </row>
    <row r="34" spans="1:32" ht="12">
      <c r="A34" s="101"/>
      <c r="B34" s="112" t="s">
        <v>116</v>
      </c>
      <c r="C34" s="128">
        <v>-3</v>
      </c>
      <c r="D34" s="101">
        <v>1</v>
      </c>
      <c r="E34" s="101">
        <v>-4</v>
      </c>
      <c r="F34" s="101">
        <v>3</v>
      </c>
      <c r="G34" s="101">
        <v>0</v>
      </c>
      <c r="H34" s="101">
        <v>3</v>
      </c>
      <c r="I34" s="101">
        <v>14</v>
      </c>
      <c r="J34" s="101">
        <v>7</v>
      </c>
      <c r="K34" s="101">
        <v>7</v>
      </c>
      <c r="L34" s="101">
        <v>4</v>
      </c>
      <c r="M34" s="101">
        <v>1</v>
      </c>
      <c r="N34" s="101">
        <v>3</v>
      </c>
      <c r="O34" s="101">
        <v>14</v>
      </c>
      <c r="P34" s="101">
        <v>5</v>
      </c>
      <c r="Q34" s="101">
        <v>9</v>
      </c>
      <c r="R34" s="101">
        <v>1</v>
      </c>
      <c r="S34" s="101">
        <v>1</v>
      </c>
      <c r="T34" s="101">
        <v>0</v>
      </c>
      <c r="U34" s="101">
        <v>12</v>
      </c>
      <c r="V34" s="101">
        <v>6</v>
      </c>
      <c r="W34" s="101">
        <v>6</v>
      </c>
      <c r="X34" s="101">
        <v>1</v>
      </c>
      <c r="Y34" s="101">
        <v>0</v>
      </c>
      <c r="Z34" s="101">
        <v>1</v>
      </c>
      <c r="AA34" s="101">
        <v>15</v>
      </c>
      <c r="AB34" s="101">
        <v>7</v>
      </c>
      <c r="AC34" s="101">
        <v>8</v>
      </c>
      <c r="AD34" s="101">
        <v>1</v>
      </c>
      <c r="AE34" s="101">
        <v>0</v>
      </c>
      <c r="AF34" s="109">
        <v>1</v>
      </c>
    </row>
    <row r="35" spans="1:32" ht="12">
      <c r="A35" s="101"/>
      <c r="B35" s="112" t="s">
        <v>115</v>
      </c>
      <c r="C35" s="128">
        <v>-4</v>
      </c>
      <c r="D35" s="101">
        <v>-5</v>
      </c>
      <c r="E35" s="101">
        <v>1</v>
      </c>
      <c r="F35" s="101">
        <v>-1</v>
      </c>
      <c r="G35" s="101">
        <v>0</v>
      </c>
      <c r="H35" s="101">
        <v>-1</v>
      </c>
      <c r="I35" s="101">
        <v>20</v>
      </c>
      <c r="J35" s="101">
        <v>8</v>
      </c>
      <c r="K35" s="101">
        <v>12</v>
      </c>
      <c r="L35" s="101">
        <v>0</v>
      </c>
      <c r="M35" s="101">
        <v>0</v>
      </c>
      <c r="N35" s="101">
        <v>0</v>
      </c>
      <c r="O35" s="101">
        <v>13</v>
      </c>
      <c r="P35" s="101">
        <v>8</v>
      </c>
      <c r="Q35" s="101">
        <v>5</v>
      </c>
      <c r="R35" s="101">
        <v>0</v>
      </c>
      <c r="S35" s="101">
        <v>0</v>
      </c>
      <c r="T35" s="101">
        <v>0</v>
      </c>
      <c r="U35" s="101">
        <v>5</v>
      </c>
      <c r="V35" s="101">
        <v>4</v>
      </c>
      <c r="W35" s="101">
        <v>1</v>
      </c>
      <c r="X35" s="101">
        <v>1</v>
      </c>
      <c r="Y35" s="101">
        <v>1</v>
      </c>
      <c r="Z35" s="101">
        <v>0</v>
      </c>
      <c r="AA35" s="101">
        <v>16</v>
      </c>
      <c r="AB35" s="101">
        <v>9</v>
      </c>
      <c r="AC35" s="101">
        <v>7</v>
      </c>
      <c r="AD35" s="101">
        <v>2</v>
      </c>
      <c r="AE35" s="101">
        <v>1</v>
      </c>
      <c r="AF35" s="109">
        <v>1</v>
      </c>
    </row>
    <row r="36" spans="1:32" ht="12">
      <c r="A36" s="101"/>
      <c r="B36" s="106"/>
      <c r="C36" s="127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2"/>
    </row>
    <row r="37" spans="1:3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  <row r="41" spans="1:32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</row>
    <row r="42" spans="1:3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</row>
    <row r="43" spans="1:3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</row>
    <row r="44" spans="1:3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</row>
    <row r="45" spans="1:3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</row>
    <row r="46" spans="1:3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</row>
    <row r="47" spans="1:3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</row>
    <row r="48" spans="1:3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</row>
    <row r="49" spans="1:3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</row>
    <row r="50" spans="1:3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</row>
    <row r="51" spans="1:3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</row>
    <row r="52" spans="1:3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</row>
    <row r="53" spans="1:32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</row>
    <row r="54" spans="1:32"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</row>
  </sheetData>
  <mergeCells count="17">
    <mergeCell ref="C5:E5"/>
    <mergeCell ref="I5:K5"/>
    <mergeCell ref="L5:N5"/>
    <mergeCell ref="R5:T5"/>
    <mergeCell ref="F5:H5"/>
    <mergeCell ref="B3:B6"/>
    <mergeCell ref="C3:AF3"/>
    <mergeCell ref="C4:H4"/>
    <mergeCell ref="AD5:AF5"/>
    <mergeCell ref="AA4:AF4"/>
    <mergeCell ref="U4:Z4"/>
    <mergeCell ref="O4:T4"/>
    <mergeCell ref="I4:N4"/>
    <mergeCell ref="AA5:AC5"/>
    <mergeCell ref="X5:Z5"/>
    <mergeCell ref="U5:W5"/>
    <mergeCell ref="O5:Q5"/>
  </mergeCells>
  <phoneticPr fontId="3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9" defaultRowHeight="13"/>
  <cols>
    <col min="1" max="1" width="3.6328125" style="27" customWidth="1"/>
    <col min="2" max="2" width="2.26953125" style="27" customWidth="1"/>
    <col min="3" max="3" width="2.81640625" style="28" customWidth="1"/>
    <col min="4" max="4" width="6.90625" style="27" customWidth="1"/>
    <col min="5" max="5" width="14.26953125" style="26" customWidth="1"/>
    <col min="6" max="8" width="11.26953125" style="26" customWidth="1"/>
    <col min="9" max="9" width="12" style="26" customWidth="1"/>
    <col min="10" max="10" width="10.6328125" style="26" customWidth="1"/>
    <col min="11" max="11" width="11" style="26" customWidth="1"/>
    <col min="12" max="16384" width="9" style="25"/>
  </cols>
  <sheetData>
    <row r="1" spans="1:11" ht="8.25" customHeight="1"/>
    <row r="2" spans="1:11" ht="23.25" customHeight="1">
      <c r="A2" s="172" t="s">
        <v>80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44"/>
      <c r="F3" s="44"/>
      <c r="G3" s="44"/>
      <c r="H3" s="44"/>
    </row>
    <row r="4" spans="1:11" ht="17.25" customHeight="1">
      <c r="A4" s="173" t="s">
        <v>79</v>
      </c>
      <c r="B4" s="174"/>
      <c r="C4" s="174"/>
      <c r="D4" s="175"/>
      <c r="E4" s="179" t="s">
        <v>78</v>
      </c>
      <c r="F4" s="179"/>
      <c r="G4" s="179"/>
      <c r="H4" s="180"/>
      <c r="I4" s="181" t="s">
        <v>3</v>
      </c>
      <c r="J4" s="181" t="s">
        <v>77</v>
      </c>
      <c r="K4" s="183" t="s">
        <v>76</v>
      </c>
    </row>
    <row r="5" spans="1:11" ht="17.25" customHeight="1">
      <c r="A5" s="176"/>
      <c r="B5" s="177"/>
      <c r="C5" s="177"/>
      <c r="D5" s="178"/>
      <c r="E5" s="89" t="s">
        <v>75</v>
      </c>
      <c r="F5" s="87" t="s">
        <v>74</v>
      </c>
      <c r="G5" s="88" t="s">
        <v>73</v>
      </c>
      <c r="H5" s="87" t="s">
        <v>72</v>
      </c>
      <c r="I5" s="182"/>
      <c r="J5" s="182"/>
      <c r="K5" s="184"/>
    </row>
    <row r="6" spans="1:11">
      <c r="A6" s="78" t="s">
        <v>65</v>
      </c>
      <c r="B6" s="44" t="s">
        <v>71</v>
      </c>
      <c r="C6" s="86">
        <v>25</v>
      </c>
      <c r="D6" s="77" t="s">
        <v>64</v>
      </c>
      <c r="E6" s="80">
        <v>861180</v>
      </c>
      <c r="F6" s="85">
        <v>413110</v>
      </c>
      <c r="G6" s="50">
        <f t="shared" ref="G6:G46" si="0">SUM(E6-F6)</f>
        <v>448070</v>
      </c>
      <c r="H6" s="84"/>
      <c r="I6" s="80">
        <v>178689</v>
      </c>
      <c r="J6" s="83">
        <f t="shared" ref="J6:J46" si="1">SUM(E6/I6)</f>
        <v>4.8194348840723267</v>
      </c>
      <c r="K6" s="82">
        <v>213.9</v>
      </c>
    </row>
    <row r="7" spans="1:11">
      <c r="A7" s="78" t="s">
        <v>65</v>
      </c>
      <c r="B7" s="44"/>
      <c r="C7" s="43">
        <v>30</v>
      </c>
      <c r="D7" s="77" t="s">
        <v>70</v>
      </c>
      <c r="E7" s="80">
        <v>853734</v>
      </c>
      <c r="F7" s="81">
        <v>409813</v>
      </c>
      <c r="G7" s="50">
        <f t="shared" si="0"/>
        <v>443921</v>
      </c>
      <c r="H7" s="66">
        <f t="shared" ref="H7:H38" si="2">E7-E6</f>
        <v>-7446</v>
      </c>
      <c r="I7" s="80">
        <v>177482</v>
      </c>
      <c r="J7" s="64">
        <f t="shared" si="1"/>
        <v>4.8102568147755829</v>
      </c>
      <c r="K7" s="63">
        <f t="shared" ref="K7:K29" si="3">SUM(E7/4016)</f>
        <v>212.5831673306773</v>
      </c>
    </row>
    <row r="8" spans="1:11">
      <c r="A8" s="78" t="s">
        <v>65</v>
      </c>
      <c r="B8" s="44"/>
      <c r="C8" s="43">
        <v>35</v>
      </c>
      <c r="D8" s="77" t="s">
        <v>62</v>
      </c>
      <c r="E8" s="80">
        <v>842695</v>
      </c>
      <c r="F8" s="81">
        <v>403281</v>
      </c>
      <c r="G8" s="50">
        <f t="shared" si="0"/>
        <v>439414</v>
      </c>
      <c r="H8" s="66">
        <f t="shared" si="2"/>
        <v>-11039</v>
      </c>
      <c r="I8" s="80">
        <v>183277</v>
      </c>
      <c r="J8" s="64">
        <f t="shared" si="1"/>
        <v>4.597931000616553</v>
      </c>
      <c r="K8" s="63">
        <f t="shared" si="3"/>
        <v>209.8344123505976</v>
      </c>
    </row>
    <row r="9" spans="1:11">
      <c r="A9" s="78" t="s">
        <v>69</v>
      </c>
      <c r="B9" s="44"/>
      <c r="C9" s="43">
        <v>40</v>
      </c>
      <c r="D9" s="77" t="s">
        <v>62</v>
      </c>
      <c r="E9" s="80">
        <v>853385</v>
      </c>
      <c r="F9" s="81">
        <v>409502</v>
      </c>
      <c r="G9" s="50">
        <f t="shared" si="0"/>
        <v>443883</v>
      </c>
      <c r="H9" s="66">
        <f t="shared" si="2"/>
        <v>10690</v>
      </c>
      <c r="I9" s="80">
        <v>195831</v>
      </c>
      <c r="J9" s="64">
        <f t="shared" si="1"/>
        <v>4.35776256057519</v>
      </c>
      <c r="K9" s="63">
        <f t="shared" si="3"/>
        <v>212.49626494023903</v>
      </c>
    </row>
    <row r="10" spans="1:11">
      <c r="A10" s="78" t="s">
        <v>65</v>
      </c>
      <c r="B10" s="44"/>
      <c r="C10" s="43">
        <v>45</v>
      </c>
      <c r="D10" s="77" t="s">
        <v>62</v>
      </c>
      <c r="E10" s="80">
        <v>889768</v>
      </c>
      <c r="F10" s="81">
        <v>429885</v>
      </c>
      <c r="G10" s="50">
        <f t="shared" si="0"/>
        <v>459883</v>
      </c>
      <c r="H10" s="66">
        <f t="shared" si="2"/>
        <v>36383</v>
      </c>
      <c r="I10" s="80">
        <v>215263</v>
      </c>
      <c r="J10" s="64">
        <f t="shared" si="1"/>
        <v>4.1333996088505689</v>
      </c>
      <c r="K10" s="63">
        <f t="shared" si="3"/>
        <v>221.55577689243029</v>
      </c>
    </row>
    <row r="11" spans="1:11">
      <c r="A11" s="78"/>
      <c r="B11" s="44"/>
      <c r="C11" s="43">
        <v>46</v>
      </c>
      <c r="D11" s="77" t="s">
        <v>62</v>
      </c>
      <c r="E11" s="80">
        <v>908551</v>
      </c>
      <c r="F11" s="81">
        <v>440614</v>
      </c>
      <c r="G11" s="50">
        <f t="shared" si="0"/>
        <v>467937</v>
      </c>
      <c r="H11" s="66">
        <f t="shared" si="2"/>
        <v>18783</v>
      </c>
      <c r="I11" s="80">
        <v>221319</v>
      </c>
      <c r="J11" s="64">
        <f t="shared" si="1"/>
        <v>4.1051649429104593</v>
      </c>
      <c r="K11" s="63">
        <f t="shared" si="3"/>
        <v>226.23281872509961</v>
      </c>
    </row>
    <row r="12" spans="1:11">
      <c r="A12" s="78"/>
      <c r="B12" s="44"/>
      <c r="C12" s="43">
        <v>47</v>
      </c>
      <c r="D12" s="77" t="s">
        <v>62</v>
      </c>
      <c r="E12" s="80">
        <v>924479</v>
      </c>
      <c r="F12" s="81">
        <v>449328</v>
      </c>
      <c r="G12" s="50">
        <f t="shared" si="0"/>
        <v>475151</v>
      </c>
      <c r="H12" s="66">
        <f t="shared" si="2"/>
        <v>15928</v>
      </c>
      <c r="I12" s="80">
        <v>224246</v>
      </c>
      <c r="J12" s="64">
        <f t="shared" si="1"/>
        <v>4.1226108826913297</v>
      </c>
      <c r="K12" s="63">
        <f t="shared" si="3"/>
        <v>230.19895418326692</v>
      </c>
    </row>
    <row r="13" spans="1:11">
      <c r="A13" s="78"/>
      <c r="B13" s="44"/>
      <c r="C13" s="43">
        <v>48</v>
      </c>
      <c r="D13" s="77" t="s">
        <v>62</v>
      </c>
      <c r="E13" s="80">
        <v>944223</v>
      </c>
      <c r="F13" s="81">
        <v>460361</v>
      </c>
      <c r="G13" s="50">
        <f t="shared" si="0"/>
        <v>483862</v>
      </c>
      <c r="H13" s="66">
        <f t="shared" si="2"/>
        <v>19744</v>
      </c>
      <c r="I13" s="80">
        <v>228217</v>
      </c>
      <c r="J13" s="64">
        <f t="shared" si="1"/>
        <v>4.1373911671786061</v>
      </c>
      <c r="K13" s="63">
        <f t="shared" si="3"/>
        <v>235.11528884462152</v>
      </c>
    </row>
    <row r="14" spans="1:11">
      <c r="A14" s="78"/>
      <c r="B14" s="44"/>
      <c r="C14" s="43">
        <v>49</v>
      </c>
      <c r="D14" s="77" t="s">
        <v>62</v>
      </c>
      <c r="E14" s="80">
        <v>967078</v>
      </c>
      <c r="F14" s="81">
        <v>472831</v>
      </c>
      <c r="G14" s="50">
        <f t="shared" si="0"/>
        <v>494247</v>
      </c>
      <c r="H14" s="66">
        <f t="shared" si="2"/>
        <v>22855</v>
      </c>
      <c r="I14" s="80">
        <v>232519</v>
      </c>
      <c r="J14" s="64">
        <f t="shared" si="1"/>
        <v>4.1591353824848722</v>
      </c>
      <c r="K14" s="63">
        <f t="shared" si="3"/>
        <v>240.80627490039839</v>
      </c>
    </row>
    <row r="15" spans="1:11">
      <c r="A15" s="78" t="s">
        <v>65</v>
      </c>
      <c r="B15" s="44"/>
      <c r="C15" s="43">
        <v>50</v>
      </c>
      <c r="D15" s="77" t="s">
        <v>62</v>
      </c>
      <c r="E15" s="80">
        <v>985621</v>
      </c>
      <c r="F15" s="81">
        <v>481733</v>
      </c>
      <c r="G15" s="50">
        <f t="shared" si="0"/>
        <v>503888</v>
      </c>
      <c r="H15" s="66">
        <f t="shared" si="2"/>
        <v>18543</v>
      </c>
      <c r="I15" s="80">
        <v>250944</v>
      </c>
      <c r="J15" s="64">
        <f t="shared" si="1"/>
        <v>3.9276531815863298</v>
      </c>
      <c r="K15" s="63">
        <f t="shared" si="3"/>
        <v>245.42355577689244</v>
      </c>
    </row>
    <row r="16" spans="1:11">
      <c r="A16" s="78"/>
      <c r="B16" s="44"/>
      <c r="C16" s="43">
        <v>51</v>
      </c>
      <c r="D16" s="77" t="s">
        <v>62</v>
      </c>
      <c r="E16" s="80">
        <v>1005593</v>
      </c>
      <c r="F16" s="81">
        <v>492082</v>
      </c>
      <c r="G16" s="50">
        <f t="shared" si="0"/>
        <v>513511</v>
      </c>
      <c r="H16" s="66">
        <f t="shared" si="2"/>
        <v>19972</v>
      </c>
      <c r="I16" s="80">
        <v>255270</v>
      </c>
      <c r="J16" s="64">
        <f t="shared" si="1"/>
        <v>3.939330904532456</v>
      </c>
      <c r="K16" s="63">
        <f t="shared" si="3"/>
        <v>250.39666334661354</v>
      </c>
    </row>
    <row r="17" spans="1:11">
      <c r="A17" s="78"/>
      <c r="B17" s="44"/>
      <c r="C17" s="43">
        <v>52</v>
      </c>
      <c r="D17" s="77" t="s">
        <v>62</v>
      </c>
      <c r="E17" s="80">
        <v>1025638</v>
      </c>
      <c r="F17" s="81">
        <v>502429</v>
      </c>
      <c r="G17" s="50">
        <f t="shared" si="0"/>
        <v>523209</v>
      </c>
      <c r="H17" s="66">
        <f t="shared" si="2"/>
        <v>20045</v>
      </c>
      <c r="I17" s="80">
        <v>259473</v>
      </c>
      <c r="J17" s="64">
        <f t="shared" si="1"/>
        <v>3.9527735062993066</v>
      </c>
      <c r="K17" s="63">
        <f t="shared" si="3"/>
        <v>255.38794820717132</v>
      </c>
    </row>
    <row r="18" spans="1:11">
      <c r="A18" s="78"/>
      <c r="B18" s="44"/>
      <c r="C18" s="43">
        <v>53</v>
      </c>
      <c r="D18" s="77" t="s">
        <v>62</v>
      </c>
      <c r="E18" s="80">
        <v>1043492</v>
      </c>
      <c r="F18" s="81">
        <v>511357</v>
      </c>
      <c r="G18" s="50">
        <f t="shared" si="0"/>
        <v>532135</v>
      </c>
      <c r="H18" s="66">
        <f t="shared" si="2"/>
        <v>17854</v>
      </c>
      <c r="I18" s="80">
        <v>263270</v>
      </c>
      <c r="J18" s="64">
        <f t="shared" si="1"/>
        <v>3.9635811144452462</v>
      </c>
      <c r="K18" s="63">
        <f t="shared" si="3"/>
        <v>259.8336653386454</v>
      </c>
    </row>
    <row r="19" spans="1:11">
      <c r="A19" s="78"/>
      <c r="B19" s="44"/>
      <c r="C19" s="43">
        <v>54</v>
      </c>
      <c r="D19" s="77" t="s">
        <v>62</v>
      </c>
      <c r="E19" s="80">
        <v>1063037</v>
      </c>
      <c r="F19" s="81">
        <v>521333</v>
      </c>
      <c r="G19" s="50">
        <f t="shared" si="0"/>
        <v>541704</v>
      </c>
      <c r="H19" s="66">
        <f t="shared" si="2"/>
        <v>19545</v>
      </c>
      <c r="I19" s="80">
        <v>267675</v>
      </c>
      <c r="J19" s="64">
        <f t="shared" si="1"/>
        <v>3.9713719996264127</v>
      </c>
      <c r="K19" s="63">
        <f t="shared" si="3"/>
        <v>264.70044820717129</v>
      </c>
    </row>
    <row r="20" spans="1:11">
      <c r="A20" s="78" t="s">
        <v>65</v>
      </c>
      <c r="B20" s="44"/>
      <c r="C20" s="43">
        <v>55</v>
      </c>
      <c r="D20" s="77" t="s">
        <v>62</v>
      </c>
      <c r="E20" s="80">
        <v>1079898</v>
      </c>
      <c r="F20" s="81">
        <v>529208</v>
      </c>
      <c r="G20" s="50">
        <f t="shared" si="0"/>
        <v>550690</v>
      </c>
      <c r="H20" s="66">
        <f t="shared" si="2"/>
        <v>16861</v>
      </c>
      <c r="I20" s="80">
        <v>302635</v>
      </c>
      <c r="J20" s="64">
        <f t="shared" si="1"/>
        <v>3.5683182711847605</v>
      </c>
      <c r="K20" s="63">
        <f t="shared" si="3"/>
        <v>268.89890438247011</v>
      </c>
    </row>
    <row r="21" spans="1:11">
      <c r="A21" s="78"/>
      <c r="B21" s="44"/>
      <c r="C21" s="43">
        <v>56</v>
      </c>
      <c r="D21" s="77" t="s">
        <v>62</v>
      </c>
      <c r="E21" s="80">
        <v>1095584</v>
      </c>
      <c r="F21" s="81">
        <v>537038</v>
      </c>
      <c r="G21" s="50">
        <f t="shared" si="0"/>
        <v>558546</v>
      </c>
      <c r="H21" s="66">
        <f t="shared" si="2"/>
        <v>15686</v>
      </c>
      <c r="I21" s="80">
        <v>306459</v>
      </c>
      <c r="J21" s="64">
        <f t="shared" si="1"/>
        <v>3.5749774031762813</v>
      </c>
      <c r="K21" s="63">
        <f t="shared" si="3"/>
        <v>272.80478087649402</v>
      </c>
    </row>
    <row r="22" spans="1:11">
      <c r="A22" s="78"/>
      <c r="B22" s="44"/>
      <c r="C22" s="43">
        <v>57</v>
      </c>
      <c r="D22" s="77" t="s">
        <v>62</v>
      </c>
      <c r="E22" s="80">
        <v>1110793</v>
      </c>
      <c r="F22" s="81">
        <v>544649</v>
      </c>
      <c r="G22" s="50">
        <f t="shared" si="0"/>
        <v>566144</v>
      </c>
      <c r="H22" s="66">
        <f t="shared" si="2"/>
        <v>15209</v>
      </c>
      <c r="I22" s="80">
        <v>310336</v>
      </c>
      <c r="J22" s="64">
        <f t="shared" si="1"/>
        <v>3.5793237007630441</v>
      </c>
      <c r="K22" s="63">
        <f t="shared" si="3"/>
        <v>276.59188247011951</v>
      </c>
    </row>
    <row r="23" spans="1:11">
      <c r="A23" s="78"/>
      <c r="B23" s="44"/>
      <c r="C23" s="43">
        <v>58</v>
      </c>
      <c r="D23" s="77" t="s">
        <v>62</v>
      </c>
      <c r="E23" s="80">
        <v>1125155</v>
      </c>
      <c r="F23" s="81">
        <v>551775</v>
      </c>
      <c r="G23" s="50">
        <f t="shared" si="0"/>
        <v>573380</v>
      </c>
      <c r="H23" s="66">
        <f t="shared" si="2"/>
        <v>14362</v>
      </c>
      <c r="I23" s="80">
        <v>314410</v>
      </c>
      <c r="J23" s="64">
        <f t="shared" si="1"/>
        <v>3.5786234534524985</v>
      </c>
      <c r="K23" s="63">
        <f t="shared" si="3"/>
        <v>280.16807768924303</v>
      </c>
    </row>
    <row r="24" spans="1:11">
      <c r="A24" s="78"/>
      <c r="B24" s="44"/>
      <c r="C24" s="43">
        <v>59</v>
      </c>
      <c r="D24" s="77" t="s">
        <v>62</v>
      </c>
      <c r="E24" s="80">
        <v>1137932</v>
      </c>
      <c r="F24" s="81">
        <v>558246</v>
      </c>
      <c r="G24" s="50">
        <f t="shared" si="0"/>
        <v>579686</v>
      </c>
      <c r="H24" s="66">
        <f t="shared" si="2"/>
        <v>12777</v>
      </c>
      <c r="I24" s="80">
        <v>318407</v>
      </c>
      <c r="J24" s="64">
        <f t="shared" si="1"/>
        <v>3.5738284648264642</v>
      </c>
      <c r="K24" s="63">
        <f t="shared" si="3"/>
        <v>283.34960159362549</v>
      </c>
    </row>
    <row r="25" spans="1:11">
      <c r="A25" s="78" t="s">
        <v>65</v>
      </c>
      <c r="B25" s="44"/>
      <c r="C25" s="43">
        <v>60</v>
      </c>
      <c r="D25" s="77" t="s">
        <v>62</v>
      </c>
      <c r="E25" s="80">
        <v>1155844</v>
      </c>
      <c r="F25" s="81">
        <v>568735</v>
      </c>
      <c r="G25" s="50">
        <f t="shared" si="0"/>
        <v>587109</v>
      </c>
      <c r="H25" s="66">
        <f t="shared" si="2"/>
        <v>17912</v>
      </c>
      <c r="I25" s="80">
        <v>330012</v>
      </c>
      <c r="J25" s="64">
        <f t="shared" si="1"/>
        <v>3.5024302146588608</v>
      </c>
      <c r="K25" s="63">
        <f t="shared" si="3"/>
        <v>287.8097609561753</v>
      </c>
    </row>
    <row r="26" spans="1:11">
      <c r="A26" s="78"/>
      <c r="B26" s="44"/>
      <c r="C26" s="43">
        <v>61</v>
      </c>
      <c r="D26" s="77" t="s">
        <v>62</v>
      </c>
      <c r="E26" s="80">
        <v>1166928</v>
      </c>
      <c r="F26" s="81">
        <v>574080</v>
      </c>
      <c r="G26" s="50">
        <f t="shared" si="0"/>
        <v>592848</v>
      </c>
      <c r="H26" s="66">
        <f t="shared" si="2"/>
        <v>11084</v>
      </c>
      <c r="I26" s="80">
        <v>333557</v>
      </c>
      <c r="J26" s="64">
        <f t="shared" si="1"/>
        <v>3.4984365490755702</v>
      </c>
      <c r="K26" s="63">
        <f t="shared" si="3"/>
        <v>290.56972111553785</v>
      </c>
    </row>
    <row r="27" spans="1:11">
      <c r="A27" s="78"/>
      <c r="B27" s="44"/>
      <c r="C27" s="43">
        <v>62</v>
      </c>
      <c r="D27" s="77" t="s">
        <v>62</v>
      </c>
      <c r="E27" s="80">
        <v>1178854</v>
      </c>
      <c r="F27" s="81">
        <v>579928</v>
      </c>
      <c r="G27" s="50">
        <f t="shared" si="0"/>
        <v>598926</v>
      </c>
      <c r="H27" s="66">
        <f t="shared" si="2"/>
        <v>11926</v>
      </c>
      <c r="I27" s="80">
        <v>337798</v>
      </c>
      <c r="J27" s="64">
        <f t="shared" si="1"/>
        <v>3.4898193594988722</v>
      </c>
      <c r="K27" s="63">
        <f t="shared" si="3"/>
        <v>293.53934262948206</v>
      </c>
    </row>
    <row r="28" spans="1:11">
      <c r="A28" s="78"/>
      <c r="B28" s="44"/>
      <c r="C28" s="43">
        <v>63</v>
      </c>
      <c r="D28" s="77" t="s">
        <v>62</v>
      </c>
      <c r="E28" s="80">
        <v>1192558</v>
      </c>
      <c r="F28" s="81">
        <v>586576</v>
      </c>
      <c r="G28" s="50">
        <f t="shared" si="0"/>
        <v>605982</v>
      </c>
      <c r="H28" s="66">
        <f t="shared" si="2"/>
        <v>13704</v>
      </c>
      <c r="I28" s="80">
        <v>343574</v>
      </c>
      <c r="J28" s="64">
        <f t="shared" si="1"/>
        <v>3.4710368072089275</v>
      </c>
      <c r="K28" s="63">
        <f t="shared" si="3"/>
        <v>296.95169322709165</v>
      </c>
    </row>
    <row r="29" spans="1:11">
      <c r="A29" s="78"/>
      <c r="B29" s="44" t="s">
        <v>68</v>
      </c>
      <c r="C29" s="43" t="s">
        <v>67</v>
      </c>
      <c r="D29" s="77" t="s">
        <v>62</v>
      </c>
      <c r="E29" s="80">
        <v>1208856</v>
      </c>
      <c r="F29" s="81">
        <v>594785</v>
      </c>
      <c r="G29" s="50">
        <f t="shared" si="0"/>
        <v>614071</v>
      </c>
      <c r="H29" s="66">
        <f t="shared" si="2"/>
        <v>16298</v>
      </c>
      <c r="I29" s="80">
        <v>350763</v>
      </c>
      <c r="J29" s="64">
        <f t="shared" si="1"/>
        <v>3.4463612182584824</v>
      </c>
      <c r="K29" s="63">
        <f t="shared" si="3"/>
        <v>301.00996015936255</v>
      </c>
    </row>
    <row r="30" spans="1:11">
      <c r="A30" s="78" t="s">
        <v>65</v>
      </c>
      <c r="B30" s="44"/>
      <c r="C30" s="43">
        <v>2</v>
      </c>
      <c r="D30" s="77" t="s">
        <v>62</v>
      </c>
      <c r="E30" s="80">
        <v>1222411</v>
      </c>
      <c r="F30" s="81">
        <v>601082</v>
      </c>
      <c r="G30" s="50">
        <f t="shared" si="0"/>
        <v>621329</v>
      </c>
      <c r="H30" s="66">
        <f t="shared" si="2"/>
        <v>13555</v>
      </c>
      <c r="I30" s="80">
        <v>362253</v>
      </c>
      <c r="J30" s="64">
        <f t="shared" si="1"/>
        <v>3.374467568246502</v>
      </c>
      <c r="K30" s="63">
        <f>SUM(E30/4017.23)</f>
        <v>304.29201215763101</v>
      </c>
    </row>
    <row r="31" spans="1:11">
      <c r="A31" s="78"/>
      <c r="B31" s="44"/>
      <c r="C31" s="43">
        <v>3</v>
      </c>
      <c r="D31" s="77" t="s">
        <v>62</v>
      </c>
      <c r="E31" s="80">
        <v>1236085</v>
      </c>
      <c r="F31" s="81">
        <v>608061</v>
      </c>
      <c r="G31" s="50">
        <f t="shared" si="0"/>
        <v>628024</v>
      </c>
      <c r="H31" s="66">
        <f t="shared" si="2"/>
        <v>13674</v>
      </c>
      <c r="I31" s="80">
        <v>369731</v>
      </c>
      <c r="J31" s="64">
        <f t="shared" si="1"/>
        <v>3.3432008676578375</v>
      </c>
      <c r="K31" s="63">
        <f>SUM(E31/4017.23)</f>
        <v>307.69585012558406</v>
      </c>
    </row>
    <row r="32" spans="1:11">
      <c r="A32" s="78"/>
      <c r="B32" s="44"/>
      <c r="C32" s="43">
        <v>4</v>
      </c>
      <c r="D32" s="77" t="s">
        <v>62</v>
      </c>
      <c r="E32" s="80">
        <v>1248552</v>
      </c>
      <c r="F32" s="81">
        <v>614541</v>
      </c>
      <c r="G32" s="50">
        <f t="shared" si="0"/>
        <v>634011</v>
      </c>
      <c r="H32" s="66">
        <f t="shared" si="2"/>
        <v>12467</v>
      </c>
      <c r="I32" s="80">
        <v>376878</v>
      </c>
      <c r="J32" s="64">
        <f t="shared" si="1"/>
        <v>3.3128810914937992</v>
      </c>
      <c r="K32" s="63">
        <f>SUM(E32/4017.23)</f>
        <v>310.79923230683829</v>
      </c>
    </row>
    <row r="33" spans="1:11">
      <c r="A33" s="78"/>
      <c r="B33" s="44"/>
      <c r="C33" s="43">
        <v>5</v>
      </c>
      <c r="D33" s="77" t="s">
        <v>62</v>
      </c>
      <c r="E33" s="80">
        <v>1261342</v>
      </c>
      <c r="F33" s="81">
        <v>621001</v>
      </c>
      <c r="G33" s="50">
        <f t="shared" si="0"/>
        <v>640341</v>
      </c>
      <c r="H33" s="66">
        <f t="shared" si="2"/>
        <v>12790</v>
      </c>
      <c r="I33" s="80">
        <v>384495</v>
      </c>
      <c r="J33" s="64">
        <f t="shared" si="1"/>
        <v>3.280516001508472</v>
      </c>
      <c r="K33" s="63">
        <f>SUM(E33/4017.23)</f>
        <v>313.98301814932182</v>
      </c>
    </row>
    <row r="34" spans="1:11">
      <c r="A34" s="78"/>
      <c r="B34" s="44"/>
      <c r="C34" s="43">
        <v>6</v>
      </c>
      <c r="D34" s="77" t="s">
        <v>62</v>
      </c>
      <c r="E34" s="80">
        <v>1274787</v>
      </c>
      <c r="F34" s="81">
        <v>627834</v>
      </c>
      <c r="G34" s="50">
        <f t="shared" si="0"/>
        <v>646953</v>
      </c>
      <c r="H34" s="66">
        <f t="shared" si="2"/>
        <v>13445</v>
      </c>
      <c r="I34" s="80">
        <v>392366</v>
      </c>
      <c r="J34" s="64">
        <f t="shared" si="1"/>
        <v>3.2489741720740328</v>
      </c>
      <c r="K34" s="63">
        <f>SUM(E34/4017.23)</f>
        <v>317.32985166395753</v>
      </c>
    </row>
    <row r="35" spans="1:11">
      <c r="A35" s="78" t="s">
        <v>66</v>
      </c>
      <c r="B35" s="44"/>
      <c r="C35" s="43">
        <v>7</v>
      </c>
      <c r="D35" s="77" t="s">
        <v>62</v>
      </c>
      <c r="E35" s="80">
        <v>1287005</v>
      </c>
      <c r="F35" s="81">
        <v>634648</v>
      </c>
      <c r="G35" s="50">
        <f t="shared" si="0"/>
        <v>652357</v>
      </c>
      <c r="H35" s="66">
        <f t="shared" si="2"/>
        <v>12218</v>
      </c>
      <c r="I35" s="80">
        <v>405349</v>
      </c>
      <c r="J35" s="64">
        <f t="shared" si="1"/>
        <v>3.1750540891922765</v>
      </c>
      <c r="K35" s="63">
        <f t="shared" ref="K35:K53" si="4">SUM(E35/4017.36)</f>
        <v>320.36088376446224</v>
      </c>
    </row>
    <row r="36" spans="1:11">
      <c r="A36" s="78"/>
      <c r="B36" s="44"/>
      <c r="C36" s="43">
        <v>8</v>
      </c>
      <c r="D36" s="77" t="s">
        <v>62</v>
      </c>
      <c r="E36" s="80">
        <v>1299046</v>
      </c>
      <c r="F36" s="81">
        <v>641137</v>
      </c>
      <c r="G36" s="50">
        <f t="shared" si="0"/>
        <v>657909</v>
      </c>
      <c r="H36" s="66">
        <f t="shared" si="2"/>
        <v>12041</v>
      </c>
      <c r="I36" s="80">
        <v>412937</v>
      </c>
      <c r="J36" s="64">
        <f t="shared" si="1"/>
        <v>3.1458697089386516</v>
      </c>
      <c r="K36" s="63">
        <f t="shared" si="4"/>
        <v>323.35812573431309</v>
      </c>
    </row>
    <row r="37" spans="1:11">
      <c r="A37" s="78"/>
      <c r="B37" s="44"/>
      <c r="C37" s="43">
        <v>9</v>
      </c>
      <c r="D37" s="77" t="s">
        <v>62</v>
      </c>
      <c r="E37" s="80">
        <v>1311514</v>
      </c>
      <c r="F37" s="81">
        <v>647486</v>
      </c>
      <c r="G37" s="50">
        <f t="shared" si="0"/>
        <v>664028</v>
      </c>
      <c r="H37" s="66">
        <f t="shared" si="2"/>
        <v>12468</v>
      </c>
      <c r="I37" s="80">
        <v>421330</v>
      </c>
      <c r="J37" s="64">
        <f t="shared" si="1"/>
        <v>3.1127951961645266</v>
      </c>
      <c r="K37" s="63">
        <f t="shared" si="4"/>
        <v>326.46165641117551</v>
      </c>
    </row>
    <row r="38" spans="1:11">
      <c r="A38" s="78"/>
      <c r="B38" s="44"/>
      <c r="C38" s="43">
        <v>10</v>
      </c>
      <c r="D38" s="77" t="s">
        <v>62</v>
      </c>
      <c r="E38" s="80">
        <v>1324148</v>
      </c>
      <c r="F38" s="81">
        <v>654021</v>
      </c>
      <c r="G38" s="50">
        <f t="shared" si="0"/>
        <v>670127</v>
      </c>
      <c r="H38" s="66">
        <f t="shared" si="2"/>
        <v>12634</v>
      </c>
      <c r="I38" s="80">
        <v>430185</v>
      </c>
      <c r="J38" s="64">
        <f t="shared" si="1"/>
        <v>3.0780896591001548</v>
      </c>
      <c r="K38" s="63">
        <f t="shared" si="4"/>
        <v>329.60650775633746</v>
      </c>
    </row>
    <row r="39" spans="1:11">
      <c r="A39" s="78"/>
      <c r="B39" s="44"/>
      <c r="C39" s="43">
        <v>11</v>
      </c>
      <c r="D39" s="77" t="s">
        <v>62</v>
      </c>
      <c r="E39" s="80">
        <v>1334166</v>
      </c>
      <c r="F39" s="81">
        <v>659110</v>
      </c>
      <c r="G39" s="50">
        <f t="shared" si="0"/>
        <v>675056</v>
      </c>
      <c r="H39" s="66">
        <f t="shared" ref="H39:H70" si="5">E39-E38</f>
        <v>10018</v>
      </c>
      <c r="I39" s="80">
        <v>438253</v>
      </c>
      <c r="J39" s="64">
        <f t="shared" si="1"/>
        <v>3.04428264039265</v>
      </c>
      <c r="K39" s="63">
        <f t="shared" si="4"/>
        <v>332.10018519624828</v>
      </c>
    </row>
    <row r="40" spans="1:11">
      <c r="A40" s="78" t="s">
        <v>65</v>
      </c>
      <c r="B40" s="44"/>
      <c r="C40" s="43">
        <v>12</v>
      </c>
      <c r="D40" s="77" t="s">
        <v>64</v>
      </c>
      <c r="E40" s="80">
        <v>1342832</v>
      </c>
      <c r="F40" s="81">
        <v>663432</v>
      </c>
      <c r="G40" s="50">
        <f t="shared" si="0"/>
        <v>679400</v>
      </c>
      <c r="H40" s="66">
        <f t="shared" si="5"/>
        <v>8666</v>
      </c>
      <c r="I40" s="80">
        <v>453695</v>
      </c>
      <c r="J40" s="64">
        <f t="shared" si="1"/>
        <v>2.9597681261640529</v>
      </c>
      <c r="K40" s="63">
        <f t="shared" si="4"/>
        <v>334.25732321723717</v>
      </c>
    </row>
    <row r="41" spans="1:11">
      <c r="A41" s="78"/>
      <c r="B41" s="44"/>
      <c r="C41" s="43">
        <v>13</v>
      </c>
      <c r="D41" s="77" t="s">
        <v>64</v>
      </c>
      <c r="E41" s="80">
        <v>1352361</v>
      </c>
      <c r="F41" s="81">
        <v>667940</v>
      </c>
      <c r="G41" s="50">
        <f t="shared" si="0"/>
        <v>684421</v>
      </c>
      <c r="H41" s="66">
        <f t="shared" si="5"/>
        <v>9529</v>
      </c>
      <c r="I41" s="80">
        <v>461672</v>
      </c>
      <c r="J41" s="64">
        <f t="shared" si="1"/>
        <v>2.9292679651354208</v>
      </c>
      <c r="K41" s="63">
        <f t="shared" si="4"/>
        <v>336.62927892944617</v>
      </c>
    </row>
    <row r="42" spans="1:11">
      <c r="A42" s="78"/>
      <c r="B42" s="44"/>
      <c r="C42" s="43">
        <v>14</v>
      </c>
      <c r="D42" s="77" t="s">
        <v>64</v>
      </c>
      <c r="E42" s="80">
        <v>1359773</v>
      </c>
      <c r="F42" s="81">
        <v>671107</v>
      </c>
      <c r="G42" s="50">
        <f t="shared" si="0"/>
        <v>688666</v>
      </c>
      <c r="H42" s="66">
        <f t="shared" si="5"/>
        <v>7412</v>
      </c>
      <c r="I42" s="80">
        <v>468125</v>
      </c>
      <c r="J42" s="64">
        <f t="shared" si="1"/>
        <v>2.9047220293724965</v>
      </c>
      <c r="K42" s="63">
        <f t="shared" si="4"/>
        <v>338.47427166099129</v>
      </c>
    </row>
    <row r="43" spans="1:11">
      <c r="A43" s="78"/>
      <c r="B43" s="44"/>
      <c r="C43" s="43">
        <v>15</v>
      </c>
      <c r="D43" s="77" t="s">
        <v>64</v>
      </c>
      <c r="E43" s="80">
        <v>1366415</v>
      </c>
      <c r="F43" s="81">
        <v>673808</v>
      </c>
      <c r="G43" s="50">
        <f t="shared" si="0"/>
        <v>692607</v>
      </c>
      <c r="H43" s="66">
        <f t="shared" si="5"/>
        <v>6642</v>
      </c>
      <c r="I43" s="80">
        <v>474435</v>
      </c>
      <c r="J43" s="64">
        <f t="shared" si="1"/>
        <v>2.8800889479064571</v>
      </c>
      <c r="K43" s="63">
        <f t="shared" si="4"/>
        <v>340.12759623235161</v>
      </c>
    </row>
    <row r="44" spans="1:11">
      <c r="A44" s="78"/>
      <c r="B44" s="44"/>
      <c r="C44" s="43">
        <v>16</v>
      </c>
      <c r="D44" s="77" t="s">
        <v>62</v>
      </c>
      <c r="E44" s="80">
        <v>1374182</v>
      </c>
      <c r="F44" s="81">
        <v>677303</v>
      </c>
      <c r="G44" s="50">
        <f t="shared" si="0"/>
        <v>696879</v>
      </c>
      <c r="H44" s="66">
        <f t="shared" si="5"/>
        <v>7767</v>
      </c>
      <c r="I44" s="80">
        <v>482112</v>
      </c>
      <c r="J44" s="64">
        <f t="shared" si="1"/>
        <v>2.8503376808708349</v>
      </c>
      <c r="K44" s="63">
        <f t="shared" si="4"/>
        <v>342.06095545333255</v>
      </c>
    </row>
    <row r="45" spans="1:11">
      <c r="A45" s="70" t="s">
        <v>63</v>
      </c>
      <c r="B45" s="42"/>
      <c r="C45" s="42">
        <v>17</v>
      </c>
      <c r="D45" s="77" t="s">
        <v>62</v>
      </c>
      <c r="E45" s="48">
        <v>1380361</v>
      </c>
      <c r="F45" s="65">
        <v>681474</v>
      </c>
      <c r="G45" s="50">
        <f t="shared" si="0"/>
        <v>698887</v>
      </c>
      <c r="H45" s="66">
        <f t="shared" si="5"/>
        <v>6179</v>
      </c>
      <c r="I45" s="48">
        <v>495960</v>
      </c>
      <c r="J45" s="64">
        <f t="shared" si="1"/>
        <v>2.7832103395435115</v>
      </c>
      <c r="K45" s="63">
        <f t="shared" si="4"/>
        <v>343.5990302088934</v>
      </c>
    </row>
    <row r="46" spans="1:11">
      <c r="A46" s="79"/>
      <c r="B46" s="42"/>
      <c r="C46" s="42">
        <v>18</v>
      </c>
      <c r="D46" s="77" t="s">
        <v>62</v>
      </c>
      <c r="E46" s="48">
        <v>1387110</v>
      </c>
      <c r="F46" s="65">
        <v>685723</v>
      </c>
      <c r="G46" s="50">
        <f t="shared" si="0"/>
        <v>701387</v>
      </c>
      <c r="H46" s="66">
        <f t="shared" si="5"/>
        <v>6749</v>
      </c>
      <c r="I46" s="48">
        <v>506434</v>
      </c>
      <c r="J46" s="64">
        <f t="shared" si="1"/>
        <v>2.7389748713553987</v>
      </c>
      <c r="K46" s="63">
        <f t="shared" si="4"/>
        <v>345.2789891869287</v>
      </c>
    </row>
    <row r="47" spans="1:11">
      <c r="A47" s="79"/>
      <c r="B47" s="42"/>
      <c r="C47" s="42">
        <v>19</v>
      </c>
      <c r="D47" s="77" t="s">
        <v>62</v>
      </c>
      <c r="E47" s="80">
        <v>1394809</v>
      </c>
      <c r="F47" s="81">
        <v>689872</v>
      </c>
      <c r="G47" s="50">
        <v>704937</v>
      </c>
      <c r="H47" s="66">
        <f t="shared" si="5"/>
        <v>7699</v>
      </c>
      <c r="I47" s="80">
        <v>516221</v>
      </c>
      <c r="J47" s="64">
        <v>2.7019609818275505</v>
      </c>
      <c r="K47" s="63">
        <f t="shared" si="4"/>
        <v>347.19542186908814</v>
      </c>
    </row>
    <row r="48" spans="1:11">
      <c r="A48" s="79"/>
      <c r="B48" s="42"/>
      <c r="C48" s="42">
        <v>20</v>
      </c>
      <c r="D48" s="77" t="s">
        <v>62</v>
      </c>
      <c r="E48" s="48">
        <v>1401073</v>
      </c>
      <c r="F48" s="65">
        <v>693106</v>
      </c>
      <c r="G48" s="50">
        <v>707967</v>
      </c>
      <c r="H48" s="66">
        <f t="shared" si="5"/>
        <v>6264</v>
      </c>
      <c r="I48" s="48">
        <v>525008</v>
      </c>
      <c r="J48" s="64">
        <f t="shared" ref="J48:J56" si="6">SUM(E48/I48)</f>
        <v>2.6686698107457412</v>
      </c>
      <c r="K48" s="63">
        <f t="shared" si="4"/>
        <v>348.75465479817592</v>
      </c>
    </row>
    <row r="49" spans="1:11">
      <c r="A49" s="78"/>
      <c r="B49" s="44"/>
      <c r="C49" s="43">
        <v>21</v>
      </c>
      <c r="D49" s="77" t="s">
        <v>62</v>
      </c>
      <c r="E49" s="48">
        <v>1402132</v>
      </c>
      <c r="F49" s="65">
        <v>692886</v>
      </c>
      <c r="G49" s="50">
        <v>709246</v>
      </c>
      <c r="H49" s="66">
        <f t="shared" si="5"/>
        <v>1059</v>
      </c>
      <c r="I49" s="48">
        <v>530281</v>
      </c>
      <c r="J49" s="64">
        <f t="shared" si="6"/>
        <v>2.6441301875797927</v>
      </c>
      <c r="K49" s="63">
        <f t="shared" si="4"/>
        <v>349.01826074835213</v>
      </c>
    </row>
    <row r="50" spans="1:11">
      <c r="A50" s="70" t="s">
        <v>63</v>
      </c>
      <c r="B50" s="44"/>
      <c r="C50" s="43">
        <v>22</v>
      </c>
      <c r="D50" s="77" t="s">
        <v>62</v>
      </c>
      <c r="E50" s="48">
        <v>1410777</v>
      </c>
      <c r="F50" s="65">
        <v>696769</v>
      </c>
      <c r="G50" s="50">
        <v>714008</v>
      </c>
      <c r="H50" s="66">
        <f t="shared" si="5"/>
        <v>8645</v>
      </c>
      <c r="I50" s="48">
        <v>535606</v>
      </c>
      <c r="J50" s="64">
        <f t="shared" si="6"/>
        <v>2.6339828157264855</v>
      </c>
      <c r="K50" s="63">
        <f t="shared" si="4"/>
        <v>351.17017145588147</v>
      </c>
    </row>
    <row r="51" spans="1:11">
      <c r="A51" s="70"/>
      <c r="B51" s="44"/>
      <c r="C51" s="43">
        <v>23</v>
      </c>
      <c r="D51" s="77" t="s">
        <v>62</v>
      </c>
      <c r="E51" s="48">
        <v>1414398</v>
      </c>
      <c r="F51" s="65">
        <v>698585</v>
      </c>
      <c r="G51" s="50">
        <v>715813</v>
      </c>
      <c r="H51" s="66">
        <f t="shared" si="5"/>
        <v>3621</v>
      </c>
      <c r="I51" s="48">
        <v>542752</v>
      </c>
      <c r="J51" s="64">
        <f t="shared" si="6"/>
        <v>2.6059747361594248</v>
      </c>
      <c r="K51" s="63">
        <f t="shared" si="4"/>
        <v>352.07150964812712</v>
      </c>
    </row>
    <row r="52" spans="1:11">
      <c r="A52" s="70"/>
      <c r="B52" s="44"/>
      <c r="C52" s="43">
        <v>24</v>
      </c>
      <c r="D52" s="77" t="s">
        <v>62</v>
      </c>
      <c r="E52" s="48">
        <v>1416546</v>
      </c>
      <c r="F52" s="65">
        <v>699480</v>
      </c>
      <c r="G52" s="50">
        <v>717066</v>
      </c>
      <c r="H52" s="66">
        <f t="shared" si="5"/>
        <v>2148</v>
      </c>
      <c r="I52" s="48">
        <v>548814</v>
      </c>
      <c r="J52" s="64">
        <f t="shared" si="6"/>
        <v>2.5811039805835856</v>
      </c>
      <c r="K52" s="63">
        <f t="shared" si="4"/>
        <v>352.60618913913612</v>
      </c>
    </row>
    <row r="53" spans="1:11">
      <c r="A53" s="70"/>
      <c r="B53" s="44"/>
      <c r="C53" s="43">
        <v>25</v>
      </c>
      <c r="D53" s="77" t="s">
        <v>62</v>
      </c>
      <c r="E53" s="48">
        <v>1416952</v>
      </c>
      <c r="F53" s="65">
        <v>699542</v>
      </c>
      <c r="G53" s="50">
        <v>717410</v>
      </c>
      <c r="H53" s="66">
        <f t="shared" si="5"/>
        <v>406</v>
      </c>
      <c r="I53" s="48">
        <v>552482</v>
      </c>
      <c r="J53" s="64">
        <f t="shared" si="6"/>
        <v>2.5647025604454083</v>
      </c>
      <c r="K53" s="63">
        <f t="shared" si="4"/>
        <v>352.70725053268814</v>
      </c>
    </row>
    <row r="54" spans="1:11">
      <c r="A54" s="78"/>
      <c r="B54" s="44"/>
      <c r="C54" s="43">
        <v>26</v>
      </c>
      <c r="D54" s="77" t="s">
        <v>62</v>
      </c>
      <c r="E54" s="48">
        <v>1416500</v>
      </c>
      <c r="F54" s="65">
        <v>699312</v>
      </c>
      <c r="G54" s="50">
        <v>717188</v>
      </c>
      <c r="H54" s="66">
        <f t="shared" si="5"/>
        <v>-452</v>
      </c>
      <c r="I54" s="48">
        <v>555821</v>
      </c>
      <c r="J54" s="64">
        <f t="shared" si="6"/>
        <v>2.5484823351402701</v>
      </c>
      <c r="K54" s="63">
        <f t="shared" ref="K54:K70" si="7">SUM(E54/4017.38)</f>
        <v>352.59298348675009</v>
      </c>
    </row>
    <row r="55" spans="1:11">
      <c r="A55" s="70" t="s">
        <v>63</v>
      </c>
      <c r="B55" s="44"/>
      <c r="C55" s="43">
        <v>27</v>
      </c>
      <c r="D55" s="77" t="s">
        <v>62</v>
      </c>
      <c r="E55" s="48">
        <v>1412916</v>
      </c>
      <c r="F55" s="65">
        <v>696941</v>
      </c>
      <c r="G55" s="50">
        <v>715975</v>
      </c>
      <c r="H55" s="66">
        <f t="shared" si="5"/>
        <v>-3584</v>
      </c>
      <c r="I55" s="48">
        <v>558057</v>
      </c>
      <c r="J55" s="64">
        <f t="shared" si="6"/>
        <v>2.5318488971556667</v>
      </c>
      <c r="K55" s="63">
        <f t="shared" si="7"/>
        <v>351.70085976432398</v>
      </c>
    </row>
    <row r="56" spans="1:11">
      <c r="A56" s="70"/>
      <c r="B56" s="44"/>
      <c r="C56" s="43">
        <v>28</v>
      </c>
      <c r="D56" s="77" t="s">
        <v>62</v>
      </c>
      <c r="E56" s="48">
        <v>1413079</v>
      </c>
      <c r="F56" s="65">
        <v>697076</v>
      </c>
      <c r="G56" s="50">
        <v>716003</v>
      </c>
      <c r="H56" s="66">
        <f t="shared" si="5"/>
        <v>163</v>
      </c>
      <c r="I56" s="48">
        <v>561085</v>
      </c>
      <c r="J56" s="64">
        <f t="shared" si="6"/>
        <v>2.5184758102604774</v>
      </c>
      <c r="K56" s="63">
        <f t="shared" si="7"/>
        <v>351.74143347156604</v>
      </c>
    </row>
    <row r="57" spans="1:11">
      <c r="A57" s="70"/>
      <c r="B57" s="44"/>
      <c r="C57" s="43">
        <v>29</v>
      </c>
      <c r="D57" s="77" t="s">
        <v>62</v>
      </c>
      <c r="E57" s="48">
        <v>1412956</v>
      </c>
      <c r="F57" s="65">
        <v>697288</v>
      </c>
      <c r="G57" s="50">
        <v>715668</v>
      </c>
      <c r="H57" s="66">
        <f t="shared" si="5"/>
        <v>-123</v>
      </c>
      <c r="I57" s="48">
        <v>563804</v>
      </c>
      <c r="J57" s="64">
        <v>2.5061120531248449</v>
      </c>
      <c r="K57" s="63">
        <f t="shared" si="7"/>
        <v>351.71081650229752</v>
      </c>
    </row>
    <row r="58" spans="1:11" s="45" customFormat="1">
      <c r="A58" s="70"/>
      <c r="B58" s="44"/>
      <c r="C58" s="43">
        <v>30</v>
      </c>
      <c r="D58" s="77" t="s">
        <v>62</v>
      </c>
      <c r="E58" s="48">
        <v>1412881</v>
      </c>
      <c r="F58" s="65">
        <v>697791</v>
      </c>
      <c r="G58" s="50">
        <v>715090</v>
      </c>
      <c r="H58" s="66">
        <f t="shared" si="5"/>
        <v>-75</v>
      </c>
      <c r="I58" s="48">
        <v>568091</v>
      </c>
      <c r="J58" s="64">
        <f t="shared" ref="J58:J70" si="8">SUM(E58/I58)</f>
        <v>2.4870680929639795</v>
      </c>
      <c r="K58" s="63">
        <f t="shared" si="7"/>
        <v>351.69214761859718</v>
      </c>
    </row>
    <row r="59" spans="1:11" s="45" customFormat="1">
      <c r="A59" s="70"/>
      <c r="B59" s="44" t="s">
        <v>61</v>
      </c>
      <c r="C59" s="43" t="s">
        <v>60</v>
      </c>
      <c r="D59" s="69" t="s">
        <v>59</v>
      </c>
      <c r="E59" s="48">
        <v>1413959</v>
      </c>
      <c r="F59" s="65">
        <v>699138</v>
      </c>
      <c r="G59" s="50">
        <v>714821</v>
      </c>
      <c r="H59" s="66">
        <f t="shared" si="5"/>
        <v>1078</v>
      </c>
      <c r="I59" s="48">
        <v>573946</v>
      </c>
      <c r="J59" s="64">
        <f t="shared" si="8"/>
        <v>2.4635749704676049</v>
      </c>
      <c r="K59" s="63">
        <f t="shared" si="7"/>
        <v>351.96048170698316</v>
      </c>
    </row>
    <row r="60" spans="1:11" s="45" customFormat="1">
      <c r="A60" s="131" t="s">
        <v>65</v>
      </c>
      <c r="B60" s="44"/>
      <c r="C60" s="43">
        <v>2</v>
      </c>
      <c r="D60" s="69" t="s">
        <v>58</v>
      </c>
      <c r="E60" s="48">
        <v>1413610</v>
      </c>
      <c r="F60" s="65">
        <v>697429</v>
      </c>
      <c r="G60" s="50">
        <v>716181</v>
      </c>
      <c r="H60" s="66">
        <f t="shared" si="5"/>
        <v>-349</v>
      </c>
      <c r="I60" s="48">
        <v>593026</v>
      </c>
      <c r="J60" s="64">
        <f t="shared" si="8"/>
        <v>2.3837234792403708</v>
      </c>
      <c r="K60" s="63">
        <f t="shared" si="7"/>
        <v>351.87360916816431</v>
      </c>
    </row>
    <row r="61" spans="1:11" s="45" customFormat="1">
      <c r="A61" s="70"/>
      <c r="B61" s="44"/>
      <c r="C61" s="43">
        <v>3</v>
      </c>
      <c r="D61" s="69" t="s">
        <v>57</v>
      </c>
      <c r="E61" s="68">
        <v>1410866</v>
      </c>
      <c r="F61" s="68">
        <v>695854</v>
      </c>
      <c r="G61" s="50">
        <v>715012</v>
      </c>
      <c r="H61" s="66">
        <f t="shared" si="5"/>
        <v>-2744</v>
      </c>
      <c r="I61" s="68">
        <v>595580</v>
      </c>
      <c r="J61" s="71">
        <f t="shared" si="8"/>
        <v>2.3688941871788844</v>
      </c>
      <c r="K61" s="63">
        <f t="shared" si="7"/>
        <v>351.19057694318184</v>
      </c>
    </row>
    <row r="62" spans="1:11" s="45" customFormat="1">
      <c r="A62" s="70"/>
      <c r="B62" s="44"/>
      <c r="C62" s="43">
        <v>3</v>
      </c>
      <c r="D62" s="69" t="s">
        <v>56</v>
      </c>
      <c r="E62" s="48">
        <v>1410643</v>
      </c>
      <c r="F62" s="75">
        <v>695683</v>
      </c>
      <c r="G62" s="76">
        <v>714960</v>
      </c>
      <c r="H62" s="66">
        <f t="shared" si="5"/>
        <v>-223</v>
      </c>
      <c r="I62" s="48">
        <v>595554</v>
      </c>
      <c r="J62" s="74">
        <f t="shared" si="8"/>
        <v>2.368623164314235</v>
      </c>
      <c r="K62" s="73">
        <f t="shared" si="7"/>
        <v>351.13506812897958</v>
      </c>
    </row>
    <row r="63" spans="1:11" s="45" customFormat="1">
      <c r="A63" s="70"/>
      <c r="B63" s="44"/>
      <c r="C63" s="43">
        <v>3</v>
      </c>
      <c r="D63" s="69" t="s">
        <v>55</v>
      </c>
      <c r="E63" s="48">
        <v>1410660</v>
      </c>
      <c r="F63" s="75">
        <v>695613</v>
      </c>
      <c r="G63" s="76">
        <v>715047</v>
      </c>
      <c r="H63" s="66">
        <f t="shared" si="5"/>
        <v>17</v>
      </c>
      <c r="I63" s="75">
        <v>595470</v>
      </c>
      <c r="J63" s="74">
        <f t="shared" si="8"/>
        <v>2.3689858431155222</v>
      </c>
      <c r="K63" s="73">
        <f t="shared" si="7"/>
        <v>351.13929974261833</v>
      </c>
    </row>
    <row r="64" spans="1:11" s="45" customFormat="1">
      <c r="A64" s="70"/>
      <c r="B64" s="44"/>
      <c r="C64" s="43">
        <v>3</v>
      </c>
      <c r="D64" s="69" t="s">
        <v>54</v>
      </c>
      <c r="E64" s="48">
        <v>1410352</v>
      </c>
      <c r="F64" s="75">
        <v>695389</v>
      </c>
      <c r="G64" s="76">
        <v>714963</v>
      </c>
      <c r="H64" s="66">
        <f t="shared" si="5"/>
        <v>-308</v>
      </c>
      <c r="I64" s="75">
        <v>595233</v>
      </c>
      <c r="J64" s="74">
        <f t="shared" si="8"/>
        <v>2.3694116421636569</v>
      </c>
      <c r="K64" s="73">
        <f t="shared" si="7"/>
        <v>351.06263286022232</v>
      </c>
    </row>
    <row r="65" spans="1:12" s="45" customFormat="1">
      <c r="A65" s="70"/>
      <c r="B65" s="44"/>
      <c r="C65" s="43">
        <v>3</v>
      </c>
      <c r="D65" s="69" t="s">
        <v>53</v>
      </c>
      <c r="E65" s="68">
        <v>1410437</v>
      </c>
      <c r="F65" s="68">
        <v>695446</v>
      </c>
      <c r="G65" s="67">
        <v>714991</v>
      </c>
      <c r="H65" s="66">
        <f t="shared" si="5"/>
        <v>85</v>
      </c>
      <c r="I65" s="65">
        <v>595282</v>
      </c>
      <c r="J65" s="71">
        <f t="shared" si="8"/>
        <v>2.3693593960509474</v>
      </c>
      <c r="K65" s="63">
        <f t="shared" si="7"/>
        <v>351.08379092841602</v>
      </c>
    </row>
    <row r="66" spans="1:12" s="45" customFormat="1">
      <c r="A66" s="70"/>
      <c r="B66" s="44"/>
      <c r="C66" s="43">
        <v>3</v>
      </c>
      <c r="D66" s="69" t="s">
        <v>52</v>
      </c>
      <c r="E66" s="68">
        <v>1410282</v>
      </c>
      <c r="F66" s="65">
        <v>695332</v>
      </c>
      <c r="G66" s="67">
        <v>714950</v>
      </c>
      <c r="H66" s="66">
        <f t="shared" si="5"/>
        <v>-155</v>
      </c>
      <c r="I66" s="65">
        <v>595224</v>
      </c>
      <c r="J66" s="64">
        <f t="shared" si="8"/>
        <v>2.3693298657312205</v>
      </c>
      <c r="K66" s="63">
        <f t="shared" si="7"/>
        <v>351.04520856876871</v>
      </c>
    </row>
    <row r="67" spans="1:12" s="45" customFormat="1">
      <c r="A67" s="70"/>
      <c r="B67" s="44"/>
      <c r="C67" s="43">
        <v>4</v>
      </c>
      <c r="D67" s="69" t="s">
        <v>51</v>
      </c>
      <c r="E67" s="68">
        <v>1409864</v>
      </c>
      <c r="F67" s="65">
        <v>695090</v>
      </c>
      <c r="G67" s="67">
        <v>714774</v>
      </c>
      <c r="H67" s="66">
        <f t="shared" si="5"/>
        <v>-418</v>
      </c>
      <c r="I67" s="65">
        <v>594870</v>
      </c>
      <c r="J67" s="64">
        <f t="shared" si="8"/>
        <v>2.3700371509741625</v>
      </c>
      <c r="K67" s="63">
        <f t="shared" si="7"/>
        <v>350.94116065694556</v>
      </c>
    </row>
    <row r="68" spans="1:12" s="45" customFormat="1">
      <c r="A68" s="70"/>
      <c r="B68" s="44"/>
      <c r="C68" s="43">
        <v>4</v>
      </c>
      <c r="D68" s="69" t="s">
        <v>50</v>
      </c>
      <c r="E68" s="68">
        <v>1409086</v>
      </c>
      <c r="F68" s="68">
        <v>694704</v>
      </c>
      <c r="G68" s="72">
        <v>714382</v>
      </c>
      <c r="H68" s="66">
        <f t="shared" si="5"/>
        <v>-778</v>
      </c>
      <c r="I68" s="68">
        <v>594465</v>
      </c>
      <c r="J68" s="71">
        <f t="shared" si="8"/>
        <v>2.3703430815943749</v>
      </c>
      <c r="K68" s="63">
        <f t="shared" si="7"/>
        <v>350.74750210336089</v>
      </c>
    </row>
    <row r="69" spans="1:12" s="45" customFormat="1">
      <c r="A69" s="70"/>
      <c r="B69" s="44"/>
      <c r="C69" s="43">
        <v>4</v>
      </c>
      <c r="D69" s="69" t="s">
        <v>49</v>
      </c>
      <c r="E69" s="68">
        <v>1408160</v>
      </c>
      <c r="F69" s="65">
        <v>694189</v>
      </c>
      <c r="G69" s="67">
        <v>713971</v>
      </c>
      <c r="H69" s="66">
        <f t="shared" si="5"/>
        <v>-926</v>
      </c>
      <c r="I69" s="65">
        <v>594126</v>
      </c>
      <c r="J69" s="64">
        <f t="shared" si="8"/>
        <v>2.3701369743118463</v>
      </c>
      <c r="K69" s="63">
        <f t="shared" si="7"/>
        <v>350.51700361927425</v>
      </c>
    </row>
    <row r="70" spans="1:12" s="45" customFormat="1" ht="13.5" thickBot="1">
      <c r="A70" s="62"/>
      <c r="B70" s="61"/>
      <c r="C70" s="60">
        <v>4</v>
      </c>
      <c r="D70" s="59" t="s">
        <v>48</v>
      </c>
      <c r="E70" s="58">
        <v>1406522</v>
      </c>
      <c r="F70" s="55">
        <v>693199</v>
      </c>
      <c r="G70" s="57">
        <v>713323</v>
      </c>
      <c r="H70" s="56">
        <f t="shared" si="5"/>
        <v>-1638</v>
      </c>
      <c r="I70" s="55">
        <v>595464</v>
      </c>
      <c r="J70" s="54">
        <f t="shared" si="8"/>
        <v>2.3620605107949433</v>
      </c>
      <c r="K70" s="53">
        <f t="shared" si="7"/>
        <v>350.10927519925923</v>
      </c>
    </row>
    <row r="71" spans="1:12" s="45" customFormat="1">
      <c r="A71" s="52"/>
      <c r="B71" s="44"/>
      <c r="C71" s="43"/>
      <c r="D71" s="51"/>
      <c r="E71" s="48"/>
      <c r="F71" s="48"/>
      <c r="G71" s="50"/>
      <c r="H71" s="49"/>
      <c r="I71" s="48"/>
      <c r="J71" s="47"/>
      <c r="K71" s="46"/>
    </row>
    <row r="72" spans="1:12">
      <c r="A72" s="44"/>
      <c r="B72" s="44"/>
      <c r="C72" s="43"/>
      <c r="D72" s="42"/>
      <c r="E72" s="39"/>
      <c r="F72" s="39"/>
      <c r="G72" s="41"/>
      <c r="H72" s="40"/>
      <c r="I72" s="39"/>
      <c r="J72" s="38"/>
      <c r="K72" s="38"/>
      <c r="L72" s="37"/>
    </row>
    <row r="73" spans="1:12" ht="13.5" customHeight="1">
      <c r="A73" s="26" t="s">
        <v>40</v>
      </c>
      <c r="B73" s="30"/>
      <c r="C73" s="31" t="s">
        <v>47</v>
      </c>
      <c r="D73" s="34"/>
      <c r="E73" s="33"/>
      <c r="F73" s="33"/>
      <c r="G73" s="33"/>
      <c r="H73" s="33"/>
      <c r="I73" s="33"/>
      <c r="J73" s="32"/>
      <c r="K73" s="32"/>
    </row>
    <row r="74" spans="1:12">
      <c r="A74" s="26" t="s">
        <v>46</v>
      </c>
      <c r="B74" s="26"/>
      <c r="C74" s="171" t="s">
        <v>45</v>
      </c>
      <c r="D74" s="171"/>
      <c r="E74" s="171"/>
      <c r="F74" s="171"/>
      <c r="G74" s="171"/>
      <c r="H74" s="171"/>
      <c r="I74" s="171"/>
      <c r="J74" s="171"/>
      <c r="K74" s="171"/>
    </row>
    <row r="75" spans="1:12">
      <c r="A75" s="26"/>
      <c r="B75" s="26"/>
      <c r="C75" s="31" t="s">
        <v>44</v>
      </c>
      <c r="D75" s="34"/>
      <c r="E75" s="33"/>
      <c r="F75" s="33"/>
      <c r="G75" s="33"/>
      <c r="H75" s="33"/>
      <c r="I75" s="33"/>
      <c r="J75" s="32"/>
      <c r="K75" s="32"/>
    </row>
    <row r="76" spans="1:12" ht="12.75" customHeight="1">
      <c r="A76" s="26"/>
      <c r="B76" s="26"/>
      <c r="C76" s="31" t="s">
        <v>43</v>
      </c>
      <c r="D76" s="31"/>
      <c r="E76" s="36"/>
      <c r="F76" s="36"/>
      <c r="G76" s="36"/>
      <c r="H76" s="36"/>
      <c r="I76" s="36"/>
      <c r="J76" s="31"/>
      <c r="K76" s="31"/>
    </row>
    <row r="77" spans="1:12">
      <c r="A77" s="26" t="s">
        <v>40</v>
      </c>
      <c r="B77" s="26"/>
      <c r="C77" s="31" t="s">
        <v>42</v>
      </c>
      <c r="D77" s="34"/>
      <c r="E77" s="33"/>
      <c r="F77" s="33"/>
      <c r="G77" s="33"/>
      <c r="H77" s="33"/>
      <c r="I77" s="33"/>
      <c r="J77" s="32"/>
      <c r="K77" s="32"/>
    </row>
    <row r="78" spans="1:12">
      <c r="A78" s="26"/>
      <c r="B78" s="26"/>
      <c r="C78" s="31" t="s">
        <v>41</v>
      </c>
      <c r="D78" s="34"/>
      <c r="E78" s="33"/>
      <c r="F78" s="33"/>
      <c r="G78" s="33"/>
      <c r="H78" s="33"/>
      <c r="I78" s="33"/>
      <c r="J78" s="32"/>
      <c r="K78" s="32"/>
    </row>
    <row r="79" spans="1:12">
      <c r="A79" s="26" t="s">
        <v>40</v>
      </c>
      <c r="B79" s="35"/>
      <c r="C79" s="31" t="s">
        <v>39</v>
      </c>
      <c r="D79" s="34"/>
      <c r="E79" s="33"/>
      <c r="F79" s="33"/>
      <c r="G79" s="33"/>
      <c r="H79" s="33"/>
      <c r="I79" s="33"/>
      <c r="J79" s="32"/>
      <c r="K79" s="32"/>
    </row>
    <row r="80" spans="1:12">
      <c r="A80" s="26"/>
      <c r="B80" s="26"/>
      <c r="C80" s="31" t="s">
        <v>38</v>
      </c>
      <c r="E80" s="29"/>
      <c r="F80" s="29"/>
      <c r="G80" s="29"/>
      <c r="H80" s="29"/>
      <c r="I80" s="29"/>
    </row>
    <row r="81" spans="1:12" s="26" customFormat="1">
      <c r="C81" s="30"/>
      <c r="D81" s="27"/>
      <c r="E81" s="29"/>
      <c r="F81" s="29"/>
      <c r="G81" s="29"/>
      <c r="H81" s="29"/>
      <c r="I81" s="29"/>
    </row>
    <row r="82" spans="1:12" s="26" customFormat="1">
      <c r="C82" s="30"/>
      <c r="D82" s="27"/>
      <c r="E82" s="29"/>
      <c r="F82" s="29"/>
      <c r="G82" s="29"/>
      <c r="H82" s="29"/>
      <c r="I82" s="29"/>
    </row>
    <row r="83" spans="1:12" s="26" customFormat="1">
      <c r="C83" s="28"/>
      <c r="D83" s="27"/>
      <c r="E83" s="29"/>
      <c r="F83" s="29"/>
      <c r="G83" s="29"/>
      <c r="H83" s="29"/>
      <c r="I83" s="29"/>
    </row>
    <row r="84" spans="1:12" s="26" customFormat="1">
      <c r="C84" s="28"/>
      <c r="D84" s="27"/>
      <c r="E84" s="29"/>
      <c r="F84" s="29"/>
      <c r="G84" s="29"/>
      <c r="H84" s="29"/>
      <c r="I84" s="29"/>
    </row>
    <row r="85" spans="1:12" s="26" customFormat="1">
      <c r="C85" s="28"/>
      <c r="D85" s="27"/>
      <c r="E85" s="29"/>
      <c r="F85" s="29"/>
      <c r="G85" s="29"/>
      <c r="H85" s="29"/>
      <c r="I85" s="29"/>
    </row>
    <row r="86" spans="1:12" s="26" customFormat="1">
      <c r="C86" s="28"/>
      <c r="D86" s="27"/>
      <c r="E86" s="29"/>
      <c r="F86" s="29"/>
      <c r="G86" s="29"/>
      <c r="H86" s="29"/>
      <c r="I86" s="29"/>
    </row>
    <row r="87" spans="1:12" s="26" customFormat="1">
      <c r="A87" s="27"/>
      <c r="B87" s="27"/>
      <c r="C87" s="28"/>
      <c r="D87" s="27"/>
      <c r="E87" s="29"/>
      <c r="F87" s="29"/>
      <c r="G87" s="29"/>
      <c r="H87" s="29"/>
      <c r="I87" s="29"/>
    </row>
    <row r="88" spans="1:12" s="26" customFormat="1">
      <c r="A88" s="27"/>
      <c r="B88" s="27"/>
      <c r="C88" s="28"/>
      <c r="D88" s="27"/>
      <c r="E88" s="29"/>
      <c r="F88" s="29"/>
      <c r="G88" s="29"/>
      <c r="H88" s="29"/>
      <c r="I88" s="29"/>
    </row>
    <row r="89" spans="1:12" s="26" customFormat="1">
      <c r="A89" s="27"/>
      <c r="B89" s="27"/>
      <c r="C89" s="28"/>
      <c r="D89" s="27"/>
      <c r="E89" s="29"/>
      <c r="F89" s="29"/>
      <c r="G89" s="29"/>
      <c r="H89" s="29"/>
      <c r="I89" s="29"/>
      <c r="L89" s="25"/>
    </row>
    <row r="90" spans="1:12" s="26" customFormat="1">
      <c r="A90" s="27"/>
      <c r="B90" s="27"/>
      <c r="C90" s="28"/>
      <c r="D90" s="27"/>
      <c r="E90" s="29"/>
      <c r="F90" s="29"/>
      <c r="G90" s="29"/>
      <c r="H90" s="29"/>
      <c r="I90" s="29"/>
      <c r="L90" s="25"/>
    </row>
    <row r="91" spans="1:12" s="26" customFormat="1">
      <c r="A91" s="27"/>
      <c r="B91" s="27"/>
      <c r="C91" s="28"/>
      <c r="D91" s="27"/>
      <c r="E91" s="29"/>
      <c r="F91" s="29"/>
      <c r="G91" s="29"/>
      <c r="H91" s="29"/>
      <c r="I91" s="29"/>
      <c r="L91" s="25"/>
    </row>
    <row r="92" spans="1:12" s="26" customFormat="1">
      <c r="A92" s="27"/>
      <c r="B92" s="27"/>
      <c r="C92" s="28"/>
      <c r="D92" s="27"/>
      <c r="E92" s="29"/>
      <c r="F92" s="29"/>
      <c r="G92" s="29"/>
      <c r="H92" s="29"/>
      <c r="I92" s="29"/>
      <c r="L92" s="25"/>
    </row>
    <row r="93" spans="1:12" s="26" customFormat="1">
      <c r="A93" s="27"/>
      <c r="B93" s="27"/>
      <c r="C93" s="28"/>
      <c r="D93" s="27"/>
      <c r="E93" s="29"/>
      <c r="F93" s="29"/>
      <c r="G93" s="29"/>
      <c r="H93" s="29"/>
      <c r="I93" s="29"/>
      <c r="L93" s="25"/>
    </row>
    <row r="94" spans="1:12" s="26" customFormat="1">
      <c r="A94" s="27"/>
      <c r="B94" s="27"/>
      <c r="C94" s="28"/>
      <c r="D94" s="27"/>
      <c r="E94" s="29"/>
      <c r="F94" s="29"/>
      <c r="G94" s="29"/>
      <c r="H94" s="29"/>
      <c r="I94" s="29"/>
      <c r="L94" s="25"/>
    </row>
    <row r="95" spans="1:12" s="26" customFormat="1">
      <c r="A95" s="27"/>
      <c r="B95" s="27"/>
      <c r="C95" s="28"/>
      <c r="D95" s="27"/>
      <c r="E95" s="29"/>
      <c r="F95" s="29"/>
      <c r="G95" s="29"/>
      <c r="H95" s="29"/>
      <c r="I95" s="29"/>
      <c r="L95" s="25"/>
    </row>
    <row r="96" spans="1:12" s="26" customFormat="1">
      <c r="A96" s="27"/>
      <c r="B96" s="27"/>
      <c r="C96" s="28"/>
      <c r="D96" s="27"/>
      <c r="E96" s="29"/>
      <c r="F96" s="29"/>
      <c r="G96" s="29"/>
      <c r="H96" s="29"/>
      <c r="I96" s="29"/>
      <c r="L96" s="25"/>
    </row>
    <row r="97" spans="1:12" s="26" customFormat="1">
      <c r="A97" s="27"/>
      <c r="B97" s="27"/>
      <c r="C97" s="28"/>
      <c r="D97" s="27"/>
      <c r="E97" s="29"/>
      <c r="F97" s="29"/>
      <c r="G97" s="29"/>
      <c r="H97" s="29"/>
      <c r="I97" s="29"/>
      <c r="L97" s="25"/>
    </row>
    <row r="98" spans="1:12" s="26" customFormat="1">
      <c r="A98" s="27"/>
      <c r="B98" s="27"/>
      <c r="C98" s="28"/>
      <c r="D98" s="27"/>
      <c r="E98" s="29"/>
      <c r="F98" s="29"/>
      <c r="G98" s="29"/>
      <c r="H98" s="29"/>
      <c r="I98" s="29"/>
      <c r="L98" s="25"/>
    </row>
    <row r="99" spans="1:12" s="26" customFormat="1">
      <c r="A99" s="27"/>
      <c r="B99" s="27"/>
      <c r="C99" s="28"/>
      <c r="D99" s="27"/>
      <c r="E99" s="29"/>
      <c r="F99" s="29"/>
      <c r="G99" s="29"/>
      <c r="H99" s="29"/>
      <c r="I99" s="29"/>
      <c r="L99" s="25"/>
    </row>
    <row r="100" spans="1:12" s="26" customFormat="1">
      <c r="A100" s="27"/>
      <c r="B100" s="27"/>
      <c r="C100" s="28"/>
      <c r="D100" s="27"/>
      <c r="E100" s="29"/>
      <c r="F100" s="29"/>
      <c r="G100" s="29"/>
      <c r="H100" s="29"/>
      <c r="I100" s="29"/>
      <c r="L100" s="25"/>
    </row>
    <row r="101" spans="1:12" s="26" customFormat="1">
      <c r="A101" s="27"/>
      <c r="B101" s="27"/>
      <c r="C101" s="28"/>
      <c r="D101" s="27"/>
      <c r="E101" s="29"/>
      <c r="F101" s="29"/>
      <c r="G101" s="29"/>
      <c r="H101" s="29"/>
      <c r="I101" s="29"/>
      <c r="L101" s="25"/>
    </row>
    <row r="102" spans="1:12" s="26" customFormat="1">
      <c r="A102" s="27"/>
      <c r="B102" s="27"/>
      <c r="C102" s="28"/>
      <c r="D102" s="27"/>
      <c r="E102" s="29"/>
      <c r="F102" s="29"/>
      <c r="G102" s="29"/>
      <c r="H102" s="29"/>
      <c r="I102" s="29"/>
      <c r="L102" s="25"/>
    </row>
    <row r="103" spans="1:12" s="26" customFormat="1">
      <c r="A103" s="27"/>
      <c r="B103" s="27"/>
      <c r="C103" s="28"/>
      <c r="D103" s="27"/>
      <c r="E103" s="29"/>
      <c r="F103" s="29"/>
      <c r="G103" s="29"/>
      <c r="H103" s="29"/>
      <c r="I103" s="29"/>
      <c r="L103" s="25"/>
    </row>
    <row r="104" spans="1:12" s="26" customFormat="1">
      <c r="A104" s="27"/>
      <c r="B104" s="27"/>
      <c r="C104" s="28"/>
      <c r="D104" s="27"/>
      <c r="E104" s="29"/>
      <c r="F104" s="29"/>
      <c r="G104" s="29"/>
      <c r="H104" s="29"/>
      <c r="I104" s="29"/>
      <c r="L104" s="25"/>
    </row>
    <row r="105" spans="1:12" s="26" customFormat="1">
      <c r="A105" s="27"/>
      <c r="B105" s="27"/>
      <c r="C105" s="28"/>
      <c r="D105" s="27"/>
      <c r="E105" s="29"/>
      <c r="F105" s="29"/>
      <c r="G105" s="29"/>
      <c r="H105" s="29"/>
      <c r="I105" s="29"/>
      <c r="L105" s="25"/>
    </row>
    <row r="106" spans="1:12" s="26" customFormat="1">
      <c r="A106" s="27"/>
      <c r="B106" s="27"/>
      <c r="C106" s="28"/>
      <c r="D106" s="27"/>
      <c r="E106" s="29"/>
      <c r="F106" s="29"/>
      <c r="G106" s="29"/>
      <c r="H106" s="29"/>
      <c r="I106" s="29"/>
      <c r="L106" s="25"/>
    </row>
    <row r="107" spans="1:12" s="26" customFormat="1">
      <c r="A107" s="27"/>
      <c r="B107" s="27"/>
      <c r="C107" s="28"/>
      <c r="D107" s="27"/>
      <c r="E107" s="29"/>
      <c r="F107" s="29"/>
      <c r="G107" s="29"/>
      <c r="H107" s="29"/>
      <c r="I107" s="29"/>
      <c r="L107" s="25"/>
    </row>
    <row r="108" spans="1:12" s="26" customFormat="1">
      <c r="A108" s="27"/>
      <c r="B108" s="27"/>
      <c r="C108" s="28"/>
      <c r="D108" s="27"/>
      <c r="E108" s="29"/>
      <c r="F108" s="29"/>
      <c r="G108" s="29"/>
      <c r="H108" s="29"/>
      <c r="I108" s="29"/>
      <c r="L108" s="25"/>
    </row>
    <row r="109" spans="1:12" s="26" customFormat="1">
      <c r="A109" s="27"/>
      <c r="B109" s="27"/>
      <c r="C109" s="28"/>
      <c r="D109" s="27"/>
      <c r="L109" s="25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人口と世帯数</vt:lpstr>
      <vt:lpstr>3月中の人口移動①</vt:lpstr>
      <vt:lpstr>3月中の人口移動②</vt:lpstr>
      <vt:lpstr>人口の推移</vt:lpstr>
      <vt:lpstr>'3月中の人口移動①'!Print_Area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2022-04-26T00:29:06Z</cp:lastPrinted>
  <dcterms:created xsi:type="dcterms:W3CDTF">2005-01-20T05:26:43Z</dcterms:created>
  <dcterms:modified xsi:type="dcterms:W3CDTF">2022-12-07T05:36:45Z</dcterms:modified>
</cp:coreProperties>
</file>