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公表資料\01 月報(滋賀県の人口と世帯数)\R5\"/>
    </mc:Choice>
  </mc:AlternateContent>
  <xr:revisionPtr revIDLastSave="0" documentId="8_{06969F5A-6AC4-4ECB-BF0E-FF56F6A24ECB}" xr6:coauthVersionLast="47" xr6:coauthVersionMax="47" xr10:uidLastSave="{00000000-0000-0000-0000-000000000000}"/>
  <bookViews>
    <workbookView xWindow="-120" yWindow="-120" windowWidth="20730" windowHeight="11160" xr2:uid="{101ACC11-5624-470F-AC39-85DD1AD7ECDB}"/>
  </bookViews>
  <sheets>
    <sheet name="人口と世帯数" sheetId="5" r:id="rId1"/>
    <sheet name="7月中の人口移動①" sheetId="6" r:id="rId2"/>
    <sheet name="7月中の人口移動②" sheetId="7" r:id="rId3"/>
    <sheet name="人口の推移" sheetId="9" r:id="rId4"/>
  </sheets>
  <definedNames>
    <definedName name="_xlnm.Print_Area" localSheetId="1">'7月中の人口移動①'!$A$1:$Z$36</definedName>
    <definedName name="_xlnm.Print_Area" localSheetId="2">'7月中の人口移動②'!$A$1:$AF$36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9" l="1"/>
  <c r="H55" i="9"/>
  <c r="K74" i="9"/>
  <c r="J74" i="9"/>
  <c r="H74" i="9"/>
  <c r="K73" i="9"/>
  <c r="J73" i="9"/>
  <c r="H73" i="9"/>
  <c r="K72" i="9"/>
  <c r="J72" i="9"/>
  <c r="H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<sst xmlns="http://schemas.openxmlformats.org/spreadsheetml/2006/main" count="284" uniqueCount="119">
  <si>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</si>
  <si>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</si>
  <si>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</si>
  <si>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</si>
  <si>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</si>
  <si>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</si>
  <si>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</si>
  <si>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</si>
  <si>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</si>
  <si>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</si>
  <si>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</si>
  <si>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</si>
  <si>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</si>
  <si>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</si>
  <si>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</si>
  <si>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</si>
  <si>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</si>
  <si>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</si>
  <si>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</si>
  <si>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</si>
  <si>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</si>
  <si>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</si>
  <si>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</si>
  <si>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</si>
  <si>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</si>
  <si>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</si>
  <si>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</si>
  <si>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</si>
  <si>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</si>
  <si>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</si>
  <si>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</si>
  <si>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</si>
  <si>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</si>
  <si>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</si>
  <si>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</si>
  <si>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</si>
  <si>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</si>
  <si>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</si>
  <si>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</si>
  <si>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</si>
  <si>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</si>
  <si>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</si>
  <si>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</si>
  <si>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</si>
  <si>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</si>
  <si>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</si>
  <si>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</si>
  <si>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</si>
  <si>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日野町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</si>
  <si>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</si>
  <si>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</si>
  <si>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</si>
  <si>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</si>
  <si>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</si>
  <si>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</si>
  <si>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</si>
  <si>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</si>
  <si>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</si>
  <si>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</si>
  <si>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</si>
  <si>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</si>
  <si>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</si>
  <si>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</si>
  <si>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</si>
  <si>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</si>
  <si>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</si>
  <si>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</si>
  <si>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</si>
  <si>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</si>
  <si>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</si>
  <si>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</si>
  <si>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</si>
  <si>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</si>
  <si>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</si>
  <si>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</si>
  <si>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</si>
  <si>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</si>
  <si>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</si>
  <si>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</si>
  <si>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</si>
  <si>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</si>
  <si>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</si>
  <si>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</si>
  <si>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</si>
  <si>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</si>
  <si>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</si>
  <si>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</si>
  <si>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</si>
  <si>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</si>
  <si>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</si>
  <si>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</si>
  <si>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</si>
  <si>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</si>
  <si>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</si>
  <si>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</si>
  <si>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</si>
  <si>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</si>
  <si>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</si>
  <si>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</si>
  <si>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</si>
  <si>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</si>
  <si>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</si>
  <si>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</si>
  <si>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</si>
  <si>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</si>
  <si>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</si>
  <si>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</si>
  <si>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</si>
  <si>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</si>
  <si>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</si>
  <si>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</si>
  <si>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.4.1</t>
  </si>
  <si>
    <t>.5.1</t>
    <phoneticPr fontId="4"/>
  </si>
  <si>
    <t>.6.1</t>
    <phoneticPr fontId="4"/>
  </si>
  <si>
    <t>7月中の人口移動①</t>
    <phoneticPr fontId="4"/>
  </si>
  <si>
    <t>7月中の人口移動②</t>
    <phoneticPr fontId="4"/>
  </si>
  <si>
    <t>.7.1</t>
    <phoneticPr fontId="4"/>
  </si>
  <si>
    <t>.8.1</t>
    <phoneticPr fontId="4"/>
  </si>
  <si>
    <t>（令和  5年  8月 1日現在）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</si>
</sst>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12" fillId="0" borderId="0" xfId="2" applyFont="1"/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0" fontId="5" fillId="0" borderId="15" xfId="10" applyFont="1" applyBorder="1" applyAlignment="1">
      <alignment horizontal="distributed"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5" xfId="1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2">
    <cellStyle name="桁区切り 2" xfId="4" xr:uid="{71579AA2-DD95-4854-BB97-EF1CD8C420C3}"/>
    <cellStyle name="桁区切り 2 2" xfId="11" xr:uid="{60D1E7EC-FBA7-4E43-B868-7B04C0494910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2 2" xfId="10" xr:uid="{78329781-1E57-435C-AAA3-EBE8C95CC5B7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9A0FDD-00E2-49C2-B9DE-9A6EE44D8F2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27F019A-8B0F-49FF-94AB-272E609AD57D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2407691-9A6F-44BD-802E-AB7D1DA4A0B4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EA8D-7D07-4029-A82E-DCD2DDFD133B}">
  <sheetPr>
    <pageSetUpPr fitToPage="1"/>
  </sheetPr>
  <dimension ref="A1:L50"/>
  <sheetViews>
    <sheetView tabSelected="1" zoomScaleNormal="100" zoomScaleSheetLayoutView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123" t="s">
        <v>0</v>
      </c>
      <c r="B1" s="123"/>
      <c r="C1" s="123"/>
      <c r="D1" s="123"/>
      <c r="E1" s="1" t="s">
        <v>118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124" t="s">
        <v>1</v>
      </c>
      <c r="K2" s="124"/>
      <c r="L2" s="124"/>
    </row>
    <row r="3" spans="1:12" ht="12">
      <c r="A3" s="4"/>
      <c r="B3" s="125" t="s">
        <v>2</v>
      </c>
      <c r="C3" s="126"/>
      <c r="D3" s="126"/>
      <c r="E3" s="126"/>
      <c r="F3" s="126"/>
      <c r="G3" s="127"/>
      <c r="H3" s="125" t="s">
        <v>3</v>
      </c>
      <c r="I3" s="126"/>
      <c r="J3" s="127"/>
      <c r="K3" s="125" t="s">
        <v>4</v>
      </c>
      <c r="L3" s="111" t="s">
        <v>5</v>
      </c>
    </row>
    <row r="4" spans="1:12" ht="13.5" customHeight="1">
      <c r="A4" s="5" t="s">
        <v>6</v>
      </c>
      <c r="B4" s="113"/>
      <c r="C4" s="6"/>
      <c r="D4" s="5"/>
      <c r="E4" s="131" t="s">
        <v>7</v>
      </c>
      <c r="F4" s="132"/>
      <c r="G4" s="133"/>
      <c r="H4" s="128"/>
      <c r="I4" s="124"/>
      <c r="J4" s="129"/>
      <c r="K4" s="130"/>
      <c r="L4" s="113" t="s">
        <v>8</v>
      </c>
    </row>
    <row r="5" spans="1:12" ht="12">
      <c r="A5" s="7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128"/>
      <c r="L5" s="112" t="s">
        <v>12</v>
      </c>
    </row>
    <row r="6" spans="1:12" ht="13.5" customHeight="1">
      <c r="A6" s="9" t="s">
        <v>9</v>
      </c>
      <c r="B6" s="18">
        <v>1406186</v>
      </c>
      <c r="C6" s="18">
        <v>693529</v>
      </c>
      <c r="D6" s="18">
        <v>712657</v>
      </c>
      <c r="E6" s="18">
        <v>34092</v>
      </c>
      <c r="F6" s="18">
        <v>18150</v>
      </c>
      <c r="G6" s="18">
        <v>15942</v>
      </c>
      <c r="H6" s="18">
        <v>-222</v>
      </c>
      <c r="I6" s="18">
        <v>-89</v>
      </c>
      <c r="J6" s="18">
        <v>-133</v>
      </c>
      <c r="K6" s="18">
        <v>603202</v>
      </c>
      <c r="L6" s="76">
        <v>0</v>
      </c>
    </row>
    <row r="7" spans="1:12" ht="7.5" customHeight="1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  <c r="L7" s="76"/>
    </row>
    <row r="8" spans="1:12" ht="13.5" customHeight="1">
      <c r="A8" s="9" t="s">
        <v>13</v>
      </c>
      <c r="B8" s="18">
        <v>1333356</v>
      </c>
      <c r="C8" s="18">
        <v>657102</v>
      </c>
      <c r="D8" s="18">
        <v>676254</v>
      </c>
      <c r="E8" s="18">
        <v>31900</v>
      </c>
      <c r="F8" s="18">
        <v>16872</v>
      </c>
      <c r="G8" s="18">
        <v>15028</v>
      </c>
      <c r="H8" s="18">
        <v>-171</v>
      </c>
      <c r="I8" s="18">
        <v>-68</v>
      </c>
      <c r="J8" s="18">
        <v>-103</v>
      </c>
      <c r="K8" s="18">
        <v>573735</v>
      </c>
      <c r="L8" s="76">
        <v>-12</v>
      </c>
    </row>
    <row r="9" spans="1:12" ht="7.5" customHeight="1">
      <c r="A9" s="9"/>
      <c r="B9" s="18"/>
      <c r="C9" s="18"/>
      <c r="D9" s="18"/>
      <c r="E9" s="18"/>
      <c r="F9" s="18"/>
      <c r="G9" s="18"/>
      <c r="H9" s="18"/>
      <c r="I9" s="18"/>
      <c r="J9" s="18"/>
      <c r="K9" s="18"/>
      <c r="L9" s="76"/>
    </row>
    <row r="10" spans="1:12" ht="13.5" customHeight="1">
      <c r="A10" s="9" t="s">
        <v>14</v>
      </c>
      <c r="B10" s="18">
        <v>72830</v>
      </c>
      <c r="C10" s="18">
        <v>36427</v>
      </c>
      <c r="D10" s="18">
        <v>36403</v>
      </c>
      <c r="E10" s="18">
        <v>2192</v>
      </c>
      <c r="F10" s="18">
        <v>1278</v>
      </c>
      <c r="G10" s="18">
        <v>914</v>
      </c>
      <c r="H10" s="18">
        <v>-51</v>
      </c>
      <c r="I10" s="18">
        <v>-21</v>
      </c>
      <c r="J10" s="18">
        <v>-30</v>
      </c>
      <c r="K10" s="18">
        <v>29467</v>
      </c>
      <c r="L10" s="76">
        <v>12</v>
      </c>
    </row>
    <row r="11" spans="1:12" ht="7.5" customHeight="1">
      <c r="A11" s="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7"/>
    </row>
    <row r="12" spans="1:12" ht="13.5" customHeight="1">
      <c r="A12" s="9" t="s">
        <v>15</v>
      </c>
      <c r="B12" s="18">
        <v>345025</v>
      </c>
      <c r="C12" s="18">
        <v>166247</v>
      </c>
      <c r="D12" s="18">
        <v>178778</v>
      </c>
      <c r="E12" s="18">
        <v>4665</v>
      </c>
      <c r="F12" s="18">
        <v>2343</v>
      </c>
      <c r="G12" s="18">
        <v>2322</v>
      </c>
      <c r="H12" s="18">
        <v>69</v>
      </c>
      <c r="I12" s="18">
        <v>1</v>
      </c>
      <c r="J12" s="18">
        <v>68</v>
      </c>
      <c r="K12" s="18">
        <v>155549</v>
      </c>
      <c r="L12" s="77">
        <v>31</v>
      </c>
    </row>
    <row r="13" spans="1:12" ht="13.5" customHeight="1">
      <c r="A13" s="9" t="s">
        <v>16</v>
      </c>
      <c r="B13" s="18">
        <v>112458</v>
      </c>
      <c r="C13" s="18">
        <v>56029</v>
      </c>
      <c r="D13" s="18">
        <v>56429</v>
      </c>
      <c r="E13" s="18">
        <v>2952</v>
      </c>
      <c r="F13" s="18">
        <v>1435</v>
      </c>
      <c r="G13" s="18">
        <v>1517</v>
      </c>
      <c r="H13" s="18">
        <v>-51</v>
      </c>
      <c r="I13" s="18">
        <v>-33</v>
      </c>
      <c r="J13" s="18">
        <v>-18</v>
      </c>
      <c r="K13" s="18">
        <v>51401</v>
      </c>
      <c r="L13" s="77">
        <v>-17</v>
      </c>
    </row>
    <row r="14" spans="1:12" ht="13.5" customHeight="1">
      <c r="A14" s="9" t="s">
        <v>17</v>
      </c>
      <c r="B14" s="18">
        <v>110869</v>
      </c>
      <c r="C14" s="18">
        <v>54004</v>
      </c>
      <c r="D14" s="18">
        <v>56865</v>
      </c>
      <c r="E14" s="18">
        <v>3576</v>
      </c>
      <c r="F14" s="18">
        <v>1718</v>
      </c>
      <c r="G14" s="18">
        <v>1858</v>
      </c>
      <c r="H14" s="18">
        <v>-85</v>
      </c>
      <c r="I14" s="18">
        <v>-28</v>
      </c>
      <c r="J14" s="18">
        <v>-57</v>
      </c>
      <c r="K14" s="18">
        <v>44831</v>
      </c>
      <c r="L14" s="18">
        <v>-4</v>
      </c>
    </row>
    <row r="15" spans="1:12" ht="13.5" customHeight="1">
      <c r="A15" s="9" t="s">
        <v>18</v>
      </c>
      <c r="B15" s="18">
        <v>80690</v>
      </c>
      <c r="C15" s="18">
        <v>39423</v>
      </c>
      <c r="D15" s="18">
        <v>41267</v>
      </c>
      <c r="E15" s="18">
        <v>1767</v>
      </c>
      <c r="F15" s="18">
        <v>973</v>
      </c>
      <c r="G15" s="18">
        <v>794</v>
      </c>
      <c r="H15" s="18">
        <v>23</v>
      </c>
      <c r="I15" s="18">
        <v>19</v>
      </c>
      <c r="J15" s="18">
        <v>4</v>
      </c>
      <c r="K15" s="18">
        <v>32958</v>
      </c>
      <c r="L15" s="18">
        <v>4</v>
      </c>
    </row>
    <row r="16" spans="1:12" ht="13.5" customHeight="1">
      <c r="A16" s="9" t="s">
        <v>19</v>
      </c>
      <c r="B16" s="18">
        <v>147482</v>
      </c>
      <c r="C16" s="18">
        <v>74353</v>
      </c>
      <c r="D16" s="18">
        <v>73129</v>
      </c>
      <c r="E16" s="18">
        <v>2766</v>
      </c>
      <c r="F16" s="18">
        <v>1567</v>
      </c>
      <c r="G16" s="18">
        <v>1199</v>
      </c>
      <c r="H16" s="18">
        <v>67</v>
      </c>
      <c r="I16" s="18">
        <v>26</v>
      </c>
      <c r="J16" s="18">
        <v>41</v>
      </c>
      <c r="K16" s="18">
        <v>70442</v>
      </c>
      <c r="L16" s="18">
        <v>14</v>
      </c>
    </row>
    <row r="17" spans="1:12" ht="13.5" customHeight="1">
      <c r="A17" s="9" t="s">
        <v>20</v>
      </c>
      <c r="B17" s="18">
        <v>84859</v>
      </c>
      <c r="C17" s="18">
        <v>41582</v>
      </c>
      <c r="D17" s="18">
        <v>43277</v>
      </c>
      <c r="E17" s="18">
        <v>1067</v>
      </c>
      <c r="F17" s="18">
        <v>442</v>
      </c>
      <c r="G17" s="18">
        <v>625</v>
      </c>
      <c r="H17" s="18">
        <v>-25</v>
      </c>
      <c r="I17" s="18">
        <v>1</v>
      </c>
      <c r="J17" s="18">
        <v>-26</v>
      </c>
      <c r="K17" s="18">
        <v>33462</v>
      </c>
      <c r="L17" s="18">
        <v>-17</v>
      </c>
    </row>
    <row r="18" spans="1:12" ht="13.5" customHeight="1">
      <c r="A18" s="9" t="s">
        <v>21</v>
      </c>
      <c r="B18" s="18">
        <v>69063</v>
      </c>
      <c r="C18" s="18">
        <v>34199</v>
      </c>
      <c r="D18" s="18">
        <v>34864</v>
      </c>
      <c r="E18" s="18">
        <v>1446</v>
      </c>
      <c r="F18" s="18">
        <v>770</v>
      </c>
      <c r="G18" s="18">
        <v>676</v>
      </c>
      <c r="H18" s="18">
        <v>26</v>
      </c>
      <c r="I18" s="18">
        <v>27</v>
      </c>
      <c r="J18" s="18">
        <v>-1</v>
      </c>
      <c r="K18" s="18">
        <v>27133</v>
      </c>
      <c r="L18" s="18">
        <v>5</v>
      </c>
    </row>
    <row r="19" spans="1:12" ht="13.5" customHeight="1">
      <c r="A19" s="9" t="s">
        <v>22</v>
      </c>
      <c r="B19" s="18">
        <v>86876</v>
      </c>
      <c r="C19" s="18">
        <v>43421</v>
      </c>
      <c r="D19" s="18">
        <v>43455</v>
      </c>
      <c r="E19" s="18">
        <v>3900</v>
      </c>
      <c r="F19" s="18">
        <v>2245</v>
      </c>
      <c r="G19" s="18">
        <v>1655</v>
      </c>
      <c r="H19" s="18">
        <v>7</v>
      </c>
      <c r="I19" s="18">
        <v>26</v>
      </c>
      <c r="J19" s="18">
        <v>-19</v>
      </c>
      <c r="K19" s="18">
        <v>35324</v>
      </c>
      <c r="L19" s="18">
        <v>42</v>
      </c>
    </row>
    <row r="20" spans="1:12" ht="13.5" customHeight="1">
      <c r="A20" s="9" t="s">
        <v>23</v>
      </c>
      <c r="B20" s="18">
        <v>50234</v>
      </c>
      <c r="C20" s="18">
        <v>25068</v>
      </c>
      <c r="D20" s="18">
        <v>25166</v>
      </c>
      <c r="E20" s="18">
        <v>876</v>
      </c>
      <c r="F20" s="18">
        <v>554</v>
      </c>
      <c r="G20" s="18">
        <v>322</v>
      </c>
      <c r="H20" s="18">
        <v>-37</v>
      </c>
      <c r="I20" s="18">
        <v>-46</v>
      </c>
      <c r="J20" s="18">
        <v>9</v>
      </c>
      <c r="K20" s="18">
        <v>20267</v>
      </c>
      <c r="L20" s="18">
        <v>-41</v>
      </c>
    </row>
    <row r="21" spans="1:12" ht="13.5" customHeight="1">
      <c r="A21" s="9" t="s">
        <v>24</v>
      </c>
      <c r="B21" s="18">
        <v>53777</v>
      </c>
      <c r="C21" s="18">
        <v>27842</v>
      </c>
      <c r="D21" s="18">
        <v>25935</v>
      </c>
      <c r="E21" s="18">
        <v>3476</v>
      </c>
      <c r="F21" s="18">
        <v>1959</v>
      </c>
      <c r="G21" s="18">
        <v>1517</v>
      </c>
      <c r="H21" s="18">
        <v>-17</v>
      </c>
      <c r="I21" s="18">
        <v>-12</v>
      </c>
      <c r="J21" s="18">
        <v>-5</v>
      </c>
      <c r="K21" s="18">
        <v>23207</v>
      </c>
      <c r="L21" s="18">
        <v>-11</v>
      </c>
    </row>
    <row r="22" spans="1:12" ht="13.5" customHeight="1">
      <c r="A22" s="9" t="s">
        <v>25</v>
      </c>
      <c r="B22" s="18">
        <v>44583</v>
      </c>
      <c r="C22" s="18">
        <v>21857</v>
      </c>
      <c r="D22" s="18">
        <v>22726</v>
      </c>
      <c r="E22" s="18">
        <v>615</v>
      </c>
      <c r="F22" s="18">
        <v>292</v>
      </c>
      <c r="G22" s="18">
        <v>323</v>
      </c>
      <c r="H22" s="18">
        <v>-99</v>
      </c>
      <c r="I22" s="18">
        <v>-54</v>
      </c>
      <c r="J22" s="18">
        <v>-45</v>
      </c>
      <c r="K22" s="18">
        <v>19693</v>
      </c>
      <c r="L22" s="18">
        <v>-39</v>
      </c>
    </row>
    <row r="23" spans="1:12" ht="13.5" customHeight="1">
      <c r="A23" s="9" t="s">
        <v>26</v>
      </c>
      <c r="B23" s="18">
        <v>111330</v>
      </c>
      <c r="C23" s="18">
        <v>55601</v>
      </c>
      <c r="D23" s="18">
        <v>55729</v>
      </c>
      <c r="E23" s="18">
        <v>4220</v>
      </c>
      <c r="F23" s="18">
        <v>2351</v>
      </c>
      <c r="G23" s="18">
        <v>1869</v>
      </c>
      <c r="H23" s="18">
        <v>-22</v>
      </c>
      <c r="I23" s="18">
        <v>22</v>
      </c>
      <c r="J23" s="18">
        <v>-44</v>
      </c>
      <c r="K23" s="18">
        <v>45380</v>
      </c>
      <c r="L23" s="18">
        <v>22</v>
      </c>
    </row>
    <row r="24" spans="1:12" ht="13.5" customHeight="1">
      <c r="A24" s="9" t="s">
        <v>27</v>
      </c>
      <c r="B24" s="18">
        <v>36110</v>
      </c>
      <c r="C24" s="18">
        <v>17476</v>
      </c>
      <c r="D24" s="18">
        <v>18634</v>
      </c>
      <c r="E24" s="18">
        <v>574</v>
      </c>
      <c r="F24" s="18">
        <v>223</v>
      </c>
      <c r="G24" s="18">
        <v>351</v>
      </c>
      <c r="H24" s="18">
        <v>-27</v>
      </c>
      <c r="I24" s="18">
        <v>-17</v>
      </c>
      <c r="J24" s="18">
        <v>-10</v>
      </c>
      <c r="K24" s="18">
        <v>14088</v>
      </c>
      <c r="L24" s="18">
        <v>-1</v>
      </c>
    </row>
    <row r="25" spans="1:12" ht="7.5" customHeight="1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5" customHeight="1">
      <c r="A26" s="9" t="s">
        <v>28</v>
      </c>
      <c r="B26" s="18">
        <v>31887</v>
      </c>
      <c r="C26" s="18">
        <v>16337</v>
      </c>
      <c r="D26" s="18">
        <v>15550</v>
      </c>
      <c r="E26" s="18">
        <v>927</v>
      </c>
      <c r="F26" s="18">
        <v>573</v>
      </c>
      <c r="G26" s="18">
        <v>354</v>
      </c>
      <c r="H26" s="18">
        <v>-32</v>
      </c>
      <c r="I26" s="18">
        <v>-19</v>
      </c>
      <c r="J26" s="18">
        <v>-13</v>
      </c>
      <c r="K26" s="18">
        <v>13023</v>
      </c>
      <c r="L26" s="18">
        <v>8</v>
      </c>
    </row>
    <row r="27" spans="1:12" ht="13.5" customHeight="1">
      <c r="A27" s="9" t="s">
        <v>29</v>
      </c>
      <c r="B27" s="18">
        <v>20465</v>
      </c>
      <c r="C27" s="18">
        <v>10356</v>
      </c>
      <c r="D27" s="18">
        <v>10109</v>
      </c>
      <c r="E27" s="18">
        <v>768</v>
      </c>
      <c r="F27" s="18">
        <v>477</v>
      </c>
      <c r="G27" s="18">
        <v>291</v>
      </c>
      <c r="H27" s="18">
        <v>-23</v>
      </c>
      <c r="I27" s="18">
        <v>-13</v>
      </c>
      <c r="J27" s="18">
        <v>-10</v>
      </c>
      <c r="K27" s="18">
        <v>8569</v>
      </c>
      <c r="L27" s="18">
        <v>12</v>
      </c>
    </row>
    <row r="28" spans="1:12" ht="13.5" customHeight="1">
      <c r="A28" s="9" t="s">
        <v>30</v>
      </c>
      <c r="B28" s="18">
        <v>11422</v>
      </c>
      <c r="C28" s="18">
        <v>5981</v>
      </c>
      <c r="D28" s="18">
        <v>5441</v>
      </c>
      <c r="E28" s="18">
        <v>159</v>
      </c>
      <c r="F28" s="18">
        <v>96</v>
      </c>
      <c r="G28" s="18">
        <v>63</v>
      </c>
      <c r="H28" s="18">
        <v>-9</v>
      </c>
      <c r="I28" s="18">
        <v>-6</v>
      </c>
      <c r="J28" s="18">
        <v>-3</v>
      </c>
      <c r="K28" s="18">
        <v>4454</v>
      </c>
      <c r="L28" s="18">
        <v>-4</v>
      </c>
    </row>
    <row r="29" spans="1:12" ht="7.5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5" customHeight="1">
      <c r="A30" s="9" t="s">
        <v>31</v>
      </c>
      <c r="B30" s="18">
        <v>20747</v>
      </c>
      <c r="C30" s="18">
        <v>10315</v>
      </c>
      <c r="D30" s="18">
        <v>10432</v>
      </c>
      <c r="E30" s="18">
        <v>937</v>
      </c>
      <c r="F30" s="18">
        <v>519</v>
      </c>
      <c r="G30" s="18">
        <v>418</v>
      </c>
      <c r="H30" s="18">
        <v>-11</v>
      </c>
      <c r="I30" s="18">
        <v>-5</v>
      </c>
      <c r="J30" s="18">
        <v>-6</v>
      </c>
      <c r="K30" s="18">
        <v>8401</v>
      </c>
      <c r="L30" s="18">
        <v>-3</v>
      </c>
    </row>
    <row r="31" spans="1:12" ht="13.5" customHeight="1">
      <c r="A31" s="9" t="s">
        <v>32</v>
      </c>
      <c r="B31" s="18">
        <v>20747</v>
      </c>
      <c r="C31" s="18">
        <v>10315</v>
      </c>
      <c r="D31" s="18">
        <v>10432</v>
      </c>
      <c r="E31" s="18">
        <v>937</v>
      </c>
      <c r="F31" s="18">
        <v>519</v>
      </c>
      <c r="G31" s="18">
        <v>418</v>
      </c>
      <c r="H31" s="18">
        <v>-11</v>
      </c>
      <c r="I31" s="18">
        <v>-5</v>
      </c>
      <c r="J31" s="18">
        <v>-6</v>
      </c>
      <c r="K31" s="18">
        <v>8401</v>
      </c>
      <c r="L31" s="18">
        <v>-3</v>
      </c>
    </row>
    <row r="32" spans="1:12" ht="7.5" customHeigh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5" customHeight="1">
      <c r="A33" s="9" t="s">
        <v>33</v>
      </c>
      <c r="B33" s="18">
        <v>20196</v>
      </c>
      <c r="C33" s="18">
        <v>9775</v>
      </c>
      <c r="D33" s="18">
        <v>10421</v>
      </c>
      <c r="E33" s="18">
        <v>328</v>
      </c>
      <c r="F33" s="18">
        <v>186</v>
      </c>
      <c r="G33" s="18">
        <v>142</v>
      </c>
      <c r="H33" s="18">
        <v>-8</v>
      </c>
      <c r="I33" s="18">
        <v>3</v>
      </c>
      <c r="J33" s="18">
        <v>-11</v>
      </c>
      <c r="K33" s="18">
        <v>8043</v>
      </c>
      <c r="L33" s="18">
        <v>7</v>
      </c>
    </row>
    <row r="34" spans="1:12" ht="13.5" customHeight="1">
      <c r="A34" s="9" t="s">
        <v>34</v>
      </c>
      <c r="B34" s="18">
        <v>6987</v>
      </c>
      <c r="C34" s="18">
        <v>3396</v>
      </c>
      <c r="D34" s="18">
        <v>3591</v>
      </c>
      <c r="E34" s="18">
        <v>211</v>
      </c>
      <c r="F34" s="18">
        <v>129</v>
      </c>
      <c r="G34" s="18">
        <v>82</v>
      </c>
      <c r="H34" s="18">
        <v>-3</v>
      </c>
      <c r="I34" s="18">
        <v>2</v>
      </c>
      <c r="J34" s="18">
        <v>-5</v>
      </c>
      <c r="K34" s="18">
        <v>3013</v>
      </c>
      <c r="L34" s="18">
        <v>5</v>
      </c>
    </row>
    <row r="35" spans="1:12" ht="13.5" customHeight="1">
      <c r="A35" s="9" t="s">
        <v>35</v>
      </c>
      <c r="B35" s="18">
        <v>6095</v>
      </c>
      <c r="C35" s="18">
        <v>2941</v>
      </c>
      <c r="D35" s="18">
        <v>3154</v>
      </c>
      <c r="E35" s="18">
        <v>74</v>
      </c>
      <c r="F35" s="18">
        <v>40</v>
      </c>
      <c r="G35" s="18">
        <v>34</v>
      </c>
      <c r="H35" s="18">
        <v>-3</v>
      </c>
      <c r="I35" s="18">
        <v>4</v>
      </c>
      <c r="J35" s="18">
        <v>-7</v>
      </c>
      <c r="K35" s="18">
        <v>2290</v>
      </c>
      <c r="L35" s="18">
        <v>5</v>
      </c>
    </row>
    <row r="36" spans="1:12" ht="13.5" customHeight="1">
      <c r="A36" s="9" t="s">
        <v>36</v>
      </c>
      <c r="B36" s="18">
        <v>7114</v>
      </c>
      <c r="C36" s="18">
        <v>3438</v>
      </c>
      <c r="D36" s="18">
        <v>3676</v>
      </c>
      <c r="E36" s="18">
        <v>43</v>
      </c>
      <c r="F36" s="18">
        <v>17</v>
      </c>
      <c r="G36" s="18">
        <v>26</v>
      </c>
      <c r="H36" s="18">
        <v>-2</v>
      </c>
      <c r="I36" s="18">
        <v>-3</v>
      </c>
      <c r="J36" s="18">
        <v>1</v>
      </c>
      <c r="K36" s="18">
        <v>2740</v>
      </c>
      <c r="L36" s="18">
        <v>-3</v>
      </c>
    </row>
    <row r="37" spans="1:12" ht="13.5" customHeight="1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>
      <c r="A38" s="13"/>
      <c r="B38" s="14"/>
      <c r="C38" s="14"/>
      <c r="D38" s="14"/>
      <c r="E38" s="14"/>
      <c r="F38" s="14"/>
      <c r="G38" s="14"/>
      <c r="H38" s="15"/>
      <c r="I38" s="15"/>
      <c r="J38" s="15"/>
      <c r="K38" s="14"/>
      <c r="L38" s="15"/>
    </row>
    <row r="39" spans="1:12" ht="13.5" customHeight="1">
      <c r="A39" s="13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</row>
    <row r="40" spans="1:12" ht="13.5" customHeight="1">
      <c r="A40" s="13"/>
      <c r="B40" s="14"/>
      <c r="C40" s="14"/>
      <c r="D40" s="14"/>
      <c r="E40" s="14"/>
      <c r="F40" s="14"/>
      <c r="G40" s="14"/>
      <c r="H40" s="15"/>
      <c r="I40" s="15"/>
      <c r="J40" s="15"/>
      <c r="K40" s="14"/>
      <c r="L40" s="15"/>
    </row>
    <row r="41" spans="1:12" ht="13.5" customHeight="1">
      <c r="A41" s="13"/>
      <c r="B41" s="14"/>
      <c r="C41" s="14"/>
      <c r="D41" s="14"/>
      <c r="E41" s="14"/>
      <c r="F41" s="14"/>
      <c r="G41" s="14"/>
      <c r="H41" s="15"/>
      <c r="I41" s="15"/>
      <c r="J41" s="15"/>
      <c r="K41" s="14"/>
      <c r="L41" s="15"/>
    </row>
    <row r="42" spans="1:12" ht="13.5" customHeight="1">
      <c r="A42" s="13"/>
      <c r="B42" s="14"/>
      <c r="C42" s="14"/>
      <c r="D42" s="14"/>
      <c r="E42" s="14"/>
      <c r="F42" s="14"/>
      <c r="G42" s="14"/>
      <c r="H42" s="15"/>
      <c r="I42" s="15"/>
      <c r="J42" s="15"/>
      <c r="K42" s="14"/>
      <c r="L42" s="15"/>
    </row>
    <row r="43" spans="1:12" ht="13.5" customHeight="1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ht="13.5" customHeight="1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3.5" customHeight="1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ht="13.5" customHeight="1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ht="13.5" customHeight="1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ht="13.5" customHeight="1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ht="13.5" customHeight="1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ht="13.5" customHeight="1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1A53-E484-45B8-BE7E-E13F5B695EE8}">
  <dimension ref="A1:Z53"/>
  <sheetViews>
    <sheetView view="pageBreakPreview" zoomScaleNormal="115" zoomScaleSheetLayoutView="100" workbookViewId="0"/>
  </sheetViews>
  <sheetFormatPr defaultRowHeight="13.5"/>
  <cols>
    <col min="1" max="1" width="9.875" style="19" customWidth="1"/>
    <col min="2" max="25" width="5.25" style="19" customWidth="1"/>
    <col min="26" max="26" width="0.75" style="19" customWidth="1"/>
    <col min="27" max="224" width="9" style="19"/>
    <col min="225" max="225" width="9.875" style="19" customWidth="1"/>
    <col min="226" max="249" width="5.25" style="19" customWidth="1"/>
    <col min="250" max="251" width="0.75" style="19" customWidth="1"/>
    <col min="252" max="252" width="9.875" style="19" customWidth="1"/>
    <col min="253" max="282" width="5.25" style="19" customWidth="1"/>
    <col min="283" max="480" width="9" style="19"/>
    <col min="481" max="481" width="9.875" style="19" customWidth="1"/>
    <col min="482" max="505" width="5.25" style="19" customWidth="1"/>
    <col min="506" max="507" width="0.75" style="19" customWidth="1"/>
    <col min="508" max="508" width="9.875" style="19" customWidth="1"/>
    <col min="509" max="538" width="5.25" style="19" customWidth="1"/>
    <col min="539" max="736" width="9" style="19"/>
    <col min="737" max="737" width="9.875" style="19" customWidth="1"/>
    <col min="738" max="761" width="5.25" style="19" customWidth="1"/>
    <col min="762" max="763" width="0.75" style="19" customWidth="1"/>
    <col min="764" max="764" width="9.875" style="19" customWidth="1"/>
    <col min="765" max="794" width="5.25" style="19" customWidth="1"/>
    <col min="795" max="992" width="9" style="19"/>
    <col min="993" max="993" width="9.875" style="19" customWidth="1"/>
    <col min="994" max="1017" width="5.25" style="19" customWidth="1"/>
    <col min="1018" max="1019" width="0.75" style="19" customWidth="1"/>
    <col min="1020" max="1020" width="9.875" style="19" customWidth="1"/>
    <col min="1021" max="1050" width="5.25" style="19" customWidth="1"/>
    <col min="1051" max="1248" width="9" style="19"/>
    <col min="1249" max="1249" width="9.875" style="19" customWidth="1"/>
    <col min="1250" max="1273" width="5.25" style="19" customWidth="1"/>
    <col min="1274" max="1275" width="0.75" style="19" customWidth="1"/>
    <col min="1276" max="1276" width="9.875" style="19" customWidth="1"/>
    <col min="1277" max="1306" width="5.25" style="19" customWidth="1"/>
    <col min="1307" max="1504" width="9" style="19"/>
    <col min="1505" max="1505" width="9.875" style="19" customWidth="1"/>
    <col min="1506" max="1529" width="5.25" style="19" customWidth="1"/>
    <col min="1530" max="1531" width="0.75" style="19" customWidth="1"/>
    <col min="1532" max="1532" width="9.875" style="19" customWidth="1"/>
    <col min="1533" max="1562" width="5.25" style="19" customWidth="1"/>
    <col min="1563" max="1760" width="9" style="19"/>
    <col min="1761" max="1761" width="9.875" style="19" customWidth="1"/>
    <col min="1762" max="1785" width="5.25" style="19" customWidth="1"/>
    <col min="1786" max="1787" width="0.75" style="19" customWidth="1"/>
    <col min="1788" max="1788" width="9.875" style="19" customWidth="1"/>
    <col min="1789" max="1818" width="5.25" style="19" customWidth="1"/>
    <col min="1819" max="2016" width="9" style="19"/>
    <col min="2017" max="2017" width="9.875" style="19" customWidth="1"/>
    <col min="2018" max="2041" width="5.25" style="19" customWidth="1"/>
    <col min="2042" max="2043" width="0.75" style="19" customWidth="1"/>
    <col min="2044" max="2044" width="9.875" style="19" customWidth="1"/>
    <col min="2045" max="2074" width="5.25" style="19" customWidth="1"/>
    <col min="2075" max="2272" width="9" style="19"/>
    <col min="2273" max="2273" width="9.875" style="19" customWidth="1"/>
    <col min="2274" max="2297" width="5.25" style="19" customWidth="1"/>
    <col min="2298" max="2299" width="0.75" style="19" customWidth="1"/>
    <col min="2300" max="2300" width="9.875" style="19" customWidth="1"/>
    <col min="2301" max="2330" width="5.25" style="19" customWidth="1"/>
    <col min="2331" max="2528" width="9" style="19"/>
    <col min="2529" max="2529" width="9.875" style="19" customWidth="1"/>
    <col min="2530" max="2553" width="5.25" style="19" customWidth="1"/>
    <col min="2554" max="2555" width="0.75" style="19" customWidth="1"/>
    <col min="2556" max="2556" width="9.875" style="19" customWidth="1"/>
    <col min="2557" max="2586" width="5.25" style="19" customWidth="1"/>
    <col min="2587" max="2784" width="9" style="19"/>
    <col min="2785" max="2785" width="9.875" style="19" customWidth="1"/>
    <col min="2786" max="2809" width="5.25" style="19" customWidth="1"/>
    <col min="2810" max="2811" width="0.75" style="19" customWidth="1"/>
    <col min="2812" max="2812" width="9.875" style="19" customWidth="1"/>
    <col min="2813" max="2842" width="5.25" style="19" customWidth="1"/>
    <col min="2843" max="3040" width="9" style="19"/>
    <col min="3041" max="3041" width="9.875" style="19" customWidth="1"/>
    <col min="3042" max="3065" width="5.25" style="19" customWidth="1"/>
    <col min="3066" max="3067" width="0.75" style="19" customWidth="1"/>
    <col min="3068" max="3068" width="9.875" style="19" customWidth="1"/>
    <col min="3069" max="3098" width="5.25" style="19" customWidth="1"/>
    <col min="3099" max="3296" width="9" style="19"/>
    <col min="3297" max="3297" width="9.875" style="19" customWidth="1"/>
    <col min="3298" max="3321" width="5.25" style="19" customWidth="1"/>
    <col min="3322" max="3323" width="0.75" style="19" customWidth="1"/>
    <col min="3324" max="3324" width="9.875" style="19" customWidth="1"/>
    <col min="3325" max="3354" width="5.25" style="19" customWidth="1"/>
    <col min="3355" max="3552" width="9" style="19"/>
    <col min="3553" max="3553" width="9.875" style="19" customWidth="1"/>
    <col min="3554" max="3577" width="5.25" style="19" customWidth="1"/>
    <col min="3578" max="3579" width="0.75" style="19" customWidth="1"/>
    <col min="3580" max="3580" width="9.875" style="19" customWidth="1"/>
    <col min="3581" max="3610" width="5.25" style="19" customWidth="1"/>
    <col min="3611" max="3808" width="9" style="19"/>
    <col min="3809" max="3809" width="9.875" style="19" customWidth="1"/>
    <col min="3810" max="3833" width="5.25" style="19" customWidth="1"/>
    <col min="3834" max="3835" width="0.75" style="19" customWidth="1"/>
    <col min="3836" max="3836" width="9.875" style="19" customWidth="1"/>
    <col min="3837" max="3866" width="5.25" style="19" customWidth="1"/>
    <col min="3867" max="4064" width="9" style="19"/>
    <col min="4065" max="4065" width="9.875" style="19" customWidth="1"/>
    <col min="4066" max="4089" width="5.25" style="19" customWidth="1"/>
    <col min="4090" max="4091" width="0.75" style="19" customWidth="1"/>
    <col min="4092" max="4092" width="9.875" style="19" customWidth="1"/>
    <col min="4093" max="4122" width="5.25" style="19" customWidth="1"/>
    <col min="4123" max="4320" width="9" style="19"/>
    <col min="4321" max="4321" width="9.875" style="19" customWidth="1"/>
    <col min="4322" max="4345" width="5.25" style="19" customWidth="1"/>
    <col min="4346" max="4347" width="0.75" style="19" customWidth="1"/>
    <col min="4348" max="4348" width="9.875" style="19" customWidth="1"/>
    <col min="4349" max="4378" width="5.25" style="19" customWidth="1"/>
    <col min="4379" max="4576" width="9" style="19"/>
    <col min="4577" max="4577" width="9.875" style="19" customWidth="1"/>
    <col min="4578" max="4601" width="5.25" style="19" customWidth="1"/>
    <col min="4602" max="4603" width="0.75" style="19" customWidth="1"/>
    <col min="4604" max="4604" width="9.875" style="19" customWidth="1"/>
    <col min="4605" max="4634" width="5.25" style="19" customWidth="1"/>
    <col min="4635" max="4832" width="9" style="19"/>
    <col min="4833" max="4833" width="9.875" style="19" customWidth="1"/>
    <col min="4834" max="4857" width="5.25" style="19" customWidth="1"/>
    <col min="4858" max="4859" width="0.75" style="19" customWidth="1"/>
    <col min="4860" max="4860" width="9.875" style="19" customWidth="1"/>
    <col min="4861" max="4890" width="5.25" style="19" customWidth="1"/>
    <col min="4891" max="5088" width="9" style="19"/>
    <col min="5089" max="5089" width="9.875" style="19" customWidth="1"/>
    <col min="5090" max="5113" width="5.25" style="19" customWidth="1"/>
    <col min="5114" max="5115" width="0.75" style="19" customWidth="1"/>
    <col min="5116" max="5116" width="9.875" style="19" customWidth="1"/>
    <col min="5117" max="5146" width="5.25" style="19" customWidth="1"/>
    <col min="5147" max="5344" width="9" style="19"/>
    <col min="5345" max="5345" width="9.875" style="19" customWidth="1"/>
    <col min="5346" max="5369" width="5.25" style="19" customWidth="1"/>
    <col min="5370" max="5371" width="0.75" style="19" customWidth="1"/>
    <col min="5372" max="5372" width="9.875" style="19" customWidth="1"/>
    <col min="5373" max="5402" width="5.25" style="19" customWidth="1"/>
    <col min="5403" max="5600" width="9" style="19"/>
    <col min="5601" max="5601" width="9.875" style="19" customWidth="1"/>
    <col min="5602" max="5625" width="5.25" style="19" customWidth="1"/>
    <col min="5626" max="5627" width="0.75" style="19" customWidth="1"/>
    <col min="5628" max="5628" width="9.875" style="19" customWidth="1"/>
    <col min="5629" max="5658" width="5.25" style="19" customWidth="1"/>
    <col min="5659" max="5856" width="9" style="19"/>
    <col min="5857" max="5857" width="9.875" style="19" customWidth="1"/>
    <col min="5858" max="5881" width="5.25" style="19" customWidth="1"/>
    <col min="5882" max="5883" width="0.75" style="19" customWidth="1"/>
    <col min="5884" max="5884" width="9.875" style="19" customWidth="1"/>
    <col min="5885" max="5914" width="5.25" style="19" customWidth="1"/>
    <col min="5915" max="6112" width="9" style="19"/>
    <col min="6113" max="6113" width="9.875" style="19" customWidth="1"/>
    <col min="6114" max="6137" width="5.25" style="19" customWidth="1"/>
    <col min="6138" max="6139" width="0.75" style="19" customWidth="1"/>
    <col min="6140" max="6140" width="9.875" style="19" customWidth="1"/>
    <col min="6141" max="6170" width="5.25" style="19" customWidth="1"/>
    <col min="6171" max="6368" width="9" style="19"/>
    <col min="6369" max="6369" width="9.875" style="19" customWidth="1"/>
    <col min="6370" max="6393" width="5.25" style="19" customWidth="1"/>
    <col min="6394" max="6395" width="0.75" style="19" customWidth="1"/>
    <col min="6396" max="6396" width="9.875" style="19" customWidth="1"/>
    <col min="6397" max="6426" width="5.25" style="19" customWidth="1"/>
    <col min="6427" max="6624" width="9" style="19"/>
    <col min="6625" max="6625" width="9.875" style="19" customWidth="1"/>
    <col min="6626" max="6649" width="5.25" style="19" customWidth="1"/>
    <col min="6650" max="6651" width="0.75" style="19" customWidth="1"/>
    <col min="6652" max="6652" width="9.875" style="19" customWidth="1"/>
    <col min="6653" max="6682" width="5.25" style="19" customWidth="1"/>
    <col min="6683" max="6880" width="9" style="19"/>
    <col min="6881" max="6881" width="9.875" style="19" customWidth="1"/>
    <col min="6882" max="6905" width="5.25" style="19" customWidth="1"/>
    <col min="6906" max="6907" width="0.75" style="19" customWidth="1"/>
    <col min="6908" max="6908" width="9.875" style="19" customWidth="1"/>
    <col min="6909" max="6938" width="5.25" style="19" customWidth="1"/>
    <col min="6939" max="7136" width="9" style="19"/>
    <col min="7137" max="7137" width="9.875" style="19" customWidth="1"/>
    <col min="7138" max="7161" width="5.25" style="19" customWidth="1"/>
    <col min="7162" max="7163" width="0.75" style="19" customWidth="1"/>
    <col min="7164" max="7164" width="9.875" style="19" customWidth="1"/>
    <col min="7165" max="7194" width="5.25" style="19" customWidth="1"/>
    <col min="7195" max="7392" width="9" style="19"/>
    <col min="7393" max="7393" width="9.875" style="19" customWidth="1"/>
    <col min="7394" max="7417" width="5.25" style="19" customWidth="1"/>
    <col min="7418" max="7419" width="0.75" style="19" customWidth="1"/>
    <col min="7420" max="7420" width="9.875" style="19" customWidth="1"/>
    <col min="7421" max="7450" width="5.25" style="19" customWidth="1"/>
    <col min="7451" max="7648" width="9" style="19"/>
    <col min="7649" max="7649" width="9.875" style="19" customWidth="1"/>
    <col min="7650" max="7673" width="5.25" style="19" customWidth="1"/>
    <col min="7674" max="7675" width="0.75" style="19" customWidth="1"/>
    <col min="7676" max="7676" width="9.875" style="19" customWidth="1"/>
    <col min="7677" max="7706" width="5.25" style="19" customWidth="1"/>
    <col min="7707" max="7904" width="9" style="19"/>
    <col min="7905" max="7905" width="9.875" style="19" customWidth="1"/>
    <col min="7906" max="7929" width="5.25" style="19" customWidth="1"/>
    <col min="7930" max="7931" width="0.75" style="19" customWidth="1"/>
    <col min="7932" max="7932" width="9.875" style="19" customWidth="1"/>
    <col min="7933" max="7962" width="5.25" style="19" customWidth="1"/>
    <col min="7963" max="8160" width="9" style="19"/>
    <col min="8161" max="8161" width="9.875" style="19" customWidth="1"/>
    <col min="8162" max="8185" width="5.25" style="19" customWidth="1"/>
    <col min="8186" max="8187" width="0.75" style="19" customWidth="1"/>
    <col min="8188" max="8188" width="9.875" style="19" customWidth="1"/>
    <col min="8189" max="8218" width="5.25" style="19" customWidth="1"/>
    <col min="8219" max="8416" width="9" style="19"/>
    <col min="8417" max="8417" width="9.875" style="19" customWidth="1"/>
    <col min="8418" max="8441" width="5.25" style="19" customWidth="1"/>
    <col min="8442" max="8443" width="0.75" style="19" customWidth="1"/>
    <col min="8444" max="8444" width="9.875" style="19" customWidth="1"/>
    <col min="8445" max="8474" width="5.25" style="19" customWidth="1"/>
    <col min="8475" max="8672" width="9" style="19"/>
    <col min="8673" max="8673" width="9.875" style="19" customWidth="1"/>
    <col min="8674" max="8697" width="5.25" style="19" customWidth="1"/>
    <col min="8698" max="8699" width="0.75" style="19" customWidth="1"/>
    <col min="8700" max="8700" width="9.875" style="19" customWidth="1"/>
    <col min="8701" max="8730" width="5.25" style="19" customWidth="1"/>
    <col min="8731" max="8928" width="9" style="19"/>
    <col min="8929" max="8929" width="9.875" style="19" customWidth="1"/>
    <col min="8930" max="8953" width="5.25" style="19" customWidth="1"/>
    <col min="8954" max="8955" width="0.75" style="19" customWidth="1"/>
    <col min="8956" max="8956" width="9.875" style="19" customWidth="1"/>
    <col min="8957" max="8986" width="5.25" style="19" customWidth="1"/>
    <col min="8987" max="9184" width="9" style="19"/>
    <col min="9185" max="9185" width="9.875" style="19" customWidth="1"/>
    <col min="9186" max="9209" width="5.25" style="19" customWidth="1"/>
    <col min="9210" max="9211" width="0.75" style="19" customWidth="1"/>
    <col min="9212" max="9212" width="9.875" style="19" customWidth="1"/>
    <col min="9213" max="9242" width="5.25" style="19" customWidth="1"/>
    <col min="9243" max="9440" width="9" style="19"/>
    <col min="9441" max="9441" width="9.875" style="19" customWidth="1"/>
    <col min="9442" max="9465" width="5.25" style="19" customWidth="1"/>
    <col min="9466" max="9467" width="0.75" style="19" customWidth="1"/>
    <col min="9468" max="9468" width="9.875" style="19" customWidth="1"/>
    <col min="9469" max="9498" width="5.25" style="19" customWidth="1"/>
    <col min="9499" max="9696" width="9" style="19"/>
    <col min="9697" max="9697" width="9.875" style="19" customWidth="1"/>
    <col min="9698" max="9721" width="5.25" style="19" customWidth="1"/>
    <col min="9722" max="9723" width="0.75" style="19" customWidth="1"/>
    <col min="9724" max="9724" width="9.875" style="19" customWidth="1"/>
    <col min="9725" max="9754" width="5.25" style="19" customWidth="1"/>
    <col min="9755" max="9952" width="9" style="19"/>
    <col min="9953" max="9953" width="9.875" style="19" customWidth="1"/>
    <col min="9954" max="9977" width="5.25" style="19" customWidth="1"/>
    <col min="9978" max="9979" width="0.75" style="19" customWidth="1"/>
    <col min="9980" max="9980" width="9.875" style="19" customWidth="1"/>
    <col min="9981" max="10010" width="5.25" style="19" customWidth="1"/>
    <col min="10011" max="10208" width="9" style="19"/>
    <col min="10209" max="10209" width="9.875" style="19" customWidth="1"/>
    <col min="10210" max="10233" width="5.25" style="19" customWidth="1"/>
    <col min="10234" max="10235" width="0.75" style="19" customWidth="1"/>
    <col min="10236" max="10236" width="9.875" style="19" customWidth="1"/>
    <col min="10237" max="10266" width="5.25" style="19" customWidth="1"/>
    <col min="10267" max="10464" width="9" style="19"/>
    <col min="10465" max="10465" width="9.875" style="19" customWidth="1"/>
    <col min="10466" max="10489" width="5.25" style="19" customWidth="1"/>
    <col min="10490" max="10491" width="0.75" style="19" customWidth="1"/>
    <col min="10492" max="10492" width="9.875" style="19" customWidth="1"/>
    <col min="10493" max="10522" width="5.25" style="19" customWidth="1"/>
    <col min="10523" max="10720" width="9" style="19"/>
    <col min="10721" max="10721" width="9.875" style="19" customWidth="1"/>
    <col min="10722" max="10745" width="5.25" style="19" customWidth="1"/>
    <col min="10746" max="10747" width="0.75" style="19" customWidth="1"/>
    <col min="10748" max="10748" width="9.875" style="19" customWidth="1"/>
    <col min="10749" max="10778" width="5.25" style="19" customWidth="1"/>
    <col min="10779" max="10976" width="9" style="19"/>
    <col min="10977" max="10977" width="9.875" style="19" customWidth="1"/>
    <col min="10978" max="11001" width="5.25" style="19" customWidth="1"/>
    <col min="11002" max="11003" width="0.75" style="19" customWidth="1"/>
    <col min="11004" max="11004" width="9.875" style="19" customWidth="1"/>
    <col min="11005" max="11034" width="5.25" style="19" customWidth="1"/>
    <col min="11035" max="11232" width="9" style="19"/>
    <col min="11233" max="11233" width="9.875" style="19" customWidth="1"/>
    <col min="11234" max="11257" width="5.25" style="19" customWidth="1"/>
    <col min="11258" max="11259" width="0.75" style="19" customWidth="1"/>
    <col min="11260" max="11260" width="9.875" style="19" customWidth="1"/>
    <col min="11261" max="11290" width="5.25" style="19" customWidth="1"/>
    <col min="11291" max="11488" width="9" style="19"/>
    <col min="11489" max="11489" width="9.875" style="19" customWidth="1"/>
    <col min="11490" max="11513" width="5.25" style="19" customWidth="1"/>
    <col min="11514" max="11515" width="0.75" style="19" customWidth="1"/>
    <col min="11516" max="11516" width="9.875" style="19" customWidth="1"/>
    <col min="11517" max="11546" width="5.25" style="19" customWidth="1"/>
    <col min="11547" max="11744" width="9" style="19"/>
    <col min="11745" max="11745" width="9.875" style="19" customWidth="1"/>
    <col min="11746" max="11769" width="5.25" style="19" customWidth="1"/>
    <col min="11770" max="11771" width="0.75" style="19" customWidth="1"/>
    <col min="11772" max="11772" width="9.875" style="19" customWidth="1"/>
    <col min="11773" max="11802" width="5.25" style="19" customWidth="1"/>
    <col min="11803" max="12000" width="9" style="19"/>
    <col min="12001" max="12001" width="9.875" style="19" customWidth="1"/>
    <col min="12002" max="12025" width="5.25" style="19" customWidth="1"/>
    <col min="12026" max="12027" width="0.75" style="19" customWidth="1"/>
    <col min="12028" max="12028" width="9.875" style="19" customWidth="1"/>
    <col min="12029" max="12058" width="5.25" style="19" customWidth="1"/>
    <col min="12059" max="12256" width="9" style="19"/>
    <col min="12257" max="12257" width="9.875" style="19" customWidth="1"/>
    <col min="12258" max="12281" width="5.25" style="19" customWidth="1"/>
    <col min="12282" max="12283" width="0.75" style="19" customWidth="1"/>
    <col min="12284" max="12284" width="9.875" style="19" customWidth="1"/>
    <col min="12285" max="12314" width="5.25" style="19" customWidth="1"/>
    <col min="12315" max="12512" width="9" style="19"/>
    <col min="12513" max="12513" width="9.875" style="19" customWidth="1"/>
    <col min="12514" max="12537" width="5.25" style="19" customWidth="1"/>
    <col min="12538" max="12539" width="0.75" style="19" customWidth="1"/>
    <col min="12540" max="12540" width="9.875" style="19" customWidth="1"/>
    <col min="12541" max="12570" width="5.25" style="19" customWidth="1"/>
    <col min="12571" max="12768" width="9" style="19"/>
    <col min="12769" max="12769" width="9.875" style="19" customWidth="1"/>
    <col min="12770" max="12793" width="5.25" style="19" customWidth="1"/>
    <col min="12794" max="12795" width="0.75" style="19" customWidth="1"/>
    <col min="12796" max="12796" width="9.875" style="19" customWidth="1"/>
    <col min="12797" max="12826" width="5.25" style="19" customWidth="1"/>
    <col min="12827" max="13024" width="9" style="19"/>
    <col min="13025" max="13025" width="9.875" style="19" customWidth="1"/>
    <col min="13026" max="13049" width="5.25" style="19" customWidth="1"/>
    <col min="13050" max="13051" width="0.75" style="19" customWidth="1"/>
    <col min="13052" max="13052" width="9.875" style="19" customWidth="1"/>
    <col min="13053" max="13082" width="5.25" style="19" customWidth="1"/>
    <col min="13083" max="13280" width="9" style="19"/>
    <col min="13281" max="13281" width="9.875" style="19" customWidth="1"/>
    <col min="13282" max="13305" width="5.25" style="19" customWidth="1"/>
    <col min="13306" max="13307" width="0.75" style="19" customWidth="1"/>
    <col min="13308" max="13308" width="9.875" style="19" customWidth="1"/>
    <col min="13309" max="13338" width="5.25" style="19" customWidth="1"/>
    <col min="13339" max="13536" width="9" style="19"/>
    <col min="13537" max="13537" width="9.875" style="19" customWidth="1"/>
    <col min="13538" max="13561" width="5.25" style="19" customWidth="1"/>
    <col min="13562" max="13563" width="0.75" style="19" customWidth="1"/>
    <col min="13564" max="13564" width="9.875" style="19" customWidth="1"/>
    <col min="13565" max="13594" width="5.25" style="19" customWidth="1"/>
    <col min="13595" max="13792" width="9" style="19"/>
    <col min="13793" max="13793" width="9.875" style="19" customWidth="1"/>
    <col min="13794" max="13817" width="5.25" style="19" customWidth="1"/>
    <col min="13818" max="13819" width="0.75" style="19" customWidth="1"/>
    <col min="13820" max="13820" width="9.875" style="19" customWidth="1"/>
    <col min="13821" max="13850" width="5.25" style="19" customWidth="1"/>
    <col min="13851" max="14048" width="9" style="19"/>
    <col min="14049" max="14049" width="9.875" style="19" customWidth="1"/>
    <col min="14050" max="14073" width="5.25" style="19" customWidth="1"/>
    <col min="14074" max="14075" width="0.75" style="19" customWidth="1"/>
    <col min="14076" max="14076" width="9.875" style="19" customWidth="1"/>
    <col min="14077" max="14106" width="5.25" style="19" customWidth="1"/>
    <col min="14107" max="14304" width="9" style="19"/>
    <col min="14305" max="14305" width="9.875" style="19" customWidth="1"/>
    <col min="14306" max="14329" width="5.25" style="19" customWidth="1"/>
    <col min="14330" max="14331" width="0.75" style="19" customWidth="1"/>
    <col min="14332" max="14332" width="9.875" style="19" customWidth="1"/>
    <col min="14333" max="14362" width="5.25" style="19" customWidth="1"/>
    <col min="14363" max="14560" width="9" style="19"/>
    <col min="14561" max="14561" width="9.875" style="19" customWidth="1"/>
    <col min="14562" max="14585" width="5.25" style="19" customWidth="1"/>
    <col min="14586" max="14587" width="0.75" style="19" customWidth="1"/>
    <col min="14588" max="14588" width="9.875" style="19" customWidth="1"/>
    <col min="14589" max="14618" width="5.25" style="19" customWidth="1"/>
    <col min="14619" max="14816" width="9" style="19"/>
    <col min="14817" max="14817" width="9.875" style="19" customWidth="1"/>
    <col min="14818" max="14841" width="5.25" style="19" customWidth="1"/>
    <col min="14842" max="14843" width="0.75" style="19" customWidth="1"/>
    <col min="14844" max="14844" width="9.875" style="19" customWidth="1"/>
    <col min="14845" max="14874" width="5.25" style="19" customWidth="1"/>
    <col min="14875" max="15072" width="9" style="19"/>
    <col min="15073" max="15073" width="9.875" style="19" customWidth="1"/>
    <col min="15074" max="15097" width="5.25" style="19" customWidth="1"/>
    <col min="15098" max="15099" width="0.75" style="19" customWidth="1"/>
    <col min="15100" max="15100" width="9.875" style="19" customWidth="1"/>
    <col min="15101" max="15130" width="5.25" style="19" customWidth="1"/>
    <col min="15131" max="15328" width="9" style="19"/>
    <col min="15329" max="15329" width="9.875" style="19" customWidth="1"/>
    <col min="15330" max="15353" width="5.25" style="19" customWidth="1"/>
    <col min="15354" max="15355" width="0.75" style="19" customWidth="1"/>
    <col min="15356" max="15356" width="9.875" style="19" customWidth="1"/>
    <col min="15357" max="15386" width="5.25" style="19" customWidth="1"/>
    <col min="15387" max="15584" width="9" style="19"/>
    <col min="15585" max="15585" width="9.875" style="19" customWidth="1"/>
    <col min="15586" max="15609" width="5.25" style="19" customWidth="1"/>
    <col min="15610" max="15611" width="0.75" style="19" customWidth="1"/>
    <col min="15612" max="15612" width="9.875" style="19" customWidth="1"/>
    <col min="15613" max="15642" width="5.25" style="19" customWidth="1"/>
    <col min="15643" max="15840" width="9" style="19"/>
    <col min="15841" max="15841" width="9.875" style="19" customWidth="1"/>
    <col min="15842" max="15865" width="5.25" style="19" customWidth="1"/>
    <col min="15866" max="15867" width="0.75" style="19" customWidth="1"/>
    <col min="15868" max="15868" width="9.875" style="19" customWidth="1"/>
    <col min="15869" max="15898" width="5.25" style="19" customWidth="1"/>
    <col min="15899" max="16096" width="9" style="19"/>
    <col min="16097" max="16097" width="9.875" style="19" customWidth="1"/>
    <col min="16098" max="16121" width="5.25" style="19" customWidth="1"/>
    <col min="16122" max="16123" width="0.75" style="19" customWidth="1"/>
    <col min="16124" max="16124" width="9.875" style="19" customWidth="1"/>
    <col min="16125" max="16154" width="5.25" style="19" customWidth="1"/>
    <col min="16155" max="16384" width="9" style="19"/>
  </cols>
  <sheetData>
    <row r="1" spans="1:26">
      <c r="Y1" s="20"/>
    </row>
    <row r="2" spans="1:26" ht="15" customHeight="1">
      <c r="A2" s="19" t="s">
        <v>114</v>
      </c>
      <c r="B2" s="21"/>
      <c r="C2" s="21"/>
      <c r="D2" s="21"/>
      <c r="E2" s="21"/>
      <c r="F2" s="21"/>
      <c r="G2" s="21"/>
      <c r="X2" s="21"/>
      <c r="Y2" s="21"/>
      <c r="Z2" s="21"/>
    </row>
    <row r="3" spans="1:26" s="22" customFormat="1" ht="12" customHeight="1">
      <c r="A3" s="134" t="s">
        <v>37</v>
      </c>
      <c r="B3" s="137" t="s">
        <v>38</v>
      </c>
      <c r="C3" s="137"/>
      <c r="D3" s="137"/>
      <c r="E3" s="137"/>
      <c r="F3" s="137"/>
      <c r="G3" s="138"/>
      <c r="H3" s="139" t="s">
        <v>39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15"/>
    </row>
    <row r="4" spans="1:26" s="22" customFormat="1" ht="12" customHeight="1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117"/>
    </row>
    <row r="5" spans="1:26" s="22" customFormat="1" ht="12" customHeight="1">
      <c r="A5" s="135"/>
      <c r="B5" s="144"/>
      <c r="C5" s="144"/>
      <c r="D5" s="144"/>
      <c r="E5" s="152" t="s">
        <v>43</v>
      </c>
      <c r="F5" s="140"/>
      <c r="G5" s="141"/>
      <c r="H5" s="143"/>
      <c r="I5" s="143"/>
      <c r="J5" s="143"/>
      <c r="K5" s="152" t="s">
        <v>43</v>
      </c>
      <c r="L5" s="140"/>
      <c r="M5" s="141"/>
      <c r="N5" s="153"/>
      <c r="O5" s="153"/>
      <c r="P5" s="153"/>
      <c r="Q5" s="152" t="s">
        <v>43</v>
      </c>
      <c r="R5" s="140"/>
      <c r="S5" s="141"/>
      <c r="T5" s="153"/>
      <c r="U5" s="153"/>
      <c r="V5" s="153"/>
      <c r="W5" s="152" t="s">
        <v>43</v>
      </c>
      <c r="X5" s="140"/>
      <c r="Y5" s="141"/>
      <c r="Z5" s="115"/>
    </row>
    <row r="6" spans="1:26" s="22" customFormat="1" ht="12" customHeight="1">
      <c r="A6" s="136"/>
      <c r="B6" s="114" t="s">
        <v>44</v>
      </c>
      <c r="C6" s="114" t="s">
        <v>10</v>
      </c>
      <c r="D6" s="23" t="s">
        <v>11</v>
      </c>
      <c r="E6" s="24" t="s">
        <v>44</v>
      </c>
      <c r="F6" s="116" t="s">
        <v>10</v>
      </c>
      <c r="G6" s="24" t="s">
        <v>11</v>
      </c>
      <c r="H6" s="23" t="s">
        <v>44</v>
      </c>
      <c r="I6" s="114" t="s">
        <v>10</v>
      </c>
      <c r="J6" s="23" t="s">
        <v>11</v>
      </c>
      <c r="K6" s="24" t="s">
        <v>44</v>
      </c>
      <c r="L6" s="116" t="s">
        <v>10</v>
      </c>
      <c r="M6" s="24" t="s">
        <v>11</v>
      </c>
      <c r="N6" s="23" t="s">
        <v>44</v>
      </c>
      <c r="O6" s="23" t="s">
        <v>10</v>
      </c>
      <c r="P6" s="23" t="s">
        <v>11</v>
      </c>
      <c r="Q6" s="23" t="s">
        <v>44</v>
      </c>
      <c r="R6" s="24" t="s">
        <v>10</v>
      </c>
      <c r="S6" s="24" t="s">
        <v>11</v>
      </c>
      <c r="T6" s="23" t="s">
        <v>44</v>
      </c>
      <c r="U6" s="23" t="s">
        <v>10</v>
      </c>
      <c r="V6" s="23" t="s">
        <v>11</v>
      </c>
      <c r="W6" s="23" t="s">
        <v>44</v>
      </c>
      <c r="X6" s="24" t="s">
        <v>10</v>
      </c>
      <c r="Y6" s="24" t="s">
        <v>11</v>
      </c>
      <c r="Z6" s="115"/>
    </row>
    <row r="7" spans="1:26" s="22" customFormat="1" ht="13.5" customHeight="1">
      <c r="A7" s="118" t="s">
        <v>45</v>
      </c>
      <c r="B7" s="25">
        <v>-222</v>
      </c>
      <c r="C7" s="25">
        <v>-89</v>
      </c>
      <c r="D7" s="25">
        <v>-133</v>
      </c>
      <c r="E7" s="25">
        <v>75</v>
      </c>
      <c r="F7" s="25">
        <v>70</v>
      </c>
      <c r="G7" s="25">
        <v>5</v>
      </c>
      <c r="H7" s="26">
        <v>-235</v>
      </c>
      <c r="I7" s="26">
        <v>-100</v>
      </c>
      <c r="J7" s="26">
        <v>-135</v>
      </c>
      <c r="K7" s="26">
        <v>9</v>
      </c>
      <c r="L7" s="26">
        <v>4</v>
      </c>
      <c r="M7" s="26">
        <v>5</v>
      </c>
      <c r="N7" s="26">
        <v>823</v>
      </c>
      <c r="O7" s="26">
        <v>431</v>
      </c>
      <c r="P7" s="26">
        <v>392</v>
      </c>
      <c r="Q7" s="26">
        <v>18</v>
      </c>
      <c r="R7" s="26">
        <v>11</v>
      </c>
      <c r="S7" s="26">
        <v>7</v>
      </c>
      <c r="T7" s="26">
        <v>1058</v>
      </c>
      <c r="U7" s="26">
        <v>531</v>
      </c>
      <c r="V7" s="26">
        <v>527</v>
      </c>
      <c r="W7" s="26">
        <v>9</v>
      </c>
      <c r="X7" s="26">
        <v>7</v>
      </c>
      <c r="Y7" s="27">
        <v>2</v>
      </c>
      <c r="Z7" s="26"/>
    </row>
    <row r="8" spans="1:26" s="22" customFormat="1" ht="13.5" customHeight="1">
      <c r="A8" s="119" t="s">
        <v>46</v>
      </c>
      <c r="B8" s="25">
        <v>-171</v>
      </c>
      <c r="C8" s="25">
        <v>-68</v>
      </c>
      <c r="D8" s="25">
        <v>-103</v>
      </c>
      <c r="E8" s="25">
        <v>48</v>
      </c>
      <c r="F8" s="25">
        <v>49</v>
      </c>
      <c r="G8" s="25">
        <v>-1</v>
      </c>
      <c r="H8" s="26">
        <v>-203</v>
      </c>
      <c r="I8" s="26">
        <v>-88</v>
      </c>
      <c r="J8" s="26">
        <v>-115</v>
      </c>
      <c r="K8" s="26">
        <v>8</v>
      </c>
      <c r="L8" s="26">
        <v>3</v>
      </c>
      <c r="M8" s="26">
        <v>5</v>
      </c>
      <c r="N8" s="26">
        <v>789</v>
      </c>
      <c r="O8" s="26">
        <v>407</v>
      </c>
      <c r="P8" s="26">
        <v>382</v>
      </c>
      <c r="Q8" s="26">
        <v>16</v>
      </c>
      <c r="R8" s="26">
        <v>9</v>
      </c>
      <c r="S8" s="26">
        <v>7</v>
      </c>
      <c r="T8" s="26">
        <v>992</v>
      </c>
      <c r="U8" s="26">
        <v>495</v>
      </c>
      <c r="V8" s="26">
        <v>497</v>
      </c>
      <c r="W8" s="26">
        <v>8</v>
      </c>
      <c r="X8" s="26">
        <v>6</v>
      </c>
      <c r="Y8" s="27">
        <v>2</v>
      </c>
      <c r="Z8" s="26"/>
    </row>
    <row r="9" spans="1:26" s="22" customFormat="1" ht="13.5" customHeight="1">
      <c r="A9" s="119" t="s">
        <v>47</v>
      </c>
      <c r="B9" s="25">
        <v>-51</v>
      </c>
      <c r="C9" s="25">
        <v>-21</v>
      </c>
      <c r="D9" s="25">
        <v>-30</v>
      </c>
      <c r="E9" s="25">
        <v>27</v>
      </c>
      <c r="F9" s="25">
        <v>21</v>
      </c>
      <c r="G9" s="25">
        <v>6</v>
      </c>
      <c r="H9" s="26">
        <v>-32</v>
      </c>
      <c r="I9" s="26">
        <v>-12</v>
      </c>
      <c r="J9" s="26">
        <v>-20</v>
      </c>
      <c r="K9" s="26">
        <v>1</v>
      </c>
      <c r="L9" s="26">
        <v>1</v>
      </c>
      <c r="M9" s="26">
        <v>0</v>
      </c>
      <c r="N9" s="26">
        <v>34</v>
      </c>
      <c r="O9" s="26">
        <v>24</v>
      </c>
      <c r="P9" s="26">
        <v>10</v>
      </c>
      <c r="Q9" s="26">
        <v>2</v>
      </c>
      <c r="R9" s="26">
        <v>2</v>
      </c>
      <c r="S9" s="26">
        <v>0</v>
      </c>
      <c r="T9" s="26">
        <v>66</v>
      </c>
      <c r="U9" s="26">
        <v>36</v>
      </c>
      <c r="V9" s="26">
        <v>30</v>
      </c>
      <c r="W9" s="26">
        <v>1</v>
      </c>
      <c r="X9" s="26">
        <v>1</v>
      </c>
      <c r="Y9" s="27">
        <v>0</v>
      </c>
      <c r="Z9" s="26"/>
    </row>
    <row r="10" spans="1:26" s="22" customFormat="1" ht="13.5" customHeight="1">
      <c r="A10" s="119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6"/>
    </row>
    <row r="11" spans="1:26" s="22" customFormat="1" ht="12">
      <c r="A11" s="119" t="s">
        <v>90</v>
      </c>
      <c r="B11" s="25">
        <v>69</v>
      </c>
      <c r="C11" s="25">
        <v>1</v>
      </c>
      <c r="D11" s="25">
        <v>68</v>
      </c>
      <c r="E11" s="25">
        <v>-16</v>
      </c>
      <c r="F11" s="25">
        <v>-9</v>
      </c>
      <c r="G11" s="25">
        <v>-7</v>
      </c>
      <c r="H11" s="26">
        <v>-20</v>
      </c>
      <c r="I11" s="26">
        <v>-16</v>
      </c>
      <c r="J11" s="26">
        <v>-4</v>
      </c>
      <c r="K11" s="26">
        <v>-1</v>
      </c>
      <c r="L11" s="26">
        <v>-1</v>
      </c>
      <c r="M11" s="26">
        <v>0</v>
      </c>
      <c r="N11" s="26">
        <v>210</v>
      </c>
      <c r="O11" s="26">
        <v>102</v>
      </c>
      <c r="P11" s="26">
        <v>108</v>
      </c>
      <c r="Q11" s="26">
        <v>2</v>
      </c>
      <c r="R11" s="26">
        <v>1</v>
      </c>
      <c r="S11" s="26">
        <v>1</v>
      </c>
      <c r="T11" s="26">
        <v>230</v>
      </c>
      <c r="U11" s="26">
        <v>118</v>
      </c>
      <c r="V11" s="26">
        <v>112</v>
      </c>
      <c r="W11" s="26">
        <v>3</v>
      </c>
      <c r="X11" s="26">
        <v>2</v>
      </c>
      <c r="Y11" s="27">
        <v>1</v>
      </c>
      <c r="Z11" s="26"/>
    </row>
    <row r="12" spans="1:26" s="22" customFormat="1" ht="13.5" customHeight="1">
      <c r="A12" s="119" t="s">
        <v>91</v>
      </c>
      <c r="B12" s="25">
        <v>-51</v>
      </c>
      <c r="C12" s="25">
        <v>-33</v>
      </c>
      <c r="D12" s="25">
        <v>-18</v>
      </c>
      <c r="E12" s="25">
        <v>-11</v>
      </c>
      <c r="F12" s="25">
        <v>1</v>
      </c>
      <c r="G12" s="25">
        <v>-12</v>
      </c>
      <c r="H12" s="26">
        <v>-5</v>
      </c>
      <c r="I12" s="26">
        <v>0</v>
      </c>
      <c r="J12" s="26">
        <v>-5</v>
      </c>
      <c r="K12" s="26">
        <v>1</v>
      </c>
      <c r="L12" s="26">
        <v>1</v>
      </c>
      <c r="M12" s="26">
        <v>0</v>
      </c>
      <c r="N12" s="26">
        <v>66</v>
      </c>
      <c r="O12" s="26">
        <v>32</v>
      </c>
      <c r="P12" s="26">
        <v>34</v>
      </c>
      <c r="Q12" s="26">
        <v>1</v>
      </c>
      <c r="R12" s="26">
        <v>1</v>
      </c>
      <c r="S12" s="26">
        <v>0</v>
      </c>
      <c r="T12" s="26">
        <v>71</v>
      </c>
      <c r="U12" s="26">
        <v>32</v>
      </c>
      <c r="V12" s="26">
        <v>39</v>
      </c>
      <c r="W12" s="26">
        <v>0</v>
      </c>
      <c r="X12" s="26">
        <v>0</v>
      </c>
      <c r="Y12" s="27">
        <v>0</v>
      </c>
      <c r="Z12" s="26"/>
    </row>
    <row r="13" spans="1:26" s="22" customFormat="1" ht="13.5" customHeight="1">
      <c r="A13" s="119" t="s">
        <v>92</v>
      </c>
      <c r="B13" s="25">
        <v>-85</v>
      </c>
      <c r="C13" s="25">
        <v>-28</v>
      </c>
      <c r="D13" s="25">
        <v>-57</v>
      </c>
      <c r="E13" s="25">
        <v>16</v>
      </c>
      <c r="F13" s="25">
        <v>16</v>
      </c>
      <c r="G13" s="25">
        <v>0</v>
      </c>
      <c r="H13" s="26">
        <v>-74</v>
      </c>
      <c r="I13" s="26">
        <v>-37</v>
      </c>
      <c r="J13" s="26">
        <v>-37</v>
      </c>
      <c r="K13" s="26">
        <v>0</v>
      </c>
      <c r="L13" s="26">
        <v>0</v>
      </c>
      <c r="M13" s="26">
        <v>0</v>
      </c>
      <c r="N13" s="26">
        <v>38</v>
      </c>
      <c r="O13" s="26">
        <v>24</v>
      </c>
      <c r="P13" s="26">
        <v>14</v>
      </c>
      <c r="Q13" s="26">
        <v>1</v>
      </c>
      <c r="R13" s="26">
        <v>1</v>
      </c>
      <c r="S13" s="26">
        <v>0</v>
      </c>
      <c r="T13" s="26">
        <v>112</v>
      </c>
      <c r="U13" s="26">
        <v>61</v>
      </c>
      <c r="V13" s="26">
        <v>51</v>
      </c>
      <c r="W13" s="26">
        <v>1</v>
      </c>
      <c r="X13" s="26">
        <v>1</v>
      </c>
      <c r="Y13" s="27">
        <v>0</v>
      </c>
      <c r="Z13" s="26"/>
    </row>
    <row r="14" spans="1:26" s="22" customFormat="1" ht="13.5" customHeight="1">
      <c r="A14" s="119" t="s">
        <v>93</v>
      </c>
      <c r="B14" s="25">
        <v>23</v>
      </c>
      <c r="C14" s="25">
        <v>19</v>
      </c>
      <c r="D14" s="25">
        <v>4</v>
      </c>
      <c r="E14" s="25">
        <v>16</v>
      </c>
      <c r="F14" s="25">
        <v>9</v>
      </c>
      <c r="G14" s="25">
        <v>7</v>
      </c>
      <c r="H14" s="26">
        <v>-9</v>
      </c>
      <c r="I14" s="26">
        <v>2</v>
      </c>
      <c r="J14" s="26">
        <v>-11</v>
      </c>
      <c r="K14" s="26">
        <v>1</v>
      </c>
      <c r="L14" s="26">
        <v>1</v>
      </c>
      <c r="M14" s="26">
        <v>0</v>
      </c>
      <c r="N14" s="26">
        <v>42</v>
      </c>
      <c r="O14" s="26">
        <v>25</v>
      </c>
      <c r="P14" s="26">
        <v>17</v>
      </c>
      <c r="Q14" s="26">
        <v>1</v>
      </c>
      <c r="R14" s="26">
        <v>1</v>
      </c>
      <c r="S14" s="26">
        <v>0</v>
      </c>
      <c r="T14" s="26">
        <v>51</v>
      </c>
      <c r="U14" s="26">
        <v>23</v>
      </c>
      <c r="V14" s="26">
        <v>28</v>
      </c>
      <c r="W14" s="26">
        <v>0</v>
      </c>
      <c r="X14" s="26">
        <v>0</v>
      </c>
      <c r="Y14" s="27">
        <v>0</v>
      </c>
      <c r="Z14" s="26"/>
    </row>
    <row r="15" spans="1:26" s="22" customFormat="1" ht="13.5" customHeight="1">
      <c r="A15" s="119" t="s">
        <v>94</v>
      </c>
      <c r="B15" s="25">
        <v>67</v>
      </c>
      <c r="C15" s="25">
        <v>26</v>
      </c>
      <c r="D15" s="25">
        <v>41</v>
      </c>
      <c r="E15" s="25">
        <v>-15</v>
      </c>
      <c r="F15" s="25">
        <v>2</v>
      </c>
      <c r="G15" s="25">
        <v>-17</v>
      </c>
      <c r="H15" s="26">
        <v>7</v>
      </c>
      <c r="I15" s="26">
        <v>-6</v>
      </c>
      <c r="J15" s="26">
        <v>13</v>
      </c>
      <c r="K15" s="26">
        <v>0</v>
      </c>
      <c r="L15" s="26">
        <v>0</v>
      </c>
      <c r="M15" s="26">
        <v>0</v>
      </c>
      <c r="N15" s="26">
        <v>91</v>
      </c>
      <c r="O15" s="26">
        <v>45</v>
      </c>
      <c r="P15" s="26">
        <v>46</v>
      </c>
      <c r="Q15" s="26">
        <v>1</v>
      </c>
      <c r="R15" s="26">
        <v>0</v>
      </c>
      <c r="S15" s="26">
        <v>1</v>
      </c>
      <c r="T15" s="26">
        <v>84</v>
      </c>
      <c r="U15" s="26">
        <v>51</v>
      </c>
      <c r="V15" s="26">
        <v>33</v>
      </c>
      <c r="W15" s="26">
        <v>1</v>
      </c>
      <c r="X15" s="26">
        <v>0</v>
      </c>
      <c r="Y15" s="27">
        <v>1</v>
      </c>
      <c r="Z15" s="26"/>
    </row>
    <row r="16" spans="1:26" s="22" customFormat="1" ht="13.5" customHeight="1">
      <c r="A16" s="119" t="s">
        <v>95</v>
      </c>
      <c r="B16" s="25">
        <v>-25</v>
      </c>
      <c r="C16" s="25">
        <v>1</v>
      </c>
      <c r="D16" s="25">
        <v>-26</v>
      </c>
      <c r="E16" s="25">
        <v>-5</v>
      </c>
      <c r="F16" s="25">
        <v>1</v>
      </c>
      <c r="G16" s="25">
        <v>-6</v>
      </c>
      <c r="H16" s="26">
        <v>14</v>
      </c>
      <c r="I16" s="26">
        <v>5</v>
      </c>
      <c r="J16" s="26">
        <v>9</v>
      </c>
      <c r="K16" s="26">
        <v>0</v>
      </c>
      <c r="L16" s="26">
        <v>0</v>
      </c>
      <c r="M16" s="26">
        <v>0</v>
      </c>
      <c r="N16" s="26">
        <v>65</v>
      </c>
      <c r="O16" s="26">
        <v>29</v>
      </c>
      <c r="P16" s="26">
        <v>36</v>
      </c>
      <c r="Q16" s="26">
        <v>0</v>
      </c>
      <c r="R16" s="26">
        <v>0</v>
      </c>
      <c r="S16" s="26">
        <v>0</v>
      </c>
      <c r="T16" s="26">
        <v>51</v>
      </c>
      <c r="U16" s="26">
        <v>24</v>
      </c>
      <c r="V16" s="26">
        <v>27</v>
      </c>
      <c r="W16" s="26">
        <v>0</v>
      </c>
      <c r="X16" s="26">
        <v>0</v>
      </c>
      <c r="Y16" s="27">
        <v>0</v>
      </c>
      <c r="Z16" s="26"/>
    </row>
    <row r="17" spans="1:26" s="22" customFormat="1" ht="13.5" customHeight="1">
      <c r="A17" s="119" t="s">
        <v>96</v>
      </c>
      <c r="B17" s="25">
        <v>26</v>
      </c>
      <c r="C17" s="25">
        <v>27</v>
      </c>
      <c r="D17" s="25">
        <v>-1</v>
      </c>
      <c r="E17" s="25">
        <v>4</v>
      </c>
      <c r="F17" s="25">
        <v>7</v>
      </c>
      <c r="G17" s="25">
        <v>-3</v>
      </c>
      <c r="H17" s="26">
        <v>23</v>
      </c>
      <c r="I17" s="26">
        <v>16</v>
      </c>
      <c r="J17" s="26">
        <v>7</v>
      </c>
      <c r="K17" s="26">
        <v>0</v>
      </c>
      <c r="L17" s="26">
        <v>0</v>
      </c>
      <c r="M17" s="26">
        <v>0</v>
      </c>
      <c r="N17" s="26">
        <v>60</v>
      </c>
      <c r="O17" s="26">
        <v>34</v>
      </c>
      <c r="P17" s="26">
        <v>26</v>
      </c>
      <c r="Q17" s="26">
        <v>0</v>
      </c>
      <c r="R17" s="26">
        <v>0</v>
      </c>
      <c r="S17" s="26">
        <v>0</v>
      </c>
      <c r="T17" s="26">
        <v>37</v>
      </c>
      <c r="U17" s="26">
        <v>18</v>
      </c>
      <c r="V17" s="26">
        <v>19</v>
      </c>
      <c r="W17" s="26">
        <v>0</v>
      </c>
      <c r="X17" s="26">
        <v>0</v>
      </c>
      <c r="Y17" s="27">
        <v>0</v>
      </c>
      <c r="Z17" s="26"/>
    </row>
    <row r="18" spans="1:26" s="22" customFormat="1" ht="13.5" customHeight="1">
      <c r="A18" s="119" t="s">
        <v>97</v>
      </c>
      <c r="B18" s="25">
        <v>7</v>
      </c>
      <c r="C18" s="25">
        <v>26</v>
      </c>
      <c r="D18" s="25">
        <v>-19</v>
      </c>
      <c r="E18" s="25">
        <v>44</v>
      </c>
      <c r="F18" s="25">
        <v>39</v>
      </c>
      <c r="G18" s="25">
        <v>5</v>
      </c>
      <c r="H18" s="26">
        <v>-54</v>
      </c>
      <c r="I18" s="26">
        <v>-27</v>
      </c>
      <c r="J18" s="26">
        <v>-27</v>
      </c>
      <c r="K18" s="26">
        <v>1</v>
      </c>
      <c r="L18" s="26">
        <v>-1</v>
      </c>
      <c r="M18" s="26">
        <v>2</v>
      </c>
      <c r="N18" s="26">
        <v>37</v>
      </c>
      <c r="O18" s="26">
        <v>18</v>
      </c>
      <c r="P18" s="26">
        <v>19</v>
      </c>
      <c r="Q18" s="26">
        <v>2</v>
      </c>
      <c r="R18" s="26">
        <v>0</v>
      </c>
      <c r="S18" s="26">
        <v>2</v>
      </c>
      <c r="T18" s="26">
        <v>91</v>
      </c>
      <c r="U18" s="26">
        <v>45</v>
      </c>
      <c r="V18" s="26">
        <v>46</v>
      </c>
      <c r="W18" s="26">
        <v>1</v>
      </c>
      <c r="X18" s="26">
        <v>1</v>
      </c>
      <c r="Y18" s="27">
        <v>0</v>
      </c>
      <c r="Z18" s="26"/>
    </row>
    <row r="19" spans="1:26" s="22" customFormat="1" ht="13.5" customHeight="1">
      <c r="A19" s="119" t="s">
        <v>98</v>
      </c>
      <c r="B19" s="25">
        <v>-37</v>
      </c>
      <c r="C19" s="25">
        <v>-46</v>
      </c>
      <c r="D19" s="25">
        <v>9</v>
      </c>
      <c r="E19" s="25">
        <v>-37</v>
      </c>
      <c r="F19" s="25">
        <v>-41</v>
      </c>
      <c r="G19" s="25">
        <v>4</v>
      </c>
      <c r="H19" s="26">
        <v>1</v>
      </c>
      <c r="I19" s="26">
        <v>-2</v>
      </c>
      <c r="J19" s="26">
        <v>3</v>
      </c>
      <c r="K19" s="26">
        <v>0</v>
      </c>
      <c r="L19" s="26">
        <v>0</v>
      </c>
      <c r="M19" s="26">
        <v>0</v>
      </c>
      <c r="N19" s="26">
        <v>33</v>
      </c>
      <c r="O19" s="26">
        <v>21</v>
      </c>
      <c r="P19" s="26">
        <v>12</v>
      </c>
      <c r="Q19" s="26">
        <v>0</v>
      </c>
      <c r="R19" s="26">
        <v>0</v>
      </c>
      <c r="S19" s="26">
        <v>0</v>
      </c>
      <c r="T19" s="26">
        <v>32</v>
      </c>
      <c r="U19" s="26">
        <v>23</v>
      </c>
      <c r="V19" s="26">
        <v>9</v>
      </c>
      <c r="W19" s="26">
        <v>0</v>
      </c>
      <c r="X19" s="26">
        <v>0</v>
      </c>
      <c r="Y19" s="27">
        <v>0</v>
      </c>
      <c r="Z19" s="26"/>
    </row>
    <row r="20" spans="1:26" s="22" customFormat="1" ht="13.5" customHeight="1">
      <c r="A20" s="119" t="s">
        <v>99</v>
      </c>
      <c r="B20" s="25">
        <v>-17</v>
      </c>
      <c r="C20" s="25">
        <v>-12</v>
      </c>
      <c r="D20" s="25">
        <v>-5</v>
      </c>
      <c r="E20" s="25">
        <v>37</v>
      </c>
      <c r="F20" s="25">
        <v>23</v>
      </c>
      <c r="G20" s="25">
        <v>14</v>
      </c>
      <c r="H20" s="26">
        <v>5</v>
      </c>
      <c r="I20" s="26">
        <v>-2</v>
      </c>
      <c r="J20" s="26">
        <v>7</v>
      </c>
      <c r="K20" s="26">
        <v>2</v>
      </c>
      <c r="L20" s="26">
        <v>0</v>
      </c>
      <c r="M20" s="26">
        <v>2</v>
      </c>
      <c r="N20" s="26">
        <v>42</v>
      </c>
      <c r="O20" s="26">
        <v>17</v>
      </c>
      <c r="P20" s="26">
        <v>25</v>
      </c>
      <c r="Q20" s="26">
        <v>4</v>
      </c>
      <c r="R20" s="26">
        <v>2</v>
      </c>
      <c r="S20" s="26">
        <v>2</v>
      </c>
      <c r="T20" s="26">
        <v>37</v>
      </c>
      <c r="U20" s="26">
        <v>19</v>
      </c>
      <c r="V20" s="26">
        <v>18</v>
      </c>
      <c r="W20" s="26">
        <v>2</v>
      </c>
      <c r="X20" s="26">
        <v>2</v>
      </c>
      <c r="Y20" s="27">
        <v>0</v>
      </c>
      <c r="Z20" s="26"/>
    </row>
    <row r="21" spans="1:26" s="22" customFormat="1" ht="13.5" customHeight="1">
      <c r="A21" s="119" t="s">
        <v>100</v>
      </c>
      <c r="B21" s="25">
        <v>-99</v>
      </c>
      <c r="C21" s="25">
        <v>-54</v>
      </c>
      <c r="D21" s="25">
        <v>-45</v>
      </c>
      <c r="E21" s="25">
        <v>-10</v>
      </c>
      <c r="F21" s="25">
        <v>-10</v>
      </c>
      <c r="G21" s="25">
        <v>0</v>
      </c>
      <c r="H21" s="26">
        <v>-41</v>
      </c>
      <c r="I21" s="26">
        <v>-14</v>
      </c>
      <c r="J21" s="26">
        <v>-27</v>
      </c>
      <c r="K21" s="26">
        <v>0</v>
      </c>
      <c r="L21" s="26">
        <v>0</v>
      </c>
      <c r="M21" s="26">
        <v>0</v>
      </c>
      <c r="N21" s="26">
        <v>21</v>
      </c>
      <c r="O21" s="26">
        <v>12</v>
      </c>
      <c r="P21" s="26">
        <v>9</v>
      </c>
      <c r="Q21" s="26">
        <v>0</v>
      </c>
      <c r="R21" s="26">
        <v>0</v>
      </c>
      <c r="S21" s="26">
        <v>0</v>
      </c>
      <c r="T21" s="26">
        <v>62</v>
      </c>
      <c r="U21" s="26">
        <v>26</v>
      </c>
      <c r="V21" s="26">
        <v>36</v>
      </c>
      <c r="W21" s="26">
        <v>0</v>
      </c>
      <c r="X21" s="26">
        <v>0</v>
      </c>
      <c r="Y21" s="27">
        <v>0</v>
      </c>
      <c r="Z21" s="26"/>
    </row>
    <row r="22" spans="1:26" s="22" customFormat="1" ht="13.5" customHeight="1">
      <c r="A22" s="119" t="s">
        <v>101</v>
      </c>
      <c r="B22" s="25">
        <v>-22</v>
      </c>
      <c r="C22" s="25">
        <v>22</v>
      </c>
      <c r="D22" s="25">
        <v>-44</v>
      </c>
      <c r="E22" s="25">
        <v>30</v>
      </c>
      <c r="F22" s="25">
        <v>19</v>
      </c>
      <c r="G22" s="25">
        <v>11</v>
      </c>
      <c r="H22" s="26">
        <v>-26</v>
      </c>
      <c r="I22" s="26">
        <v>1</v>
      </c>
      <c r="J22" s="26">
        <v>-27</v>
      </c>
      <c r="K22" s="26">
        <v>4</v>
      </c>
      <c r="L22" s="26">
        <v>3</v>
      </c>
      <c r="M22" s="26">
        <v>1</v>
      </c>
      <c r="N22" s="26">
        <v>68</v>
      </c>
      <c r="O22" s="26">
        <v>41</v>
      </c>
      <c r="P22" s="26">
        <v>27</v>
      </c>
      <c r="Q22" s="26">
        <v>4</v>
      </c>
      <c r="R22" s="26">
        <v>3</v>
      </c>
      <c r="S22" s="26">
        <v>1</v>
      </c>
      <c r="T22" s="26">
        <v>94</v>
      </c>
      <c r="U22" s="26">
        <v>40</v>
      </c>
      <c r="V22" s="26">
        <v>54</v>
      </c>
      <c r="W22" s="26">
        <v>0</v>
      </c>
      <c r="X22" s="26">
        <v>0</v>
      </c>
      <c r="Y22" s="27">
        <v>0</v>
      </c>
      <c r="Z22" s="26"/>
    </row>
    <row r="23" spans="1:26" s="22" customFormat="1" ht="13.5" customHeight="1">
      <c r="A23" s="119" t="s">
        <v>102</v>
      </c>
      <c r="B23" s="25">
        <v>-27</v>
      </c>
      <c r="C23" s="25">
        <v>-17</v>
      </c>
      <c r="D23" s="25">
        <v>-10</v>
      </c>
      <c r="E23" s="25">
        <v>-5</v>
      </c>
      <c r="F23" s="25">
        <v>-8</v>
      </c>
      <c r="G23" s="25">
        <v>3</v>
      </c>
      <c r="H23" s="26">
        <v>-24</v>
      </c>
      <c r="I23" s="26">
        <v>-8</v>
      </c>
      <c r="J23" s="26">
        <v>-16</v>
      </c>
      <c r="K23" s="26">
        <v>0</v>
      </c>
      <c r="L23" s="26">
        <v>0</v>
      </c>
      <c r="M23" s="26">
        <v>0</v>
      </c>
      <c r="N23" s="26">
        <v>16</v>
      </c>
      <c r="O23" s="26">
        <v>7</v>
      </c>
      <c r="P23" s="26">
        <v>9</v>
      </c>
      <c r="Q23" s="26">
        <v>0</v>
      </c>
      <c r="R23" s="26">
        <v>0</v>
      </c>
      <c r="S23" s="26">
        <v>0</v>
      </c>
      <c r="T23" s="26">
        <v>40</v>
      </c>
      <c r="U23" s="26">
        <v>15</v>
      </c>
      <c r="V23" s="26">
        <v>25</v>
      </c>
      <c r="W23" s="26">
        <v>0</v>
      </c>
      <c r="X23" s="26">
        <v>0</v>
      </c>
      <c r="Y23" s="27">
        <v>0</v>
      </c>
      <c r="Z23" s="26"/>
    </row>
    <row r="24" spans="1:26" s="22" customFormat="1" ht="13.5" customHeight="1">
      <c r="A24" s="119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</row>
    <row r="25" spans="1:26" s="22" customFormat="1" ht="13.5" customHeight="1">
      <c r="A25" s="119" t="s">
        <v>103</v>
      </c>
      <c r="B25" s="25">
        <v>-32</v>
      </c>
      <c r="C25" s="25">
        <v>-19</v>
      </c>
      <c r="D25" s="25">
        <v>-13</v>
      </c>
      <c r="E25" s="25">
        <v>11</v>
      </c>
      <c r="F25" s="25">
        <v>5</v>
      </c>
      <c r="G25" s="25">
        <v>6</v>
      </c>
      <c r="H25" s="26">
        <v>-15</v>
      </c>
      <c r="I25" s="26">
        <v>-8</v>
      </c>
      <c r="J25" s="26">
        <v>-7</v>
      </c>
      <c r="K25" s="26">
        <v>1</v>
      </c>
      <c r="L25" s="26">
        <v>1</v>
      </c>
      <c r="M25" s="26">
        <v>0</v>
      </c>
      <c r="N25" s="26">
        <v>16</v>
      </c>
      <c r="O25" s="26">
        <v>12</v>
      </c>
      <c r="P25" s="26">
        <v>4</v>
      </c>
      <c r="Q25" s="26">
        <v>2</v>
      </c>
      <c r="R25" s="26">
        <v>2</v>
      </c>
      <c r="S25" s="26">
        <v>0</v>
      </c>
      <c r="T25" s="26">
        <v>31</v>
      </c>
      <c r="U25" s="26">
        <v>20</v>
      </c>
      <c r="V25" s="26">
        <v>11</v>
      </c>
      <c r="W25" s="26">
        <v>1</v>
      </c>
      <c r="X25" s="26">
        <v>1</v>
      </c>
      <c r="Y25" s="27">
        <v>0</v>
      </c>
      <c r="Z25" s="26"/>
    </row>
    <row r="26" spans="1:26" s="22" customFormat="1" ht="12">
      <c r="A26" s="119" t="s">
        <v>48</v>
      </c>
      <c r="B26" s="25">
        <v>-23</v>
      </c>
      <c r="C26" s="25">
        <v>-13</v>
      </c>
      <c r="D26" s="25">
        <v>-10</v>
      </c>
      <c r="E26" s="25">
        <v>6</v>
      </c>
      <c r="F26" s="25">
        <v>7</v>
      </c>
      <c r="G26" s="25">
        <v>-1</v>
      </c>
      <c r="H26" s="26">
        <v>-13</v>
      </c>
      <c r="I26" s="26">
        <v>-8</v>
      </c>
      <c r="J26" s="26">
        <v>-5</v>
      </c>
      <c r="K26" s="26">
        <v>1</v>
      </c>
      <c r="L26" s="26">
        <v>1</v>
      </c>
      <c r="M26" s="26">
        <v>0</v>
      </c>
      <c r="N26" s="26">
        <v>12</v>
      </c>
      <c r="O26" s="26">
        <v>9</v>
      </c>
      <c r="P26" s="26">
        <v>3</v>
      </c>
      <c r="Q26" s="26">
        <v>2</v>
      </c>
      <c r="R26" s="26">
        <v>2</v>
      </c>
      <c r="S26" s="26">
        <v>0</v>
      </c>
      <c r="T26" s="26">
        <v>25</v>
      </c>
      <c r="U26" s="26">
        <v>17</v>
      </c>
      <c r="V26" s="26">
        <v>8</v>
      </c>
      <c r="W26" s="26">
        <v>1</v>
      </c>
      <c r="X26" s="26">
        <v>1</v>
      </c>
      <c r="Y26" s="27">
        <v>0</v>
      </c>
      <c r="Z26" s="26"/>
    </row>
    <row r="27" spans="1:26" s="22" customFormat="1" ht="13.5" customHeight="1">
      <c r="A27" s="119" t="s">
        <v>104</v>
      </c>
      <c r="B27" s="25">
        <v>-9</v>
      </c>
      <c r="C27" s="25">
        <v>-6</v>
      </c>
      <c r="D27" s="25">
        <v>-3</v>
      </c>
      <c r="E27" s="25">
        <v>5</v>
      </c>
      <c r="F27" s="25">
        <v>-2</v>
      </c>
      <c r="G27" s="25">
        <v>7</v>
      </c>
      <c r="H27" s="26">
        <v>-2</v>
      </c>
      <c r="I27" s="26">
        <v>0</v>
      </c>
      <c r="J27" s="26">
        <v>-2</v>
      </c>
      <c r="K27" s="26">
        <v>0</v>
      </c>
      <c r="L27" s="26">
        <v>0</v>
      </c>
      <c r="M27" s="26">
        <v>0</v>
      </c>
      <c r="N27" s="26">
        <v>4</v>
      </c>
      <c r="O27" s="26">
        <v>3</v>
      </c>
      <c r="P27" s="26">
        <v>1</v>
      </c>
      <c r="Q27" s="26">
        <v>0</v>
      </c>
      <c r="R27" s="26">
        <v>0</v>
      </c>
      <c r="S27" s="26">
        <v>0</v>
      </c>
      <c r="T27" s="26">
        <v>6</v>
      </c>
      <c r="U27" s="26">
        <v>3</v>
      </c>
      <c r="V27" s="26">
        <v>3</v>
      </c>
      <c r="W27" s="26">
        <v>0</v>
      </c>
      <c r="X27" s="26">
        <v>0</v>
      </c>
      <c r="Y27" s="27">
        <v>0</v>
      </c>
      <c r="Z27" s="26"/>
    </row>
    <row r="28" spans="1:26" s="22" customFormat="1" ht="13.5" customHeight="1">
      <c r="A28" s="119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</row>
    <row r="29" spans="1:26" s="22" customFormat="1" ht="13.5" customHeight="1">
      <c r="A29" s="119" t="s">
        <v>105</v>
      </c>
      <c r="B29" s="25">
        <v>-11</v>
      </c>
      <c r="C29" s="25">
        <v>-5</v>
      </c>
      <c r="D29" s="25">
        <v>-6</v>
      </c>
      <c r="E29" s="25">
        <v>8</v>
      </c>
      <c r="F29" s="25">
        <v>6</v>
      </c>
      <c r="G29" s="25">
        <v>2</v>
      </c>
      <c r="H29" s="26">
        <v>-8</v>
      </c>
      <c r="I29" s="26">
        <v>-2</v>
      </c>
      <c r="J29" s="26">
        <v>-6</v>
      </c>
      <c r="K29" s="26">
        <v>0</v>
      </c>
      <c r="L29" s="26">
        <v>0</v>
      </c>
      <c r="M29" s="26">
        <v>0</v>
      </c>
      <c r="N29" s="26">
        <v>9</v>
      </c>
      <c r="O29" s="26">
        <v>7</v>
      </c>
      <c r="P29" s="26">
        <v>2</v>
      </c>
      <c r="Q29" s="26">
        <v>0</v>
      </c>
      <c r="R29" s="26">
        <v>0</v>
      </c>
      <c r="S29" s="26">
        <v>0</v>
      </c>
      <c r="T29" s="26">
        <v>17</v>
      </c>
      <c r="U29" s="26">
        <v>9</v>
      </c>
      <c r="V29" s="26">
        <v>8</v>
      </c>
      <c r="W29" s="26">
        <v>0</v>
      </c>
      <c r="X29" s="26">
        <v>0</v>
      </c>
      <c r="Y29" s="27">
        <v>0</v>
      </c>
      <c r="Z29" s="26"/>
    </row>
    <row r="30" spans="1:26" s="22" customFormat="1" ht="12">
      <c r="A30" s="119" t="s">
        <v>106</v>
      </c>
      <c r="B30" s="25">
        <v>-11</v>
      </c>
      <c r="C30" s="25">
        <v>-5</v>
      </c>
      <c r="D30" s="25">
        <v>-6</v>
      </c>
      <c r="E30" s="25">
        <v>8</v>
      </c>
      <c r="F30" s="25">
        <v>6</v>
      </c>
      <c r="G30" s="25">
        <v>2</v>
      </c>
      <c r="H30" s="26">
        <v>-8</v>
      </c>
      <c r="I30" s="26">
        <v>-2</v>
      </c>
      <c r="J30" s="26">
        <v>-6</v>
      </c>
      <c r="K30" s="26">
        <v>0</v>
      </c>
      <c r="L30" s="26">
        <v>0</v>
      </c>
      <c r="M30" s="26">
        <v>0</v>
      </c>
      <c r="N30" s="26">
        <v>9</v>
      </c>
      <c r="O30" s="26">
        <v>7</v>
      </c>
      <c r="P30" s="26">
        <v>2</v>
      </c>
      <c r="Q30" s="26">
        <v>0</v>
      </c>
      <c r="R30" s="26">
        <v>0</v>
      </c>
      <c r="S30" s="26">
        <v>0</v>
      </c>
      <c r="T30" s="26">
        <v>17</v>
      </c>
      <c r="U30" s="26">
        <v>9</v>
      </c>
      <c r="V30" s="26">
        <v>8</v>
      </c>
      <c r="W30" s="26">
        <v>0</v>
      </c>
      <c r="X30" s="26">
        <v>0</v>
      </c>
      <c r="Y30" s="27">
        <v>0</v>
      </c>
      <c r="Z30" s="26"/>
    </row>
    <row r="31" spans="1:26" s="22" customFormat="1" ht="12">
      <c r="A31" s="119"/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</row>
    <row r="32" spans="1:26" s="22" customFormat="1" ht="13.5" customHeight="1">
      <c r="A32" s="119" t="s">
        <v>107</v>
      </c>
      <c r="B32" s="25">
        <v>-8</v>
      </c>
      <c r="C32" s="25">
        <v>3</v>
      </c>
      <c r="D32" s="25">
        <v>-11</v>
      </c>
      <c r="E32" s="25">
        <v>8</v>
      </c>
      <c r="F32" s="25">
        <v>10</v>
      </c>
      <c r="G32" s="25">
        <v>-2</v>
      </c>
      <c r="H32" s="26">
        <v>-9</v>
      </c>
      <c r="I32" s="26">
        <v>-2</v>
      </c>
      <c r="J32" s="26">
        <v>-7</v>
      </c>
      <c r="K32" s="26">
        <v>0</v>
      </c>
      <c r="L32" s="26">
        <v>0</v>
      </c>
      <c r="M32" s="26">
        <v>0</v>
      </c>
      <c r="N32" s="26">
        <v>9</v>
      </c>
      <c r="O32" s="26">
        <v>5</v>
      </c>
      <c r="P32" s="26">
        <v>4</v>
      </c>
      <c r="Q32" s="26">
        <v>0</v>
      </c>
      <c r="R32" s="26">
        <v>0</v>
      </c>
      <c r="S32" s="26">
        <v>0</v>
      </c>
      <c r="T32" s="26">
        <v>18</v>
      </c>
      <c r="U32" s="26">
        <v>7</v>
      </c>
      <c r="V32" s="26">
        <v>11</v>
      </c>
      <c r="W32" s="26">
        <v>0</v>
      </c>
      <c r="X32" s="26">
        <v>0</v>
      </c>
      <c r="Y32" s="27">
        <v>0</v>
      </c>
      <c r="Z32" s="26"/>
    </row>
    <row r="33" spans="1:26" s="22" customFormat="1" ht="12">
      <c r="A33" s="119" t="s">
        <v>108</v>
      </c>
      <c r="B33" s="25">
        <v>-3</v>
      </c>
      <c r="C33" s="25">
        <v>2</v>
      </c>
      <c r="D33" s="25">
        <v>-5</v>
      </c>
      <c r="E33" s="25">
        <v>0</v>
      </c>
      <c r="F33" s="25">
        <v>2</v>
      </c>
      <c r="G33" s="25">
        <v>-2</v>
      </c>
      <c r="H33" s="26">
        <v>-1</v>
      </c>
      <c r="I33" s="26">
        <v>0</v>
      </c>
      <c r="J33" s="26">
        <v>-1</v>
      </c>
      <c r="K33" s="26">
        <v>0</v>
      </c>
      <c r="L33" s="26">
        <v>0</v>
      </c>
      <c r="M33" s="26">
        <v>0</v>
      </c>
      <c r="N33" s="26">
        <v>5</v>
      </c>
      <c r="O33" s="26">
        <v>2</v>
      </c>
      <c r="P33" s="26">
        <v>3</v>
      </c>
      <c r="Q33" s="26">
        <v>0</v>
      </c>
      <c r="R33" s="26">
        <v>0</v>
      </c>
      <c r="S33" s="26">
        <v>0</v>
      </c>
      <c r="T33" s="26">
        <v>6</v>
      </c>
      <c r="U33" s="26">
        <v>2</v>
      </c>
      <c r="V33" s="26">
        <v>4</v>
      </c>
      <c r="W33" s="26">
        <v>0</v>
      </c>
      <c r="X33" s="26">
        <v>0</v>
      </c>
      <c r="Y33" s="27">
        <v>0</v>
      </c>
      <c r="Z33" s="26"/>
    </row>
    <row r="34" spans="1:26" s="22" customFormat="1" ht="13.5" customHeight="1">
      <c r="A34" s="119" t="s">
        <v>109</v>
      </c>
      <c r="B34" s="25">
        <v>-3</v>
      </c>
      <c r="C34" s="25">
        <v>4</v>
      </c>
      <c r="D34" s="25">
        <v>-7</v>
      </c>
      <c r="E34" s="25">
        <v>6</v>
      </c>
      <c r="F34" s="25">
        <v>6</v>
      </c>
      <c r="G34" s="25">
        <v>0</v>
      </c>
      <c r="H34" s="26">
        <v>-4</v>
      </c>
      <c r="I34" s="26">
        <v>-1</v>
      </c>
      <c r="J34" s="26">
        <v>-3</v>
      </c>
      <c r="K34" s="26">
        <v>0</v>
      </c>
      <c r="L34" s="26">
        <v>0</v>
      </c>
      <c r="M34" s="26">
        <v>0</v>
      </c>
      <c r="N34" s="26">
        <v>1</v>
      </c>
      <c r="O34" s="26">
        <v>0</v>
      </c>
      <c r="P34" s="26">
        <v>1</v>
      </c>
      <c r="Q34" s="26">
        <v>0</v>
      </c>
      <c r="R34" s="26">
        <v>0</v>
      </c>
      <c r="S34" s="26">
        <v>0</v>
      </c>
      <c r="T34" s="26">
        <v>5</v>
      </c>
      <c r="U34" s="26">
        <v>1</v>
      </c>
      <c r="V34" s="26">
        <v>4</v>
      </c>
      <c r="W34" s="26">
        <v>0</v>
      </c>
      <c r="X34" s="26">
        <v>0</v>
      </c>
      <c r="Y34" s="27">
        <v>0</v>
      </c>
      <c r="Z34" s="26"/>
    </row>
    <row r="35" spans="1:26" s="22" customFormat="1" ht="13.5" customHeight="1">
      <c r="A35" s="119" t="s">
        <v>110</v>
      </c>
      <c r="B35" s="25">
        <v>-2</v>
      </c>
      <c r="C35" s="25">
        <v>-3</v>
      </c>
      <c r="D35" s="25">
        <v>1</v>
      </c>
      <c r="E35" s="25">
        <v>2</v>
      </c>
      <c r="F35" s="25">
        <v>2</v>
      </c>
      <c r="G35" s="25">
        <v>0</v>
      </c>
      <c r="H35" s="26">
        <v>-4</v>
      </c>
      <c r="I35" s="26">
        <v>-1</v>
      </c>
      <c r="J35" s="26">
        <v>-3</v>
      </c>
      <c r="K35" s="26">
        <v>0</v>
      </c>
      <c r="L35" s="26">
        <v>0</v>
      </c>
      <c r="M35" s="26">
        <v>0</v>
      </c>
      <c r="N35" s="26">
        <v>3</v>
      </c>
      <c r="O35" s="26">
        <v>3</v>
      </c>
      <c r="P35" s="26">
        <v>0</v>
      </c>
      <c r="Q35" s="26">
        <v>0</v>
      </c>
      <c r="R35" s="26">
        <v>0</v>
      </c>
      <c r="S35" s="26">
        <v>0</v>
      </c>
      <c r="T35" s="26">
        <v>7</v>
      </c>
      <c r="U35" s="26">
        <v>4</v>
      </c>
      <c r="V35" s="26">
        <v>3</v>
      </c>
      <c r="W35" s="26">
        <v>0</v>
      </c>
      <c r="X35" s="26">
        <v>0</v>
      </c>
      <c r="Y35" s="27">
        <v>0</v>
      </c>
      <c r="Z35" s="26"/>
    </row>
    <row r="36" spans="1:26" s="22" customFormat="1" ht="13.5" customHeight="1">
      <c r="A36" s="120"/>
      <c r="B36" s="28"/>
      <c r="C36" s="28"/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6"/>
    </row>
    <row r="37" spans="1:26" ht="7.5" customHeigh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7.5" customHeigh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7.5" customHeigh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463-CC0A-4C62-B329-D6BB1D490D05}">
  <dimension ref="A1:AF53"/>
  <sheetViews>
    <sheetView view="pageBreakPreview" zoomScaleNormal="115" zoomScaleSheetLayoutView="100" workbookViewId="0">
      <selection activeCell="B1" sqref="B1"/>
    </sheetView>
  </sheetViews>
  <sheetFormatPr defaultRowHeight="13.5"/>
  <cols>
    <col min="1" max="1" width="0.75" style="19" customWidth="1"/>
    <col min="2" max="2" width="9.875" style="19" customWidth="1"/>
    <col min="3" max="32" width="5.25" style="19" customWidth="1"/>
    <col min="33" max="230" width="9" style="19"/>
    <col min="231" max="231" width="9.875" style="19" customWidth="1"/>
    <col min="232" max="255" width="5.25" style="19" customWidth="1"/>
    <col min="256" max="257" width="0.75" style="19" customWidth="1"/>
    <col min="258" max="258" width="9.875" style="19" customWidth="1"/>
    <col min="259" max="288" width="5.25" style="19" customWidth="1"/>
    <col min="289" max="486" width="9" style="19"/>
    <col min="487" max="487" width="9.875" style="19" customWidth="1"/>
    <col min="488" max="511" width="5.25" style="19" customWidth="1"/>
    <col min="512" max="513" width="0.75" style="19" customWidth="1"/>
    <col min="514" max="514" width="9.875" style="19" customWidth="1"/>
    <col min="515" max="544" width="5.25" style="19" customWidth="1"/>
    <col min="545" max="742" width="9" style="19"/>
    <col min="743" max="743" width="9.875" style="19" customWidth="1"/>
    <col min="744" max="767" width="5.25" style="19" customWidth="1"/>
    <col min="768" max="769" width="0.75" style="19" customWidth="1"/>
    <col min="770" max="770" width="9.875" style="19" customWidth="1"/>
    <col min="771" max="800" width="5.25" style="19" customWidth="1"/>
    <col min="801" max="998" width="9" style="19"/>
    <col min="999" max="999" width="9.875" style="19" customWidth="1"/>
    <col min="1000" max="1023" width="5.25" style="19" customWidth="1"/>
    <col min="1024" max="1025" width="0.75" style="19" customWidth="1"/>
    <col min="1026" max="1026" width="9.875" style="19" customWidth="1"/>
    <col min="1027" max="1056" width="5.25" style="19" customWidth="1"/>
    <col min="1057" max="1254" width="9" style="19"/>
    <col min="1255" max="1255" width="9.875" style="19" customWidth="1"/>
    <col min="1256" max="1279" width="5.25" style="19" customWidth="1"/>
    <col min="1280" max="1281" width="0.75" style="19" customWidth="1"/>
    <col min="1282" max="1282" width="9.875" style="19" customWidth="1"/>
    <col min="1283" max="1312" width="5.25" style="19" customWidth="1"/>
    <col min="1313" max="1510" width="9" style="19"/>
    <col min="1511" max="1511" width="9.875" style="19" customWidth="1"/>
    <col min="1512" max="1535" width="5.25" style="19" customWidth="1"/>
    <col min="1536" max="1537" width="0.75" style="19" customWidth="1"/>
    <col min="1538" max="1538" width="9.875" style="19" customWidth="1"/>
    <col min="1539" max="1568" width="5.25" style="19" customWidth="1"/>
    <col min="1569" max="1766" width="9" style="19"/>
    <col min="1767" max="1767" width="9.875" style="19" customWidth="1"/>
    <col min="1768" max="1791" width="5.25" style="19" customWidth="1"/>
    <col min="1792" max="1793" width="0.75" style="19" customWidth="1"/>
    <col min="1794" max="1794" width="9.875" style="19" customWidth="1"/>
    <col min="1795" max="1824" width="5.25" style="19" customWidth="1"/>
    <col min="1825" max="2022" width="9" style="19"/>
    <col min="2023" max="2023" width="9.875" style="19" customWidth="1"/>
    <col min="2024" max="2047" width="5.25" style="19" customWidth="1"/>
    <col min="2048" max="2049" width="0.75" style="19" customWidth="1"/>
    <col min="2050" max="2050" width="9.875" style="19" customWidth="1"/>
    <col min="2051" max="2080" width="5.25" style="19" customWidth="1"/>
    <col min="2081" max="2278" width="9" style="19"/>
    <col min="2279" max="2279" width="9.875" style="19" customWidth="1"/>
    <col min="2280" max="2303" width="5.25" style="19" customWidth="1"/>
    <col min="2304" max="2305" width="0.75" style="19" customWidth="1"/>
    <col min="2306" max="2306" width="9.875" style="19" customWidth="1"/>
    <col min="2307" max="2336" width="5.25" style="19" customWidth="1"/>
    <col min="2337" max="2534" width="9" style="19"/>
    <col min="2535" max="2535" width="9.875" style="19" customWidth="1"/>
    <col min="2536" max="2559" width="5.25" style="19" customWidth="1"/>
    <col min="2560" max="2561" width="0.75" style="19" customWidth="1"/>
    <col min="2562" max="2562" width="9.875" style="19" customWidth="1"/>
    <col min="2563" max="2592" width="5.25" style="19" customWidth="1"/>
    <col min="2593" max="2790" width="9" style="19"/>
    <col min="2791" max="2791" width="9.875" style="19" customWidth="1"/>
    <col min="2792" max="2815" width="5.25" style="19" customWidth="1"/>
    <col min="2816" max="2817" width="0.75" style="19" customWidth="1"/>
    <col min="2818" max="2818" width="9.875" style="19" customWidth="1"/>
    <col min="2819" max="2848" width="5.25" style="19" customWidth="1"/>
    <col min="2849" max="3046" width="9" style="19"/>
    <col min="3047" max="3047" width="9.875" style="19" customWidth="1"/>
    <col min="3048" max="3071" width="5.25" style="19" customWidth="1"/>
    <col min="3072" max="3073" width="0.75" style="19" customWidth="1"/>
    <col min="3074" max="3074" width="9.875" style="19" customWidth="1"/>
    <col min="3075" max="3104" width="5.25" style="19" customWidth="1"/>
    <col min="3105" max="3302" width="9" style="19"/>
    <col min="3303" max="3303" width="9.875" style="19" customWidth="1"/>
    <col min="3304" max="3327" width="5.25" style="19" customWidth="1"/>
    <col min="3328" max="3329" width="0.75" style="19" customWidth="1"/>
    <col min="3330" max="3330" width="9.875" style="19" customWidth="1"/>
    <col min="3331" max="3360" width="5.25" style="19" customWidth="1"/>
    <col min="3361" max="3558" width="9" style="19"/>
    <col min="3559" max="3559" width="9.875" style="19" customWidth="1"/>
    <col min="3560" max="3583" width="5.25" style="19" customWidth="1"/>
    <col min="3584" max="3585" width="0.75" style="19" customWidth="1"/>
    <col min="3586" max="3586" width="9.875" style="19" customWidth="1"/>
    <col min="3587" max="3616" width="5.25" style="19" customWidth="1"/>
    <col min="3617" max="3814" width="9" style="19"/>
    <col min="3815" max="3815" width="9.875" style="19" customWidth="1"/>
    <col min="3816" max="3839" width="5.25" style="19" customWidth="1"/>
    <col min="3840" max="3841" width="0.75" style="19" customWidth="1"/>
    <col min="3842" max="3842" width="9.875" style="19" customWidth="1"/>
    <col min="3843" max="3872" width="5.25" style="19" customWidth="1"/>
    <col min="3873" max="4070" width="9" style="19"/>
    <col min="4071" max="4071" width="9.875" style="19" customWidth="1"/>
    <col min="4072" max="4095" width="5.25" style="19" customWidth="1"/>
    <col min="4096" max="4097" width="0.75" style="19" customWidth="1"/>
    <col min="4098" max="4098" width="9.875" style="19" customWidth="1"/>
    <col min="4099" max="4128" width="5.25" style="19" customWidth="1"/>
    <col min="4129" max="4326" width="9" style="19"/>
    <col min="4327" max="4327" width="9.875" style="19" customWidth="1"/>
    <col min="4328" max="4351" width="5.25" style="19" customWidth="1"/>
    <col min="4352" max="4353" width="0.75" style="19" customWidth="1"/>
    <col min="4354" max="4354" width="9.875" style="19" customWidth="1"/>
    <col min="4355" max="4384" width="5.25" style="19" customWidth="1"/>
    <col min="4385" max="4582" width="9" style="19"/>
    <col min="4583" max="4583" width="9.875" style="19" customWidth="1"/>
    <col min="4584" max="4607" width="5.25" style="19" customWidth="1"/>
    <col min="4608" max="4609" width="0.75" style="19" customWidth="1"/>
    <col min="4610" max="4610" width="9.875" style="19" customWidth="1"/>
    <col min="4611" max="4640" width="5.25" style="19" customWidth="1"/>
    <col min="4641" max="4838" width="9" style="19"/>
    <col min="4839" max="4839" width="9.875" style="19" customWidth="1"/>
    <col min="4840" max="4863" width="5.25" style="19" customWidth="1"/>
    <col min="4864" max="4865" width="0.75" style="19" customWidth="1"/>
    <col min="4866" max="4866" width="9.875" style="19" customWidth="1"/>
    <col min="4867" max="4896" width="5.25" style="19" customWidth="1"/>
    <col min="4897" max="5094" width="9" style="19"/>
    <col min="5095" max="5095" width="9.875" style="19" customWidth="1"/>
    <col min="5096" max="5119" width="5.25" style="19" customWidth="1"/>
    <col min="5120" max="5121" width="0.75" style="19" customWidth="1"/>
    <col min="5122" max="5122" width="9.875" style="19" customWidth="1"/>
    <col min="5123" max="5152" width="5.25" style="19" customWidth="1"/>
    <col min="5153" max="5350" width="9" style="19"/>
    <col min="5351" max="5351" width="9.875" style="19" customWidth="1"/>
    <col min="5352" max="5375" width="5.25" style="19" customWidth="1"/>
    <col min="5376" max="5377" width="0.75" style="19" customWidth="1"/>
    <col min="5378" max="5378" width="9.875" style="19" customWidth="1"/>
    <col min="5379" max="5408" width="5.25" style="19" customWidth="1"/>
    <col min="5409" max="5606" width="9" style="19"/>
    <col min="5607" max="5607" width="9.875" style="19" customWidth="1"/>
    <col min="5608" max="5631" width="5.25" style="19" customWidth="1"/>
    <col min="5632" max="5633" width="0.75" style="19" customWidth="1"/>
    <col min="5634" max="5634" width="9.875" style="19" customWidth="1"/>
    <col min="5635" max="5664" width="5.25" style="19" customWidth="1"/>
    <col min="5665" max="5862" width="9" style="19"/>
    <col min="5863" max="5863" width="9.875" style="19" customWidth="1"/>
    <col min="5864" max="5887" width="5.25" style="19" customWidth="1"/>
    <col min="5888" max="5889" width="0.75" style="19" customWidth="1"/>
    <col min="5890" max="5890" width="9.875" style="19" customWidth="1"/>
    <col min="5891" max="5920" width="5.25" style="19" customWidth="1"/>
    <col min="5921" max="6118" width="9" style="19"/>
    <col min="6119" max="6119" width="9.875" style="19" customWidth="1"/>
    <col min="6120" max="6143" width="5.25" style="19" customWidth="1"/>
    <col min="6144" max="6145" width="0.75" style="19" customWidth="1"/>
    <col min="6146" max="6146" width="9.875" style="19" customWidth="1"/>
    <col min="6147" max="6176" width="5.25" style="19" customWidth="1"/>
    <col min="6177" max="6374" width="9" style="19"/>
    <col min="6375" max="6375" width="9.875" style="19" customWidth="1"/>
    <col min="6376" max="6399" width="5.25" style="19" customWidth="1"/>
    <col min="6400" max="6401" width="0.75" style="19" customWidth="1"/>
    <col min="6402" max="6402" width="9.875" style="19" customWidth="1"/>
    <col min="6403" max="6432" width="5.25" style="19" customWidth="1"/>
    <col min="6433" max="6630" width="9" style="19"/>
    <col min="6631" max="6631" width="9.875" style="19" customWidth="1"/>
    <col min="6632" max="6655" width="5.25" style="19" customWidth="1"/>
    <col min="6656" max="6657" width="0.75" style="19" customWidth="1"/>
    <col min="6658" max="6658" width="9.875" style="19" customWidth="1"/>
    <col min="6659" max="6688" width="5.25" style="19" customWidth="1"/>
    <col min="6689" max="6886" width="9" style="19"/>
    <col min="6887" max="6887" width="9.875" style="19" customWidth="1"/>
    <col min="6888" max="6911" width="5.25" style="19" customWidth="1"/>
    <col min="6912" max="6913" width="0.75" style="19" customWidth="1"/>
    <col min="6914" max="6914" width="9.875" style="19" customWidth="1"/>
    <col min="6915" max="6944" width="5.25" style="19" customWidth="1"/>
    <col min="6945" max="7142" width="9" style="19"/>
    <col min="7143" max="7143" width="9.875" style="19" customWidth="1"/>
    <col min="7144" max="7167" width="5.25" style="19" customWidth="1"/>
    <col min="7168" max="7169" width="0.75" style="19" customWidth="1"/>
    <col min="7170" max="7170" width="9.875" style="19" customWidth="1"/>
    <col min="7171" max="7200" width="5.25" style="19" customWidth="1"/>
    <col min="7201" max="7398" width="9" style="19"/>
    <col min="7399" max="7399" width="9.875" style="19" customWidth="1"/>
    <col min="7400" max="7423" width="5.25" style="19" customWidth="1"/>
    <col min="7424" max="7425" width="0.75" style="19" customWidth="1"/>
    <col min="7426" max="7426" width="9.875" style="19" customWidth="1"/>
    <col min="7427" max="7456" width="5.25" style="19" customWidth="1"/>
    <col min="7457" max="7654" width="9" style="19"/>
    <col min="7655" max="7655" width="9.875" style="19" customWidth="1"/>
    <col min="7656" max="7679" width="5.25" style="19" customWidth="1"/>
    <col min="7680" max="7681" width="0.75" style="19" customWidth="1"/>
    <col min="7682" max="7682" width="9.875" style="19" customWidth="1"/>
    <col min="7683" max="7712" width="5.25" style="19" customWidth="1"/>
    <col min="7713" max="7910" width="9" style="19"/>
    <col min="7911" max="7911" width="9.875" style="19" customWidth="1"/>
    <col min="7912" max="7935" width="5.25" style="19" customWidth="1"/>
    <col min="7936" max="7937" width="0.75" style="19" customWidth="1"/>
    <col min="7938" max="7938" width="9.875" style="19" customWidth="1"/>
    <col min="7939" max="7968" width="5.25" style="19" customWidth="1"/>
    <col min="7969" max="8166" width="9" style="19"/>
    <col min="8167" max="8167" width="9.875" style="19" customWidth="1"/>
    <col min="8168" max="8191" width="5.25" style="19" customWidth="1"/>
    <col min="8192" max="8193" width="0.75" style="19" customWidth="1"/>
    <col min="8194" max="8194" width="9.875" style="19" customWidth="1"/>
    <col min="8195" max="8224" width="5.25" style="19" customWidth="1"/>
    <col min="8225" max="8422" width="9" style="19"/>
    <col min="8423" max="8423" width="9.875" style="19" customWidth="1"/>
    <col min="8424" max="8447" width="5.25" style="19" customWidth="1"/>
    <col min="8448" max="8449" width="0.75" style="19" customWidth="1"/>
    <col min="8450" max="8450" width="9.875" style="19" customWidth="1"/>
    <col min="8451" max="8480" width="5.25" style="19" customWidth="1"/>
    <col min="8481" max="8678" width="9" style="19"/>
    <col min="8679" max="8679" width="9.875" style="19" customWidth="1"/>
    <col min="8680" max="8703" width="5.25" style="19" customWidth="1"/>
    <col min="8704" max="8705" width="0.75" style="19" customWidth="1"/>
    <col min="8706" max="8706" width="9.875" style="19" customWidth="1"/>
    <col min="8707" max="8736" width="5.25" style="19" customWidth="1"/>
    <col min="8737" max="8934" width="9" style="19"/>
    <col min="8935" max="8935" width="9.875" style="19" customWidth="1"/>
    <col min="8936" max="8959" width="5.25" style="19" customWidth="1"/>
    <col min="8960" max="8961" width="0.75" style="19" customWidth="1"/>
    <col min="8962" max="8962" width="9.875" style="19" customWidth="1"/>
    <col min="8963" max="8992" width="5.25" style="19" customWidth="1"/>
    <col min="8993" max="9190" width="9" style="19"/>
    <col min="9191" max="9191" width="9.875" style="19" customWidth="1"/>
    <col min="9192" max="9215" width="5.25" style="19" customWidth="1"/>
    <col min="9216" max="9217" width="0.75" style="19" customWidth="1"/>
    <col min="9218" max="9218" width="9.875" style="19" customWidth="1"/>
    <col min="9219" max="9248" width="5.25" style="19" customWidth="1"/>
    <col min="9249" max="9446" width="9" style="19"/>
    <col min="9447" max="9447" width="9.875" style="19" customWidth="1"/>
    <col min="9448" max="9471" width="5.25" style="19" customWidth="1"/>
    <col min="9472" max="9473" width="0.75" style="19" customWidth="1"/>
    <col min="9474" max="9474" width="9.875" style="19" customWidth="1"/>
    <col min="9475" max="9504" width="5.25" style="19" customWidth="1"/>
    <col min="9505" max="9702" width="9" style="19"/>
    <col min="9703" max="9703" width="9.875" style="19" customWidth="1"/>
    <col min="9704" max="9727" width="5.25" style="19" customWidth="1"/>
    <col min="9728" max="9729" width="0.75" style="19" customWidth="1"/>
    <col min="9730" max="9730" width="9.875" style="19" customWidth="1"/>
    <col min="9731" max="9760" width="5.25" style="19" customWidth="1"/>
    <col min="9761" max="9958" width="9" style="19"/>
    <col min="9959" max="9959" width="9.875" style="19" customWidth="1"/>
    <col min="9960" max="9983" width="5.25" style="19" customWidth="1"/>
    <col min="9984" max="9985" width="0.75" style="19" customWidth="1"/>
    <col min="9986" max="9986" width="9.875" style="19" customWidth="1"/>
    <col min="9987" max="10016" width="5.25" style="19" customWidth="1"/>
    <col min="10017" max="10214" width="9" style="19"/>
    <col min="10215" max="10215" width="9.875" style="19" customWidth="1"/>
    <col min="10216" max="10239" width="5.25" style="19" customWidth="1"/>
    <col min="10240" max="10241" width="0.75" style="19" customWidth="1"/>
    <col min="10242" max="10242" width="9.875" style="19" customWidth="1"/>
    <col min="10243" max="10272" width="5.25" style="19" customWidth="1"/>
    <col min="10273" max="10470" width="9" style="19"/>
    <col min="10471" max="10471" width="9.875" style="19" customWidth="1"/>
    <col min="10472" max="10495" width="5.25" style="19" customWidth="1"/>
    <col min="10496" max="10497" width="0.75" style="19" customWidth="1"/>
    <col min="10498" max="10498" width="9.875" style="19" customWidth="1"/>
    <col min="10499" max="10528" width="5.25" style="19" customWidth="1"/>
    <col min="10529" max="10726" width="9" style="19"/>
    <col min="10727" max="10727" width="9.875" style="19" customWidth="1"/>
    <col min="10728" max="10751" width="5.25" style="19" customWidth="1"/>
    <col min="10752" max="10753" width="0.75" style="19" customWidth="1"/>
    <col min="10754" max="10754" width="9.875" style="19" customWidth="1"/>
    <col min="10755" max="10784" width="5.25" style="19" customWidth="1"/>
    <col min="10785" max="10982" width="9" style="19"/>
    <col min="10983" max="10983" width="9.875" style="19" customWidth="1"/>
    <col min="10984" max="11007" width="5.25" style="19" customWidth="1"/>
    <col min="11008" max="11009" width="0.75" style="19" customWidth="1"/>
    <col min="11010" max="11010" width="9.875" style="19" customWidth="1"/>
    <col min="11011" max="11040" width="5.25" style="19" customWidth="1"/>
    <col min="11041" max="11238" width="9" style="19"/>
    <col min="11239" max="11239" width="9.875" style="19" customWidth="1"/>
    <col min="11240" max="11263" width="5.25" style="19" customWidth="1"/>
    <col min="11264" max="11265" width="0.75" style="19" customWidth="1"/>
    <col min="11266" max="11266" width="9.875" style="19" customWidth="1"/>
    <col min="11267" max="11296" width="5.25" style="19" customWidth="1"/>
    <col min="11297" max="11494" width="9" style="19"/>
    <col min="11495" max="11495" width="9.875" style="19" customWidth="1"/>
    <col min="11496" max="11519" width="5.25" style="19" customWidth="1"/>
    <col min="11520" max="11521" width="0.75" style="19" customWidth="1"/>
    <col min="11522" max="11522" width="9.875" style="19" customWidth="1"/>
    <col min="11523" max="11552" width="5.25" style="19" customWidth="1"/>
    <col min="11553" max="11750" width="9" style="19"/>
    <col min="11751" max="11751" width="9.875" style="19" customWidth="1"/>
    <col min="11752" max="11775" width="5.25" style="19" customWidth="1"/>
    <col min="11776" max="11777" width="0.75" style="19" customWidth="1"/>
    <col min="11778" max="11778" width="9.875" style="19" customWidth="1"/>
    <col min="11779" max="11808" width="5.25" style="19" customWidth="1"/>
    <col min="11809" max="12006" width="9" style="19"/>
    <col min="12007" max="12007" width="9.875" style="19" customWidth="1"/>
    <col min="12008" max="12031" width="5.25" style="19" customWidth="1"/>
    <col min="12032" max="12033" width="0.75" style="19" customWidth="1"/>
    <col min="12034" max="12034" width="9.875" style="19" customWidth="1"/>
    <col min="12035" max="12064" width="5.25" style="19" customWidth="1"/>
    <col min="12065" max="12262" width="9" style="19"/>
    <col min="12263" max="12263" width="9.875" style="19" customWidth="1"/>
    <col min="12264" max="12287" width="5.25" style="19" customWidth="1"/>
    <col min="12288" max="12289" width="0.75" style="19" customWidth="1"/>
    <col min="12290" max="12290" width="9.875" style="19" customWidth="1"/>
    <col min="12291" max="12320" width="5.25" style="19" customWidth="1"/>
    <col min="12321" max="12518" width="9" style="19"/>
    <col min="12519" max="12519" width="9.875" style="19" customWidth="1"/>
    <col min="12520" max="12543" width="5.25" style="19" customWidth="1"/>
    <col min="12544" max="12545" width="0.75" style="19" customWidth="1"/>
    <col min="12546" max="12546" width="9.875" style="19" customWidth="1"/>
    <col min="12547" max="12576" width="5.25" style="19" customWidth="1"/>
    <col min="12577" max="12774" width="9" style="19"/>
    <col min="12775" max="12775" width="9.875" style="19" customWidth="1"/>
    <col min="12776" max="12799" width="5.25" style="19" customWidth="1"/>
    <col min="12800" max="12801" width="0.75" style="19" customWidth="1"/>
    <col min="12802" max="12802" width="9.875" style="19" customWidth="1"/>
    <col min="12803" max="12832" width="5.25" style="19" customWidth="1"/>
    <col min="12833" max="13030" width="9" style="19"/>
    <col min="13031" max="13031" width="9.875" style="19" customWidth="1"/>
    <col min="13032" max="13055" width="5.25" style="19" customWidth="1"/>
    <col min="13056" max="13057" width="0.75" style="19" customWidth="1"/>
    <col min="13058" max="13058" width="9.875" style="19" customWidth="1"/>
    <col min="13059" max="13088" width="5.25" style="19" customWidth="1"/>
    <col min="13089" max="13286" width="9" style="19"/>
    <col min="13287" max="13287" width="9.875" style="19" customWidth="1"/>
    <col min="13288" max="13311" width="5.25" style="19" customWidth="1"/>
    <col min="13312" max="13313" width="0.75" style="19" customWidth="1"/>
    <col min="13314" max="13314" width="9.875" style="19" customWidth="1"/>
    <col min="13315" max="13344" width="5.25" style="19" customWidth="1"/>
    <col min="13345" max="13542" width="9" style="19"/>
    <col min="13543" max="13543" width="9.875" style="19" customWidth="1"/>
    <col min="13544" max="13567" width="5.25" style="19" customWidth="1"/>
    <col min="13568" max="13569" width="0.75" style="19" customWidth="1"/>
    <col min="13570" max="13570" width="9.875" style="19" customWidth="1"/>
    <col min="13571" max="13600" width="5.25" style="19" customWidth="1"/>
    <col min="13601" max="13798" width="9" style="19"/>
    <col min="13799" max="13799" width="9.875" style="19" customWidth="1"/>
    <col min="13800" max="13823" width="5.25" style="19" customWidth="1"/>
    <col min="13824" max="13825" width="0.75" style="19" customWidth="1"/>
    <col min="13826" max="13826" width="9.875" style="19" customWidth="1"/>
    <col min="13827" max="13856" width="5.25" style="19" customWidth="1"/>
    <col min="13857" max="14054" width="9" style="19"/>
    <col min="14055" max="14055" width="9.875" style="19" customWidth="1"/>
    <col min="14056" max="14079" width="5.25" style="19" customWidth="1"/>
    <col min="14080" max="14081" width="0.75" style="19" customWidth="1"/>
    <col min="14082" max="14082" width="9.875" style="19" customWidth="1"/>
    <col min="14083" max="14112" width="5.25" style="19" customWidth="1"/>
    <col min="14113" max="14310" width="9" style="19"/>
    <col min="14311" max="14311" width="9.875" style="19" customWidth="1"/>
    <col min="14312" max="14335" width="5.25" style="19" customWidth="1"/>
    <col min="14336" max="14337" width="0.75" style="19" customWidth="1"/>
    <col min="14338" max="14338" width="9.875" style="19" customWidth="1"/>
    <col min="14339" max="14368" width="5.25" style="19" customWidth="1"/>
    <col min="14369" max="14566" width="9" style="19"/>
    <col min="14567" max="14567" width="9.875" style="19" customWidth="1"/>
    <col min="14568" max="14591" width="5.25" style="19" customWidth="1"/>
    <col min="14592" max="14593" width="0.75" style="19" customWidth="1"/>
    <col min="14594" max="14594" width="9.875" style="19" customWidth="1"/>
    <col min="14595" max="14624" width="5.25" style="19" customWidth="1"/>
    <col min="14625" max="14822" width="9" style="19"/>
    <col min="14823" max="14823" width="9.875" style="19" customWidth="1"/>
    <col min="14824" max="14847" width="5.25" style="19" customWidth="1"/>
    <col min="14848" max="14849" width="0.75" style="19" customWidth="1"/>
    <col min="14850" max="14850" width="9.875" style="19" customWidth="1"/>
    <col min="14851" max="14880" width="5.25" style="19" customWidth="1"/>
    <col min="14881" max="15078" width="9" style="19"/>
    <col min="15079" max="15079" width="9.875" style="19" customWidth="1"/>
    <col min="15080" max="15103" width="5.25" style="19" customWidth="1"/>
    <col min="15104" max="15105" width="0.75" style="19" customWidth="1"/>
    <col min="15106" max="15106" width="9.875" style="19" customWidth="1"/>
    <col min="15107" max="15136" width="5.25" style="19" customWidth="1"/>
    <col min="15137" max="15334" width="9" style="19"/>
    <col min="15335" max="15335" width="9.875" style="19" customWidth="1"/>
    <col min="15336" max="15359" width="5.25" style="19" customWidth="1"/>
    <col min="15360" max="15361" width="0.75" style="19" customWidth="1"/>
    <col min="15362" max="15362" width="9.875" style="19" customWidth="1"/>
    <col min="15363" max="15392" width="5.25" style="19" customWidth="1"/>
    <col min="15393" max="15590" width="9" style="19"/>
    <col min="15591" max="15591" width="9.875" style="19" customWidth="1"/>
    <col min="15592" max="15615" width="5.25" style="19" customWidth="1"/>
    <col min="15616" max="15617" width="0.75" style="19" customWidth="1"/>
    <col min="15618" max="15618" width="9.875" style="19" customWidth="1"/>
    <col min="15619" max="15648" width="5.25" style="19" customWidth="1"/>
    <col min="15649" max="15846" width="9" style="19"/>
    <col min="15847" max="15847" width="9.875" style="19" customWidth="1"/>
    <col min="15848" max="15871" width="5.25" style="19" customWidth="1"/>
    <col min="15872" max="15873" width="0.75" style="19" customWidth="1"/>
    <col min="15874" max="15874" width="9.875" style="19" customWidth="1"/>
    <col min="15875" max="15904" width="5.25" style="19" customWidth="1"/>
    <col min="15905" max="16102" width="9" style="19"/>
    <col min="16103" max="16103" width="9.875" style="19" customWidth="1"/>
    <col min="16104" max="16127" width="5.25" style="19" customWidth="1"/>
    <col min="16128" max="16129" width="0.75" style="19" customWidth="1"/>
    <col min="16130" max="16130" width="9.875" style="19" customWidth="1"/>
    <col min="16131" max="16160" width="5.25" style="19" customWidth="1"/>
    <col min="16161" max="16384" width="9" style="19"/>
  </cols>
  <sheetData>
    <row r="1" spans="1:32">
      <c r="AF1" s="20"/>
    </row>
    <row r="2" spans="1:32" ht="15" customHeight="1">
      <c r="A2" s="21"/>
      <c r="B2" s="21" t="s">
        <v>115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AF2" s="20"/>
    </row>
    <row r="3" spans="1:32" s="22" customFormat="1" ht="12" customHeight="1">
      <c r="A3" s="115"/>
      <c r="B3" s="134" t="s">
        <v>37</v>
      </c>
      <c r="C3" s="139" t="s">
        <v>49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2" customFormat="1" ht="12" customHeight="1">
      <c r="A4" s="117"/>
      <c r="B4" s="135"/>
      <c r="C4" s="146" t="s">
        <v>40</v>
      </c>
      <c r="D4" s="147"/>
      <c r="E4" s="147"/>
      <c r="F4" s="140"/>
      <c r="G4" s="140"/>
      <c r="H4" s="141"/>
      <c r="I4" s="146" t="s">
        <v>50</v>
      </c>
      <c r="J4" s="147"/>
      <c r="K4" s="147"/>
      <c r="L4" s="140"/>
      <c r="M4" s="140"/>
      <c r="N4" s="141"/>
      <c r="O4" s="146" t="s">
        <v>51</v>
      </c>
      <c r="P4" s="147"/>
      <c r="Q4" s="147"/>
      <c r="R4" s="140"/>
      <c r="S4" s="140"/>
      <c r="T4" s="141"/>
      <c r="U4" s="146" t="s">
        <v>52</v>
      </c>
      <c r="V4" s="147"/>
      <c r="W4" s="147"/>
      <c r="X4" s="140"/>
      <c r="Y4" s="140"/>
      <c r="Z4" s="141"/>
      <c r="AA4" s="146" t="s">
        <v>53</v>
      </c>
      <c r="AB4" s="147"/>
      <c r="AC4" s="147"/>
      <c r="AD4" s="140"/>
      <c r="AE4" s="140"/>
      <c r="AF4" s="141"/>
    </row>
    <row r="5" spans="1:32" s="22" customFormat="1" ht="12" customHeight="1">
      <c r="A5" s="115"/>
      <c r="B5" s="135"/>
      <c r="C5" s="142"/>
      <c r="D5" s="143"/>
      <c r="E5" s="143"/>
      <c r="F5" s="152" t="s">
        <v>43</v>
      </c>
      <c r="G5" s="140"/>
      <c r="H5" s="141"/>
      <c r="I5" s="143"/>
      <c r="J5" s="143"/>
      <c r="K5" s="143"/>
      <c r="L5" s="152" t="s">
        <v>43</v>
      </c>
      <c r="M5" s="140"/>
      <c r="N5" s="141"/>
      <c r="O5" s="143"/>
      <c r="P5" s="143"/>
      <c r="Q5" s="143"/>
      <c r="R5" s="152" t="s">
        <v>43</v>
      </c>
      <c r="S5" s="140"/>
      <c r="T5" s="141"/>
      <c r="U5" s="143"/>
      <c r="V5" s="143"/>
      <c r="W5" s="143"/>
      <c r="X5" s="152" t="s">
        <v>43</v>
      </c>
      <c r="Y5" s="140"/>
      <c r="Z5" s="141"/>
      <c r="AA5" s="143"/>
      <c r="AB5" s="143"/>
      <c r="AC5" s="143"/>
      <c r="AD5" s="154" t="s">
        <v>43</v>
      </c>
      <c r="AE5" s="147"/>
      <c r="AF5" s="155"/>
    </row>
    <row r="6" spans="1:32" s="22" customFormat="1" ht="12" customHeight="1">
      <c r="A6" s="115"/>
      <c r="B6" s="136"/>
      <c r="C6" s="23" t="s">
        <v>44</v>
      </c>
      <c r="D6" s="114" t="s">
        <v>10</v>
      </c>
      <c r="E6" s="23" t="s">
        <v>11</v>
      </c>
      <c r="F6" s="24" t="s">
        <v>44</v>
      </c>
      <c r="G6" s="116" t="s">
        <v>10</v>
      </c>
      <c r="H6" s="24" t="s">
        <v>11</v>
      </c>
      <c r="I6" s="23" t="s">
        <v>44</v>
      </c>
      <c r="J6" s="23" t="s">
        <v>10</v>
      </c>
      <c r="K6" s="23" t="s">
        <v>11</v>
      </c>
      <c r="L6" s="23" t="s">
        <v>44</v>
      </c>
      <c r="M6" s="24" t="s">
        <v>10</v>
      </c>
      <c r="N6" s="24" t="s">
        <v>11</v>
      </c>
      <c r="O6" s="23" t="s">
        <v>44</v>
      </c>
      <c r="P6" s="23" t="s">
        <v>10</v>
      </c>
      <c r="Q6" s="23" t="s">
        <v>11</v>
      </c>
      <c r="R6" s="23" t="s">
        <v>44</v>
      </c>
      <c r="S6" s="24" t="s">
        <v>10</v>
      </c>
      <c r="T6" s="24" t="s">
        <v>11</v>
      </c>
      <c r="U6" s="23" t="s">
        <v>44</v>
      </c>
      <c r="V6" s="23" t="s">
        <v>10</v>
      </c>
      <c r="W6" s="23" t="s">
        <v>11</v>
      </c>
      <c r="X6" s="23" t="s">
        <v>44</v>
      </c>
      <c r="Y6" s="24" t="s">
        <v>10</v>
      </c>
      <c r="Z6" s="24" t="s">
        <v>11</v>
      </c>
      <c r="AA6" s="23" t="s">
        <v>44</v>
      </c>
      <c r="AB6" s="23" t="s">
        <v>10</v>
      </c>
      <c r="AC6" s="23" t="s">
        <v>11</v>
      </c>
      <c r="AD6" s="23" t="s">
        <v>44</v>
      </c>
      <c r="AE6" s="23" t="s">
        <v>10</v>
      </c>
      <c r="AF6" s="23" t="s">
        <v>11</v>
      </c>
    </row>
    <row r="7" spans="1:32" s="22" customFormat="1" ht="13.5" customHeight="1">
      <c r="A7" s="26"/>
      <c r="B7" s="118" t="s">
        <v>45</v>
      </c>
      <c r="C7" s="34">
        <v>13</v>
      </c>
      <c r="D7" s="26">
        <v>11</v>
      </c>
      <c r="E7" s="26">
        <v>2</v>
      </c>
      <c r="F7" s="26">
        <v>66</v>
      </c>
      <c r="G7" s="26">
        <v>66</v>
      </c>
      <c r="H7" s="26">
        <v>0</v>
      </c>
      <c r="I7" s="121">
        <v>1302</v>
      </c>
      <c r="J7" s="121">
        <v>693</v>
      </c>
      <c r="K7" s="121">
        <v>609</v>
      </c>
      <c r="L7" s="121">
        <v>129</v>
      </c>
      <c r="M7" s="121">
        <v>78</v>
      </c>
      <c r="N7" s="121">
        <v>51</v>
      </c>
      <c r="O7" s="121">
        <v>1302</v>
      </c>
      <c r="P7" s="121">
        <v>693</v>
      </c>
      <c r="Q7" s="121">
        <v>609</v>
      </c>
      <c r="R7" s="121">
        <v>129</v>
      </c>
      <c r="S7" s="121">
        <v>78</v>
      </c>
      <c r="T7" s="121">
        <v>51</v>
      </c>
      <c r="U7" s="121">
        <v>2479</v>
      </c>
      <c r="V7" s="121">
        <v>1413</v>
      </c>
      <c r="W7" s="121">
        <v>1066</v>
      </c>
      <c r="X7" s="121">
        <v>690</v>
      </c>
      <c r="Y7" s="121">
        <v>442</v>
      </c>
      <c r="Z7" s="121">
        <v>248</v>
      </c>
      <c r="AA7" s="121">
        <v>2466</v>
      </c>
      <c r="AB7" s="121">
        <v>1402</v>
      </c>
      <c r="AC7" s="121">
        <v>1064</v>
      </c>
      <c r="AD7" s="121">
        <v>624</v>
      </c>
      <c r="AE7" s="121">
        <v>376</v>
      </c>
      <c r="AF7" s="122">
        <v>248</v>
      </c>
    </row>
    <row r="8" spans="1:32" s="22" customFormat="1" ht="13.5" customHeight="1">
      <c r="A8" s="26"/>
      <c r="B8" s="119" t="s">
        <v>46</v>
      </c>
      <c r="C8" s="34">
        <v>32</v>
      </c>
      <c r="D8" s="26">
        <v>20</v>
      </c>
      <c r="E8" s="26">
        <v>12</v>
      </c>
      <c r="F8" s="26">
        <v>40</v>
      </c>
      <c r="G8" s="26">
        <v>46</v>
      </c>
      <c r="H8" s="26">
        <v>-6</v>
      </c>
      <c r="I8" s="121">
        <v>1209</v>
      </c>
      <c r="J8" s="121">
        <v>632</v>
      </c>
      <c r="K8" s="121">
        <v>577</v>
      </c>
      <c r="L8" s="121">
        <v>105</v>
      </c>
      <c r="M8" s="121">
        <v>60</v>
      </c>
      <c r="N8" s="121">
        <v>45</v>
      </c>
      <c r="O8" s="121">
        <v>1224</v>
      </c>
      <c r="P8" s="121">
        <v>643</v>
      </c>
      <c r="Q8" s="121">
        <v>581</v>
      </c>
      <c r="R8" s="121">
        <v>119</v>
      </c>
      <c r="S8" s="121">
        <v>70</v>
      </c>
      <c r="T8" s="121">
        <v>49</v>
      </c>
      <c r="U8" s="121">
        <v>2401</v>
      </c>
      <c r="V8" s="121">
        <v>1359</v>
      </c>
      <c r="W8" s="121">
        <v>1042</v>
      </c>
      <c r="X8" s="121">
        <v>645</v>
      </c>
      <c r="Y8" s="121">
        <v>409</v>
      </c>
      <c r="Z8" s="121">
        <v>236</v>
      </c>
      <c r="AA8" s="121">
        <v>2354</v>
      </c>
      <c r="AB8" s="121">
        <v>1328</v>
      </c>
      <c r="AC8" s="121">
        <v>1026</v>
      </c>
      <c r="AD8" s="121">
        <v>591</v>
      </c>
      <c r="AE8" s="121">
        <v>353</v>
      </c>
      <c r="AF8" s="122">
        <v>238</v>
      </c>
    </row>
    <row r="9" spans="1:32" s="22" customFormat="1" ht="13.5" customHeight="1">
      <c r="A9" s="26"/>
      <c r="B9" s="119" t="s">
        <v>47</v>
      </c>
      <c r="C9" s="34">
        <v>-19</v>
      </c>
      <c r="D9" s="26">
        <v>-9</v>
      </c>
      <c r="E9" s="26">
        <v>-10</v>
      </c>
      <c r="F9" s="26">
        <v>26</v>
      </c>
      <c r="G9" s="26">
        <v>20</v>
      </c>
      <c r="H9" s="26">
        <v>6</v>
      </c>
      <c r="I9" s="26">
        <v>93</v>
      </c>
      <c r="J9" s="26">
        <v>61</v>
      </c>
      <c r="K9" s="26">
        <v>32</v>
      </c>
      <c r="L9" s="26">
        <v>24</v>
      </c>
      <c r="M9" s="26">
        <v>18</v>
      </c>
      <c r="N9" s="26">
        <v>6</v>
      </c>
      <c r="O9" s="26">
        <v>78</v>
      </c>
      <c r="P9" s="26">
        <v>50</v>
      </c>
      <c r="Q9" s="26">
        <v>28</v>
      </c>
      <c r="R9" s="26">
        <v>10</v>
      </c>
      <c r="S9" s="26">
        <v>8</v>
      </c>
      <c r="T9" s="26">
        <v>2</v>
      </c>
      <c r="U9" s="26">
        <v>78</v>
      </c>
      <c r="V9" s="26">
        <v>54</v>
      </c>
      <c r="W9" s="26">
        <v>24</v>
      </c>
      <c r="X9" s="26">
        <v>45</v>
      </c>
      <c r="Y9" s="26">
        <v>33</v>
      </c>
      <c r="Z9" s="26">
        <v>12</v>
      </c>
      <c r="AA9" s="26">
        <v>112</v>
      </c>
      <c r="AB9" s="26">
        <v>74</v>
      </c>
      <c r="AC9" s="26">
        <v>38</v>
      </c>
      <c r="AD9" s="26">
        <v>33</v>
      </c>
      <c r="AE9" s="26">
        <v>23</v>
      </c>
      <c r="AF9" s="27">
        <v>10</v>
      </c>
    </row>
    <row r="10" spans="1:32" s="22" customFormat="1" ht="13.5" customHeight="1">
      <c r="A10" s="26"/>
      <c r="B10" s="119"/>
      <c r="C10" s="3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s="22" customFormat="1" ht="12">
      <c r="A11" s="26"/>
      <c r="B11" s="119" t="s">
        <v>90</v>
      </c>
      <c r="C11" s="34">
        <v>89</v>
      </c>
      <c r="D11" s="26">
        <v>17</v>
      </c>
      <c r="E11" s="26">
        <v>72</v>
      </c>
      <c r="F11" s="26">
        <v>-15</v>
      </c>
      <c r="G11" s="26">
        <v>-8</v>
      </c>
      <c r="H11" s="26">
        <v>-7</v>
      </c>
      <c r="I11" s="26">
        <v>176</v>
      </c>
      <c r="J11" s="26">
        <v>95</v>
      </c>
      <c r="K11" s="26">
        <v>81</v>
      </c>
      <c r="L11" s="26">
        <v>10</v>
      </c>
      <c r="M11" s="26">
        <v>6</v>
      </c>
      <c r="N11" s="26">
        <v>4</v>
      </c>
      <c r="O11" s="26">
        <v>172</v>
      </c>
      <c r="P11" s="26">
        <v>89</v>
      </c>
      <c r="Q11" s="26">
        <v>83</v>
      </c>
      <c r="R11" s="26">
        <v>9</v>
      </c>
      <c r="S11" s="26">
        <v>7</v>
      </c>
      <c r="T11" s="26">
        <v>2</v>
      </c>
      <c r="U11" s="26">
        <v>648</v>
      </c>
      <c r="V11" s="26">
        <v>312</v>
      </c>
      <c r="W11" s="26">
        <v>336</v>
      </c>
      <c r="X11" s="26">
        <v>33</v>
      </c>
      <c r="Y11" s="26">
        <v>19</v>
      </c>
      <c r="Z11" s="26">
        <v>14</v>
      </c>
      <c r="AA11" s="26">
        <v>563</v>
      </c>
      <c r="AB11" s="26">
        <v>301</v>
      </c>
      <c r="AC11" s="26">
        <v>262</v>
      </c>
      <c r="AD11" s="26">
        <v>49</v>
      </c>
      <c r="AE11" s="26">
        <v>26</v>
      </c>
      <c r="AF11" s="27">
        <v>23</v>
      </c>
    </row>
    <row r="12" spans="1:32" s="22" customFormat="1" ht="13.5" customHeight="1">
      <c r="A12" s="26"/>
      <c r="B12" s="119" t="s">
        <v>91</v>
      </c>
      <c r="C12" s="34">
        <v>-46</v>
      </c>
      <c r="D12" s="26">
        <v>-33</v>
      </c>
      <c r="E12" s="26">
        <v>-13</v>
      </c>
      <c r="F12" s="26">
        <v>-12</v>
      </c>
      <c r="G12" s="26">
        <v>0</v>
      </c>
      <c r="H12" s="26">
        <v>-12</v>
      </c>
      <c r="I12" s="26">
        <v>85</v>
      </c>
      <c r="J12" s="26">
        <v>39</v>
      </c>
      <c r="K12" s="26">
        <v>46</v>
      </c>
      <c r="L12" s="26">
        <v>5</v>
      </c>
      <c r="M12" s="26">
        <v>2</v>
      </c>
      <c r="N12" s="26">
        <v>3</v>
      </c>
      <c r="O12" s="26">
        <v>127</v>
      </c>
      <c r="P12" s="26">
        <v>72</v>
      </c>
      <c r="Q12" s="26">
        <v>55</v>
      </c>
      <c r="R12" s="26">
        <v>15</v>
      </c>
      <c r="S12" s="26">
        <v>11</v>
      </c>
      <c r="T12" s="26">
        <v>4</v>
      </c>
      <c r="U12" s="26">
        <v>270</v>
      </c>
      <c r="V12" s="26">
        <v>151</v>
      </c>
      <c r="W12" s="26">
        <v>119</v>
      </c>
      <c r="X12" s="26">
        <v>103</v>
      </c>
      <c r="Y12" s="26">
        <v>59</v>
      </c>
      <c r="Z12" s="26">
        <v>44</v>
      </c>
      <c r="AA12" s="26">
        <v>274</v>
      </c>
      <c r="AB12" s="26">
        <v>151</v>
      </c>
      <c r="AC12" s="26">
        <v>123</v>
      </c>
      <c r="AD12" s="26">
        <v>105</v>
      </c>
      <c r="AE12" s="26">
        <v>50</v>
      </c>
      <c r="AF12" s="27">
        <v>55</v>
      </c>
    </row>
    <row r="13" spans="1:32" s="22" customFormat="1" ht="13.5" customHeight="1">
      <c r="A13" s="26"/>
      <c r="B13" s="119" t="s">
        <v>92</v>
      </c>
      <c r="C13" s="34">
        <v>-11</v>
      </c>
      <c r="D13" s="26">
        <v>9</v>
      </c>
      <c r="E13" s="26">
        <v>-20</v>
      </c>
      <c r="F13" s="26">
        <v>16</v>
      </c>
      <c r="G13" s="26">
        <v>16</v>
      </c>
      <c r="H13" s="26">
        <v>0</v>
      </c>
      <c r="I13" s="26">
        <v>73</v>
      </c>
      <c r="J13" s="26">
        <v>41</v>
      </c>
      <c r="K13" s="26">
        <v>32</v>
      </c>
      <c r="L13" s="26">
        <v>11</v>
      </c>
      <c r="M13" s="26">
        <v>6</v>
      </c>
      <c r="N13" s="26">
        <v>5</v>
      </c>
      <c r="O13" s="26">
        <v>75</v>
      </c>
      <c r="P13" s="26">
        <v>40</v>
      </c>
      <c r="Q13" s="26">
        <v>35</v>
      </c>
      <c r="R13" s="26">
        <v>12</v>
      </c>
      <c r="S13" s="26">
        <v>7</v>
      </c>
      <c r="T13" s="26">
        <v>5</v>
      </c>
      <c r="U13" s="26">
        <v>159</v>
      </c>
      <c r="V13" s="26">
        <v>103</v>
      </c>
      <c r="W13" s="26">
        <v>56</v>
      </c>
      <c r="X13" s="26">
        <v>62</v>
      </c>
      <c r="Y13" s="26">
        <v>39</v>
      </c>
      <c r="Z13" s="26">
        <v>23</v>
      </c>
      <c r="AA13" s="26">
        <v>168</v>
      </c>
      <c r="AB13" s="26">
        <v>95</v>
      </c>
      <c r="AC13" s="26">
        <v>73</v>
      </c>
      <c r="AD13" s="26">
        <v>45</v>
      </c>
      <c r="AE13" s="26">
        <v>22</v>
      </c>
      <c r="AF13" s="27">
        <v>23</v>
      </c>
    </row>
    <row r="14" spans="1:32" s="22" customFormat="1" ht="13.5" customHeight="1">
      <c r="A14" s="26"/>
      <c r="B14" s="119" t="s">
        <v>93</v>
      </c>
      <c r="C14" s="34">
        <v>32</v>
      </c>
      <c r="D14" s="26">
        <v>17</v>
      </c>
      <c r="E14" s="26">
        <v>15</v>
      </c>
      <c r="F14" s="26">
        <v>15</v>
      </c>
      <c r="G14" s="26">
        <v>8</v>
      </c>
      <c r="H14" s="26">
        <v>7</v>
      </c>
      <c r="I14" s="26">
        <v>104</v>
      </c>
      <c r="J14" s="26">
        <v>51</v>
      </c>
      <c r="K14" s="26">
        <v>53</v>
      </c>
      <c r="L14" s="26">
        <v>14</v>
      </c>
      <c r="M14" s="26">
        <v>9</v>
      </c>
      <c r="N14" s="26">
        <v>5</v>
      </c>
      <c r="O14" s="26">
        <v>93</v>
      </c>
      <c r="P14" s="26">
        <v>52</v>
      </c>
      <c r="Q14" s="26">
        <v>41</v>
      </c>
      <c r="R14" s="26">
        <v>9</v>
      </c>
      <c r="S14" s="26">
        <v>8</v>
      </c>
      <c r="T14" s="26">
        <v>1</v>
      </c>
      <c r="U14" s="26">
        <v>131</v>
      </c>
      <c r="V14" s="26">
        <v>75</v>
      </c>
      <c r="W14" s="26">
        <v>56</v>
      </c>
      <c r="X14" s="26">
        <v>36</v>
      </c>
      <c r="Y14" s="26">
        <v>27</v>
      </c>
      <c r="Z14" s="26">
        <v>9</v>
      </c>
      <c r="AA14" s="26">
        <v>110</v>
      </c>
      <c r="AB14" s="26">
        <v>57</v>
      </c>
      <c r="AC14" s="26">
        <v>53</v>
      </c>
      <c r="AD14" s="26">
        <v>26</v>
      </c>
      <c r="AE14" s="26">
        <v>20</v>
      </c>
      <c r="AF14" s="27">
        <v>6</v>
      </c>
    </row>
    <row r="15" spans="1:32" s="22" customFormat="1" ht="13.5" customHeight="1">
      <c r="A15" s="26"/>
      <c r="B15" s="119" t="s">
        <v>94</v>
      </c>
      <c r="C15" s="34">
        <v>60</v>
      </c>
      <c r="D15" s="26">
        <v>32</v>
      </c>
      <c r="E15" s="26">
        <v>28</v>
      </c>
      <c r="F15" s="26">
        <v>-15</v>
      </c>
      <c r="G15" s="26">
        <v>2</v>
      </c>
      <c r="H15" s="26">
        <v>-17</v>
      </c>
      <c r="I15" s="26">
        <v>171</v>
      </c>
      <c r="J15" s="26">
        <v>85</v>
      </c>
      <c r="K15" s="26">
        <v>86</v>
      </c>
      <c r="L15" s="26">
        <v>10</v>
      </c>
      <c r="M15" s="26">
        <v>9</v>
      </c>
      <c r="N15" s="26">
        <v>1</v>
      </c>
      <c r="O15" s="26">
        <v>161</v>
      </c>
      <c r="P15" s="26">
        <v>77</v>
      </c>
      <c r="Q15" s="26">
        <v>84</v>
      </c>
      <c r="R15" s="26">
        <v>24</v>
      </c>
      <c r="S15" s="26">
        <v>3</v>
      </c>
      <c r="T15" s="26">
        <v>21</v>
      </c>
      <c r="U15" s="26">
        <v>326</v>
      </c>
      <c r="V15" s="26">
        <v>192</v>
      </c>
      <c r="W15" s="26">
        <v>134</v>
      </c>
      <c r="X15" s="26">
        <v>45</v>
      </c>
      <c r="Y15" s="26">
        <v>25</v>
      </c>
      <c r="Z15" s="26">
        <v>20</v>
      </c>
      <c r="AA15" s="26">
        <v>276</v>
      </c>
      <c r="AB15" s="26">
        <v>168</v>
      </c>
      <c r="AC15" s="26">
        <v>108</v>
      </c>
      <c r="AD15" s="26">
        <v>46</v>
      </c>
      <c r="AE15" s="26">
        <v>29</v>
      </c>
      <c r="AF15" s="27">
        <v>17</v>
      </c>
    </row>
    <row r="16" spans="1:32" s="22" customFormat="1" ht="13.5" customHeight="1">
      <c r="A16" s="26"/>
      <c r="B16" s="119" t="s">
        <v>95</v>
      </c>
      <c r="C16" s="34">
        <v>-39</v>
      </c>
      <c r="D16" s="26">
        <v>-4</v>
      </c>
      <c r="E16" s="26">
        <v>-35</v>
      </c>
      <c r="F16" s="26">
        <v>-5</v>
      </c>
      <c r="G16" s="26">
        <v>1</v>
      </c>
      <c r="H16" s="26">
        <v>-6</v>
      </c>
      <c r="I16" s="26">
        <v>92</v>
      </c>
      <c r="J16" s="26">
        <v>48</v>
      </c>
      <c r="K16" s="26">
        <v>44</v>
      </c>
      <c r="L16" s="26">
        <v>3</v>
      </c>
      <c r="M16" s="26">
        <v>2</v>
      </c>
      <c r="N16" s="26">
        <v>1</v>
      </c>
      <c r="O16" s="26">
        <v>95</v>
      </c>
      <c r="P16" s="26">
        <v>45</v>
      </c>
      <c r="Q16" s="26">
        <v>50</v>
      </c>
      <c r="R16" s="26">
        <v>0</v>
      </c>
      <c r="S16" s="26">
        <v>0</v>
      </c>
      <c r="T16" s="26">
        <v>0</v>
      </c>
      <c r="U16" s="26">
        <v>111</v>
      </c>
      <c r="V16" s="26">
        <v>61</v>
      </c>
      <c r="W16" s="26">
        <v>50</v>
      </c>
      <c r="X16" s="26">
        <v>36</v>
      </c>
      <c r="Y16" s="26">
        <v>17</v>
      </c>
      <c r="Z16" s="26">
        <v>19</v>
      </c>
      <c r="AA16" s="26">
        <v>147</v>
      </c>
      <c r="AB16" s="26">
        <v>68</v>
      </c>
      <c r="AC16" s="26">
        <v>79</v>
      </c>
      <c r="AD16" s="26">
        <v>44</v>
      </c>
      <c r="AE16" s="26">
        <v>18</v>
      </c>
      <c r="AF16" s="27">
        <v>26</v>
      </c>
    </row>
    <row r="17" spans="1:32" s="22" customFormat="1" ht="13.5" customHeight="1">
      <c r="A17" s="26"/>
      <c r="B17" s="119" t="s">
        <v>96</v>
      </c>
      <c r="C17" s="34">
        <v>3</v>
      </c>
      <c r="D17" s="26">
        <v>11</v>
      </c>
      <c r="E17" s="26">
        <v>-8</v>
      </c>
      <c r="F17" s="26">
        <v>4</v>
      </c>
      <c r="G17" s="26">
        <v>7</v>
      </c>
      <c r="H17" s="26">
        <v>-3</v>
      </c>
      <c r="I17" s="26">
        <v>98</v>
      </c>
      <c r="J17" s="26">
        <v>52</v>
      </c>
      <c r="K17" s="26">
        <v>46</v>
      </c>
      <c r="L17" s="26">
        <v>1</v>
      </c>
      <c r="M17" s="26">
        <v>1</v>
      </c>
      <c r="N17" s="26">
        <v>0</v>
      </c>
      <c r="O17" s="26">
        <v>119</v>
      </c>
      <c r="P17" s="26">
        <v>57</v>
      </c>
      <c r="Q17" s="26">
        <v>62</v>
      </c>
      <c r="R17" s="26">
        <v>8</v>
      </c>
      <c r="S17" s="26">
        <v>4</v>
      </c>
      <c r="T17" s="26">
        <v>4</v>
      </c>
      <c r="U17" s="26">
        <v>140</v>
      </c>
      <c r="V17" s="26">
        <v>83</v>
      </c>
      <c r="W17" s="26">
        <v>57</v>
      </c>
      <c r="X17" s="26">
        <v>35</v>
      </c>
      <c r="Y17" s="26">
        <v>27</v>
      </c>
      <c r="Z17" s="26">
        <v>8</v>
      </c>
      <c r="AA17" s="26">
        <v>116</v>
      </c>
      <c r="AB17" s="26">
        <v>67</v>
      </c>
      <c r="AC17" s="26">
        <v>49</v>
      </c>
      <c r="AD17" s="26">
        <v>24</v>
      </c>
      <c r="AE17" s="26">
        <v>17</v>
      </c>
      <c r="AF17" s="27">
        <v>7</v>
      </c>
    </row>
    <row r="18" spans="1:32" s="22" customFormat="1" ht="13.5" customHeight="1">
      <c r="A18" s="26"/>
      <c r="B18" s="119" t="s">
        <v>97</v>
      </c>
      <c r="C18" s="34">
        <v>61</v>
      </c>
      <c r="D18" s="26">
        <v>53</v>
      </c>
      <c r="E18" s="26">
        <v>8</v>
      </c>
      <c r="F18" s="26">
        <v>43</v>
      </c>
      <c r="G18" s="26">
        <v>40</v>
      </c>
      <c r="H18" s="26">
        <v>3</v>
      </c>
      <c r="I18" s="26">
        <v>89</v>
      </c>
      <c r="J18" s="26">
        <v>52</v>
      </c>
      <c r="K18" s="26">
        <v>37</v>
      </c>
      <c r="L18" s="26">
        <v>12</v>
      </c>
      <c r="M18" s="26">
        <v>5</v>
      </c>
      <c r="N18" s="26">
        <v>7</v>
      </c>
      <c r="O18" s="26">
        <v>61</v>
      </c>
      <c r="P18" s="26">
        <v>37</v>
      </c>
      <c r="Q18" s="26">
        <v>24</v>
      </c>
      <c r="R18" s="26">
        <v>5</v>
      </c>
      <c r="S18" s="26">
        <v>4</v>
      </c>
      <c r="T18" s="26">
        <v>1</v>
      </c>
      <c r="U18" s="26">
        <v>168</v>
      </c>
      <c r="V18" s="26">
        <v>121</v>
      </c>
      <c r="W18" s="26">
        <v>47</v>
      </c>
      <c r="X18" s="26">
        <v>80</v>
      </c>
      <c r="Y18" s="26">
        <v>71</v>
      </c>
      <c r="Z18" s="26">
        <v>9</v>
      </c>
      <c r="AA18" s="26">
        <v>135</v>
      </c>
      <c r="AB18" s="26">
        <v>83</v>
      </c>
      <c r="AC18" s="26">
        <v>52</v>
      </c>
      <c r="AD18" s="26">
        <v>44</v>
      </c>
      <c r="AE18" s="26">
        <v>32</v>
      </c>
      <c r="AF18" s="27">
        <v>12</v>
      </c>
    </row>
    <row r="19" spans="1:32" s="22" customFormat="1" ht="13.5" customHeight="1">
      <c r="A19" s="26"/>
      <c r="B19" s="119" t="s">
        <v>98</v>
      </c>
      <c r="C19" s="34">
        <v>-38</v>
      </c>
      <c r="D19" s="26">
        <v>-44</v>
      </c>
      <c r="E19" s="26">
        <v>6</v>
      </c>
      <c r="F19" s="26">
        <v>-37</v>
      </c>
      <c r="G19" s="26">
        <v>-41</v>
      </c>
      <c r="H19" s="26">
        <v>4</v>
      </c>
      <c r="I19" s="26">
        <v>72</v>
      </c>
      <c r="J19" s="26">
        <v>44</v>
      </c>
      <c r="K19" s="26">
        <v>28</v>
      </c>
      <c r="L19" s="26">
        <v>5</v>
      </c>
      <c r="M19" s="26">
        <v>4</v>
      </c>
      <c r="N19" s="26">
        <v>1</v>
      </c>
      <c r="O19" s="26">
        <v>49</v>
      </c>
      <c r="P19" s="26">
        <v>27</v>
      </c>
      <c r="Q19" s="26">
        <v>22</v>
      </c>
      <c r="R19" s="26">
        <v>5</v>
      </c>
      <c r="S19" s="26">
        <v>3</v>
      </c>
      <c r="T19" s="26">
        <v>2</v>
      </c>
      <c r="U19" s="26">
        <v>70</v>
      </c>
      <c r="V19" s="26">
        <v>33</v>
      </c>
      <c r="W19" s="26">
        <v>37</v>
      </c>
      <c r="X19" s="26">
        <v>27</v>
      </c>
      <c r="Y19" s="26">
        <v>12</v>
      </c>
      <c r="Z19" s="26">
        <v>15</v>
      </c>
      <c r="AA19" s="26">
        <v>131</v>
      </c>
      <c r="AB19" s="26">
        <v>94</v>
      </c>
      <c r="AC19" s="26">
        <v>37</v>
      </c>
      <c r="AD19" s="26">
        <v>64</v>
      </c>
      <c r="AE19" s="26">
        <v>54</v>
      </c>
      <c r="AF19" s="27">
        <v>10</v>
      </c>
    </row>
    <row r="20" spans="1:32" s="22" customFormat="1" ht="13.5" customHeight="1">
      <c r="A20" s="26"/>
      <c r="B20" s="119" t="s">
        <v>99</v>
      </c>
      <c r="C20" s="34">
        <v>-22</v>
      </c>
      <c r="D20" s="26">
        <v>-10</v>
      </c>
      <c r="E20" s="26">
        <v>-12</v>
      </c>
      <c r="F20" s="26">
        <v>35</v>
      </c>
      <c r="G20" s="26">
        <v>23</v>
      </c>
      <c r="H20" s="26">
        <v>12</v>
      </c>
      <c r="I20" s="26">
        <v>81</v>
      </c>
      <c r="J20" s="26">
        <v>44</v>
      </c>
      <c r="K20" s="26">
        <v>37</v>
      </c>
      <c r="L20" s="26">
        <v>13</v>
      </c>
      <c r="M20" s="26">
        <v>7</v>
      </c>
      <c r="N20" s="26">
        <v>6</v>
      </c>
      <c r="O20" s="26">
        <v>98</v>
      </c>
      <c r="P20" s="26">
        <v>55</v>
      </c>
      <c r="Q20" s="26">
        <v>43</v>
      </c>
      <c r="R20" s="26">
        <v>13</v>
      </c>
      <c r="S20" s="26">
        <v>8</v>
      </c>
      <c r="T20" s="26">
        <v>5</v>
      </c>
      <c r="U20" s="26">
        <v>127</v>
      </c>
      <c r="V20" s="26">
        <v>82</v>
      </c>
      <c r="W20" s="26">
        <v>45</v>
      </c>
      <c r="X20" s="26">
        <v>85</v>
      </c>
      <c r="Y20" s="26">
        <v>54</v>
      </c>
      <c r="Z20" s="26">
        <v>31</v>
      </c>
      <c r="AA20" s="26">
        <v>132</v>
      </c>
      <c r="AB20" s="26">
        <v>81</v>
      </c>
      <c r="AC20" s="26">
        <v>51</v>
      </c>
      <c r="AD20" s="26">
        <v>50</v>
      </c>
      <c r="AE20" s="26">
        <v>30</v>
      </c>
      <c r="AF20" s="27">
        <v>20</v>
      </c>
    </row>
    <row r="21" spans="1:32" s="22" customFormat="1" ht="13.5" customHeight="1">
      <c r="A21" s="26"/>
      <c r="B21" s="119" t="s">
        <v>100</v>
      </c>
      <c r="C21" s="34">
        <v>-58</v>
      </c>
      <c r="D21" s="26">
        <v>-40</v>
      </c>
      <c r="E21" s="26">
        <v>-18</v>
      </c>
      <c r="F21" s="26">
        <v>-10</v>
      </c>
      <c r="G21" s="26">
        <v>-10</v>
      </c>
      <c r="H21" s="26">
        <v>0</v>
      </c>
      <c r="I21" s="26">
        <v>21</v>
      </c>
      <c r="J21" s="26">
        <v>7</v>
      </c>
      <c r="K21" s="26">
        <v>14</v>
      </c>
      <c r="L21" s="26">
        <v>0</v>
      </c>
      <c r="M21" s="26">
        <v>0</v>
      </c>
      <c r="N21" s="26">
        <v>0</v>
      </c>
      <c r="O21" s="26">
        <v>22</v>
      </c>
      <c r="P21" s="26">
        <v>9</v>
      </c>
      <c r="Q21" s="26">
        <v>13</v>
      </c>
      <c r="R21" s="26">
        <v>0</v>
      </c>
      <c r="S21" s="26">
        <v>0</v>
      </c>
      <c r="T21" s="26">
        <v>0</v>
      </c>
      <c r="U21" s="26">
        <v>47</v>
      </c>
      <c r="V21" s="26">
        <v>24</v>
      </c>
      <c r="W21" s="26">
        <v>23</v>
      </c>
      <c r="X21" s="26">
        <v>12</v>
      </c>
      <c r="Y21" s="26">
        <v>3</v>
      </c>
      <c r="Z21" s="26">
        <v>9</v>
      </c>
      <c r="AA21" s="26">
        <v>104</v>
      </c>
      <c r="AB21" s="26">
        <v>62</v>
      </c>
      <c r="AC21" s="26">
        <v>42</v>
      </c>
      <c r="AD21" s="26">
        <v>22</v>
      </c>
      <c r="AE21" s="26">
        <v>13</v>
      </c>
      <c r="AF21" s="27">
        <v>9</v>
      </c>
    </row>
    <row r="22" spans="1:32" s="22" customFormat="1" ht="13.5" customHeight="1">
      <c r="A22" s="26"/>
      <c r="B22" s="119" t="s">
        <v>101</v>
      </c>
      <c r="C22" s="34">
        <v>4</v>
      </c>
      <c r="D22" s="26">
        <v>21</v>
      </c>
      <c r="E22" s="26">
        <v>-17</v>
      </c>
      <c r="F22" s="26">
        <v>26</v>
      </c>
      <c r="G22" s="26">
        <v>16</v>
      </c>
      <c r="H22" s="26">
        <v>10</v>
      </c>
      <c r="I22" s="26">
        <v>111</v>
      </c>
      <c r="J22" s="26">
        <v>61</v>
      </c>
      <c r="K22" s="26">
        <v>50</v>
      </c>
      <c r="L22" s="26">
        <v>16</v>
      </c>
      <c r="M22" s="26">
        <v>9</v>
      </c>
      <c r="N22" s="26">
        <v>7</v>
      </c>
      <c r="O22" s="26">
        <v>119</v>
      </c>
      <c r="P22" s="26">
        <v>64</v>
      </c>
      <c r="Q22" s="26">
        <v>55</v>
      </c>
      <c r="R22" s="26">
        <v>13</v>
      </c>
      <c r="S22" s="26">
        <v>10</v>
      </c>
      <c r="T22" s="26">
        <v>3</v>
      </c>
      <c r="U22" s="26">
        <v>165</v>
      </c>
      <c r="V22" s="26">
        <v>102</v>
      </c>
      <c r="W22" s="26">
        <v>63</v>
      </c>
      <c r="X22" s="26">
        <v>75</v>
      </c>
      <c r="Y22" s="26">
        <v>48</v>
      </c>
      <c r="Z22" s="26">
        <v>27</v>
      </c>
      <c r="AA22" s="26">
        <v>153</v>
      </c>
      <c r="AB22" s="26">
        <v>78</v>
      </c>
      <c r="AC22" s="26">
        <v>75</v>
      </c>
      <c r="AD22" s="26">
        <v>52</v>
      </c>
      <c r="AE22" s="26">
        <v>31</v>
      </c>
      <c r="AF22" s="27">
        <v>21</v>
      </c>
    </row>
    <row r="23" spans="1:32" s="22" customFormat="1" ht="13.5" customHeight="1">
      <c r="A23" s="26"/>
      <c r="B23" s="119" t="s">
        <v>102</v>
      </c>
      <c r="C23" s="34">
        <v>-3</v>
      </c>
      <c r="D23" s="26">
        <v>-9</v>
      </c>
      <c r="E23" s="26">
        <v>6</v>
      </c>
      <c r="F23" s="26">
        <v>-5</v>
      </c>
      <c r="G23" s="26">
        <v>-8</v>
      </c>
      <c r="H23" s="26">
        <v>3</v>
      </c>
      <c r="I23" s="26">
        <v>36</v>
      </c>
      <c r="J23" s="26">
        <v>13</v>
      </c>
      <c r="K23" s="26">
        <v>23</v>
      </c>
      <c r="L23" s="26">
        <v>5</v>
      </c>
      <c r="M23" s="26">
        <v>0</v>
      </c>
      <c r="N23" s="26">
        <v>5</v>
      </c>
      <c r="O23" s="26">
        <v>33</v>
      </c>
      <c r="P23" s="26">
        <v>19</v>
      </c>
      <c r="Q23" s="26">
        <v>14</v>
      </c>
      <c r="R23" s="26">
        <v>6</v>
      </c>
      <c r="S23" s="26">
        <v>5</v>
      </c>
      <c r="T23" s="26">
        <v>1</v>
      </c>
      <c r="U23" s="26">
        <v>39</v>
      </c>
      <c r="V23" s="26">
        <v>20</v>
      </c>
      <c r="W23" s="26">
        <v>19</v>
      </c>
      <c r="X23" s="26">
        <v>16</v>
      </c>
      <c r="Y23" s="26">
        <v>8</v>
      </c>
      <c r="Z23" s="26">
        <v>8</v>
      </c>
      <c r="AA23" s="26">
        <v>45</v>
      </c>
      <c r="AB23" s="26">
        <v>23</v>
      </c>
      <c r="AC23" s="26">
        <v>22</v>
      </c>
      <c r="AD23" s="26">
        <v>20</v>
      </c>
      <c r="AE23" s="26">
        <v>11</v>
      </c>
      <c r="AF23" s="27">
        <v>9</v>
      </c>
    </row>
    <row r="24" spans="1:32" s="22" customFormat="1" ht="13.5" customHeight="1">
      <c r="A24" s="26"/>
      <c r="B24" s="119"/>
      <c r="C24" s="3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s="22" customFormat="1" ht="13.5" customHeight="1">
      <c r="A25" s="26"/>
      <c r="B25" s="119" t="s">
        <v>103</v>
      </c>
      <c r="C25" s="34">
        <v>-17</v>
      </c>
      <c r="D25" s="26">
        <v>-11</v>
      </c>
      <c r="E25" s="26">
        <v>-6</v>
      </c>
      <c r="F25" s="26">
        <v>10</v>
      </c>
      <c r="G25" s="26">
        <v>4</v>
      </c>
      <c r="H25" s="26">
        <v>6</v>
      </c>
      <c r="I25" s="26">
        <v>35</v>
      </c>
      <c r="J25" s="26">
        <v>24</v>
      </c>
      <c r="K25" s="26">
        <v>11</v>
      </c>
      <c r="L25" s="26">
        <v>10</v>
      </c>
      <c r="M25" s="26">
        <v>7</v>
      </c>
      <c r="N25" s="26">
        <v>3</v>
      </c>
      <c r="O25" s="26">
        <v>40</v>
      </c>
      <c r="P25" s="26">
        <v>27</v>
      </c>
      <c r="Q25" s="26">
        <v>13</v>
      </c>
      <c r="R25" s="26">
        <v>6</v>
      </c>
      <c r="S25" s="26">
        <v>5</v>
      </c>
      <c r="T25" s="26">
        <v>1</v>
      </c>
      <c r="U25" s="26">
        <v>43</v>
      </c>
      <c r="V25" s="26">
        <v>28</v>
      </c>
      <c r="W25" s="26">
        <v>15</v>
      </c>
      <c r="X25" s="26">
        <v>27</v>
      </c>
      <c r="Y25" s="26">
        <v>18</v>
      </c>
      <c r="Z25" s="26">
        <v>9</v>
      </c>
      <c r="AA25" s="26">
        <v>55</v>
      </c>
      <c r="AB25" s="26">
        <v>36</v>
      </c>
      <c r="AC25" s="26">
        <v>19</v>
      </c>
      <c r="AD25" s="26">
        <v>21</v>
      </c>
      <c r="AE25" s="26">
        <v>16</v>
      </c>
      <c r="AF25" s="27">
        <v>5</v>
      </c>
    </row>
    <row r="26" spans="1:32" s="22" customFormat="1" ht="12">
      <c r="A26" s="26"/>
      <c r="B26" s="119" t="s">
        <v>48</v>
      </c>
      <c r="C26" s="34">
        <v>-10</v>
      </c>
      <c r="D26" s="26">
        <v>-5</v>
      </c>
      <c r="E26" s="26">
        <v>-5</v>
      </c>
      <c r="F26" s="26">
        <v>5</v>
      </c>
      <c r="G26" s="26">
        <v>6</v>
      </c>
      <c r="H26" s="26">
        <v>-1</v>
      </c>
      <c r="I26" s="26">
        <v>22</v>
      </c>
      <c r="J26" s="26">
        <v>13</v>
      </c>
      <c r="K26" s="26">
        <v>9</v>
      </c>
      <c r="L26" s="26">
        <v>7</v>
      </c>
      <c r="M26" s="26">
        <v>5</v>
      </c>
      <c r="N26" s="26">
        <v>2</v>
      </c>
      <c r="O26" s="26">
        <v>27</v>
      </c>
      <c r="P26" s="26">
        <v>17</v>
      </c>
      <c r="Q26" s="26">
        <v>10</v>
      </c>
      <c r="R26" s="26">
        <v>2</v>
      </c>
      <c r="S26" s="26">
        <v>1</v>
      </c>
      <c r="T26" s="26">
        <v>1</v>
      </c>
      <c r="U26" s="26">
        <v>29</v>
      </c>
      <c r="V26" s="26">
        <v>21</v>
      </c>
      <c r="W26" s="26">
        <v>8</v>
      </c>
      <c r="X26" s="26">
        <v>19</v>
      </c>
      <c r="Y26" s="26">
        <v>16</v>
      </c>
      <c r="Z26" s="26">
        <v>3</v>
      </c>
      <c r="AA26" s="26">
        <v>34</v>
      </c>
      <c r="AB26" s="26">
        <v>22</v>
      </c>
      <c r="AC26" s="26">
        <v>12</v>
      </c>
      <c r="AD26" s="26">
        <v>19</v>
      </c>
      <c r="AE26" s="26">
        <v>14</v>
      </c>
      <c r="AF26" s="27">
        <v>5</v>
      </c>
    </row>
    <row r="27" spans="1:32" s="22" customFormat="1" ht="13.5" customHeight="1">
      <c r="A27" s="26"/>
      <c r="B27" s="119" t="s">
        <v>104</v>
      </c>
      <c r="C27" s="34">
        <v>-7</v>
      </c>
      <c r="D27" s="26">
        <v>-6</v>
      </c>
      <c r="E27" s="26">
        <v>-1</v>
      </c>
      <c r="F27" s="26">
        <v>5</v>
      </c>
      <c r="G27" s="26">
        <v>-2</v>
      </c>
      <c r="H27" s="26">
        <v>7</v>
      </c>
      <c r="I27" s="26">
        <v>13</v>
      </c>
      <c r="J27" s="26">
        <v>11</v>
      </c>
      <c r="K27" s="26">
        <v>2</v>
      </c>
      <c r="L27" s="26">
        <v>3</v>
      </c>
      <c r="M27" s="26">
        <v>2</v>
      </c>
      <c r="N27" s="26">
        <v>1</v>
      </c>
      <c r="O27" s="26">
        <v>13</v>
      </c>
      <c r="P27" s="26">
        <v>10</v>
      </c>
      <c r="Q27" s="26">
        <v>3</v>
      </c>
      <c r="R27" s="26">
        <v>4</v>
      </c>
      <c r="S27" s="26">
        <v>4</v>
      </c>
      <c r="T27" s="26">
        <v>0</v>
      </c>
      <c r="U27" s="26">
        <v>14</v>
      </c>
      <c r="V27" s="26">
        <v>7</v>
      </c>
      <c r="W27" s="26">
        <v>7</v>
      </c>
      <c r="X27" s="26">
        <v>8</v>
      </c>
      <c r="Y27" s="26">
        <v>2</v>
      </c>
      <c r="Z27" s="26">
        <v>6</v>
      </c>
      <c r="AA27" s="26">
        <v>21</v>
      </c>
      <c r="AB27" s="26">
        <v>14</v>
      </c>
      <c r="AC27" s="26">
        <v>7</v>
      </c>
      <c r="AD27" s="26">
        <v>2</v>
      </c>
      <c r="AE27" s="26">
        <v>2</v>
      </c>
      <c r="AF27" s="27">
        <v>0</v>
      </c>
    </row>
    <row r="28" spans="1:32" s="22" customFormat="1" ht="13.5" customHeight="1">
      <c r="A28" s="26"/>
      <c r="B28" s="119"/>
      <c r="C28" s="3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s="22" customFormat="1" ht="13.5" customHeight="1">
      <c r="A29" s="26"/>
      <c r="B29" s="119" t="s">
        <v>105</v>
      </c>
      <c r="C29" s="34">
        <v>-3</v>
      </c>
      <c r="D29" s="26">
        <v>-3</v>
      </c>
      <c r="E29" s="26">
        <v>0</v>
      </c>
      <c r="F29" s="26">
        <v>8</v>
      </c>
      <c r="G29" s="26">
        <v>6</v>
      </c>
      <c r="H29" s="26">
        <v>2</v>
      </c>
      <c r="I29" s="26">
        <v>39</v>
      </c>
      <c r="J29" s="26">
        <v>24</v>
      </c>
      <c r="K29" s="26">
        <v>15</v>
      </c>
      <c r="L29" s="26">
        <v>8</v>
      </c>
      <c r="M29" s="26">
        <v>5</v>
      </c>
      <c r="N29" s="26">
        <v>3</v>
      </c>
      <c r="O29" s="26">
        <v>24</v>
      </c>
      <c r="P29" s="26">
        <v>15</v>
      </c>
      <c r="Q29" s="26">
        <v>9</v>
      </c>
      <c r="R29" s="26">
        <v>2</v>
      </c>
      <c r="S29" s="26">
        <v>1</v>
      </c>
      <c r="T29" s="26">
        <v>1</v>
      </c>
      <c r="U29" s="26">
        <v>20</v>
      </c>
      <c r="V29" s="26">
        <v>14</v>
      </c>
      <c r="W29" s="26">
        <v>6</v>
      </c>
      <c r="X29" s="26">
        <v>9</v>
      </c>
      <c r="Y29" s="26">
        <v>6</v>
      </c>
      <c r="Z29" s="26">
        <v>3</v>
      </c>
      <c r="AA29" s="26">
        <v>38</v>
      </c>
      <c r="AB29" s="26">
        <v>26</v>
      </c>
      <c r="AC29" s="26">
        <v>12</v>
      </c>
      <c r="AD29" s="26">
        <v>7</v>
      </c>
      <c r="AE29" s="26">
        <v>4</v>
      </c>
      <c r="AF29" s="27">
        <v>3</v>
      </c>
    </row>
    <row r="30" spans="1:32" s="22" customFormat="1" ht="12">
      <c r="A30" s="26"/>
      <c r="B30" s="119" t="s">
        <v>106</v>
      </c>
      <c r="C30" s="34">
        <v>-3</v>
      </c>
      <c r="D30" s="26">
        <v>-3</v>
      </c>
      <c r="E30" s="26">
        <v>0</v>
      </c>
      <c r="F30" s="26">
        <v>8</v>
      </c>
      <c r="G30" s="26">
        <v>6</v>
      </c>
      <c r="H30" s="26">
        <v>2</v>
      </c>
      <c r="I30" s="26">
        <v>39</v>
      </c>
      <c r="J30" s="26">
        <v>24</v>
      </c>
      <c r="K30" s="26">
        <v>15</v>
      </c>
      <c r="L30" s="26">
        <v>8</v>
      </c>
      <c r="M30" s="26">
        <v>5</v>
      </c>
      <c r="N30" s="26">
        <v>3</v>
      </c>
      <c r="O30" s="26">
        <v>24</v>
      </c>
      <c r="P30" s="26">
        <v>15</v>
      </c>
      <c r="Q30" s="26">
        <v>9</v>
      </c>
      <c r="R30" s="26">
        <v>2</v>
      </c>
      <c r="S30" s="26">
        <v>1</v>
      </c>
      <c r="T30" s="26">
        <v>1</v>
      </c>
      <c r="U30" s="26">
        <v>20</v>
      </c>
      <c r="V30" s="26">
        <v>14</v>
      </c>
      <c r="W30" s="26">
        <v>6</v>
      </c>
      <c r="X30" s="26">
        <v>9</v>
      </c>
      <c r="Y30" s="26">
        <v>6</v>
      </c>
      <c r="Z30" s="26">
        <v>3</v>
      </c>
      <c r="AA30" s="26">
        <v>38</v>
      </c>
      <c r="AB30" s="26">
        <v>26</v>
      </c>
      <c r="AC30" s="26">
        <v>12</v>
      </c>
      <c r="AD30" s="26">
        <v>7</v>
      </c>
      <c r="AE30" s="26">
        <v>4</v>
      </c>
      <c r="AF30" s="27">
        <v>3</v>
      </c>
    </row>
    <row r="31" spans="1:32" s="22" customFormat="1" ht="12">
      <c r="A31" s="26"/>
      <c r="B31" s="119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s="22" customFormat="1" ht="13.5" customHeight="1">
      <c r="A32" s="26"/>
      <c r="B32" s="119" t="s">
        <v>107</v>
      </c>
      <c r="C32" s="34">
        <v>1</v>
      </c>
      <c r="D32" s="26">
        <v>5</v>
      </c>
      <c r="E32" s="26">
        <v>-4</v>
      </c>
      <c r="F32" s="26">
        <v>8</v>
      </c>
      <c r="G32" s="26">
        <v>10</v>
      </c>
      <c r="H32" s="26">
        <v>-2</v>
      </c>
      <c r="I32" s="26">
        <v>19</v>
      </c>
      <c r="J32" s="26">
        <v>13</v>
      </c>
      <c r="K32" s="26">
        <v>6</v>
      </c>
      <c r="L32" s="26">
        <v>6</v>
      </c>
      <c r="M32" s="26">
        <v>6</v>
      </c>
      <c r="N32" s="26">
        <v>0</v>
      </c>
      <c r="O32" s="26">
        <v>14</v>
      </c>
      <c r="P32" s="26">
        <v>8</v>
      </c>
      <c r="Q32" s="26">
        <v>6</v>
      </c>
      <c r="R32" s="26">
        <v>2</v>
      </c>
      <c r="S32" s="26">
        <v>2</v>
      </c>
      <c r="T32" s="26">
        <v>0</v>
      </c>
      <c r="U32" s="26">
        <v>15</v>
      </c>
      <c r="V32" s="26">
        <v>12</v>
      </c>
      <c r="W32" s="26">
        <v>3</v>
      </c>
      <c r="X32" s="26">
        <v>9</v>
      </c>
      <c r="Y32" s="26">
        <v>9</v>
      </c>
      <c r="Z32" s="26">
        <v>0</v>
      </c>
      <c r="AA32" s="26">
        <v>19</v>
      </c>
      <c r="AB32" s="26">
        <v>12</v>
      </c>
      <c r="AC32" s="26">
        <v>7</v>
      </c>
      <c r="AD32" s="26">
        <v>5</v>
      </c>
      <c r="AE32" s="26">
        <v>3</v>
      </c>
      <c r="AF32" s="27">
        <v>2</v>
      </c>
    </row>
    <row r="33" spans="1:32" s="22" customFormat="1" ht="12">
      <c r="A33" s="26"/>
      <c r="B33" s="119" t="s">
        <v>108</v>
      </c>
      <c r="C33" s="34">
        <v>-2</v>
      </c>
      <c r="D33" s="26">
        <v>2</v>
      </c>
      <c r="E33" s="26">
        <v>-4</v>
      </c>
      <c r="F33" s="26">
        <v>0</v>
      </c>
      <c r="G33" s="26">
        <v>2</v>
      </c>
      <c r="H33" s="26">
        <v>-2</v>
      </c>
      <c r="I33" s="26">
        <v>6</v>
      </c>
      <c r="J33" s="26">
        <v>5</v>
      </c>
      <c r="K33" s="26">
        <v>1</v>
      </c>
      <c r="L33" s="26">
        <v>2</v>
      </c>
      <c r="M33" s="26">
        <v>2</v>
      </c>
      <c r="N33" s="26">
        <v>0</v>
      </c>
      <c r="O33" s="26">
        <v>2</v>
      </c>
      <c r="P33" s="26">
        <v>2</v>
      </c>
      <c r="Q33" s="26">
        <v>0</v>
      </c>
      <c r="R33" s="26">
        <v>1</v>
      </c>
      <c r="S33" s="26">
        <v>1</v>
      </c>
      <c r="T33" s="26">
        <v>0</v>
      </c>
      <c r="U33" s="26">
        <v>7</v>
      </c>
      <c r="V33" s="26">
        <v>6</v>
      </c>
      <c r="W33" s="26">
        <v>1</v>
      </c>
      <c r="X33" s="26">
        <v>4</v>
      </c>
      <c r="Y33" s="26">
        <v>4</v>
      </c>
      <c r="Z33" s="26">
        <v>0</v>
      </c>
      <c r="AA33" s="26">
        <v>13</v>
      </c>
      <c r="AB33" s="26">
        <v>7</v>
      </c>
      <c r="AC33" s="26">
        <v>6</v>
      </c>
      <c r="AD33" s="26">
        <v>5</v>
      </c>
      <c r="AE33" s="26">
        <v>3</v>
      </c>
      <c r="AF33" s="27">
        <v>2</v>
      </c>
    </row>
    <row r="34" spans="1:32" s="22" customFormat="1" ht="13.5" customHeight="1">
      <c r="A34" s="26"/>
      <c r="B34" s="119" t="s">
        <v>109</v>
      </c>
      <c r="C34" s="34">
        <v>1</v>
      </c>
      <c r="D34" s="26">
        <v>5</v>
      </c>
      <c r="E34" s="26">
        <v>-4</v>
      </c>
      <c r="F34" s="26">
        <v>6</v>
      </c>
      <c r="G34" s="26">
        <v>6</v>
      </c>
      <c r="H34" s="26">
        <v>0</v>
      </c>
      <c r="I34" s="26">
        <v>5</v>
      </c>
      <c r="J34" s="26">
        <v>5</v>
      </c>
      <c r="K34" s="26">
        <v>0</v>
      </c>
      <c r="L34" s="26">
        <v>4</v>
      </c>
      <c r="M34" s="26">
        <v>4</v>
      </c>
      <c r="N34" s="26">
        <v>0</v>
      </c>
      <c r="O34" s="26">
        <v>8</v>
      </c>
      <c r="P34" s="26">
        <v>3</v>
      </c>
      <c r="Q34" s="26">
        <v>5</v>
      </c>
      <c r="R34" s="26">
        <v>1</v>
      </c>
      <c r="S34" s="26">
        <v>1</v>
      </c>
      <c r="T34" s="26">
        <v>0</v>
      </c>
      <c r="U34" s="26">
        <v>4</v>
      </c>
      <c r="V34" s="26">
        <v>3</v>
      </c>
      <c r="W34" s="26">
        <v>1</v>
      </c>
      <c r="X34" s="26">
        <v>3</v>
      </c>
      <c r="Y34" s="26">
        <v>3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7">
        <v>0</v>
      </c>
    </row>
    <row r="35" spans="1:32" s="22" customFormat="1" ht="13.5" customHeight="1">
      <c r="A35" s="26"/>
      <c r="B35" s="119" t="s">
        <v>110</v>
      </c>
      <c r="C35" s="34">
        <v>2</v>
      </c>
      <c r="D35" s="26">
        <v>-2</v>
      </c>
      <c r="E35" s="26">
        <v>4</v>
      </c>
      <c r="F35" s="26">
        <v>2</v>
      </c>
      <c r="G35" s="26">
        <v>2</v>
      </c>
      <c r="H35" s="26">
        <v>0</v>
      </c>
      <c r="I35" s="26">
        <v>8</v>
      </c>
      <c r="J35" s="26">
        <v>3</v>
      </c>
      <c r="K35" s="26">
        <v>5</v>
      </c>
      <c r="L35" s="26">
        <v>0</v>
      </c>
      <c r="M35" s="26">
        <v>0</v>
      </c>
      <c r="N35" s="26">
        <v>0</v>
      </c>
      <c r="O35" s="26">
        <v>4</v>
      </c>
      <c r="P35" s="26">
        <v>3</v>
      </c>
      <c r="Q35" s="26">
        <v>1</v>
      </c>
      <c r="R35" s="26">
        <v>0</v>
      </c>
      <c r="S35" s="26">
        <v>0</v>
      </c>
      <c r="T35" s="26">
        <v>0</v>
      </c>
      <c r="U35" s="26">
        <v>4</v>
      </c>
      <c r="V35" s="26">
        <v>3</v>
      </c>
      <c r="W35" s="26">
        <v>1</v>
      </c>
      <c r="X35" s="26">
        <v>2</v>
      </c>
      <c r="Y35" s="26">
        <v>2</v>
      </c>
      <c r="Z35" s="26">
        <v>0</v>
      </c>
      <c r="AA35" s="26">
        <v>6</v>
      </c>
      <c r="AB35" s="26">
        <v>5</v>
      </c>
      <c r="AC35" s="26">
        <v>1</v>
      </c>
      <c r="AD35" s="26">
        <v>0</v>
      </c>
      <c r="AE35" s="26">
        <v>0</v>
      </c>
      <c r="AF35" s="27">
        <v>0</v>
      </c>
    </row>
    <row r="36" spans="1:32" s="22" customFormat="1" ht="13.5" customHeight="1">
      <c r="A36" s="26"/>
      <c r="B36" s="120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</row>
    <row r="37" spans="1:32" ht="7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7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7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17"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  <mergeCell ref="R5:T5"/>
    <mergeCell ref="U5:W5"/>
    <mergeCell ref="X5:Z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3247-1F4C-44B1-BFDF-7764EABC768D}">
  <sheetPr>
    <pageSetUpPr fitToPage="1"/>
  </sheetPr>
  <dimension ref="A1:L112"/>
  <sheetViews>
    <sheetView zoomScaleNormal="100" zoomScaleSheetLayoutView="100" workbookViewId="0"/>
  </sheetViews>
  <sheetFormatPr defaultColWidth="9" defaultRowHeight="13.5"/>
  <cols>
    <col min="1" max="1" width="3.625" style="36" customWidth="1"/>
    <col min="2" max="2" width="2.25" style="36" customWidth="1"/>
    <col min="3" max="3" width="2.875" style="37" customWidth="1"/>
    <col min="4" max="4" width="6.875" style="36" customWidth="1"/>
    <col min="5" max="5" width="14.25" style="38" customWidth="1"/>
    <col min="6" max="8" width="11.25" style="38" customWidth="1"/>
    <col min="9" max="9" width="12" style="38" customWidth="1"/>
    <col min="10" max="10" width="10.625" style="38" customWidth="1"/>
    <col min="11" max="11" width="11" style="38" customWidth="1"/>
    <col min="12" max="16384" width="9" style="39"/>
  </cols>
  <sheetData>
    <row r="1" spans="1:11" ht="8.25" customHeight="1"/>
    <row r="2" spans="1:11" ht="23.25" customHeight="1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55</v>
      </c>
      <c r="B4" s="159"/>
      <c r="C4" s="159"/>
      <c r="D4" s="160"/>
      <c r="E4" s="164" t="s">
        <v>56</v>
      </c>
      <c r="F4" s="164"/>
      <c r="G4" s="164"/>
      <c r="H4" s="165"/>
      <c r="I4" s="166" t="s">
        <v>4</v>
      </c>
      <c r="J4" s="166" t="s">
        <v>57</v>
      </c>
      <c r="K4" s="168" t="s">
        <v>58</v>
      </c>
    </row>
    <row r="5" spans="1:11" ht="17.25" customHeight="1">
      <c r="A5" s="161"/>
      <c r="B5" s="162"/>
      <c r="C5" s="162"/>
      <c r="D5" s="163"/>
      <c r="E5" s="40" t="s">
        <v>59</v>
      </c>
      <c r="F5" s="41" t="s">
        <v>60</v>
      </c>
      <c r="G5" s="42" t="s">
        <v>61</v>
      </c>
      <c r="H5" s="41" t="s">
        <v>62</v>
      </c>
      <c r="I5" s="167"/>
      <c r="J5" s="167"/>
      <c r="K5" s="169"/>
    </row>
    <row r="6" spans="1:11">
      <c r="A6" s="43" t="s">
        <v>63</v>
      </c>
      <c r="B6" s="38" t="s">
        <v>64</v>
      </c>
      <c r="C6" s="44">
        <v>25</v>
      </c>
      <c r="D6" s="45" t="s">
        <v>65</v>
      </c>
      <c r="E6" s="46">
        <v>861180</v>
      </c>
      <c r="F6" s="47">
        <v>413110</v>
      </c>
      <c r="G6" s="48">
        <f t="shared" ref="G6:G46" si="0">SUM(E6-F6)</f>
        <v>448070</v>
      </c>
      <c r="H6" s="49"/>
      <c r="I6" s="46">
        <v>178689</v>
      </c>
      <c r="J6" s="50">
        <f t="shared" ref="J6:J46" si="1">SUM(E6/I6)</f>
        <v>4.8194348840723267</v>
      </c>
      <c r="K6" s="51">
        <v>213.9</v>
      </c>
    </row>
    <row r="7" spans="1:11">
      <c r="A7" s="43" t="s">
        <v>63</v>
      </c>
      <c r="B7" s="38"/>
      <c r="C7" s="37">
        <v>30</v>
      </c>
      <c r="D7" s="45" t="s">
        <v>65</v>
      </c>
      <c r="E7" s="46">
        <v>853734</v>
      </c>
      <c r="F7" s="52">
        <v>409813</v>
      </c>
      <c r="G7" s="48">
        <f t="shared" si="0"/>
        <v>443921</v>
      </c>
      <c r="H7" s="53">
        <f t="shared" ref="H7:H71" si="2">E7-E6</f>
        <v>-7446</v>
      </c>
      <c r="I7" s="46">
        <v>177482</v>
      </c>
      <c r="J7" s="54">
        <f t="shared" si="1"/>
        <v>4.8102568147755829</v>
      </c>
      <c r="K7" s="55">
        <f t="shared" ref="K7:K29" si="3">SUM(E7/4016)</f>
        <v>212.5831673306773</v>
      </c>
    </row>
    <row r="8" spans="1:11">
      <c r="A8" s="43" t="s">
        <v>63</v>
      </c>
      <c r="B8" s="38"/>
      <c r="C8" s="37">
        <v>35</v>
      </c>
      <c r="D8" s="45" t="s">
        <v>66</v>
      </c>
      <c r="E8" s="46">
        <v>842695</v>
      </c>
      <c r="F8" s="52">
        <v>403281</v>
      </c>
      <c r="G8" s="48">
        <f t="shared" si="0"/>
        <v>439414</v>
      </c>
      <c r="H8" s="53">
        <f t="shared" si="2"/>
        <v>-11039</v>
      </c>
      <c r="I8" s="46">
        <v>183277</v>
      </c>
      <c r="J8" s="54">
        <f t="shared" si="1"/>
        <v>4.597931000616553</v>
      </c>
      <c r="K8" s="55">
        <f t="shared" si="3"/>
        <v>209.8344123505976</v>
      </c>
    </row>
    <row r="9" spans="1:11">
      <c r="A9" s="43" t="s">
        <v>63</v>
      </c>
      <c r="B9" s="38"/>
      <c r="C9" s="37">
        <v>40</v>
      </c>
      <c r="D9" s="45" t="s">
        <v>66</v>
      </c>
      <c r="E9" s="46">
        <v>853385</v>
      </c>
      <c r="F9" s="52">
        <v>409502</v>
      </c>
      <c r="G9" s="48">
        <f t="shared" si="0"/>
        <v>443883</v>
      </c>
      <c r="H9" s="53">
        <f t="shared" si="2"/>
        <v>10690</v>
      </c>
      <c r="I9" s="46">
        <v>195831</v>
      </c>
      <c r="J9" s="54">
        <f t="shared" si="1"/>
        <v>4.35776256057519</v>
      </c>
      <c r="K9" s="55">
        <f t="shared" si="3"/>
        <v>212.49626494023903</v>
      </c>
    </row>
    <row r="10" spans="1:11">
      <c r="A10" s="43" t="s">
        <v>63</v>
      </c>
      <c r="B10" s="38"/>
      <c r="C10" s="37">
        <v>45</v>
      </c>
      <c r="D10" s="45" t="s">
        <v>66</v>
      </c>
      <c r="E10" s="46">
        <v>889768</v>
      </c>
      <c r="F10" s="52">
        <v>429885</v>
      </c>
      <c r="G10" s="48">
        <f t="shared" si="0"/>
        <v>459883</v>
      </c>
      <c r="H10" s="53">
        <f t="shared" si="2"/>
        <v>36383</v>
      </c>
      <c r="I10" s="46">
        <v>215263</v>
      </c>
      <c r="J10" s="54">
        <f t="shared" si="1"/>
        <v>4.1333996088505689</v>
      </c>
      <c r="K10" s="55">
        <f t="shared" si="3"/>
        <v>221.55577689243029</v>
      </c>
    </row>
    <row r="11" spans="1:11">
      <c r="A11" s="43"/>
      <c r="B11" s="38"/>
      <c r="C11" s="37">
        <v>46</v>
      </c>
      <c r="D11" s="45" t="s">
        <v>66</v>
      </c>
      <c r="E11" s="46">
        <v>908551</v>
      </c>
      <c r="F11" s="52">
        <v>440614</v>
      </c>
      <c r="G11" s="48">
        <f t="shared" si="0"/>
        <v>467937</v>
      </c>
      <c r="H11" s="53">
        <f t="shared" si="2"/>
        <v>18783</v>
      </c>
      <c r="I11" s="46">
        <v>221319</v>
      </c>
      <c r="J11" s="54">
        <f t="shared" si="1"/>
        <v>4.1051649429104593</v>
      </c>
      <c r="K11" s="55">
        <f t="shared" si="3"/>
        <v>226.23281872509961</v>
      </c>
    </row>
    <row r="12" spans="1:11">
      <c r="A12" s="43"/>
      <c r="B12" s="38"/>
      <c r="C12" s="37">
        <v>47</v>
      </c>
      <c r="D12" s="45" t="s">
        <v>66</v>
      </c>
      <c r="E12" s="46">
        <v>924479</v>
      </c>
      <c r="F12" s="52">
        <v>449328</v>
      </c>
      <c r="G12" s="48">
        <f t="shared" si="0"/>
        <v>475151</v>
      </c>
      <c r="H12" s="53">
        <f t="shared" si="2"/>
        <v>15928</v>
      </c>
      <c r="I12" s="46">
        <v>224246</v>
      </c>
      <c r="J12" s="54">
        <f t="shared" si="1"/>
        <v>4.1226108826913297</v>
      </c>
      <c r="K12" s="55">
        <f t="shared" si="3"/>
        <v>230.19895418326692</v>
      </c>
    </row>
    <row r="13" spans="1:11">
      <c r="A13" s="43"/>
      <c r="B13" s="38"/>
      <c r="C13" s="37">
        <v>48</v>
      </c>
      <c r="D13" s="45" t="s">
        <v>66</v>
      </c>
      <c r="E13" s="46">
        <v>944223</v>
      </c>
      <c r="F13" s="52">
        <v>460361</v>
      </c>
      <c r="G13" s="48">
        <f t="shared" si="0"/>
        <v>483862</v>
      </c>
      <c r="H13" s="53">
        <f t="shared" si="2"/>
        <v>19744</v>
      </c>
      <c r="I13" s="46">
        <v>228217</v>
      </c>
      <c r="J13" s="54">
        <f t="shared" si="1"/>
        <v>4.1373911671786061</v>
      </c>
      <c r="K13" s="55">
        <f t="shared" si="3"/>
        <v>235.11528884462152</v>
      </c>
    </row>
    <row r="14" spans="1:11">
      <c r="A14" s="43"/>
      <c r="B14" s="38"/>
      <c r="C14" s="37">
        <v>49</v>
      </c>
      <c r="D14" s="45" t="s">
        <v>66</v>
      </c>
      <c r="E14" s="46">
        <v>967078</v>
      </c>
      <c r="F14" s="52">
        <v>472831</v>
      </c>
      <c r="G14" s="48">
        <f t="shared" si="0"/>
        <v>494247</v>
      </c>
      <c r="H14" s="53">
        <f t="shared" si="2"/>
        <v>22855</v>
      </c>
      <c r="I14" s="46">
        <v>232519</v>
      </c>
      <c r="J14" s="54">
        <f t="shared" si="1"/>
        <v>4.1591353824848722</v>
      </c>
      <c r="K14" s="55">
        <f t="shared" si="3"/>
        <v>240.80627490039839</v>
      </c>
    </row>
    <row r="15" spans="1:11">
      <c r="A15" s="43" t="s">
        <v>63</v>
      </c>
      <c r="B15" s="38"/>
      <c r="C15" s="37">
        <v>50</v>
      </c>
      <c r="D15" s="45" t="s">
        <v>66</v>
      </c>
      <c r="E15" s="46">
        <v>985621</v>
      </c>
      <c r="F15" s="52">
        <v>481733</v>
      </c>
      <c r="G15" s="48">
        <f t="shared" si="0"/>
        <v>503888</v>
      </c>
      <c r="H15" s="53">
        <f t="shared" si="2"/>
        <v>18543</v>
      </c>
      <c r="I15" s="46">
        <v>250944</v>
      </c>
      <c r="J15" s="54">
        <f t="shared" si="1"/>
        <v>3.9276531815863298</v>
      </c>
      <c r="K15" s="55">
        <f t="shared" si="3"/>
        <v>245.42355577689244</v>
      </c>
    </row>
    <row r="16" spans="1:11">
      <c r="A16" s="43"/>
      <c r="B16" s="38"/>
      <c r="C16" s="37">
        <v>51</v>
      </c>
      <c r="D16" s="45" t="s">
        <v>66</v>
      </c>
      <c r="E16" s="46">
        <v>1005593</v>
      </c>
      <c r="F16" s="52">
        <v>492082</v>
      </c>
      <c r="G16" s="48">
        <f t="shared" si="0"/>
        <v>513511</v>
      </c>
      <c r="H16" s="53">
        <f t="shared" si="2"/>
        <v>19972</v>
      </c>
      <c r="I16" s="46">
        <v>255270</v>
      </c>
      <c r="J16" s="54">
        <f t="shared" si="1"/>
        <v>3.939330904532456</v>
      </c>
      <c r="K16" s="55">
        <f t="shared" si="3"/>
        <v>250.39666334661354</v>
      </c>
    </row>
    <row r="17" spans="1:11">
      <c r="A17" s="43"/>
      <c r="B17" s="38"/>
      <c r="C17" s="37">
        <v>52</v>
      </c>
      <c r="D17" s="45" t="s">
        <v>66</v>
      </c>
      <c r="E17" s="46">
        <v>1025638</v>
      </c>
      <c r="F17" s="52">
        <v>502429</v>
      </c>
      <c r="G17" s="48">
        <f t="shared" si="0"/>
        <v>523209</v>
      </c>
      <c r="H17" s="53">
        <f t="shared" si="2"/>
        <v>20045</v>
      </c>
      <c r="I17" s="46">
        <v>259473</v>
      </c>
      <c r="J17" s="54">
        <f t="shared" si="1"/>
        <v>3.9527735062993066</v>
      </c>
      <c r="K17" s="55">
        <f t="shared" si="3"/>
        <v>255.38794820717132</v>
      </c>
    </row>
    <row r="18" spans="1:11">
      <c r="A18" s="43"/>
      <c r="B18" s="38"/>
      <c r="C18" s="37">
        <v>53</v>
      </c>
      <c r="D18" s="45" t="s">
        <v>66</v>
      </c>
      <c r="E18" s="46">
        <v>1043492</v>
      </c>
      <c r="F18" s="52">
        <v>511357</v>
      </c>
      <c r="G18" s="48">
        <f t="shared" si="0"/>
        <v>532135</v>
      </c>
      <c r="H18" s="53">
        <f t="shared" si="2"/>
        <v>17854</v>
      </c>
      <c r="I18" s="46">
        <v>263270</v>
      </c>
      <c r="J18" s="54">
        <f t="shared" si="1"/>
        <v>3.9635811144452462</v>
      </c>
      <c r="K18" s="55">
        <f t="shared" si="3"/>
        <v>259.8336653386454</v>
      </c>
    </row>
    <row r="19" spans="1:11">
      <c r="A19" s="43"/>
      <c r="B19" s="38"/>
      <c r="C19" s="37">
        <v>54</v>
      </c>
      <c r="D19" s="45" t="s">
        <v>66</v>
      </c>
      <c r="E19" s="46">
        <v>1063037</v>
      </c>
      <c r="F19" s="52">
        <v>521333</v>
      </c>
      <c r="G19" s="48">
        <f t="shared" si="0"/>
        <v>541704</v>
      </c>
      <c r="H19" s="53">
        <f t="shared" si="2"/>
        <v>19545</v>
      </c>
      <c r="I19" s="46">
        <v>267675</v>
      </c>
      <c r="J19" s="54">
        <f t="shared" si="1"/>
        <v>3.9713719996264127</v>
      </c>
      <c r="K19" s="55">
        <f t="shared" si="3"/>
        <v>264.70044820717129</v>
      </c>
    </row>
    <row r="20" spans="1:11">
      <c r="A20" s="43" t="s">
        <v>63</v>
      </c>
      <c r="B20" s="38"/>
      <c r="C20" s="37">
        <v>55</v>
      </c>
      <c r="D20" s="45" t="s">
        <v>66</v>
      </c>
      <c r="E20" s="46">
        <v>1079898</v>
      </c>
      <c r="F20" s="52">
        <v>529208</v>
      </c>
      <c r="G20" s="48">
        <f t="shared" si="0"/>
        <v>550690</v>
      </c>
      <c r="H20" s="53">
        <f t="shared" si="2"/>
        <v>16861</v>
      </c>
      <c r="I20" s="46">
        <v>302635</v>
      </c>
      <c r="J20" s="54">
        <f t="shared" si="1"/>
        <v>3.5683182711847605</v>
      </c>
      <c r="K20" s="55">
        <f t="shared" si="3"/>
        <v>268.89890438247011</v>
      </c>
    </row>
    <row r="21" spans="1:11">
      <c r="A21" s="43"/>
      <c r="B21" s="38"/>
      <c r="C21" s="37">
        <v>56</v>
      </c>
      <c r="D21" s="45" t="s">
        <v>66</v>
      </c>
      <c r="E21" s="46">
        <v>1095584</v>
      </c>
      <c r="F21" s="52">
        <v>537038</v>
      </c>
      <c r="G21" s="48">
        <f t="shared" si="0"/>
        <v>558546</v>
      </c>
      <c r="H21" s="53">
        <f t="shared" si="2"/>
        <v>15686</v>
      </c>
      <c r="I21" s="46">
        <v>306459</v>
      </c>
      <c r="J21" s="54">
        <f t="shared" si="1"/>
        <v>3.5749774031762813</v>
      </c>
      <c r="K21" s="55">
        <f t="shared" si="3"/>
        <v>272.80478087649402</v>
      </c>
    </row>
    <row r="22" spans="1:11">
      <c r="A22" s="43"/>
      <c r="B22" s="38"/>
      <c r="C22" s="37">
        <v>57</v>
      </c>
      <c r="D22" s="45" t="s">
        <v>66</v>
      </c>
      <c r="E22" s="46">
        <v>1110793</v>
      </c>
      <c r="F22" s="52">
        <v>544649</v>
      </c>
      <c r="G22" s="48">
        <f t="shared" si="0"/>
        <v>566144</v>
      </c>
      <c r="H22" s="53">
        <f t="shared" si="2"/>
        <v>15209</v>
      </c>
      <c r="I22" s="46">
        <v>310336</v>
      </c>
      <c r="J22" s="54">
        <f t="shared" si="1"/>
        <v>3.5793237007630441</v>
      </c>
      <c r="K22" s="55">
        <f t="shared" si="3"/>
        <v>276.59188247011951</v>
      </c>
    </row>
    <row r="23" spans="1:11">
      <c r="A23" s="43"/>
      <c r="B23" s="38"/>
      <c r="C23" s="37">
        <v>58</v>
      </c>
      <c r="D23" s="45" t="s">
        <v>66</v>
      </c>
      <c r="E23" s="46">
        <v>1125155</v>
      </c>
      <c r="F23" s="52">
        <v>551775</v>
      </c>
      <c r="G23" s="48">
        <f t="shared" si="0"/>
        <v>573380</v>
      </c>
      <c r="H23" s="53">
        <f t="shared" si="2"/>
        <v>14362</v>
      </c>
      <c r="I23" s="46">
        <v>314410</v>
      </c>
      <c r="J23" s="54">
        <f t="shared" si="1"/>
        <v>3.5786234534524985</v>
      </c>
      <c r="K23" s="55">
        <f t="shared" si="3"/>
        <v>280.16807768924303</v>
      </c>
    </row>
    <row r="24" spans="1:11">
      <c r="A24" s="43"/>
      <c r="B24" s="38"/>
      <c r="C24" s="37">
        <v>59</v>
      </c>
      <c r="D24" s="45" t="s">
        <v>66</v>
      </c>
      <c r="E24" s="46">
        <v>1137932</v>
      </c>
      <c r="F24" s="52">
        <v>558246</v>
      </c>
      <c r="G24" s="48">
        <f t="shared" si="0"/>
        <v>579686</v>
      </c>
      <c r="H24" s="53">
        <f t="shared" si="2"/>
        <v>12777</v>
      </c>
      <c r="I24" s="46">
        <v>318407</v>
      </c>
      <c r="J24" s="54">
        <f t="shared" si="1"/>
        <v>3.5738284648264642</v>
      </c>
      <c r="K24" s="55">
        <f t="shared" si="3"/>
        <v>283.34960159362549</v>
      </c>
    </row>
    <row r="25" spans="1:11">
      <c r="A25" s="43" t="s">
        <v>63</v>
      </c>
      <c r="B25" s="38"/>
      <c r="C25" s="37">
        <v>60</v>
      </c>
      <c r="D25" s="45" t="s">
        <v>66</v>
      </c>
      <c r="E25" s="46">
        <v>1155844</v>
      </c>
      <c r="F25" s="52">
        <v>568735</v>
      </c>
      <c r="G25" s="48">
        <f t="shared" si="0"/>
        <v>587109</v>
      </c>
      <c r="H25" s="53">
        <f t="shared" si="2"/>
        <v>17912</v>
      </c>
      <c r="I25" s="46">
        <v>330012</v>
      </c>
      <c r="J25" s="54">
        <f t="shared" si="1"/>
        <v>3.5024302146588608</v>
      </c>
      <c r="K25" s="55">
        <f t="shared" si="3"/>
        <v>287.8097609561753</v>
      </c>
    </row>
    <row r="26" spans="1:11">
      <c r="A26" s="43"/>
      <c r="B26" s="38"/>
      <c r="C26" s="37">
        <v>61</v>
      </c>
      <c r="D26" s="45" t="s">
        <v>66</v>
      </c>
      <c r="E26" s="46">
        <v>1166928</v>
      </c>
      <c r="F26" s="52">
        <v>574080</v>
      </c>
      <c r="G26" s="48">
        <f t="shared" si="0"/>
        <v>592848</v>
      </c>
      <c r="H26" s="53">
        <f t="shared" si="2"/>
        <v>11084</v>
      </c>
      <c r="I26" s="46">
        <v>333557</v>
      </c>
      <c r="J26" s="54">
        <f t="shared" si="1"/>
        <v>3.4984365490755702</v>
      </c>
      <c r="K26" s="55">
        <f t="shared" si="3"/>
        <v>290.56972111553785</v>
      </c>
    </row>
    <row r="27" spans="1:11">
      <c r="A27" s="43"/>
      <c r="B27" s="38"/>
      <c r="C27" s="37">
        <v>62</v>
      </c>
      <c r="D27" s="45" t="s">
        <v>66</v>
      </c>
      <c r="E27" s="46">
        <v>1178854</v>
      </c>
      <c r="F27" s="52">
        <v>579928</v>
      </c>
      <c r="G27" s="48">
        <f t="shared" si="0"/>
        <v>598926</v>
      </c>
      <c r="H27" s="53">
        <f t="shared" si="2"/>
        <v>11926</v>
      </c>
      <c r="I27" s="46">
        <v>337798</v>
      </c>
      <c r="J27" s="54">
        <f t="shared" si="1"/>
        <v>3.4898193594988722</v>
      </c>
      <c r="K27" s="55">
        <f t="shared" si="3"/>
        <v>293.53934262948206</v>
      </c>
    </row>
    <row r="28" spans="1:11">
      <c r="A28" s="43"/>
      <c r="B28" s="38"/>
      <c r="C28" s="37">
        <v>63</v>
      </c>
      <c r="D28" s="45" t="s">
        <v>66</v>
      </c>
      <c r="E28" s="46">
        <v>1192558</v>
      </c>
      <c r="F28" s="52">
        <v>586576</v>
      </c>
      <c r="G28" s="48">
        <f t="shared" si="0"/>
        <v>605982</v>
      </c>
      <c r="H28" s="53">
        <f t="shared" si="2"/>
        <v>13704</v>
      </c>
      <c r="I28" s="46">
        <v>343574</v>
      </c>
      <c r="J28" s="54">
        <f t="shared" si="1"/>
        <v>3.4710368072089275</v>
      </c>
      <c r="K28" s="55">
        <f t="shared" si="3"/>
        <v>296.95169322709165</v>
      </c>
    </row>
    <row r="29" spans="1:11">
      <c r="A29" s="43"/>
      <c r="B29" s="38" t="s">
        <v>67</v>
      </c>
      <c r="C29" s="37" t="s">
        <v>68</v>
      </c>
      <c r="D29" s="45" t="s">
        <v>66</v>
      </c>
      <c r="E29" s="46">
        <v>1208856</v>
      </c>
      <c r="F29" s="52">
        <v>594785</v>
      </c>
      <c r="G29" s="48">
        <f t="shared" si="0"/>
        <v>614071</v>
      </c>
      <c r="H29" s="53">
        <f t="shared" si="2"/>
        <v>16298</v>
      </c>
      <c r="I29" s="46">
        <v>350763</v>
      </c>
      <c r="J29" s="54">
        <f t="shared" si="1"/>
        <v>3.4463612182584824</v>
      </c>
      <c r="K29" s="55">
        <f t="shared" si="3"/>
        <v>301.00996015936255</v>
      </c>
    </row>
    <row r="30" spans="1:11">
      <c r="A30" s="43" t="s">
        <v>63</v>
      </c>
      <c r="B30" s="38"/>
      <c r="C30" s="37">
        <v>2</v>
      </c>
      <c r="D30" s="45" t="s">
        <v>66</v>
      </c>
      <c r="E30" s="46">
        <v>1222411</v>
      </c>
      <c r="F30" s="52">
        <v>601082</v>
      </c>
      <c r="G30" s="48">
        <f t="shared" si="0"/>
        <v>621329</v>
      </c>
      <c r="H30" s="53">
        <f t="shared" si="2"/>
        <v>13555</v>
      </c>
      <c r="I30" s="46">
        <v>362253</v>
      </c>
      <c r="J30" s="54">
        <f t="shared" si="1"/>
        <v>3.374467568246502</v>
      </c>
      <c r="K30" s="55">
        <f>SUM(E30/4017.23)</f>
        <v>304.29201215763101</v>
      </c>
    </row>
    <row r="31" spans="1:11">
      <c r="A31" s="43"/>
      <c r="B31" s="38"/>
      <c r="C31" s="37">
        <v>3</v>
      </c>
      <c r="D31" s="45" t="s">
        <v>66</v>
      </c>
      <c r="E31" s="46">
        <v>1236085</v>
      </c>
      <c r="F31" s="52">
        <v>608061</v>
      </c>
      <c r="G31" s="48">
        <f t="shared" si="0"/>
        <v>628024</v>
      </c>
      <c r="H31" s="53">
        <f t="shared" si="2"/>
        <v>13674</v>
      </c>
      <c r="I31" s="46">
        <v>369731</v>
      </c>
      <c r="J31" s="54">
        <f t="shared" si="1"/>
        <v>3.3432008676578375</v>
      </c>
      <c r="K31" s="55">
        <f>SUM(E31/4017.23)</f>
        <v>307.69585012558406</v>
      </c>
    </row>
    <row r="32" spans="1:11">
      <c r="A32" s="43"/>
      <c r="B32" s="38"/>
      <c r="C32" s="37">
        <v>4</v>
      </c>
      <c r="D32" s="45" t="s">
        <v>66</v>
      </c>
      <c r="E32" s="46">
        <v>1248552</v>
      </c>
      <c r="F32" s="52">
        <v>614541</v>
      </c>
      <c r="G32" s="48">
        <f t="shared" si="0"/>
        <v>634011</v>
      </c>
      <c r="H32" s="53">
        <f t="shared" si="2"/>
        <v>12467</v>
      </c>
      <c r="I32" s="46">
        <v>376878</v>
      </c>
      <c r="J32" s="54">
        <f t="shared" si="1"/>
        <v>3.3128810914937992</v>
      </c>
      <c r="K32" s="55">
        <f>SUM(E32/4017.23)</f>
        <v>310.79923230683829</v>
      </c>
    </row>
    <row r="33" spans="1:11">
      <c r="A33" s="43"/>
      <c r="B33" s="38"/>
      <c r="C33" s="37">
        <v>5</v>
      </c>
      <c r="D33" s="45" t="s">
        <v>66</v>
      </c>
      <c r="E33" s="46">
        <v>1261342</v>
      </c>
      <c r="F33" s="52">
        <v>621001</v>
      </c>
      <c r="G33" s="48">
        <f t="shared" si="0"/>
        <v>640341</v>
      </c>
      <c r="H33" s="53">
        <f t="shared" si="2"/>
        <v>12790</v>
      </c>
      <c r="I33" s="46">
        <v>384495</v>
      </c>
      <c r="J33" s="54">
        <f t="shared" si="1"/>
        <v>3.280516001508472</v>
      </c>
      <c r="K33" s="55">
        <f>SUM(E33/4017.23)</f>
        <v>313.98301814932182</v>
      </c>
    </row>
    <row r="34" spans="1:11">
      <c r="A34" s="43"/>
      <c r="B34" s="38"/>
      <c r="C34" s="37">
        <v>6</v>
      </c>
      <c r="D34" s="45" t="s">
        <v>66</v>
      </c>
      <c r="E34" s="46">
        <v>1274787</v>
      </c>
      <c r="F34" s="52">
        <v>627834</v>
      </c>
      <c r="G34" s="48">
        <f t="shared" si="0"/>
        <v>646953</v>
      </c>
      <c r="H34" s="53">
        <f t="shared" si="2"/>
        <v>13445</v>
      </c>
      <c r="I34" s="46">
        <v>392366</v>
      </c>
      <c r="J34" s="54">
        <f t="shared" si="1"/>
        <v>3.2489741720740328</v>
      </c>
      <c r="K34" s="55">
        <f>SUM(E34/4017.23)</f>
        <v>317.32985166395753</v>
      </c>
    </row>
    <row r="35" spans="1:11">
      <c r="A35" s="43" t="s">
        <v>63</v>
      </c>
      <c r="B35" s="38"/>
      <c r="C35" s="37">
        <v>7</v>
      </c>
      <c r="D35" s="45" t="s">
        <v>66</v>
      </c>
      <c r="E35" s="46">
        <v>1287005</v>
      </c>
      <c r="F35" s="52">
        <v>634648</v>
      </c>
      <c r="G35" s="48">
        <f t="shared" si="0"/>
        <v>652357</v>
      </c>
      <c r="H35" s="53">
        <f t="shared" si="2"/>
        <v>12218</v>
      </c>
      <c r="I35" s="46">
        <v>405349</v>
      </c>
      <c r="J35" s="54">
        <f t="shared" si="1"/>
        <v>3.1750540891922765</v>
      </c>
      <c r="K35" s="55">
        <f t="shared" ref="K35:K53" si="4">SUM(E35/4017.36)</f>
        <v>320.36088376446224</v>
      </c>
    </row>
    <row r="36" spans="1:11">
      <c r="A36" s="43"/>
      <c r="B36" s="38"/>
      <c r="C36" s="37">
        <v>8</v>
      </c>
      <c r="D36" s="45" t="s">
        <v>66</v>
      </c>
      <c r="E36" s="46">
        <v>1299046</v>
      </c>
      <c r="F36" s="52">
        <v>641137</v>
      </c>
      <c r="G36" s="48">
        <f t="shared" si="0"/>
        <v>657909</v>
      </c>
      <c r="H36" s="53">
        <f t="shared" si="2"/>
        <v>12041</v>
      </c>
      <c r="I36" s="46">
        <v>412937</v>
      </c>
      <c r="J36" s="54">
        <f t="shared" si="1"/>
        <v>3.1458697089386516</v>
      </c>
      <c r="K36" s="55">
        <f t="shared" si="4"/>
        <v>323.35812573431309</v>
      </c>
    </row>
    <row r="37" spans="1:11">
      <c r="A37" s="43"/>
      <c r="B37" s="38"/>
      <c r="C37" s="37">
        <v>9</v>
      </c>
      <c r="D37" s="45" t="s">
        <v>66</v>
      </c>
      <c r="E37" s="46">
        <v>1311514</v>
      </c>
      <c r="F37" s="52">
        <v>647486</v>
      </c>
      <c r="G37" s="48">
        <f t="shared" si="0"/>
        <v>664028</v>
      </c>
      <c r="H37" s="53">
        <f t="shared" si="2"/>
        <v>12468</v>
      </c>
      <c r="I37" s="46">
        <v>421330</v>
      </c>
      <c r="J37" s="54">
        <f t="shared" si="1"/>
        <v>3.1127951961645266</v>
      </c>
      <c r="K37" s="55">
        <f t="shared" si="4"/>
        <v>326.46165641117551</v>
      </c>
    </row>
    <row r="38" spans="1:11">
      <c r="A38" s="43"/>
      <c r="B38" s="38"/>
      <c r="C38" s="37">
        <v>10</v>
      </c>
      <c r="D38" s="45" t="s">
        <v>66</v>
      </c>
      <c r="E38" s="46">
        <v>1324148</v>
      </c>
      <c r="F38" s="52">
        <v>654021</v>
      </c>
      <c r="G38" s="48">
        <f t="shared" si="0"/>
        <v>670127</v>
      </c>
      <c r="H38" s="53">
        <f t="shared" si="2"/>
        <v>12634</v>
      </c>
      <c r="I38" s="46">
        <v>430185</v>
      </c>
      <c r="J38" s="54">
        <f t="shared" si="1"/>
        <v>3.0780896591001548</v>
      </c>
      <c r="K38" s="55">
        <f t="shared" si="4"/>
        <v>329.60650775633746</v>
      </c>
    </row>
    <row r="39" spans="1:11">
      <c r="A39" s="43"/>
      <c r="B39" s="38"/>
      <c r="C39" s="37">
        <v>11</v>
      </c>
      <c r="D39" s="45" t="s">
        <v>66</v>
      </c>
      <c r="E39" s="46">
        <v>1334166</v>
      </c>
      <c r="F39" s="52">
        <v>659110</v>
      </c>
      <c r="G39" s="48">
        <f t="shared" si="0"/>
        <v>675056</v>
      </c>
      <c r="H39" s="53">
        <f t="shared" si="2"/>
        <v>10018</v>
      </c>
      <c r="I39" s="46">
        <v>438253</v>
      </c>
      <c r="J39" s="54">
        <f t="shared" si="1"/>
        <v>3.04428264039265</v>
      </c>
      <c r="K39" s="55">
        <f t="shared" si="4"/>
        <v>332.10018519624828</v>
      </c>
    </row>
    <row r="40" spans="1:11">
      <c r="A40" s="43" t="s">
        <v>63</v>
      </c>
      <c r="B40" s="38"/>
      <c r="C40" s="37">
        <v>12</v>
      </c>
      <c r="D40" s="45" t="s">
        <v>65</v>
      </c>
      <c r="E40" s="46">
        <v>1342832</v>
      </c>
      <c r="F40" s="52">
        <v>663432</v>
      </c>
      <c r="G40" s="48">
        <f t="shared" si="0"/>
        <v>679400</v>
      </c>
      <c r="H40" s="53">
        <f t="shared" si="2"/>
        <v>8666</v>
      </c>
      <c r="I40" s="46">
        <v>453695</v>
      </c>
      <c r="J40" s="54">
        <f t="shared" si="1"/>
        <v>2.9597681261640529</v>
      </c>
      <c r="K40" s="55">
        <f t="shared" si="4"/>
        <v>334.25732321723717</v>
      </c>
    </row>
    <row r="41" spans="1:11">
      <c r="A41" s="43"/>
      <c r="B41" s="38"/>
      <c r="C41" s="37">
        <v>13</v>
      </c>
      <c r="D41" s="45" t="s">
        <v>65</v>
      </c>
      <c r="E41" s="46">
        <v>1352361</v>
      </c>
      <c r="F41" s="52">
        <v>667940</v>
      </c>
      <c r="G41" s="48">
        <f t="shared" si="0"/>
        <v>684421</v>
      </c>
      <c r="H41" s="53">
        <f t="shared" si="2"/>
        <v>9529</v>
      </c>
      <c r="I41" s="46">
        <v>461672</v>
      </c>
      <c r="J41" s="54">
        <f t="shared" si="1"/>
        <v>2.9292679651354208</v>
      </c>
      <c r="K41" s="55">
        <f t="shared" si="4"/>
        <v>336.62927892944617</v>
      </c>
    </row>
    <row r="42" spans="1:11">
      <c r="A42" s="43"/>
      <c r="B42" s="38"/>
      <c r="C42" s="37">
        <v>14</v>
      </c>
      <c r="D42" s="45" t="s">
        <v>65</v>
      </c>
      <c r="E42" s="46">
        <v>1359773</v>
      </c>
      <c r="F42" s="52">
        <v>671107</v>
      </c>
      <c r="G42" s="48">
        <f t="shared" si="0"/>
        <v>688666</v>
      </c>
      <c r="H42" s="53">
        <f t="shared" si="2"/>
        <v>7412</v>
      </c>
      <c r="I42" s="46">
        <v>468125</v>
      </c>
      <c r="J42" s="54">
        <f t="shared" si="1"/>
        <v>2.9047220293724965</v>
      </c>
      <c r="K42" s="55">
        <f t="shared" si="4"/>
        <v>338.47427166099129</v>
      </c>
    </row>
    <row r="43" spans="1:11">
      <c r="A43" s="43"/>
      <c r="B43" s="38"/>
      <c r="C43" s="37">
        <v>15</v>
      </c>
      <c r="D43" s="45" t="s">
        <v>65</v>
      </c>
      <c r="E43" s="46">
        <v>1366415</v>
      </c>
      <c r="F43" s="52">
        <v>673808</v>
      </c>
      <c r="G43" s="48">
        <f t="shared" si="0"/>
        <v>692607</v>
      </c>
      <c r="H43" s="53">
        <f t="shared" si="2"/>
        <v>6642</v>
      </c>
      <c r="I43" s="46">
        <v>474435</v>
      </c>
      <c r="J43" s="54">
        <f t="shared" si="1"/>
        <v>2.8800889479064571</v>
      </c>
      <c r="K43" s="55">
        <f t="shared" si="4"/>
        <v>340.12759623235161</v>
      </c>
    </row>
    <row r="44" spans="1:11">
      <c r="A44" s="43"/>
      <c r="B44" s="38"/>
      <c r="C44" s="37">
        <v>16</v>
      </c>
      <c r="D44" s="45" t="s">
        <v>66</v>
      </c>
      <c r="E44" s="46">
        <v>1374182</v>
      </c>
      <c r="F44" s="52">
        <v>677303</v>
      </c>
      <c r="G44" s="48">
        <f t="shared" si="0"/>
        <v>696879</v>
      </c>
      <c r="H44" s="53">
        <f t="shared" si="2"/>
        <v>7767</v>
      </c>
      <c r="I44" s="46">
        <v>482112</v>
      </c>
      <c r="J44" s="54">
        <f t="shared" si="1"/>
        <v>2.8503376808708349</v>
      </c>
      <c r="K44" s="55">
        <f t="shared" si="4"/>
        <v>342.06095545333255</v>
      </c>
    </row>
    <row r="45" spans="1:11">
      <c r="A45" s="56" t="s">
        <v>69</v>
      </c>
      <c r="B45" s="57"/>
      <c r="C45" s="57">
        <v>17</v>
      </c>
      <c r="D45" s="45" t="s">
        <v>66</v>
      </c>
      <c r="E45" s="58">
        <v>1380361</v>
      </c>
      <c r="F45" s="59">
        <v>681474</v>
      </c>
      <c r="G45" s="48">
        <f t="shared" si="0"/>
        <v>698887</v>
      </c>
      <c r="H45" s="53">
        <f t="shared" si="2"/>
        <v>6179</v>
      </c>
      <c r="I45" s="58">
        <v>495960</v>
      </c>
      <c r="J45" s="54">
        <f t="shared" si="1"/>
        <v>2.7832103395435115</v>
      </c>
      <c r="K45" s="55">
        <f t="shared" si="4"/>
        <v>343.5990302088934</v>
      </c>
    </row>
    <row r="46" spans="1:11">
      <c r="A46" s="60"/>
      <c r="B46" s="57"/>
      <c r="C46" s="57">
        <v>18</v>
      </c>
      <c r="D46" s="45" t="s">
        <v>66</v>
      </c>
      <c r="E46" s="58">
        <v>1387110</v>
      </c>
      <c r="F46" s="59">
        <v>685723</v>
      </c>
      <c r="G46" s="48">
        <f t="shared" si="0"/>
        <v>701387</v>
      </c>
      <c r="H46" s="53">
        <f t="shared" si="2"/>
        <v>6749</v>
      </c>
      <c r="I46" s="58">
        <v>506434</v>
      </c>
      <c r="J46" s="54">
        <f t="shared" si="1"/>
        <v>2.7389748713553987</v>
      </c>
      <c r="K46" s="55">
        <f t="shared" si="4"/>
        <v>345.2789891869287</v>
      </c>
    </row>
    <row r="47" spans="1:11">
      <c r="A47" s="60"/>
      <c r="B47" s="57"/>
      <c r="C47" s="57">
        <v>19</v>
      </c>
      <c r="D47" s="45" t="s">
        <v>66</v>
      </c>
      <c r="E47" s="46">
        <v>1394809</v>
      </c>
      <c r="F47" s="52">
        <v>689872</v>
      </c>
      <c r="G47" s="48">
        <v>704937</v>
      </c>
      <c r="H47" s="53">
        <f t="shared" si="2"/>
        <v>7699</v>
      </c>
      <c r="I47" s="46">
        <v>516221</v>
      </c>
      <c r="J47" s="54">
        <v>2.7019609818275505</v>
      </c>
      <c r="K47" s="55">
        <f t="shared" si="4"/>
        <v>347.19542186908814</v>
      </c>
    </row>
    <row r="48" spans="1:11">
      <c r="A48" s="60"/>
      <c r="B48" s="57"/>
      <c r="C48" s="57">
        <v>20</v>
      </c>
      <c r="D48" s="45" t="s">
        <v>66</v>
      </c>
      <c r="E48" s="58">
        <v>1401073</v>
      </c>
      <c r="F48" s="59">
        <v>693106</v>
      </c>
      <c r="G48" s="48">
        <v>707967</v>
      </c>
      <c r="H48" s="53">
        <f t="shared" si="2"/>
        <v>6264</v>
      </c>
      <c r="I48" s="58">
        <v>525008</v>
      </c>
      <c r="J48" s="54">
        <f t="shared" ref="J48:J56" si="5">SUM(E48/I48)</f>
        <v>2.6686698107457412</v>
      </c>
      <c r="K48" s="55">
        <f t="shared" si="4"/>
        <v>348.75465479817592</v>
      </c>
    </row>
    <row r="49" spans="1:11">
      <c r="A49" s="43"/>
      <c r="B49" s="38"/>
      <c r="C49" s="37">
        <v>21</v>
      </c>
      <c r="D49" s="45" t="s">
        <v>66</v>
      </c>
      <c r="E49" s="58">
        <v>1402132</v>
      </c>
      <c r="F49" s="59">
        <v>692886</v>
      </c>
      <c r="G49" s="48">
        <v>709246</v>
      </c>
      <c r="H49" s="53">
        <f t="shared" si="2"/>
        <v>1059</v>
      </c>
      <c r="I49" s="58">
        <v>530281</v>
      </c>
      <c r="J49" s="54">
        <f t="shared" si="5"/>
        <v>2.6441301875797927</v>
      </c>
      <c r="K49" s="55">
        <f t="shared" si="4"/>
        <v>349.01826074835213</v>
      </c>
    </row>
    <row r="50" spans="1:11">
      <c r="A50" s="56" t="s">
        <v>69</v>
      </c>
      <c r="B50" s="38"/>
      <c r="C50" s="37">
        <v>22</v>
      </c>
      <c r="D50" s="45" t="s">
        <v>66</v>
      </c>
      <c r="E50" s="58">
        <v>1410777</v>
      </c>
      <c r="F50" s="59">
        <v>696769</v>
      </c>
      <c r="G50" s="48">
        <v>714008</v>
      </c>
      <c r="H50" s="53">
        <f t="shared" si="2"/>
        <v>8645</v>
      </c>
      <c r="I50" s="58">
        <v>535606</v>
      </c>
      <c r="J50" s="54">
        <f t="shared" si="5"/>
        <v>2.6339828157264855</v>
      </c>
      <c r="K50" s="55">
        <f t="shared" si="4"/>
        <v>351.17017145588147</v>
      </c>
    </row>
    <row r="51" spans="1:11">
      <c r="A51" s="56"/>
      <c r="B51" s="38"/>
      <c r="C51" s="37">
        <v>23</v>
      </c>
      <c r="D51" s="45" t="s">
        <v>66</v>
      </c>
      <c r="E51" s="58">
        <v>1414398</v>
      </c>
      <c r="F51" s="59">
        <v>698585</v>
      </c>
      <c r="G51" s="48">
        <v>715813</v>
      </c>
      <c r="H51" s="53">
        <f t="shared" si="2"/>
        <v>3621</v>
      </c>
      <c r="I51" s="58">
        <v>542752</v>
      </c>
      <c r="J51" s="54">
        <f t="shared" si="5"/>
        <v>2.6059747361594248</v>
      </c>
      <c r="K51" s="55">
        <f t="shared" si="4"/>
        <v>352.07150964812712</v>
      </c>
    </row>
    <row r="52" spans="1:11">
      <c r="A52" s="56"/>
      <c r="B52" s="38"/>
      <c r="C52" s="37">
        <v>24</v>
      </c>
      <c r="D52" s="45" t="s">
        <v>66</v>
      </c>
      <c r="E52" s="58">
        <v>1416546</v>
      </c>
      <c r="F52" s="59">
        <v>699480</v>
      </c>
      <c r="G52" s="48">
        <v>717066</v>
      </c>
      <c r="H52" s="53">
        <f t="shared" si="2"/>
        <v>2148</v>
      </c>
      <c r="I52" s="58">
        <v>548814</v>
      </c>
      <c r="J52" s="54">
        <f t="shared" si="5"/>
        <v>2.5811039805835856</v>
      </c>
      <c r="K52" s="55">
        <f t="shared" si="4"/>
        <v>352.60618913913612</v>
      </c>
    </row>
    <row r="53" spans="1:11">
      <c r="A53" s="56"/>
      <c r="B53" s="38"/>
      <c r="C53" s="37">
        <v>25</v>
      </c>
      <c r="D53" s="45" t="s">
        <v>66</v>
      </c>
      <c r="E53" s="58">
        <v>1416952</v>
      </c>
      <c r="F53" s="59">
        <v>699542</v>
      </c>
      <c r="G53" s="48">
        <v>717410</v>
      </c>
      <c r="H53" s="53">
        <f t="shared" si="2"/>
        <v>406</v>
      </c>
      <c r="I53" s="58">
        <v>552482</v>
      </c>
      <c r="J53" s="54">
        <f t="shared" si="5"/>
        <v>2.5647025604454083</v>
      </c>
      <c r="K53" s="55">
        <f t="shared" si="4"/>
        <v>352.70725053268814</v>
      </c>
    </row>
    <row r="54" spans="1:11">
      <c r="A54" s="43"/>
      <c r="B54" s="38"/>
      <c r="C54" s="37">
        <v>26</v>
      </c>
      <c r="D54" s="45" t="s">
        <v>66</v>
      </c>
      <c r="E54" s="58">
        <v>1416500</v>
      </c>
      <c r="F54" s="59">
        <v>699312</v>
      </c>
      <c r="G54" s="48">
        <v>717188</v>
      </c>
      <c r="H54" s="53">
        <f t="shared" si="2"/>
        <v>-452</v>
      </c>
      <c r="I54" s="58">
        <v>555821</v>
      </c>
      <c r="J54" s="54">
        <f t="shared" si="5"/>
        <v>2.5484823351402701</v>
      </c>
      <c r="K54" s="55">
        <f t="shared" ref="K54:K73" si="6">SUM(E54/4017.38)</f>
        <v>352.59298348675009</v>
      </c>
    </row>
    <row r="55" spans="1:11">
      <c r="A55" s="56" t="s">
        <v>69</v>
      </c>
      <c r="B55" s="38"/>
      <c r="C55" s="37">
        <v>27</v>
      </c>
      <c r="D55" s="45" t="s">
        <v>66</v>
      </c>
      <c r="E55" s="58">
        <v>1412916</v>
      </c>
      <c r="F55" s="59">
        <v>696941</v>
      </c>
      <c r="G55" s="48">
        <v>715975</v>
      </c>
      <c r="H55" s="53">
        <f>E55-E54</f>
        <v>-3584</v>
      </c>
      <c r="I55" s="58">
        <v>558057</v>
      </c>
      <c r="J55" s="54">
        <f t="shared" si="5"/>
        <v>2.5318488971556667</v>
      </c>
      <c r="K55" s="55">
        <f t="shared" si="6"/>
        <v>351.70085976432398</v>
      </c>
    </row>
    <row r="56" spans="1:11">
      <c r="A56" s="56"/>
      <c r="B56" s="38"/>
      <c r="C56" s="37">
        <v>28</v>
      </c>
      <c r="D56" s="45" t="s">
        <v>66</v>
      </c>
      <c r="E56" s="58">
        <v>1413079</v>
      </c>
      <c r="F56" s="59">
        <v>697076</v>
      </c>
      <c r="G56" s="48">
        <v>716003</v>
      </c>
      <c r="H56" s="53">
        <f t="shared" si="2"/>
        <v>163</v>
      </c>
      <c r="I56" s="58">
        <v>561085</v>
      </c>
      <c r="J56" s="54">
        <f t="shared" si="5"/>
        <v>2.5184758102604774</v>
      </c>
      <c r="K56" s="55">
        <f t="shared" si="6"/>
        <v>351.74143347156604</v>
      </c>
    </row>
    <row r="57" spans="1:11">
      <c r="A57" s="56"/>
      <c r="B57" s="38"/>
      <c r="C57" s="37">
        <v>29</v>
      </c>
      <c r="D57" s="45" t="s">
        <v>66</v>
      </c>
      <c r="E57" s="58">
        <v>1412956</v>
      </c>
      <c r="F57" s="59">
        <v>697288</v>
      </c>
      <c r="G57" s="48">
        <v>715668</v>
      </c>
      <c r="H57" s="53">
        <f t="shared" si="2"/>
        <v>-123</v>
      </c>
      <c r="I57" s="58">
        <v>563804</v>
      </c>
      <c r="J57" s="54">
        <v>2.5061120531248449</v>
      </c>
      <c r="K57" s="55">
        <f t="shared" si="6"/>
        <v>351.71081650229752</v>
      </c>
    </row>
    <row r="58" spans="1:11" ht="13.5" customHeight="1">
      <c r="A58" s="56"/>
      <c r="B58" s="38"/>
      <c r="C58" s="37">
        <v>30</v>
      </c>
      <c r="D58" s="45" t="s">
        <v>66</v>
      </c>
      <c r="E58" s="58">
        <v>1412881</v>
      </c>
      <c r="F58" s="59">
        <v>697791</v>
      </c>
      <c r="G58" s="48">
        <v>715090</v>
      </c>
      <c r="H58" s="53">
        <f t="shared" si="2"/>
        <v>-75</v>
      </c>
      <c r="I58" s="58">
        <v>568091</v>
      </c>
      <c r="J58" s="54">
        <f t="shared" ref="J58:J73" si="7">SUM(E58/I58)</f>
        <v>2.4870680929639795</v>
      </c>
      <c r="K58" s="55">
        <f t="shared" si="6"/>
        <v>351.69214761859718</v>
      </c>
    </row>
    <row r="59" spans="1:11" ht="13.5" customHeight="1">
      <c r="A59" s="56"/>
      <c r="B59" s="38" t="s">
        <v>70</v>
      </c>
      <c r="C59" s="37" t="s">
        <v>71</v>
      </c>
      <c r="D59" s="78" t="s">
        <v>72</v>
      </c>
      <c r="E59" s="58">
        <v>1413959</v>
      </c>
      <c r="F59" s="59">
        <v>699138</v>
      </c>
      <c r="G59" s="48">
        <v>714821</v>
      </c>
      <c r="H59" s="53">
        <f>E59-E58</f>
        <v>1078</v>
      </c>
      <c r="I59" s="58">
        <v>573946</v>
      </c>
      <c r="J59" s="54">
        <f t="shared" si="7"/>
        <v>2.4635749704676049</v>
      </c>
      <c r="K59" s="55">
        <f t="shared" si="6"/>
        <v>351.96048170698316</v>
      </c>
    </row>
    <row r="60" spans="1:11" ht="13.5" customHeight="1">
      <c r="A60" s="61" t="s">
        <v>63</v>
      </c>
      <c r="B60" s="38"/>
      <c r="C60" s="79">
        <v>2</v>
      </c>
      <c r="D60" s="80" t="s">
        <v>73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>
      <c r="A61" s="56"/>
      <c r="B61" s="38"/>
      <c r="C61" s="87">
        <v>3</v>
      </c>
      <c r="D61" s="80" t="s">
        <v>65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>
      <c r="A62" s="56"/>
      <c r="B62" s="38"/>
      <c r="C62" s="87">
        <v>4</v>
      </c>
      <c r="D62" s="80" t="s">
        <v>74</v>
      </c>
      <c r="E62" s="99">
        <v>1409573</v>
      </c>
      <c r="F62" s="95">
        <v>695131</v>
      </c>
      <c r="G62" s="96">
        <v>714442</v>
      </c>
      <c r="H62" s="91">
        <f>E62-E61</f>
        <v>-779</v>
      </c>
      <c r="I62" s="95">
        <v>599642</v>
      </c>
      <c r="J62" s="97">
        <v>2.3506909122443056</v>
      </c>
      <c r="K62" s="98">
        <v>350.8687253881883</v>
      </c>
    </row>
    <row r="63" spans="1:11" ht="13.5" customHeight="1">
      <c r="A63" s="56"/>
      <c r="B63" s="38"/>
      <c r="C63" s="87">
        <v>4</v>
      </c>
      <c r="D63" s="80" t="s">
        <v>75</v>
      </c>
      <c r="E63" s="99">
        <v>1409541</v>
      </c>
      <c r="F63" s="95">
        <v>695186</v>
      </c>
      <c r="G63" s="96">
        <v>714355</v>
      </c>
      <c r="H63" s="91">
        <f t="shared" si="2"/>
        <v>-32</v>
      </c>
      <c r="I63" s="95">
        <v>599810</v>
      </c>
      <c r="J63" s="97">
        <f t="shared" si="7"/>
        <v>2.3499791600673547</v>
      </c>
      <c r="K63" s="98">
        <f t="shared" si="6"/>
        <v>350.86075999780951</v>
      </c>
    </row>
    <row r="64" spans="1:11" ht="13.5" customHeight="1">
      <c r="A64" s="56"/>
      <c r="B64" s="38"/>
      <c r="C64" s="87">
        <v>4</v>
      </c>
      <c r="D64" s="80" t="s">
        <v>73</v>
      </c>
      <c r="E64" s="99">
        <v>1409388</v>
      </c>
      <c r="F64" s="95">
        <v>695084</v>
      </c>
      <c r="G64" s="96">
        <v>714304</v>
      </c>
      <c r="H64" s="91">
        <f t="shared" si="2"/>
        <v>-153</v>
      </c>
      <c r="I64" s="95">
        <v>600078</v>
      </c>
      <c r="J64" s="97">
        <f t="shared" si="7"/>
        <v>2.348674672292602</v>
      </c>
      <c r="K64" s="98">
        <f t="shared" si="6"/>
        <v>350.82267547506086</v>
      </c>
    </row>
    <row r="65" spans="1:12" ht="13.5" customHeight="1">
      <c r="A65" s="56"/>
      <c r="B65" s="38"/>
      <c r="C65" s="87">
        <v>4</v>
      </c>
      <c r="D65" s="80" t="s">
        <v>76</v>
      </c>
      <c r="E65" s="94">
        <v>1409386</v>
      </c>
      <c r="F65" s="95">
        <v>695172</v>
      </c>
      <c r="G65" s="96">
        <v>714214</v>
      </c>
      <c r="H65" s="91">
        <f t="shared" si="2"/>
        <v>-2</v>
      </c>
      <c r="I65" s="95">
        <v>600297</v>
      </c>
      <c r="J65" s="97">
        <f t="shared" si="7"/>
        <v>2.3478144984899143</v>
      </c>
      <c r="K65" s="98">
        <f t="shared" si="6"/>
        <v>350.8221776381622</v>
      </c>
    </row>
    <row r="66" spans="1:12" ht="13.5" customHeight="1">
      <c r="A66" s="56"/>
      <c r="B66" s="38"/>
      <c r="C66" s="87">
        <v>4</v>
      </c>
      <c r="D66" s="80" t="s">
        <v>77</v>
      </c>
      <c r="E66" s="99">
        <v>1409391</v>
      </c>
      <c r="F66" s="95">
        <v>695210</v>
      </c>
      <c r="G66" s="96">
        <v>714181</v>
      </c>
      <c r="H66" s="91">
        <f t="shared" si="2"/>
        <v>5</v>
      </c>
      <c r="I66" s="95">
        <v>600530</v>
      </c>
      <c r="J66" s="97">
        <f t="shared" si="7"/>
        <v>2.3469118944931977</v>
      </c>
      <c r="K66" s="98">
        <f t="shared" si="6"/>
        <v>350.82342223040888</v>
      </c>
    </row>
    <row r="67" spans="1:12" ht="13.5" customHeight="1">
      <c r="A67" s="56"/>
      <c r="B67" s="38"/>
      <c r="C67" s="87">
        <v>5</v>
      </c>
      <c r="D67" s="80" t="s">
        <v>78</v>
      </c>
      <c r="E67" s="99">
        <v>1408499</v>
      </c>
      <c r="F67" s="95">
        <v>694688</v>
      </c>
      <c r="G67" s="101">
        <v>713811</v>
      </c>
      <c r="H67" s="91">
        <f t="shared" si="2"/>
        <v>-892</v>
      </c>
      <c r="I67" s="95">
        <v>600038</v>
      </c>
      <c r="J67" s="97">
        <f t="shared" si="7"/>
        <v>2.347349667854369</v>
      </c>
      <c r="K67" s="98">
        <f t="shared" si="6"/>
        <v>350.60138697359969</v>
      </c>
    </row>
    <row r="68" spans="1:12" ht="13.5" customHeight="1">
      <c r="A68" s="56"/>
      <c r="B68" s="38"/>
      <c r="C68" s="87">
        <v>5</v>
      </c>
      <c r="D68" s="80" t="s">
        <v>79</v>
      </c>
      <c r="E68" s="99">
        <v>1407615</v>
      </c>
      <c r="F68" s="95">
        <v>694297</v>
      </c>
      <c r="G68" s="101">
        <v>713318</v>
      </c>
      <c r="H68" s="91">
        <f t="shared" si="2"/>
        <v>-884</v>
      </c>
      <c r="I68" s="88">
        <v>599778</v>
      </c>
      <c r="J68" s="97">
        <f t="shared" si="7"/>
        <v>2.3468933505396996</v>
      </c>
      <c r="K68" s="93">
        <f t="shared" si="6"/>
        <v>350.38134306438525</v>
      </c>
    </row>
    <row r="69" spans="1:12" ht="13.5" customHeight="1">
      <c r="A69" s="56"/>
      <c r="B69" s="38"/>
      <c r="C69" s="87">
        <v>5</v>
      </c>
      <c r="D69" s="80" t="s">
        <v>80</v>
      </c>
      <c r="E69" s="99">
        <v>1406783</v>
      </c>
      <c r="F69" s="95">
        <v>693813</v>
      </c>
      <c r="G69" s="101">
        <v>712970</v>
      </c>
      <c r="H69" s="91">
        <f t="shared" si="2"/>
        <v>-832</v>
      </c>
      <c r="I69" s="88">
        <v>599607</v>
      </c>
      <c r="J69" s="97">
        <f t="shared" si="7"/>
        <v>2.3461750780094297</v>
      </c>
      <c r="K69" s="93">
        <f t="shared" si="6"/>
        <v>350.17424291453631</v>
      </c>
    </row>
    <row r="70" spans="1:12" ht="13.5" customHeight="1">
      <c r="A70" s="56"/>
      <c r="B70" s="38"/>
      <c r="C70" s="87">
        <v>5</v>
      </c>
      <c r="D70" s="80" t="s">
        <v>111</v>
      </c>
      <c r="E70" s="99">
        <v>1405299</v>
      </c>
      <c r="F70" s="95">
        <v>693059</v>
      </c>
      <c r="G70" s="101">
        <v>712240</v>
      </c>
      <c r="H70" s="91">
        <f t="shared" si="2"/>
        <v>-1484</v>
      </c>
      <c r="I70" s="88">
        <v>601096</v>
      </c>
      <c r="J70" s="97">
        <f t="shared" si="7"/>
        <v>2.3378944461450417</v>
      </c>
      <c r="K70" s="93">
        <f t="shared" si="6"/>
        <v>349.80484793571929</v>
      </c>
    </row>
    <row r="71" spans="1:12" ht="13.5" customHeight="1">
      <c r="A71" s="56"/>
      <c r="B71" s="38"/>
      <c r="C71" s="87">
        <v>5</v>
      </c>
      <c r="D71" s="80" t="s">
        <v>112</v>
      </c>
      <c r="E71" s="99">
        <v>1406648</v>
      </c>
      <c r="F71" s="95">
        <v>693946</v>
      </c>
      <c r="G71" s="101">
        <v>712702</v>
      </c>
      <c r="H71" s="91">
        <f t="shared" si="2"/>
        <v>1349</v>
      </c>
      <c r="I71" s="88">
        <v>602887</v>
      </c>
      <c r="J71" s="97">
        <f t="shared" si="7"/>
        <v>2.3331868161031837</v>
      </c>
      <c r="K71" s="93">
        <f t="shared" si="6"/>
        <v>350.14063892387577</v>
      </c>
    </row>
    <row r="72" spans="1:12" ht="13.5" customHeight="1">
      <c r="A72" s="56"/>
      <c r="B72" s="38"/>
      <c r="C72" s="87">
        <v>5</v>
      </c>
      <c r="D72" s="80" t="s">
        <v>113</v>
      </c>
      <c r="E72" s="99">
        <v>1406739</v>
      </c>
      <c r="F72" s="95">
        <v>693897</v>
      </c>
      <c r="G72" s="101">
        <v>712842</v>
      </c>
      <c r="H72" s="91">
        <f t="shared" ref="H72:H73" si="8">E72-E71</f>
        <v>91</v>
      </c>
      <c r="I72" s="88">
        <v>603270</v>
      </c>
      <c r="J72" s="97">
        <f t="shared" si="7"/>
        <v>2.3318563827142076</v>
      </c>
      <c r="K72" s="93">
        <f t="shared" si="6"/>
        <v>350.16329050276545</v>
      </c>
    </row>
    <row r="73" spans="1:12" ht="13.5" customHeight="1">
      <c r="A73" s="56"/>
      <c r="B73" s="74"/>
      <c r="C73" s="100">
        <v>5</v>
      </c>
      <c r="D73" s="80" t="s">
        <v>116</v>
      </c>
      <c r="E73" s="99">
        <v>1406408</v>
      </c>
      <c r="F73" s="95">
        <v>693618</v>
      </c>
      <c r="G73" s="101">
        <v>712790</v>
      </c>
      <c r="H73" s="91">
        <f t="shared" si="8"/>
        <v>-331</v>
      </c>
      <c r="I73" s="88">
        <v>603202</v>
      </c>
      <c r="J73" s="97">
        <f t="shared" si="7"/>
        <v>2.331570518665389</v>
      </c>
      <c r="K73" s="93">
        <f t="shared" si="6"/>
        <v>350.08089849603471</v>
      </c>
    </row>
    <row r="74" spans="1:12" ht="13.5" customHeight="1" thickBot="1">
      <c r="A74" s="75"/>
      <c r="B74" s="62"/>
      <c r="C74" s="102">
        <v>5</v>
      </c>
      <c r="D74" s="103" t="s">
        <v>117</v>
      </c>
      <c r="E74" s="104">
        <v>1406186</v>
      </c>
      <c r="F74" s="105">
        <v>693529</v>
      </c>
      <c r="G74" s="106">
        <v>712657</v>
      </c>
      <c r="H74" s="107">
        <f t="shared" ref="H74" si="9">E74-E73</f>
        <v>-222</v>
      </c>
      <c r="I74" s="108">
        <v>603202</v>
      </c>
      <c r="J74" s="109">
        <f t="shared" ref="J74" si="10">SUM(E74/I74)</f>
        <v>2.3312024827503888</v>
      </c>
      <c r="K74" s="110">
        <f t="shared" ref="K74" si="11">SUM(E74/4017.38)</f>
        <v>350.02563860028175</v>
      </c>
    </row>
    <row r="75" spans="1:12">
      <c r="A75" s="38"/>
      <c r="B75" s="38"/>
      <c r="D75" s="57"/>
      <c r="E75" s="63"/>
      <c r="F75" s="63"/>
      <c r="G75" s="64"/>
      <c r="H75" s="65"/>
      <c r="I75" s="63"/>
      <c r="J75" s="66"/>
      <c r="K75" s="66"/>
      <c r="L75" s="67"/>
    </row>
    <row r="76" spans="1:12" ht="13.5" customHeight="1">
      <c r="A76" s="38" t="s">
        <v>81</v>
      </c>
      <c r="C76" s="68" t="s">
        <v>82</v>
      </c>
      <c r="D76" s="68"/>
      <c r="E76" s="69"/>
      <c r="F76" s="69"/>
      <c r="G76" s="69"/>
      <c r="H76" s="69"/>
      <c r="I76" s="69"/>
      <c r="J76" s="70"/>
      <c r="K76" s="70"/>
    </row>
    <row r="77" spans="1:12">
      <c r="A77" s="38" t="s">
        <v>81</v>
      </c>
      <c r="B77" s="38"/>
      <c r="C77" s="156" t="s">
        <v>83</v>
      </c>
      <c r="D77" s="156"/>
      <c r="E77" s="156"/>
      <c r="F77" s="156"/>
      <c r="G77" s="156"/>
      <c r="H77" s="156"/>
      <c r="I77" s="156"/>
      <c r="J77" s="156"/>
      <c r="K77" s="156"/>
    </row>
    <row r="78" spans="1:12">
      <c r="A78" s="38"/>
      <c r="B78" s="38"/>
      <c r="C78" s="68" t="s">
        <v>84</v>
      </c>
      <c r="D78" s="68"/>
      <c r="E78" s="69"/>
      <c r="F78" s="69"/>
      <c r="G78" s="69"/>
      <c r="H78" s="69"/>
      <c r="I78" s="69"/>
      <c r="J78" s="70"/>
      <c r="K78" s="70"/>
    </row>
    <row r="79" spans="1:12" ht="12.75" customHeight="1">
      <c r="A79" s="38"/>
      <c r="B79" s="38"/>
      <c r="C79" s="68" t="s">
        <v>85</v>
      </c>
      <c r="D79" s="68"/>
      <c r="E79" s="71"/>
      <c r="F79" s="71"/>
      <c r="G79" s="71"/>
      <c r="H79" s="71"/>
      <c r="I79" s="71"/>
      <c r="J79" s="68"/>
      <c r="K79" s="68"/>
    </row>
    <row r="80" spans="1:12">
      <c r="A80" s="38" t="s">
        <v>81</v>
      </c>
      <c r="B80" s="38"/>
      <c r="C80" s="68" t="s">
        <v>86</v>
      </c>
      <c r="D80" s="68"/>
      <c r="E80" s="69"/>
      <c r="F80" s="69"/>
      <c r="G80" s="69"/>
      <c r="H80" s="69"/>
      <c r="I80" s="69"/>
      <c r="J80" s="70"/>
      <c r="K80" s="70"/>
    </row>
    <row r="81" spans="1:12">
      <c r="A81" s="38"/>
      <c r="B81" s="38"/>
      <c r="C81" s="68" t="s">
        <v>87</v>
      </c>
      <c r="D81" s="68"/>
      <c r="E81" s="69"/>
      <c r="F81" s="69"/>
      <c r="G81" s="69"/>
      <c r="H81" s="69"/>
      <c r="I81" s="69"/>
      <c r="J81" s="70"/>
      <c r="K81" s="70"/>
    </row>
    <row r="82" spans="1:12">
      <c r="A82" s="38" t="s">
        <v>81</v>
      </c>
      <c r="B82" s="72"/>
      <c r="C82" s="68" t="s">
        <v>88</v>
      </c>
      <c r="D82" s="68"/>
      <c r="E82" s="69"/>
      <c r="F82" s="69"/>
      <c r="G82" s="69"/>
      <c r="H82" s="69"/>
      <c r="I82" s="69"/>
      <c r="J82" s="70"/>
      <c r="K82" s="70"/>
    </row>
    <row r="83" spans="1:12">
      <c r="A83" s="38"/>
      <c r="B83" s="38"/>
      <c r="C83" s="68" t="s">
        <v>89</v>
      </c>
      <c r="E83" s="73"/>
      <c r="F83" s="73"/>
      <c r="G83" s="73"/>
      <c r="H83" s="73"/>
      <c r="I83" s="73"/>
    </row>
    <row r="84" spans="1:12" s="38" customFormat="1">
      <c r="C84" s="36"/>
      <c r="D84" s="36"/>
      <c r="E84" s="73"/>
      <c r="F84" s="73"/>
      <c r="G84" s="73"/>
      <c r="H84" s="73"/>
      <c r="I84" s="73"/>
    </row>
    <row r="85" spans="1:12" s="38" customFormat="1">
      <c r="C85" s="36"/>
      <c r="D85" s="36"/>
      <c r="E85" s="73"/>
      <c r="F85" s="73"/>
      <c r="G85" s="73"/>
      <c r="H85" s="73"/>
      <c r="I85" s="73"/>
    </row>
    <row r="86" spans="1:12" s="38" customFormat="1">
      <c r="C86" s="37"/>
      <c r="D86" s="36"/>
      <c r="E86" s="73"/>
      <c r="F86" s="73"/>
      <c r="G86" s="73"/>
      <c r="H86" s="73"/>
      <c r="I86" s="73"/>
    </row>
    <row r="87" spans="1:12" s="38" customFormat="1">
      <c r="C87" s="37"/>
      <c r="D87" s="36"/>
      <c r="E87" s="73"/>
      <c r="F87" s="73"/>
      <c r="G87" s="73"/>
      <c r="H87" s="73"/>
      <c r="I87" s="73"/>
    </row>
    <row r="88" spans="1:12" s="38" customFormat="1">
      <c r="C88" s="37"/>
      <c r="D88" s="36"/>
      <c r="E88" s="73"/>
      <c r="F88" s="73"/>
      <c r="G88" s="73"/>
      <c r="H88" s="73"/>
      <c r="I88" s="73"/>
    </row>
    <row r="89" spans="1:12" s="38" customFormat="1">
      <c r="C89" s="37"/>
      <c r="D89" s="36"/>
      <c r="E89" s="73"/>
      <c r="F89" s="73"/>
      <c r="G89" s="73"/>
      <c r="H89" s="73"/>
      <c r="I89" s="73"/>
    </row>
    <row r="90" spans="1:12" s="38" customFormat="1">
      <c r="A90" s="36"/>
      <c r="B90" s="36"/>
      <c r="C90" s="37"/>
      <c r="D90" s="36"/>
      <c r="E90" s="73"/>
      <c r="F90" s="73"/>
      <c r="G90" s="73"/>
      <c r="H90" s="73"/>
      <c r="I90" s="73"/>
    </row>
    <row r="91" spans="1:12" s="38" customFormat="1">
      <c r="A91" s="36"/>
      <c r="B91" s="36"/>
      <c r="C91" s="37"/>
      <c r="D91" s="36"/>
      <c r="E91" s="73"/>
      <c r="F91" s="73"/>
      <c r="G91" s="73"/>
      <c r="H91" s="73"/>
      <c r="I91" s="73"/>
    </row>
    <row r="92" spans="1:12" s="38" customFormat="1">
      <c r="A92" s="36"/>
      <c r="B92" s="36"/>
      <c r="C92" s="37"/>
      <c r="D92" s="36"/>
      <c r="E92" s="73"/>
      <c r="F92" s="73"/>
      <c r="G92" s="73"/>
      <c r="H92" s="73"/>
      <c r="I92" s="73"/>
      <c r="L92" s="39"/>
    </row>
    <row r="93" spans="1:12" s="38" customFormat="1">
      <c r="A93" s="36"/>
      <c r="B93" s="36"/>
      <c r="C93" s="37"/>
      <c r="D93" s="36"/>
      <c r="E93" s="73"/>
      <c r="F93" s="73"/>
      <c r="G93" s="73"/>
      <c r="H93" s="73"/>
      <c r="I93" s="73"/>
      <c r="L93" s="39"/>
    </row>
    <row r="94" spans="1:12" s="38" customFormat="1">
      <c r="A94" s="36"/>
      <c r="B94" s="36"/>
      <c r="C94" s="37"/>
      <c r="D94" s="36"/>
      <c r="E94" s="73"/>
      <c r="F94" s="73"/>
      <c r="G94" s="73"/>
      <c r="H94" s="73"/>
      <c r="I94" s="73"/>
      <c r="L94" s="39"/>
    </row>
    <row r="95" spans="1:12" s="38" customFormat="1">
      <c r="A95" s="36"/>
      <c r="B95" s="36"/>
      <c r="C95" s="37"/>
      <c r="D95" s="36"/>
      <c r="E95" s="73"/>
      <c r="F95" s="73"/>
      <c r="G95" s="73"/>
      <c r="H95" s="73"/>
      <c r="I95" s="73"/>
      <c r="L95" s="39"/>
    </row>
    <row r="96" spans="1:12" s="38" customFormat="1">
      <c r="A96" s="36"/>
      <c r="B96" s="36"/>
      <c r="C96" s="37"/>
      <c r="D96" s="36"/>
      <c r="E96" s="73"/>
      <c r="F96" s="73"/>
      <c r="G96" s="73"/>
      <c r="H96" s="73"/>
      <c r="I96" s="73"/>
      <c r="L96" s="39"/>
    </row>
    <row r="97" spans="1:12" s="38" customFormat="1">
      <c r="A97" s="36"/>
      <c r="B97" s="36"/>
      <c r="C97" s="37"/>
      <c r="D97" s="36"/>
      <c r="E97" s="73"/>
      <c r="F97" s="73"/>
      <c r="G97" s="73"/>
      <c r="H97" s="73"/>
      <c r="I97" s="73"/>
      <c r="L97" s="39"/>
    </row>
    <row r="98" spans="1:12" s="38" customFormat="1">
      <c r="A98" s="36"/>
      <c r="B98" s="36"/>
      <c r="C98" s="37"/>
      <c r="D98" s="36"/>
      <c r="E98" s="73"/>
      <c r="F98" s="73"/>
      <c r="G98" s="73"/>
      <c r="H98" s="73"/>
      <c r="I98" s="73"/>
      <c r="L98" s="39"/>
    </row>
    <row r="99" spans="1:12" s="38" customFormat="1">
      <c r="A99" s="36"/>
      <c r="B99" s="36"/>
      <c r="C99" s="37"/>
      <c r="D99" s="36"/>
      <c r="E99" s="73"/>
      <c r="F99" s="73"/>
      <c r="G99" s="73"/>
      <c r="H99" s="73"/>
      <c r="I99" s="73"/>
      <c r="L99" s="39"/>
    </row>
    <row r="100" spans="1:12" s="38" customFormat="1">
      <c r="A100" s="36"/>
      <c r="B100" s="36"/>
      <c r="C100" s="37"/>
      <c r="D100" s="36"/>
      <c r="E100" s="73"/>
      <c r="F100" s="73"/>
      <c r="G100" s="73"/>
      <c r="H100" s="73"/>
      <c r="I100" s="73"/>
      <c r="L100" s="39"/>
    </row>
    <row r="101" spans="1:12" s="38" customFormat="1">
      <c r="A101" s="36"/>
      <c r="B101" s="36"/>
      <c r="C101" s="37"/>
      <c r="D101" s="36"/>
      <c r="E101" s="73"/>
      <c r="F101" s="73"/>
      <c r="G101" s="73"/>
      <c r="H101" s="73"/>
      <c r="I101" s="73"/>
      <c r="L101" s="39"/>
    </row>
    <row r="102" spans="1:12" s="38" customFormat="1">
      <c r="A102" s="36"/>
      <c r="B102" s="36"/>
      <c r="C102" s="37"/>
      <c r="D102" s="36"/>
      <c r="E102" s="73"/>
      <c r="F102" s="73"/>
      <c r="G102" s="73"/>
      <c r="H102" s="73"/>
      <c r="I102" s="73"/>
      <c r="L102" s="39"/>
    </row>
    <row r="103" spans="1:12" s="38" customFormat="1">
      <c r="A103" s="36"/>
      <c r="B103" s="36"/>
      <c r="C103" s="37"/>
      <c r="D103" s="36"/>
      <c r="E103" s="73"/>
      <c r="F103" s="73"/>
      <c r="G103" s="73"/>
      <c r="H103" s="73"/>
      <c r="I103" s="73"/>
      <c r="L103" s="39"/>
    </row>
    <row r="104" spans="1:12" s="38" customFormat="1">
      <c r="A104" s="36"/>
      <c r="B104" s="36"/>
      <c r="C104" s="37"/>
      <c r="D104" s="36"/>
      <c r="E104" s="73"/>
      <c r="F104" s="73"/>
      <c r="G104" s="73"/>
      <c r="H104" s="73"/>
      <c r="I104" s="73"/>
      <c r="L104" s="39"/>
    </row>
    <row r="105" spans="1:12" s="38" customFormat="1">
      <c r="A105" s="36"/>
      <c r="B105" s="36"/>
      <c r="C105" s="37"/>
      <c r="D105" s="36"/>
      <c r="E105" s="73"/>
      <c r="F105" s="73"/>
      <c r="G105" s="73"/>
      <c r="H105" s="73"/>
      <c r="I105" s="73"/>
      <c r="L105" s="39"/>
    </row>
    <row r="106" spans="1:12" s="38" customFormat="1">
      <c r="A106" s="36"/>
      <c r="B106" s="36"/>
      <c r="C106" s="37"/>
      <c r="D106" s="36"/>
      <c r="E106" s="73"/>
      <c r="F106" s="73"/>
      <c r="G106" s="73"/>
      <c r="H106" s="73"/>
      <c r="I106" s="73"/>
      <c r="L106" s="39"/>
    </row>
    <row r="107" spans="1:12" s="38" customFormat="1">
      <c r="A107" s="36"/>
      <c r="B107" s="36"/>
      <c r="C107" s="37"/>
      <c r="D107" s="36"/>
      <c r="E107" s="73"/>
      <c r="F107" s="73"/>
      <c r="G107" s="73"/>
      <c r="H107" s="73"/>
      <c r="I107" s="73"/>
      <c r="L107" s="39"/>
    </row>
    <row r="108" spans="1:12" s="38" customFormat="1">
      <c r="A108" s="36"/>
      <c r="B108" s="36"/>
      <c r="C108" s="37"/>
      <c r="D108" s="36"/>
      <c r="E108" s="73"/>
      <c r="F108" s="73"/>
      <c r="G108" s="73"/>
      <c r="H108" s="73"/>
      <c r="I108" s="73"/>
      <c r="L108" s="39"/>
    </row>
    <row r="109" spans="1:12" s="38" customFormat="1">
      <c r="A109" s="36"/>
      <c r="B109" s="36"/>
      <c r="C109" s="37"/>
      <c r="D109" s="36"/>
      <c r="E109" s="73"/>
      <c r="F109" s="73"/>
      <c r="G109" s="73"/>
      <c r="H109" s="73"/>
      <c r="I109" s="73"/>
      <c r="L109" s="39"/>
    </row>
    <row r="110" spans="1:12" s="38" customFormat="1">
      <c r="A110" s="36"/>
      <c r="B110" s="36"/>
      <c r="C110" s="37"/>
      <c r="D110" s="36"/>
      <c r="E110" s="73"/>
      <c r="F110" s="73"/>
      <c r="G110" s="73"/>
      <c r="H110" s="73"/>
      <c r="I110" s="73"/>
      <c r="L110" s="39"/>
    </row>
    <row r="111" spans="1:12" s="38" customFormat="1">
      <c r="A111" s="36"/>
      <c r="B111" s="36"/>
      <c r="C111" s="37"/>
      <c r="D111" s="36"/>
      <c r="E111" s="73"/>
      <c r="F111" s="73"/>
      <c r="G111" s="73"/>
      <c r="H111" s="73"/>
      <c r="I111" s="73"/>
      <c r="L111" s="39"/>
    </row>
    <row r="112" spans="1:12" s="38" customFormat="1">
      <c r="A112" s="36"/>
      <c r="B112" s="36"/>
      <c r="C112" s="37"/>
      <c r="D112" s="36"/>
      <c r="L112" s="39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7月中の人口移動①</vt:lpstr>
      <vt:lpstr>7月中の人口移動②</vt:lpstr>
      <vt:lpstr>人口の推移</vt:lpstr>
      <vt:lpstr>'7月中の人口移動①'!Print_Area</vt:lpstr>
      <vt:lpstr>'7月中の人口移動②'!Print_Area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2023-05-19T00:01:53Z</cp:lastPrinted>
  <dcterms:created xsi:type="dcterms:W3CDTF">2023-04-24T04:22:12Z</dcterms:created>
  <dcterms:modified xsi:type="dcterms:W3CDTF">2023-09-08T02:45:09Z</dcterms:modified>
</cp:coreProperties>
</file>