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0100" windowHeight="7905" activeTab="0"/>
  </bookViews>
  <sheets>
    <sheet name="人口と世帯数" sheetId="1" r:id="rId1"/>
    <sheet name="2月中の人口移動" sheetId="2" r:id="rId2"/>
    <sheet name="月報４頁" sheetId="3" r:id="rId3"/>
  </sheets>
  <definedNames>
    <definedName name="_xlnm.Print_Area" localSheetId="2">'月報４頁'!$A$1:$K$78</definedName>
  </definedNames>
  <calcPr fullCalcOnLoad="1"/>
</workbook>
</file>

<file path=xl/sharedStrings.xml><?xml version="1.0" encoding="utf-8"?>
<sst xmlns="http://schemas.openxmlformats.org/spreadsheetml/2006/main" count="211" uniqueCount="97">
  <si>
    <t>人　　口　　の　　推　　移</t>
  </si>
  <si>
    <t>年月日</t>
  </si>
  <si>
    <t>人口</t>
  </si>
  <si>
    <t>世帯数</t>
  </si>
  <si>
    <t>一世帯あたり人口</t>
  </si>
  <si>
    <t>人口密度</t>
  </si>
  <si>
    <t>総数</t>
  </si>
  <si>
    <t>男</t>
  </si>
  <si>
    <t>女</t>
  </si>
  <si>
    <t>増減</t>
  </si>
  <si>
    <t>※</t>
  </si>
  <si>
    <t>昭</t>
  </si>
  <si>
    <t>.10. 1</t>
  </si>
  <si>
    <t>※</t>
  </si>
  <si>
    <t>.10. 1</t>
  </si>
  <si>
    <t>.10. 1</t>
  </si>
  <si>
    <t>平</t>
  </si>
  <si>
    <t>元</t>
  </si>
  <si>
    <t>※</t>
  </si>
  <si>
    <t>.10. 1</t>
  </si>
  <si>
    <t>※</t>
  </si>
  <si>
    <r>
      <t>.</t>
    </r>
    <r>
      <rPr>
        <sz val="11"/>
        <color theme="1"/>
        <rFont val="Calibri"/>
        <family val="3"/>
      </rPr>
      <t>10</t>
    </r>
    <r>
      <rPr>
        <sz val="11"/>
        <rFont val="ＭＳ Ｐゴシック"/>
        <family val="3"/>
      </rPr>
      <t>. 1</t>
    </r>
  </si>
  <si>
    <r>
      <t>.</t>
    </r>
    <r>
      <rPr>
        <sz val="11"/>
        <color theme="1"/>
        <rFont val="Calibri"/>
        <family val="3"/>
      </rPr>
      <t>10</t>
    </r>
    <r>
      <rPr>
        <sz val="11"/>
        <rFont val="ＭＳ Ｐゴシック"/>
        <family val="3"/>
      </rPr>
      <t>. 1</t>
    </r>
  </si>
  <si>
    <r>
      <t>.1</t>
    </r>
    <r>
      <rPr>
        <sz val="11"/>
        <color theme="1"/>
        <rFont val="Calibri"/>
        <family val="3"/>
      </rPr>
      <t>0</t>
    </r>
    <r>
      <rPr>
        <sz val="11"/>
        <rFont val="ＭＳ Ｐゴシック"/>
        <family val="3"/>
      </rPr>
      <t>. 1</t>
    </r>
  </si>
  <si>
    <r>
      <t>.</t>
    </r>
    <r>
      <rPr>
        <sz val="11"/>
        <color theme="1"/>
        <rFont val="Calibri"/>
        <family val="3"/>
      </rPr>
      <t>4</t>
    </r>
    <r>
      <rPr>
        <sz val="11"/>
        <color indexed="8"/>
        <rFont val="ＭＳ Ｐゴシック"/>
        <family val="3"/>
      </rPr>
      <t>. 1</t>
    </r>
  </si>
  <si>
    <r>
      <t>.</t>
    </r>
    <r>
      <rPr>
        <sz val="11"/>
        <color theme="1"/>
        <rFont val="Calibri"/>
        <family val="3"/>
      </rPr>
      <t>5</t>
    </r>
    <r>
      <rPr>
        <sz val="11"/>
        <color indexed="8"/>
        <rFont val="ＭＳ Ｐゴシック"/>
        <family val="3"/>
      </rPr>
      <t>. 1</t>
    </r>
  </si>
  <si>
    <t>◎</t>
  </si>
  <si>
    <t>※の人口、人口密度は国勢調査の確定値である。※以外は推計人口。</t>
  </si>
  <si>
    <t>※の世帯数は昭和50.10. 1以前は国勢調査の確定値であるが、昭和55.10. 1以降は推計人口による世帯数である。　　</t>
  </si>
  <si>
    <t>※以外は推計人口による世帯数。</t>
  </si>
  <si>
    <t>なお、推計人口の世帯数の単位は国勢調査と異なり、学校の寄宿舎、社会施設も一人一人をそれぞれ一世帯とする。</t>
  </si>
  <si>
    <t>月別推計人口の算出は次の式によっている。</t>
  </si>
  <si>
    <t>毎月１日現在の推計人口= 直近の国勢調査確定人口+ 前月末日までの異動届出数｛(出生人口－死亡人口)＋(転入人口－転出人口)}</t>
  </si>
  <si>
    <t>人口密度は、面積を昭和25.10.1が4,025.36k㎡、昭和30.10. 1～平成元.10.1が4,016k㎡、平成2.10.1～平成6.10.1が4,017.23k㎡、</t>
  </si>
  <si>
    <r>
      <t>.</t>
    </r>
    <r>
      <rPr>
        <sz val="11"/>
        <color theme="1"/>
        <rFont val="Calibri"/>
        <family val="3"/>
      </rPr>
      <t>6</t>
    </r>
    <r>
      <rPr>
        <sz val="11"/>
        <color indexed="8"/>
        <rFont val="ＭＳ Ｐゴシック"/>
        <family val="3"/>
      </rPr>
      <t xml:space="preserve">. </t>
    </r>
    <r>
      <rPr>
        <sz val="11"/>
        <color indexed="8"/>
        <rFont val="ＭＳ Ｐゴシック"/>
        <family val="3"/>
      </rPr>
      <t>1</t>
    </r>
  </si>
  <si>
    <r>
      <t>.</t>
    </r>
    <r>
      <rPr>
        <sz val="11"/>
        <color theme="1"/>
        <rFont val="Calibri"/>
        <family val="3"/>
      </rPr>
      <t>7</t>
    </r>
    <r>
      <rPr>
        <sz val="11"/>
        <color indexed="8"/>
        <rFont val="ＭＳ Ｐゴシック"/>
        <family val="3"/>
      </rPr>
      <t xml:space="preserve">. </t>
    </r>
    <r>
      <rPr>
        <sz val="11"/>
        <color indexed="8"/>
        <rFont val="ＭＳ Ｐゴシック"/>
        <family val="3"/>
      </rPr>
      <t>1</t>
    </r>
  </si>
  <si>
    <r>
      <t>.</t>
    </r>
    <r>
      <rPr>
        <sz val="11"/>
        <color theme="1"/>
        <rFont val="Calibri"/>
        <family val="3"/>
      </rPr>
      <t>9</t>
    </r>
    <r>
      <rPr>
        <sz val="11"/>
        <color indexed="8"/>
        <rFont val="ＭＳ Ｐゴシック"/>
        <family val="3"/>
      </rPr>
      <t xml:space="preserve">. </t>
    </r>
    <r>
      <rPr>
        <sz val="11"/>
        <color indexed="8"/>
        <rFont val="ＭＳ Ｐゴシック"/>
        <family val="3"/>
      </rPr>
      <t>1</t>
    </r>
  </si>
  <si>
    <r>
      <t>.</t>
    </r>
    <r>
      <rPr>
        <sz val="11"/>
        <color theme="1"/>
        <rFont val="Calibri"/>
        <family val="3"/>
      </rPr>
      <t>8</t>
    </r>
    <r>
      <rPr>
        <sz val="11"/>
        <color indexed="8"/>
        <rFont val="ＭＳ Ｐゴシック"/>
        <family val="3"/>
      </rPr>
      <t xml:space="preserve">. </t>
    </r>
    <r>
      <rPr>
        <sz val="11"/>
        <color indexed="8"/>
        <rFont val="ＭＳ Ｐゴシック"/>
        <family val="3"/>
      </rPr>
      <t>1</t>
    </r>
  </si>
  <si>
    <r>
      <t>.</t>
    </r>
    <r>
      <rPr>
        <sz val="11"/>
        <color theme="1"/>
        <rFont val="Calibri"/>
        <family val="3"/>
      </rPr>
      <t>10</t>
    </r>
    <r>
      <rPr>
        <sz val="11"/>
        <color indexed="8"/>
        <rFont val="ＭＳ Ｐゴシック"/>
        <family val="3"/>
      </rPr>
      <t xml:space="preserve">. </t>
    </r>
    <r>
      <rPr>
        <sz val="11"/>
        <color indexed="8"/>
        <rFont val="ＭＳ Ｐゴシック"/>
        <family val="3"/>
      </rPr>
      <t>1</t>
    </r>
  </si>
  <si>
    <r>
      <t>.</t>
    </r>
    <r>
      <rPr>
        <sz val="11"/>
        <color theme="1"/>
        <rFont val="Calibri"/>
        <family val="3"/>
      </rPr>
      <t>11</t>
    </r>
    <r>
      <rPr>
        <sz val="11"/>
        <color indexed="8"/>
        <rFont val="ＭＳ Ｐゴシック"/>
        <family val="3"/>
      </rPr>
      <t xml:space="preserve">. </t>
    </r>
    <r>
      <rPr>
        <sz val="11"/>
        <color indexed="8"/>
        <rFont val="ＭＳ Ｐゴシック"/>
        <family val="3"/>
      </rPr>
      <t>1</t>
    </r>
  </si>
  <si>
    <r>
      <t>.</t>
    </r>
    <r>
      <rPr>
        <sz val="11"/>
        <color theme="1"/>
        <rFont val="Calibri"/>
        <family val="3"/>
      </rPr>
      <t>12</t>
    </r>
    <r>
      <rPr>
        <sz val="11"/>
        <color indexed="8"/>
        <rFont val="ＭＳ Ｐゴシック"/>
        <family val="3"/>
      </rPr>
      <t xml:space="preserve">. </t>
    </r>
    <r>
      <rPr>
        <sz val="11"/>
        <color indexed="8"/>
        <rFont val="ＭＳ Ｐゴシック"/>
        <family val="3"/>
      </rPr>
      <t>1</t>
    </r>
  </si>
  <si>
    <r>
      <t>.</t>
    </r>
    <r>
      <rPr>
        <sz val="11"/>
        <color theme="1"/>
        <rFont val="Calibri"/>
        <family val="3"/>
      </rPr>
      <t>1</t>
    </r>
    <r>
      <rPr>
        <sz val="11"/>
        <color indexed="8"/>
        <rFont val="ＭＳ Ｐゴシック"/>
        <family val="3"/>
      </rPr>
      <t xml:space="preserve">. </t>
    </r>
    <r>
      <rPr>
        <sz val="11"/>
        <color indexed="8"/>
        <rFont val="ＭＳ Ｐゴシック"/>
        <family val="3"/>
      </rPr>
      <t>1</t>
    </r>
  </si>
  <si>
    <r>
      <t>.</t>
    </r>
    <r>
      <rPr>
        <sz val="11"/>
        <color theme="1"/>
        <rFont val="Calibri"/>
        <family val="3"/>
      </rPr>
      <t>2</t>
    </r>
    <r>
      <rPr>
        <sz val="11"/>
        <color indexed="8"/>
        <rFont val="ＭＳ Ｐゴシック"/>
        <family val="3"/>
      </rPr>
      <t xml:space="preserve">. </t>
    </r>
    <r>
      <rPr>
        <sz val="11"/>
        <color indexed="8"/>
        <rFont val="ＭＳ Ｐゴシック"/>
        <family val="3"/>
      </rPr>
      <t>1</t>
    </r>
  </si>
  <si>
    <r>
      <t>.</t>
    </r>
    <r>
      <rPr>
        <sz val="11"/>
        <color theme="1"/>
        <rFont val="Calibri"/>
        <family val="3"/>
      </rPr>
      <t>3</t>
    </r>
    <r>
      <rPr>
        <sz val="11"/>
        <color indexed="8"/>
        <rFont val="ＭＳ Ｐゴシック"/>
        <family val="3"/>
      </rPr>
      <t xml:space="preserve">. </t>
    </r>
    <r>
      <rPr>
        <sz val="11"/>
        <color indexed="8"/>
        <rFont val="ＭＳ Ｐゴシック"/>
        <family val="3"/>
      </rPr>
      <t>1</t>
    </r>
  </si>
  <si>
    <t>滋 賀 県 の 人 口 と 世 帯 数</t>
  </si>
  <si>
    <t>（平成  31年  3月 1日現在）</t>
  </si>
  <si>
    <t>滋賀県県民生活部統計課</t>
  </si>
  <si>
    <t>人　　　　　　　　　　口</t>
  </si>
  <si>
    <t>前月人口との増減</t>
  </si>
  <si>
    <t>世帯数</t>
  </si>
  <si>
    <t>前月世</t>
  </si>
  <si>
    <t>市 町 名</t>
  </si>
  <si>
    <t>うち外国人</t>
  </si>
  <si>
    <t>帯数と</t>
  </si>
  <si>
    <t>総数</t>
  </si>
  <si>
    <t>男</t>
  </si>
  <si>
    <t>女</t>
  </si>
  <si>
    <t>の増減</t>
  </si>
  <si>
    <t>市部</t>
  </si>
  <si>
    <t>郡部</t>
  </si>
  <si>
    <t>大津市</t>
  </si>
  <si>
    <t>彦根市</t>
  </si>
  <si>
    <t>長浜市</t>
  </si>
  <si>
    <t>近江八幡市</t>
  </si>
  <si>
    <t>草津市</t>
  </si>
  <si>
    <t>守山市</t>
  </si>
  <si>
    <t>栗東市</t>
  </si>
  <si>
    <t>甲賀市</t>
  </si>
  <si>
    <t>野洲市</t>
  </si>
  <si>
    <t>湖南市</t>
  </si>
  <si>
    <t>高島市</t>
  </si>
  <si>
    <t>東近江市</t>
  </si>
  <si>
    <t>米原市</t>
  </si>
  <si>
    <t>蒲生郡</t>
  </si>
  <si>
    <t>日野町</t>
  </si>
  <si>
    <t>竜王町</t>
  </si>
  <si>
    <t>愛知郡</t>
  </si>
  <si>
    <t>愛荘町</t>
  </si>
  <si>
    <t>犬上郡</t>
  </si>
  <si>
    <t>豊郷町</t>
  </si>
  <si>
    <t>甲良町</t>
  </si>
  <si>
    <t>多賀町</t>
  </si>
  <si>
    <t>＊滋賀県推計人口は直近の国勢調査（平成27年）人口（住民登録または外国人登録の有無にかかわらず、調査時に調査地域に</t>
  </si>
  <si>
    <t>常住している者）に住民登録の移動数を合算しているためマイナス表示となる場合があります。</t>
  </si>
  <si>
    <t>2月中の人口移動</t>
  </si>
  <si>
    <t>自　　　　　　　然　　　　　　　増　　　　　　　減</t>
  </si>
  <si>
    <t>社　　　　　　　　　　　　会　　　　　　　　　　　　増　　　　　　　　　　　　減</t>
  </si>
  <si>
    <t>市町名</t>
  </si>
  <si>
    <t>実　　増　　減</t>
  </si>
  <si>
    <t>出　　　　　　　　生</t>
  </si>
  <si>
    <t>死　　　　　　　　亡</t>
  </si>
  <si>
    <t>県内他市町からの転入</t>
  </si>
  <si>
    <t>県内他市町への転出</t>
  </si>
  <si>
    <t>県外からの転入</t>
  </si>
  <si>
    <t>県外への転出</t>
  </si>
  <si>
    <t>総 数</t>
  </si>
  <si>
    <t>平成7.10.1～が4,017.36k㎡、平成26.10.1～4,017.38k㎡として計算している。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</si>
</sst>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
    <numFmt numFmtId="179" formatCode="#,##0.0;[Red]\-#,##0.0"/>
    <numFmt numFmtId="180" formatCode="0.0"/>
    <numFmt numFmtId="181" formatCode="_-* #,##0_-;\-* #,##0_-;_-* &quot;-&quot;_-;_-@_-"/>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Ｐ明朝"/>
      <family val="1"/>
    </font>
    <font>
      <sz val="20"/>
      <color indexed="8"/>
      <name val="ＭＳ Ｐゴシック"/>
      <family val="3"/>
    </font>
    <font>
      <sz val="9"/>
      <color indexed="8"/>
      <name val="ＭＳ Ｐゴシック"/>
      <family val="3"/>
    </font>
    <font>
      <sz val="14"/>
      <name val="ＭＳ ゴシック"/>
      <family val="3"/>
    </font>
    <font>
      <sz val="10"/>
      <name val="ＭＳ ゴシック"/>
      <family val="3"/>
    </font>
    <font>
      <sz val="9"/>
      <name val="ＭＳ Ｐゴシック"/>
      <family val="3"/>
    </font>
    <font>
      <sz val="9"/>
      <name val="ＭＳ ゴシック"/>
      <family val="3"/>
    </font>
    <font>
      <sz val="12"/>
      <name val="ＭＳ ゴシック"/>
      <family val="3"/>
    </font>
    <font>
      <b/>
      <sz val="11"/>
      <name val="ＭＳ ゴシック"/>
      <family val="3"/>
    </font>
    <font>
      <b/>
      <sz val="9"/>
      <name val="ＭＳ ゴシック"/>
      <family val="3"/>
    </font>
    <font>
      <sz val="11"/>
      <name val="ＭＳ ゴシック"/>
      <family val="3"/>
    </font>
    <font>
      <sz val="14"/>
      <name val="ＭＳ Ｐゴシック"/>
      <family val="3"/>
    </font>
    <font>
      <sz val="10"/>
      <name val="ＭＳ Ｐゴシック"/>
      <family val="3"/>
    </font>
    <font>
      <sz val="8"/>
      <name val="ＭＳ 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bottom/>
    </border>
    <border>
      <left style="thin"/>
      <right style="thin"/>
      <top/>
      <bottom/>
    </border>
    <border>
      <left style="thin"/>
      <right style="medium"/>
      <top/>
      <bottom/>
    </border>
    <border>
      <left style="thin"/>
      <right/>
      <top/>
      <bottom/>
    </border>
    <border>
      <left style="medium"/>
      <right/>
      <top/>
      <bottom style="medium"/>
    </border>
    <border>
      <left/>
      <right/>
      <top/>
      <bottom style="medium"/>
    </border>
    <border>
      <left style="thin"/>
      <right/>
      <top/>
      <bottom style="medium"/>
    </border>
    <border>
      <left style="thin"/>
      <right style="thin"/>
      <top/>
      <bottom style="medium"/>
    </border>
    <border>
      <left style="thin"/>
      <right style="medium"/>
      <top/>
      <bottom style="mediu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style="thin"/>
      <bottom style="thin"/>
    </border>
    <border>
      <left style="medium"/>
      <right style="thin"/>
      <top>
        <color indexed="63"/>
      </top>
      <bottom>
        <color indexed="63"/>
      </bottom>
    </border>
    <border>
      <left/>
      <right style="medium"/>
      <top/>
      <bottom style="mediu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right/>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top style="medium"/>
      <bottom/>
    </border>
    <border>
      <left/>
      <right/>
      <top style="medium"/>
      <bottom/>
    </border>
    <border>
      <left/>
      <right style="medium"/>
      <top style="medium"/>
      <bottom/>
    </border>
    <border>
      <left style="medium"/>
      <right/>
      <top/>
      <bottom style="thin"/>
    </border>
    <border>
      <left/>
      <right style="medium"/>
      <top/>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0" fillId="32" borderId="0" applyNumberFormat="0" applyBorder="0" applyAlignment="0" applyProtection="0"/>
  </cellStyleXfs>
  <cellXfs count="157">
    <xf numFmtId="0" fontId="0" fillId="0" borderId="0" xfId="0" applyFont="1" applyAlignment="1">
      <alignment vertical="center"/>
    </xf>
    <xf numFmtId="0" fontId="1" fillId="0" borderId="0" xfId="64" applyFont="1">
      <alignment/>
      <protection/>
    </xf>
    <xf numFmtId="0" fontId="1" fillId="0" borderId="0" xfId="64" applyFont="1" applyAlignment="1">
      <alignment horizontal="right"/>
      <protection/>
    </xf>
    <xf numFmtId="0" fontId="1" fillId="0" borderId="0" xfId="64" applyFont="1" applyAlignment="1">
      <alignment horizontal="center"/>
      <protection/>
    </xf>
    <xf numFmtId="0" fontId="4" fillId="0" borderId="0" xfId="64" applyFont="1">
      <alignment/>
      <protection/>
    </xf>
    <xf numFmtId="0" fontId="1" fillId="0" borderId="0" xfId="64" applyFont="1" applyBorder="1" applyAlignment="1">
      <alignment horizontal="center"/>
      <protection/>
    </xf>
    <xf numFmtId="0" fontId="1" fillId="0" borderId="10" xfId="64" applyFont="1" applyBorder="1" applyAlignment="1">
      <alignment horizontal="center" vertical="top"/>
      <protection/>
    </xf>
    <xf numFmtId="0" fontId="1" fillId="0" borderId="11" xfId="64" applyFont="1" applyBorder="1" applyAlignment="1">
      <alignment horizontal="center"/>
      <protection/>
    </xf>
    <xf numFmtId="1" fontId="1" fillId="0" borderId="0" xfId="64" applyNumberFormat="1" applyFont="1" applyBorder="1" applyAlignment="1">
      <alignment horizontal="right"/>
      <protection/>
    </xf>
    <xf numFmtId="176" fontId="1" fillId="0" borderId="12" xfId="48" applyNumberFormat="1" applyFont="1" applyBorder="1" applyAlignment="1">
      <alignment horizontal="right"/>
    </xf>
    <xf numFmtId="177" fontId="1" fillId="0" borderId="0" xfId="48" applyNumberFormat="1" applyFont="1" applyBorder="1" applyAlignment="1">
      <alignment horizontal="right"/>
    </xf>
    <xf numFmtId="178" fontId="1" fillId="0" borderId="12" xfId="48" applyNumberFormat="1" applyFont="1" applyBorder="1" applyAlignment="1">
      <alignment horizontal="right"/>
    </xf>
    <xf numFmtId="2" fontId="1" fillId="0" borderId="0" xfId="64" applyNumberFormat="1" applyFont="1" applyBorder="1" applyAlignment="1">
      <alignment horizontal="right"/>
      <protection/>
    </xf>
    <xf numFmtId="179" fontId="1" fillId="0" borderId="13" xfId="48" applyNumberFormat="1" applyFont="1" applyBorder="1" applyAlignment="1">
      <alignment horizontal="right"/>
    </xf>
    <xf numFmtId="0" fontId="1" fillId="0" borderId="0" xfId="64" applyFont="1" applyBorder="1" applyAlignment="1">
      <alignment horizontal="right"/>
      <protection/>
    </xf>
    <xf numFmtId="180" fontId="1" fillId="0" borderId="13" xfId="64" applyNumberFormat="1" applyFont="1" applyBorder="1" applyAlignment="1">
      <alignment horizontal="right"/>
      <protection/>
    </xf>
    <xf numFmtId="0" fontId="2" fillId="0" borderId="11" xfId="64" applyFont="1" applyBorder="1" applyAlignment="1">
      <alignment horizontal="center"/>
      <protection/>
    </xf>
    <xf numFmtId="0" fontId="2" fillId="0" borderId="0" xfId="64" applyFont="1" applyBorder="1">
      <alignment/>
      <protection/>
    </xf>
    <xf numFmtId="176" fontId="2" fillId="0" borderId="12" xfId="48" applyNumberFormat="1" applyFont="1" applyBorder="1" applyAlignment="1">
      <alignment horizontal="right"/>
    </xf>
    <xf numFmtId="0" fontId="2" fillId="0" borderId="11" xfId="64" applyFont="1" applyBorder="1">
      <alignment/>
      <protection/>
    </xf>
    <xf numFmtId="177" fontId="1" fillId="0" borderId="14" xfId="48" applyNumberFormat="1" applyFont="1" applyBorder="1" applyAlignment="1">
      <alignment horizontal="right"/>
    </xf>
    <xf numFmtId="176" fontId="2" fillId="0" borderId="0" xfId="48" applyNumberFormat="1" applyFont="1" applyBorder="1" applyAlignment="1">
      <alignment horizontal="right"/>
    </xf>
    <xf numFmtId="2" fontId="1" fillId="0" borderId="12" xfId="64" applyNumberFormat="1" applyFont="1" applyBorder="1" applyAlignment="1">
      <alignment horizontal="right"/>
      <protection/>
    </xf>
    <xf numFmtId="0" fontId="2" fillId="33" borderId="11" xfId="64" applyFont="1" applyFill="1" applyBorder="1" applyAlignment="1">
      <alignment horizontal="center"/>
      <protection/>
    </xf>
    <xf numFmtId="0" fontId="1" fillId="33" borderId="0" xfId="64" applyFont="1" applyFill="1" applyBorder="1" applyAlignment="1">
      <alignment horizontal="center"/>
      <protection/>
    </xf>
    <xf numFmtId="0" fontId="1" fillId="33" borderId="0" xfId="64" applyFont="1" applyFill="1" applyBorder="1" applyAlignment="1">
      <alignment horizontal="right"/>
      <protection/>
    </xf>
    <xf numFmtId="176" fontId="2" fillId="33" borderId="12" xfId="48" applyNumberFormat="1" applyFont="1" applyFill="1" applyBorder="1" applyAlignment="1">
      <alignment horizontal="right"/>
    </xf>
    <xf numFmtId="177" fontId="1" fillId="33" borderId="0" xfId="48" applyNumberFormat="1" applyFont="1" applyFill="1" applyBorder="1" applyAlignment="1">
      <alignment horizontal="right"/>
    </xf>
    <xf numFmtId="178" fontId="1" fillId="33" borderId="12" xfId="48" applyNumberFormat="1" applyFont="1" applyFill="1" applyBorder="1" applyAlignment="1">
      <alignment horizontal="right"/>
    </xf>
    <xf numFmtId="176" fontId="2" fillId="33" borderId="0" xfId="48" applyNumberFormat="1" applyFont="1" applyFill="1" applyBorder="1" applyAlignment="1">
      <alignment horizontal="right"/>
    </xf>
    <xf numFmtId="0" fontId="1" fillId="33" borderId="11" xfId="64" applyFont="1" applyFill="1" applyBorder="1" applyAlignment="1">
      <alignment horizontal="center"/>
      <protection/>
    </xf>
    <xf numFmtId="176" fontId="2" fillId="33" borderId="14" xfId="48" applyNumberFormat="1" applyFont="1" applyFill="1" applyBorder="1" applyAlignment="1">
      <alignment horizontal="right"/>
    </xf>
    <xf numFmtId="2" fontId="1" fillId="33" borderId="12" xfId="64" applyNumberFormat="1" applyFont="1" applyFill="1" applyBorder="1" applyAlignment="1">
      <alignment horizontal="right"/>
      <protection/>
    </xf>
    <xf numFmtId="0" fontId="2" fillId="0" borderId="15" xfId="64" applyFont="1" applyBorder="1" applyAlignment="1">
      <alignment horizontal="center"/>
      <protection/>
    </xf>
    <xf numFmtId="0" fontId="1" fillId="33" borderId="16" xfId="64" applyFont="1" applyFill="1" applyBorder="1" applyAlignment="1">
      <alignment horizontal="center"/>
      <protection/>
    </xf>
    <xf numFmtId="0" fontId="1" fillId="33" borderId="16" xfId="64" applyFont="1" applyFill="1" applyBorder="1" applyAlignment="1">
      <alignment horizontal="right"/>
      <protection/>
    </xf>
    <xf numFmtId="176" fontId="2" fillId="33" borderId="17" xfId="48" applyNumberFormat="1" applyFont="1" applyFill="1" applyBorder="1" applyAlignment="1">
      <alignment horizontal="right"/>
    </xf>
    <xf numFmtId="2" fontId="1" fillId="33" borderId="18" xfId="64" applyNumberFormat="1" applyFont="1" applyFill="1" applyBorder="1" applyAlignment="1">
      <alignment horizontal="right"/>
      <protection/>
    </xf>
    <xf numFmtId="180" fontId="1" fillId="0" borderId="19" xfId="64" applyNumberFormat="1" applyFont="1" applyBorder="1" applyAlignment="1">
      <alignment horizontal="right"/>
      <protection/>
    </xf>
    <xf numFmtId="0" fontId="4" fillId="0" borderId="0" xfId="64" applyFont="1" applyAlignment="1">
      <alignment horizontal="center"/>
      <protection/>
    </xf>
    <xf numFmtId="3" fontId="2" fillId="0" borderId="0" xfId="48" applyNumberFormat="1" applyFont="1" applyBorder="1" applyAlignment="1">
      <alignment horizontal="center"/>
    </xf>
    <xf numFmtId="38" fontId="1" fillId="0" borderId="0" xfId="48" applyFont="1" applyBorder="1" applyAlignment="1">
      <alignment horizontal="center"/>
    </xf>
    <xf numFmtId="3" fontId="1" fillId="0" borderId="0" xfId="48" applyNumberFormat="1" applyFont="1" applyBorder="1" applyAlignment="1">
      <alignment horizontal="center"/>
    </xf>
    <xf numFmtId="2" fontId="1" fillId="0" borderId="0" xfId="64" applyNumberFormat="1" applyFont="1" applyBorder="1" applyAlignment="1">
      <alignment horizontal="center"/>
      <protection/>
    </xf>
    <xf numFmtId="0" fontId="1" fillId="0" borderId="0" xfId="64" applyFont="1" applyAlignment="1">
      <alignment/>
      <protection/>
    </xf>
    <xf numFmtId="0" fontId="6" fillId="0" borderId="0" xfId="64" applyFont="1" applyAlignment="1">
      <alignment/>
      <protection/>
    </xf>
    <xf numFmtId="0" fontId="6" fillId="0" borderId="0" xfId="64" applyFont="1">
      <alignment/>
      <protection/>
    </xf>
    <xf numFmtId="38" fontId="6" fillId="0" borderId="0" xfId="48" applyFont="1" applyAlignment="1">
      <alignment horizontal="center"/>
    </xf>
    <xf numFmtId="0" fontId="6" fillId="0" borderId="0" xfId="64" applyFont="1" applyAlignment="1">
      <alignment horizontal="center"/>
      <protection/>
    </xf>
    <xf numFmtId="38" fontId="6" fillId="0" borderId="0" xfId="48" applyFont="1" applyAlignment="1">
      <alignment/>
    </xf>
    <xf numFmtId="0" fontId="1" fillId="0" borderId="0" xfId="64" applyFont="1" applyAlignment="1">
      <alignment horizontal="left"/>
      <protection/>
    </xf>
    <xf numFmtId="38" fontId="1" fillId="0" borderId="0" xfId="48" applyFont="1" applyAlignment="1">
      <alignment horizontal="center"/>
    </xf>
    <xf numFmtId="0" fontId="4" fillId="0" borderId="0" xfId="64" applyFont="1" applyBorder="1">
      <alignment/>
      <protection/>
    </xf>
    <xf numFmtId="177" fontId="1" fillId="33" borderId="14" xfId="48" applyNumberFormat="1" applyFont="1" applyFill="1" applyBorder="1" applyAlignment="1">
      <alignment horizontal="right"/>
    </xf>
    <xf numFmtId="178" fontId="1" fillId="0" borderId="14" xfId="48" applyNumberFormat="1" applyFont="1" applyBorder="1" applyAlignment="1">
      <alignment horizontal="right"/>
    </xf>
    <xf numFmtId="178" fontId="1" fillId="0" borderId="17" xfId="48" applyNumberFormat="1" applyFont="1" applyBorder="1" applyAlignment="1">
      <alignment horizontal="right"/>
    </xf>
    <xf numFmtId="177" fontId="1" fillId="33" borderId="12" xfId="48" applyNumberFormat="1" applyFont="1" applyFill="1" applyBorder="1" applyAlignment="1">
      <alignment horizontal="right"/>
    </xf>
    <xf numFmtId="177" fontId="1" fillId="33" borderId="18" xfId="48" applyNumberFormat="1" applyFont="1" applyFill="1" applyBorder="1" applyAlignment="1">
      <alignment horizontal="right"/>
    </xf>
    <xf numFmtId="176" fontId="2" fillId="33" borderId="20" xfId="48" applyNumberFormat="1" applyFont="1" applyFill="1" applyBorder="1" applyAlignment="1">
      <alignment horizontal="right"/>
    </xf>
    <xf numFmtId="0" fontId="0" fillId="33" borderId="21" xfId="64" applyFont="1" applyFill="1" applyBorder="1">
      <alignment/>
      <protection/>
    </xf>
    <xf numFmtId="0" fontId="1" fillId="0" borderId="22" xfId="64" applyFont="1" applyBorder="1" applyAlignment="1">
      <alignment horizontal="center" vertical="top"/>
      <protection/>
    </xf>
    <xf numFmtId="176" fontId="1" fillId="0" borderId="0" xfId="48" applyNumberFormat="1" applyFont="1" applyBorder="1" applyAlignment="1">
      <alignment horizontal="right"/>
    </xf>
    <xf numFmtId="176" fontId="1" fillId="0" borderId="20" xfId="48" applyNumberFormat="1" applyFont="1" applyBorder="1" applyAlignment="1">
      <alignment horizontal="right"/>
    </xf>
    <xf numFmtId="176" fontId="2" fillId="33" borderId="16" xfId="48" applyNumberFormat="1" applyFont="1" applyFill="1" applyBorder="1" applyAlignment="1">
      <alignment horizontal="right"/>
    </xf>
    <xf numFmtId="0" fontId="1" fillId="0" borderId="21" xfId="64" applyFont="1" applyBorder="1" applyAlignment="1">
      <alignment horizontal="left"/>
      <protection/>
    </xf>
    <xf numFmtId="0" fontId="2" fillId="0" borderId="21" xfId="64" applyFont="1" applyBorder="1">
      <alignment/>
      <protection/>
    </xf>
    <xf numFmtId="0" fontId="2" fillId="33" borderId="21" xfId="64" applyFont="1" applyFill="1" applyBorder="1">
      <alignment/>
      <protection/>
    </xf>
    <xf numFmtId="2" fontId="1" fillId="33" borderId="14" xfId="64" applyNumberFormat="1" applyFont="1" applyFill="1" applyBorder="1" applyAlignment="1">
      <alignment horizontal="right"/>
      <protection/>
    </xf>
    <xf numFmtId="176" fontId="2" fillId="33" borderId="23" xfId="48" applyNumberFormat="1" applyFont="1" applyFill="1" applyBorder="1" applyAlignment="1">
      <alignment horizontal="right"/>
    </xf>
    <xf numFmtId="178" fontId="1" fillId="0" borderId="20" xfId="48" applyNumberFormat="1" applyFont="1" applyBorder="1" applyAlignment="1">
      <alignment horizontal="right"/>
    </xf>
    <xf numFmtId="0" fontId="0" fillId="33" borderId="0" xfId="64" applyFont="1" applyFill="1" applyBorder="1">
      <alignment/>
      <protection/>
    </xf>
    <xf numFmtId="0" fontId="0" fillId="33" borderId="24" xfId="64" applyFont="1" applyFill="1" applyBorder="1">
      <alignment/>
      <protection/>
    </xf>
    <xf numFmtId="0" fontId="8" fillId="0" borderId="0" xfId="61" applyFont="1" applyBorder="1" applyAlignment="1">
      <alignment horizontal="left"/>
      <protection/>
    </xf>
    <xf numFmtId="0" fontId="10" fillId="0" borderId="0" xfId="60" applyFont="1">
      <alignment/>
      <protection/>
    </xf>
    <xf numFmtId="0" fontId="11" fillId="0" borderId="0" xfId="61" applyFont="1" applyBorder="1">
      <alignment/>
      <protection/>
    </xf>
    <xf numFmtId="0" fontId="8" fillId="0" borderId="25" xfId="61" applyFont="1" applyBorder="1" applyAlignment="1">
      <alignment horizontal="right" vertical="center"/>
      <protection/>
    </xf>
    <xf numFmtId="0" fontId="8" fillId="0" borderId="26" xfId="61" applyFont="1" applyBorder="1" applyAlignment="1">
      <alignment horizontal="center" vertical="center"/>
      <protection/>
    </xf>
    <xf numFmtId="0" fontId="8" fillId="0" borderId="20" xfId="61" applyFont="1" applyBorder="1" applyAlignment="1">
      <alignment horizontal="center" vertical="center"/>
      <protection/>
    </xf>
    <xf numFmtId="0" fontId="8" fillId="0" borderId="14" xfId="61" applyFont="1" applyBorder="1" applyAlignment="1">
      <alignment horizontal="center" vertical="center"/>
      <protection/>
    </xf>
    <xf numFmtId="0" fontId="8" fillId="0" borderId="0" xfId="61" applyFont="1" applyBorder="1" applyAlignment="1">
      <alignment horizontal="center" vertical="center"/>
      <protection/>
    </xf>
    <xf numFmtId="0" fontId="8" fillId="0" borderId="27" xfId="61" applyFont="1" applyBorder="1" applyAlignment="1">
      <alignment horizontal="center" vertical="center"/>
      <protection/>
    </xf>
    <xf numFmtId="0" fontId="8" fillId="0" borderId="28" xfId="61" applyFont="1" applyBorder="1" applyAlignment="1">
      <alignment horizontal="left" vertical="center"/>
      <protection/>
    </xf>
    <xf numFmtId="0" fontId="8" fillId="0" borderId="10" xfId="61" applyFont="1" applyBorder="1" applyAlignment="1">
      <alignment horizontal="center" vertical="center"/>
      <protection/>
    </xf>
    <xf numFmtId="0" fontId="8" fillId="0" borderId="20" xfId="61" applyFont="1" applyBorder="1" applyAlignment="1">
      <alignment horizontal="distributed" vertical="center"/>
      <protection/>
    </xf>
    <xf numFmtId="178" fontId="0" fillId="0" borderId="0" xfId="0" applyNumberFormat="1" applyAlignment="1">
      <alignment vertical="center"/>
    </xf>
    <xf numFmtId="178" fontId="0" fillId="0" borderId="0" xfId="48" applyNumberFormat="1" applyFont="1" applyAlignment="1">
      <alignment vertical="center"/>
    </xf>
    <xf numFmtId="0" fontId="8" fillId="0" borderId="28" xfId="61" applyFont="1" applyBorder="1" applyAlignment="1">
      <alignment horizontal="distributed" vertical="center"/>
      <protection/>
    </xf>
    <xf numFmtId="178" fontId="8" fillId="0" borderId="27" xfId="60" applyNumberFormat="1" applyFont="1" applyBorder="1">
      <alignment/>
      <protection/>
    </xf>
    <xf numFmtId="178" fontId="8" fillId="0" borderId="29" xfId="60" applyNumberFormat="1" applyFont="1" applyBorder="1">
      <alignment/>
      <protection/>
    </xf>
    <xf numFmtId="0" fontId="12" fillId="0" borderId="0" xfId="63" applyFont="1" applyBorder="1" applyAlignment="1">
      <alignment/>
      <protection/>
    </xf>
    <xf numFmtId="3" fontId="8" fillId="0" borderId="0" xfId="60" applyNumberFormat="1" applyFont="1">
      <alignment/>
      <protection/>
    </xf>
    <xf numFmtId="0" fontId="8" fillId="0" borderId="0" xfId="60" applyFont="1">
      <alignment/>
      <protection/>
    </xf>
    <xf numFmtId="0" fontId="13" fillId="0" borderId="0" xfId="62" applyFont="1" applyBorder="1" applyAlignment="1">
      <alignment/>
      <protection/>
    </xf>
    <xf numFmtId="0" fontId="12" fillId="0" borderId="0" xfId="62" applyFont="1" applyBorder="1" applyAlignment="1">
      <alignment/>
      <protection/>
    </xf>
    <xf numFmtId="0" fontId="12" fillId="0" borderId="0" xfId="61" applyFont="1" applyBorder="1" applyAlignment="1">
      <alignment/>
      <protection/>
    </xf>
    <xf numFmtId="0" fontId="12" fillId="0" borderId="0" xfId="61" applyFont="1" applyBorder="1">
      <alignment/>
      <protection/>
    </xf>
    <xf numFmtId="181" fontId="14" fillId="0" borderId="0" xfId="61" applyNumberFormat="1" applyFont="1" applyBorder="1">
      <alignment/>
      <protection/>
    </xf>
    <xf numFmtId="0" fontId="14" fillId="0" borderId="0" xfId="61" applyFont="1" applyBorder="1">
      <alignment/>
      <protection/>
    </xf>
    <xf numFmtId="0" fontId="10" fillId="0" borderId="0" xfId="60" applyFont="1" applyBorder="1">
      <alignment/>
      <protection/>
    </xf>
    <xf numFmtId="0" fontId="2" fillId="0" borderId="0" xfId="60" applyFont="1" applyAlignment="1">
      <alignment vertical="center"/>
      <protection/>
    </xf>
    <xf numFmtId="0" fontId="2" fillId="0" borderId="0" xfId="60" applyFont="1">
      <alignment/>
      <protection/>
    </xf>
    <xf numFmtId="0" fontId="9" fillId="0" borderId="0" xfId="60">
      <alignment/>
      <protection/>
    </xf>
    <xf numFmtId="0" fontId="15" fillId="0" borderId="0" xfId="60" applyFont="1" applyAlignment="1">
      <alignment vertical="center"/>
      <protection/>
    </xf>
    <xf numFmtId="0" fontId="8" fillId="0" borderId="30" xfId="60" applyFont="1" applyBorder="1" applyAlignment="1">
      <alignment horizontal="right"/>
      <protection/>
    </xf>
    <xf numFmtId="0" fontId="8" fillId="0" borderId="0" xfId="60" applyFont="1" applyBorder="1" applyAlignment="1">
      <alignment horizontal="distributed"/>
      <protection/>
    </xf>
    <xf numFmtId="0" fontId="8" fillId="0" borderId="28" xfId="60" applyFont="1" applyBorder="1" applyAlignment="1">
      <alignment horizontal="center" vertical="center"/>
      <protection/>
    </xf>
    <xf numFmtId="0" fontId="8" fillId="0" borderId="29" xfId="60" applyFont="1" applyBorder="1" applyAlignment="1">
      <alignment horizontal="left"/>
      <protection/>
    </xf>
    <xf numFmtId="0" fontId="8" fillId="0" borderId="31" xfId="60" applyFont="1" applyBorder="1" applyAlignment="1">
      <alignment horizontal="center" vertical="center"/>
      <protection/>
    </xf>
    <xf numFmtId="0" fontId="8" fillId="0" borderId="10" xfId="60" applyFont="1" applyBorder="1" applyAlignment="1">
      <alignment horizontal="center" vertical="center"/>
      <protection/>
    </xf>
    <xf numFmtId="0" fontId="8" fillId="0" borderId="20" xfId="60" applyFont="1" applyBorder="1" applyAlignment="1">
      <alignment horizontal="distributed" vertical="center"/>
      <protection/>
    </xf>
    <xf numFmtId="178" fontId="18" fillId="0" borderId="0" xfId="48" applyNumberFormat="1" applyFont="1" applyBorder="1" applyAlignment="1">
      <alignment vertical="center"/>
    </xf>
    <xf numFmtId="178" fontId="18" fillId="0" borderId="20" xfId="48" applyNumberFormat="1" applyFont="1" applyBorder="1" applyAlignment="1">
      <alignment vertical="center"/>
    </xf>
    <xf numFmtId="178" fontId="18" fillId="0" borderId="0" xfId="0" applyNumberFormat="1" applyFont="1" applyBorder="1" applyAlignment="1">
      <alignment vertical="center"/>
    </xf>
    <xf numFmtId="178" fontId="18" fillId="0" borderId="20" xfId="0" applyNumberFormat="1" applyFont="1" applyBorder="1" applyAlignment="1">
      <alignment vertical="center"/>
    </xf>
    <xf numFmtId="0" fontId="8" fillId="0" borderId="28" xfId="60" applyFont="1" applyBorder="1" applyAlignment="1">
      <alignment horizontal="distributed" vertical="center"/>
      <protection/>
    </xf>
    <xf numFmtId="178" fontId="18" fillId="0" borderId="29" xfId="0" applyNumberFormat="1" applyFont="1" applyBorder="1" applyAlignment="1">
      <alignment vertical="center"/>
    </xf>
    <xf numFmtId="178" fontId="18" fillId="0" borderId="28" xfId="0" applyNumberFormat="1" applyFont="1" applyBorder="1" applyAlignment="1">
      <alignment vertical="center"/>
    </xf>
    <xf numFmtId="181" fontId="8" fillId="0" borderId="0" xfId="60" applyNumberFormat="1" applyFont="1" applyFill="1" applyBorder="1">
      <alignment/>
      <protection/>
    </xf>
    <xf numFmtId="0" fontId="9" fillId="0" borderId="0" xfId="60" applyBorder="1">
      <alignment/>
      <protection/>
    </xf>
    <xf numFmtId="0" fontId="7" fillId="0" borderId="0" xfId="61" applyFont="1" applyBorder="1" applyAlignment="1">
      <alignment horizontal="center" vertical="center"/>
      <protection/>
    </xf>
    <xf numFmtId="0" fontId="8" fillId="0" borderId="29" xfId="61" applyFont="1" applyBorder="1" applyAlignment="1">
      <alignment horizontal="center" vertical="center"/>
      <protection/>
    </xf>
    <xf numFmtId="0" fontId="8" fillId="0" borderId="26" xfId="61" applyFont="1" applyBorder="1" applyAlignment="1">
      <alignment horizontal="center" vertical="center"/>
      <protection/>
    </xf>
    <xf numFmtId="0" fontId="8" fillId="0" borderId="30" xfId="61" applyFont="1" applyBorder="1" applyAlignment="1">
      <alignment horizontal="center" vertical="center"/>
      <protection/>
    </xf>
    <xf numFmtId="0" fontId="8" fillId="0" borderId="25" xfId="61" applyFont="1" applyBorder="1" applyAlignment="1">
      <alignment horizontal="center" vertical="center"/>
      <protection/>
    </xf>
    <xf numFmtId="0" fontId="8" fillId="0" borderId="27" xfId="61" applyFont="1" applyBorder="1" applyAlignment="1">
      <alignment horizontal="center" vertical="center"/>
      <protection/>
    </xf>
    <xf numFmtId="0" fontId="8" fillId="0" borderId="28" xfId="61" applyFont="1" applyBorder="1" applyAlignment="1">
      <alignment horizontal="center" vertical="center"/>
      <protection/>
    </xf>
    <xf numFmtId="0" fontId="8" fillId="0" borderId="14" xfId="61" applyFont="1" applyBorder="1" applyAlignment="1">
      <alignment horizontal="center" vertical="center"/>
      <protection/>
    </xf>
    <xf numFmtId="0" fontId="8" fillId="0" borderId="32" xfId="61" applyFont="1" applyBorder="1" applyAlignment="1">
      <alignment horizontal="center" vertical="center"/>
      <protection/>
    </xf>
    <xf numFmtId="0" fontId="8" fillId="0" borderId="33" xfId="61" applyFont="1" applyBorder="1" applyAlignment="1">
      <alignment horizontal="center" vertical="center"/>
      <protection/>
    </xf>
    <xf numFmtId="0" fontId="8" fillId="0" borderId="22" xfId="61" applyFont="1" applyBorder="1" applyAlignment="1">
      <alignment horizontal="center" vertical="center"/>
      <protection/>
    </xf>
    <xf numFmtId="0" fontId="8" fillId="0" borderId="32" xfId="60" applyFont="1" applyBorder="1" applyAlignment="1">
      <alignment horizontal="center" vertical="center"/>
      <protection/>
    </xf>
    <xf numFmtId="0" fontId="8" fillId="0" borderId="33" xfId="60" applyFont="1" applyBorder="1" applyAlignment="1">
      <alignment horizontal="center" vertical="center"/>
      <protection/>
    </xf>
    <xf numFmtId="0" fontId="8" fillId="0" borderId="22" xfId="60" applyFont="1" applyBorder="1" applyAlignment="1">
      <alignment horizontal="center" vertical="center"/>
      <protection/>
    </xf>
    <xf numFmtId="0" fontId="16" fillId="0" borderId="32" xfId="60" applyFont="1" applyBorder="1" applyAlignment="1">
      <alignment horizontal="center" vertical="center"/>
      <protection/>
    </xf>
    <xf numFmtId="0" fontId="16" fillId="0" borderId="33" xfId="60" applyFont="1" applyBorder="1" applyAlignment="1">
      <alignment horizontal="center" vertical="center"/>
      <protection/>
    </xf>
    <xf numFmtId="0" fontId="16" fillId="0" borderId="22" xfId="60" applyFont="1" applyBorder="1" applyAlignment="1">
      <alignment horizontal="center" vertical="center"/>
      <protection/>
    </xf>
    <xf numFmtId="0" fontId="8" fillId="0" borderId="28" xfId="60" applyFont="1" applyBorder="1" applyAlignment="1">
      <alignment horizontal="center" vertical="center"/>
      <protection/>
    </xf>
    <xf numFmtId="0" fontId="17" fillId="0" borderId="32" xfId="60" applyFont="1" applyBorder="1" applyAlignment="1">
      <alignment horizontal="distributed" vertical="center"/>
      <protection/>
    </xf>
    <xf numFmtId="0" fontId="17" fillId="0" borderId="33" xfId="60" applyFont="1" applyBorder="1" applyAlignment="1">
      <alignment horizontal="distributed" vertical="center"/>
      <protection/>
    </xf>
    <xf numFmtId="0" fontId="17" fillId="0" borderId="22" xfId="60" applyFont="1" applyBorder="1" applyAlignment="1">
      <alignment horizontal="distributed" vertical="center"/>
      <protection/>
    </xf>
    <xf numFmtId="0" fontId="8" fillId="0" borderId="32" xfId="60" applyFont="1" applyBorder="1" applyAlignment="1">
      <alignment horizontal="distributed" vertical="center"/>
      <protection/>
    </xf>
    <xf numFmtId="0" fontId="8" fillId="0" borderId="33" xfId="60" applyFont="1" applyBorder="1" applyAlignment="1">
      <alignment horizontal="distributed" vertical="center"/>
      <protection/>
    </xf>
    <xf numFmtId="0" fontId="8" fillId="0" borderId="22" xfId="60" applyFont="1" applyBorder="1" applyAlignment="1">
      <alignment horizontal="distributed" vertical="center"/>
      <protection/>
    </xf>
    <xf numFmtId="0" fontId="6" fillId="0" borderId="0" xfId="64" applyFont="1" applyAlignment="1">
      <alignment horizontal="justify"/>
      <protection/>
    </xf>
    <xf numFmtId="0" fontId="5" fillId="0" borderId="0" xfId="64" applyFont="1" applyAlignment="1">
      <alignment horizontal="center"/>
      <protection/>
    </xf>
    <xf numFmtId="0" fontId="1" fillId="0" borderId="34" xfId="64" applyFont="1" applyBorder="1" applyAlignment="1">
      <alignment horizontal="center" vertical="center"/>
      <protection/>
    </xf>
    <xf numFmtId="0" fontId="1" fillId="0" borderId="35" xfId="64" applyFont="1" applyBorder="1" applyAlignment="1">
      <alignment horizontal="center" vertical="center"/>
      <protection/>
    </xf>
    <xf numFmtId="0" fontId="1" fillId="0" borderId="36" xfId="64" applyFont="1" applyBorder="1" applyAlignment="1">
      <alignment horizontal="center" vertical="center"/>
      <protection/>
    </xf>
    <xf numFmtId="0" fontId="1" fillId="0" borderId="37" xfId="64" applyFont="1" applyBorder="1" applyAlignment="1">
      <alignment horizontal="center" vertical="center"/>
      <protection/>
    </xf>
    <xf numFmtId="0" fontId="1" fillId="0" borderId="29" xfId="64" applyFont="1" applyBorder="1" applyAlignment="1">
      <alignment horizontal="center" vertical="center"/>
      <protection/>
    </xf>
    <xf numFmtId="0" fontId="1" fillId="0" borderId="38" xfId="64" applyFont="1" applyBorder="1" applyAlignment="1">
      <alignment horizontal="center" vertical="center"/>
      <protection/>
    </xf>
    <xf numFmtId="0" fontId="1" fillId="0" borderId="39" xfId="64" applyFont="1" applyBorder="1" applyAlignment="1">
      <alignment horizontal="center" vertical="top"/>
      <protection/>
    </xf>
    <xf numFmtId="0" fontId="1" fillId="0" borderId="40" xfId="64" applyFont="1" applyBorder="1" applyAlignment="1">
      <alignment horizontal="center" vertical="top"/>
      <protection/>
    </xf>
    <xf numFmtId="0" fontId="1" fillId="0" borderId="41" xfId="64" applyFont="1" applyBorder="1" applyAlignment="1">
      <alignment horizontal="center" vertical="center" wrapText="1"/>
      <protection/>
    </xf>
    <xf numFmtId="0" fontId="1" fillId="0" borderId="10" xfId="64" applyFont="1" applyBorder="1" applyAlignment="1">
      <alignment horizontal="center" vertical="center" wrapText="1"/>
      <protection/>
    </xf>
    <xf numFmtId="0" fontId="1" fillId="0" borderId="42" xfId="64" applyFont="1" applyBorder="1" applyAlignment="1">
      <alignment horizontal="center" vertical="center" wrapText="1"/>
      <protection/>
    </xf>
    <xf numFmtId="0" fontId="1" fillId="0" borderId="43" xfId="64" applyFont="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月１日現在" xfId="60"/>
    <cellStyle name="標準_Sheet1" xfId="61"/>
    <cellStyle name="標準_Sheet1 2" xfId="62"/>
    <cellStyle name="標準_Sheet1 3" xfId="63"/>
    <cellStyle name="標準_滋賀県の人口と世帯数（月報４頁目）"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5</xdr:col>
      <xdr:colOff>0</xdr:colOff>
      <xdr:row>2</xdr:row>
      <xdr:rowOff>0</xdr:rowOff>
    </xdr:to>
    <xdr:sp>
      <xdr:nvSpPr>
        <xdr:cNvPr id="1" name="Line 1"/>
        <xdr:cNvSpPr>
          <a:spLocks/>
        </xdr:cNvSpPr>
      </xdr:nvSpPr>
      <xdr:spPr>
        <a:xfrm>
          <a:off x="20193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xdr:row>
      <xdr:rowOff>0</xdr:rowOff>
    </xdr:from>
    <xdr:to>
      <xdr:col>6</xdr:col>
      <xdr:colOff>0</xdr:colOff>
      <xdr:row>2</xdr:row>
      <xdr:rowOff>0</xdr:rowOff>
    </xdr:to>
    <xdr:sp>
      <xdr:nvSpPr>
        <xdr:cNvPr id="2" name="Line 2"/>
        <xdr:cNvSpPr>
          <a:spLocks/>
        </xdr:cNvSpPr>
      </xdr:nvSpPr>
      <xdr:spPr>
        <a:xfrm>
          <a:off x="27813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xdr:row>
      <xdr:rowOff>0</xdr:rowOff>
    </xdr:from>
    <xdr:to>
      <xdr:col>7</xdr:col>
      <xdr:colOff>0</xdr:colOff>
      <xdr:row>2</xdr:row>
      <xdr:rowOff>0</xdr:rowOff>
    </xdr:to>
    <xdr:sp>
      <xdr:nvSpPr>
        <xdr:cNvPr id="3" name="Line 3"/>
        <xdr:cNvSpPr>
          <a:spLocks/>
        </xdr:cNvSpPr>
      </xdr:nvSpPr>
      <xdr:spPr>
        <a:xfrm flipV="1">
          <a:off x="35433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52"/>
  <sheetViews>
    <sheetView tabSelected="1" zoomScalePageLayoutView="0" workbookViewId="0" topLeftCell="A1">
      <selection activeCell="A1" sqref="A1:D1"/>
    </sheetView>
  </sheetViews>
  <sheetFormatPr defaultColWidth="7.00390625" defaultRowHeight="15"/>
  <cols>
    <col min="1" max="1" width="13.8515625" style="73" customWidth="1"/>
    <col min="2" max="2" width="9.421875" style="73" customWidth="1"/>
    <col min="3" max="4" width="8.140625" style="73" customWidth="1"/>
    <col min="5" max="7" width="7.421875" style="73" customWidth="1"/>
    <col min="8" max="10" width="6.28125" style="73" customWidth="1"/>
    <col min="11" max="11" width="7.8515625" style="73" bestFit="1" customWidth="1"/>
    <col min="12" max="12" width="6.421875" style="73" bestFit="1" customWidth="1"/>
    <col min="13" max="16384" width="7.00390625" style="73" customWidth="1"/>
  </cols>
  <sheetData>
    <row r="1" spans="1:9" ht="17.25">
      <c r="A1" s="119" t="s">
        <v>44</v>
      </c>
      <c r="B1" s="119"/>
      <c r="C1" s="119"/>
      <c r="D1" s="119"/>
      <c r="E1" s="72" t="s">
        <v>45</v>
      </c>
      <c r="F1" s="72"/>
      <c r="G1" s="72"/>
      <c r="H1" s="72"/>
      <c r="I1" s="72"/>
    </row>
    <row r="2" spans="1:12" ht="14.25">
      <c r="A2" s="74"/>
      <c r="B2" s="74"/>
      <c r="C2" s="74"/>
      <c r="D2" s="74"/>
      <c r="E2" s="74"/>
      <c r="F2" s="74"/>
      <c r="G2" s="74"/>
      <c r="H2" s="74"/>
      <c r="I2" s="74"/>
      <c r="J2" s="120" t="s">
        <v>46</v>
      </c>
      <c r="K2" s="120"/>
      <c r="L2" s="120"/>
    </row>
    <row r="3" spans="1:12" ht="12">
      <c r="A3" s="75"/>
      <c r="B3" s="121" t="s">
        <v>47</v>
      </c>
      <c r="C3" s="122"/>
      <c r="D3" s="122"/>
      <c r="E3" s="122"/>
      <c r="F3" s="122"/>
      <c r="G3" s="123"/>
      <c r="H3" s="121" t="s">
        <v>48</v>
      </c>
      <c r="I3" s="122"/>
      <c r="J3" s="123"/>
      <c r="K3" s="121" t="s">
        <v>49</v>
      </c>
      <c r="L3" s="76" t="s">
        <v>50</v>
      </c>
    </row>
    <row r="4" spans="1:12" ht="13.5" customHeight="1">
      <c r="A4" s="77" t="s">
        <v>51</v>
      </c>
      <c r="B4" s="78"/>
      <c r="C4" s="79"/>
      <c r="D4" s="77"/>
      <c r="E4" s="127" t="s">
        <v>52</v>
      </c>
      <c r="F4" s="128"/>
      <c r="G4" s="129"/>
      <c r="H4" s="124"/>
      <c r="I4" s="120"/>
      <c r="J4" s="125"/>
      <c r="K4" s="126"/>
      <c r="L4" s="78" t="s">
        <v>53</v>
      </c>
    </row>
    <row r="5" spans="1:12" ht="12">
      <c r="A5" s="81"/>
      <c r="B5" s="82" t="s">
        <v>54</v>
      </c>
      <c r="C5" s="82" t="s">
        <v>55</v>
      </c>
      <c r="D5" s="82" t="s">
        <v>56</v>
      </c>
      <c r="E5" s="82" t="s">
        <v>54</v>
      </c>
      <c r="F5" s="82" t="s">
        <v>55</v>
      </c>
      <c r="G5" s="82" t="s">
        <v>56</v>
      </c>
      <c r="H5" s="82" t="s">
        <v>54</v>
      </c>
      <c r="I5" s="82" t="s">
        <v>55</v>
      </c>
      <c r="J5" s="82" t="s">
        <v>56</v>
      </c>
      <c r="K5" s="124"/>
      <c r="L5" s="80" t="s">
        <v>57</v>
      </c>
    </row>
    <row r="6" spans="1:12" ht="13.5" customHeight="1">
      <c r="A6" s="83" t="s">
        <v>54</v>
      </c>
      <c r="B6" s="84">
        <v>1412697</v>
      </c>
      <c r="C6" s="84">
        <v>697809</v>
      </c>
      <c r="D6" s="84">
        <v>714888</v>
      </c>
      <c r="E6" s="84">
        <v>25699</v>
      </c>
      <c r="F6" s="84">
        <v>13470</v>
      </c>
      <c r="G6" s="84">
        <v>12229</v>
      </c>
      <c r="H6" s="84">
        <v>-178</v>
      </c>
      <c r="I6" s="84">
        <v>18</v>
      </c>
      <c r="J6" s="84">
        <v>-196</v>
      </c>
      <c r="K6" s="84">
        <v>568828</v>
      </c>
      <c r="L6" s="85">
        <v>181</v>
      </c>
    </row>
    <row r="7" spans="1:12" ht="7.5" customHeight="1">
      <c r="A7" s="83"/>
      <c r="B7" s="84"/>
      <c r="C7" s="84"/>
      <c r="D7" s="84"/>
      <c r="E7" s="84"/>
      <c r="F7" s="84"/>
      <c r="G7" s="84"/>
      <c r="H7" s="84"/>
      <c r="I7" s="84"/>
      <c r="J7" s="84"/>
      <c r="K7" s="84"/>
      <c r="L7" s="85"/>
    </row>
    <row r="8" spans="1:12" ht="13.5" customHeight="1">
      <c r="A8" s="83" t="s">
        <v>58</v>
      </c>
      <c r="B8" s="84">
        <v>1337355</v>
      </c>
      <c r="C8" s="84">
        <v>660200</v>
      </c>
      <c r="D8" s="84">
        <v>677155</v>
      </c>
      <c r="E8" s="84">
        <v>24106</v>
      </c>
      <c r="F8" s="84">
        <v>12574</v>
      </c>
      <c r="G8" s="84">
        <v>11532</v>
      </c>
      <c r="H8" s="84">
        <v>-193</v>
      </c>
      <c r="I8" s="84">
        <v>5</v>
      </c>
      <c r="J8" s="84">
        <v>-198</v>
      </c>
      <c r="K8" s="84">
        <v>540536</v>
      </c>
      <c r="L8" s="85">
        <v>142</v>
      </c>
    </row>
    <row r="9" spans="1:12" ht="7.5" customHeight="1">
      <c r="A9" s="83"/>
      <c r="B9" s="84"/>
      <c r="C9" s="84"/>
      <c r="D9" s="84"/>
      <c r="E9" s="84"/>
      <c r="F9" s="84"/>
      <c r="G9" s="84"/>
      <c r="H9" s="84"/>
      <c r="I9" s="84"/>
      <c r="J9" s="84"/>
      <c r="K9" s="84"/>
      <c r="L9" s="85"/>
    </row>
    <row r="10" spans="1:12" ht="13.5" customHeight="1">
      <c r="A10" s="83" t="s">
        <v>59</v>
      </c>
      <c r="B10" s="84">
        <v>75342</v>
      </c>
      <c r="C10" s="84">
        <v>37609</v>
      </c>
      <c r="D10" s="84">
        <v>37733</v>
      </c>
      <c r="E10" s="84">
        <v>1593</v>
      </c>
      <c r="F10" s="84">
        <v>896</v>
      </c>
      <c r="G10" s="84">
        <v>697</v>
      </c>
      <c r="H10" s="84">
        <v>15</v>
      </c>
      <c r="I10" s="84">
        <v>13</v>
      </c>
      <c r="J10" s="84">
        <v>2</v>
      </c>
      <c r="K10" s="84">
        <v>28292</v>
      </c>
      <c r="L10" s="85">
        <v>39</v>
      </c>
    </row>
    <row r="11" spans="1:12" ht="7.5" customHeight="1">
      <c r="A11" s="83"/>
      <c r="B11" s="84"/>
      <c r="C11" s="84"/>
      <c r="D11" s="84"/>
      <c r="E11" s="84"/>
      <c r="F11" s="84"/>
      <c r="G11" s="84"/>
      <c r="H11" s="84"/>
      <c r="I11" s="84"/>
      <c r="J11" s="84"/>
      <c r="K11" s="84"/>
      <c r="L11" s="84"/>
    </row>
    <row r="12" spans="1:12" ht="13.5" customHeight="1">
      <c r="A12" s="83" t="s">
        <v>60</v>
      </c>
      <c r="B12" s="84">
        <v>341420</v>
      </c>
      <c r="C12" s="84">
        <v>164699</v>
      </c>
      <c r="D12" s="84">
        <v>176721</v>
      </c>
      <c r="E12" s="84">
        <v>3414</v>
      </c>
      <c r="F12" s="84">
        <v>1647</v>
      </c>
      <c r="G12" s="84">
        <v>1767</v>
      </c>
      <c r="H12" s="84">
        <v>-9</v>
      </c>
      <c r="I12" s="84">
        <v>37</v>
      </c>
      <c r="J12" s="84">
        <v>-46</v>
      </c>
      <c r="K12" s="84">
        <v>145112</v>
      </c>
      <c r="L12" s="84">
        <v>21</v>
      </c>
    </row>
    <row r="13" spans="1:12" ht="13.5" customHeight="1">
      <c r="A13" s="83" t="s">
        <v>61</v>
      </c>
      <c r="B13" s="84">
        <v>113983</v>
      </c>
      <c r="C13" s="84">
        <v>56560</v>
      </c>
      <c r="D13" s="84">
        <v>57423</v>
      </c>
      <c r="E13" s="84">
        <v>2124</v>
      </c>
      <c r="F13" s="84">
        <v>1048</v>
      </c>
      <c r="G13" s="84">
        <v>1076</v>
      </c>
      <c r="H13" s="84">
        <v>-93</v>
      </c>
      <c r="I13" s="84">
        <v>-9</v>
      </c>
      <c r="J13" s="84">
        <v>-84</v>
      </c>
      <c r="K13" s="84">
        <v>48212</v>
      </c>
      <c r="L13" s="84">
        <v>-16</v>
      </c>
    </row>
    <row r="14" spans="1:12" ht="13.5" customHeight="1">
      <c r="A14" s="83" t="s">
        <v>62</v>
      </c>
      <c r="B14" s="84">
        <v>115370</v>
      </c>
      <c r="C14" s="84">
        <v>56447</v>
      </c>
      <c r="D14" s="84">
        <v>58923</v>
      </c>
      <c r="E14" s="84">
        <v>2881</v>
      </c>
      <c r="F14" s="84">
        <v>1391</v>
      </c>
      <c r="G14" s="84">
        <v>1490</v>
      </c>
      <c r="H14" s="84">
        <v>-39</v>
      </c>
      <c r="I14" s="84">
        <v>-10</v>
      </c>
      <c r="J14" s="84">
        <v>-29</v>
      </c>
      <c r="K14" s="84">
        <v>43640</v>
      </c>
      <c r="L14" s="84">
        <v>34</v>
      </c>
    </row>
    <row r="15" spans="1:12" ht="13.5" customHeight="1">
      <c r="A15" s="83" t="s">
        <v>63</v>
      </c>
      <c r="B15" s="84">
        <v>81310</v>
      </c>
      <c r="C15" s="84">
        <v>39847</v>
      </c>
      <c r="D15" s="84">
        <v>41463</v>
      </c>
      <c r="E15" s="84">
        <v>1324</v>
      </c>
      <c r="F15" s="84">
        <v>741</v>
      </c>
      <c r="G15" s="84">
        <v>583</v>
      </c>
      <c r="H15" s="84">
        <v>-47</v>
      </c>
      <c r="I15" s="84">
        <v>-6</v>
      </c>
      <c r="J15" s="84">
        <v>-41</v>
      </c>
      <c r="K15" s="84">
        <v>31398</v>
      </c>
      <c r="L15" s="84">
        <v>10</v>
      </c>
    </row>
    <row r="16" spans="1:12" ht="13.5" customHeight="1">
      <c r="A16" s="83" t="s">
        <v>64</v>
      </c>
      <c r="B16" s="84">
        <v>141339</v>
      </c>
      <c r="C16" s="84">
        <v>72325</v>
      </c>
      <c r="D16" s="84">
        <v>69014</v>
      </c>
      <c r="E16" s="84">
        <v>2194</v>
      </c>
      <c r="F16" s="84">
        <v>1257</v>
      </c>
      <c r="G16" s="84">
        <v>937</v>
      </c>
      <c r="H16" s="84">
        <v>48</v>
      </c>
      <c r="I16" s="84">
        <v>-26</v>
      </c>
      <c r="J16" s="84">
        <v>74</v>
      </c>
      <c r="K16" s="84">
        <v>63591</v>
      </c>
      <c r="L16" s="84">
        <v>8</v>
      </c>
    </row>
    <row r="17" spans="1:12" ht="13.5" customHeight="1">
      <c r="A17" s="83" t="s">
        <v>65</v>
      </c>
      <c r="B17" s="84">
        <v>82129</v>
      </c>
      <c r="C17" s="84">
        <v>40382</v>
      </c>
      <c r="D17" s="84">
        <v>41747</v>
      </c>
      <c r="E17" s="84">
        <v>923</v>
      </c>
      <c r="F17" s="84">
        <v>419</v>
      </c>
      <c r="G17" s="84">
        <v>504</v>
      </c>
      <c r="H17" s="84">
        <v>11</v>
      </c>
      <c r="I17" s="84">
        <v>4</v>
      </c>
      <c r="J17" s="84">
        <v>7</v>
      </c>
      <c r="K17" s="84">
        <v>30496</v>
      </c>
      <c r="L17" s="84">
        <v>24</v>
      </c>
    </row>
    <row r="18" spans="1:12" ht="13.5" customHeight="1">
      <c r="A18" s="83" t="s">
        <v>66</v>
      </c>
      <c r="B18" s="84">
        <v>68857</v>
      </c>
      <c r="C18" s="84">
        <v>34194</v>
      </c>
      <c r="D18" s="84">
        <v>34663</v>
      </c>
      <c r="E18" s="84">
        <v>1166</v>
      </c>
      <c r="F18" s="84">
        <v>612</v>
      </c>
      <c r="G18" s="84">
        <v>554</v>
      </c>
      <c r="H18" s="84">
        <v>83</v>
      </c>
      <c r="I18" s="84">
        <v>54</v>
      </c>
      <c r="J18" s="84">
        <v>29</v>
      </c>
      <c r="K18" s="84">
        <v>25555</v>
      </c>
      <c r="L18" s="84">
        <v>34</v>
      </c>
    </row>
    <row r="19" spans="1:12" ht="13.5" customHeight="1">
      <c r="A19" s="83" t="s">
        <v>67</v>
      </c>
      <c r="B19" s="84">
        <v>89427</v>
      </c>
      <c r="C19" s="84">
        <v>44544</v>
      </c>
      <c r="D19" s="84">
        <v>44883</v>
      </c>
      <c r="E19" s="84">
        <v>2858</v>
      </c>
      <c r="F19" s="84">
        <v>1619</v>
      </c>
      <c r="G19" s="84">
        <v>1239</v>
      </c>
      <c r="H19" s="84">
        <v>22</v>
      </c>
      <c r="I19" s="84">
        <v>20</v>
      </c>
      <c r="J19" s="84">
        <v>2</v>
      </c>
      <c r="K19" s="84">
        <v>34739</v>
      </c>
      <c r="L19" s="84">
        <v>56</v>
      </c>
    </row>
    <row r="20" spans="1:12" ht="13.5" customHeight="1">
      <c r="A20" s="83" t="s">
        <v>68</v>
      </c>
      <c r="B20" s="84">
        <v>50246</v>
      </c>
      <c r="C20" s="84">
        <v>24903</v>
      </c>
      <c r="D20" s="84">
        <v>25343</v>
      </c>
      <c r="E20" s="84">
        <v>499</v>
      </c>
      <c r="F20" s="84">
        <v>270</v>
      </c>
      <c r="G20" s="84">
        <v>229</v>
      </c>
      <c r="H20" s="84">
        <v>47</v>
      </c>
      <c r="I20" s="84">
        <v>21</v>
      </c>
      <c r="J20" s="84">
        <v>26</v>
      </c>
      <c r="K20" s="84">
        <v>18594</v>
      </c>
      <c r="L20" s="84">
        <v>5</v>
      </c>
    </row>
    <row r="21" spans="1:12" ht="13.5" customHeight="1">
      <c r="A21" s="83" t="s">
        <v>69</v>
      </c>
      <c r="B21" s="84">
        <v>54448</v>
      </c>
      <c r="C21" s="84">
        <v>28229</v>
      </c>
      <c r="D21" s="84">
        <v>26219</v>
      </c>
      <c r="E21" s="84">
        <v>2798</v>
      </c>
      <c r="F21" s="84">
        <v>1487</v>
      </c>
      <c r="G21" s="84">
        <v>1311</v>
      </c>
      <c r="H21" s="84">
        <v>-75</v>
      </c>
      <c r="I21" s="84">
        <v>-34</v>
      </c>
      <c r="J21" s="84">
        <v>-41</v>
      </c>
      <c r="K21" s="84">
        <v>22772</v>
      </c>
      <c r="L21" s="84">
        <v>-44</v>
      </c>
    </row>
    <row r="22" spans="1:12" ht="13.5" customHeight="1">
      <c r="A22" s="83" t="s">
        <v>70</v>
      </c>
      <c r="B22" s="84">
        <v>47646</v>
      </c>
      <c r="C22" s="84">
        <v>23305</v>
      </c>
      <c r="D22" s="84">
        <v>24341</v>
      </c>
      <c r="E22" s="84">
        <v>421</v>
      </c>
      <c r="F22" s="84">
        <v>208</v>
      </c>
      <c r="G22" s="84">
        <v>213</v>
      </c>
      <c r="H22" s="84">
        <v>-79</v>
      </c>
      <c r="I22" s="84">
        <v>-33</v>
      </c>
      <c r="J22" s="84">
        <v>-46</v>
      </c>
      <c r="K22" s="84">
        <v>19465</v>
      </c>
      <c r="L22" s="84">
        <v>-22</v>
      </c>
    </row>
    <row r="23" spans="1:12" ht="13.5" customHeight="1">
      <c r="A23" s="83" t="s">
        <v>71</v>
      </c>
      <c r="B23" s="84">
        <v>113096</v>
      </c>
      <c r="C23" s="84">
        <v>56272</v>
      </c>
      <c r="D23" s="84">
        <v>56824</v>
      </c>
      <c r="E23" s="84">
        <v>3060</v>
      </c>
      <c r="F23" s="84">
        <v>1676</v>
      </c>
      <c r="G23" s="84">
        <v>1384</v>
      </c>
      <c r="H23" s="84">
        <v>-10</v>
      </c>
      <c r="I23" s="84">
        <v>13</v>
      </c>
      <c r="J23" s="84">
        <v>-23</v>
      </c>
      <c r="K23" s="84">
        <v>42841</v>
      </c>
      <c r="L23" s="84">
        <v>38</v>
      </c>
    </row>
    <row r="24" spans="1:12" ht="13.5" customHeight="1">
      <c r="A24" s="83" t="s">
        <v>72</v>
      </c>
      <c r="B24" s="84">
        <v>38084</v>
      </c>
      <c r="C24" s="84">
        <v>18493</v>
      </c>
      <c r="D24" s="84">
        <v>19591</v>
      </c>
      <c r="E24" s="84">
        <v>444</v>
      </c>
      <c r="F24" s="84">
        <v>199</v>
      </c>
      <c r="G24" s="84">
        <v>245</v>
      </c>
      <c r="H24" s="84">
        <v>-52</v>
      </c>
      <c r="I24" s="84">
        <v>-26</v>
      </c>
      <c r="J24" s="84">
        <v>-26</v>
      </c>
      <c r="K24" s="84">
        <v>14121</v>
      </c>
      <c r="L24" s="84">
        <v>-6</v>
      </c>
    </row>
    <row r="25" spans="1:12" ht="7.5" customHeight="1">
      <c r="A25" s="83"/>
      <c r="B25" s="84"/>
      <c r="C25" s="84"/>
      <c r="D25" s="84"/>
      <c r="E25" s="84"/>
      <c r="F25" s="84"/>
      <c r="G25" s="84"/>
      <c r="H25" s="84"/>
      <c r="I25" s="84"/>
      <c r="J25" s="84"/>
      <c r="K25" s="84"/>
      <c r="L25" s="84"/>
    </row>
    <row r="26" spans="1:12" ht="13.5" customHeight="1">
      <c r="A26" s="83" t="s">
        <v>73</v>
      </c>
      <c r="B26" s="84">
        <v>33287</v>
      </c>
      <c r="C26" s="84">
        <v>16954</v>
      </c>
      <c r="D26" s="84">
        <v>16333</v>
      </c>
      <c r="E26" s="84">
        <v>629</v>
      </c>
      <c r="F26" s="84">
        <v>385</v>
      </c>
      <c r="G26" s="84">
        <v>244</v>
      </c>
      <c r="H26" s="84">
        <v>8</v>
      </c>
      <c r="I26" s="84">
        <v>1</v>
      </c>
      <c r="J26" s="84">
        <v>7</v>
      </c>
      <c r="K26" s="84">
        <v>12743</v>
      </c>
      <c r="L26" s="84">
        <v>30</v>
      </c>
    </row>
    <row r="27" spans="1:12" ht="13.5" customHeight="1">
      <c r="A27" s="83" t="s">
        <v>74</v>
      </c>
      <c r="B27" s="84">
        <v>21197</v>
      </c>
      <c r="C27" s="84">
        <v>10628</v>
      </c>
      <c r="D27" s="84">
        <v>10569</v>
      </c>
      <c r="E27" s="84">
        <v>457</v>
      </c>
      <c r="F27" s="84">
        <v>266</v>
      </c>
      <c r="G27" s="84">
        <v>191</v>
      </c>
      <c r="H27" s="84">
        <v>15</v>
      </c>
      <c r="I27" s="84">
        <v>13</v>
      </c>
      <c r="J27" s="84">
        <v>2</v>
      </c>
      <c r="K27" s="84">
        <v>8377</v>
      </c>
      <c r="L27" s="84">
        <v>25</v>
      </c>
    </row>
    <row r="28" spans="1:12" ht="13.5" customHeight="1">
      <c r="A28" s="83" t="s">
        <v>75</v>
      </c>
      <c r="B28" s="84">
        <v>12090</v>
      </c>
      <c r="C28" s="84">
        <v>6326</v>
      </c>
      <c r="D28" s="84">
        <v>5764</v>
      </c>
      <c r="E28" s="84">
        <v>172</v>
      </c>
      <c r="F28" s="84">
        <v>119</v>
      </c>
      <c r="G28" s="84">
        <v>53</v>
      </c>
      <c r="H28" s="84">
        <v>-7</v>
      </c>
      <c r="I28" s="84">
        <v>-12</v>
      </c>
      <c r="J28" s="84">
        <v>5</v>
      </c>
      <c r="K28" s="84">
        <v>4366</v>
      </c>
      <c r="L28" s="84">
        <v>5</v>
      </c>
    </row>
    <row r="29" spans="1:12" ht="7.5" customHeight="1">
      <c r="A29" s="83"/>
      <c r="B29" s="84"/>
      <c r="C29" s="84"/>
      <c r="D29" s="84"/>
      <c r="E29" s="84"/>
      <c r="F29" s="84"/>
      <c r="G29" s="84"/>
      <c r="H29" s="84"/>
      <c r="I29" s="84"/>
      <c r="J29" s="84"/>
      <c r="K29" s="84"/>
      <c r="L29" s="84"/>
    </row>
    <row r="30" spans="1:12" ht="13.5" customHeight="1">
      <c r="A30" s="83" t="s">
        <v>76</v>
      </c>
      <c r="B30" s="84">
        <v>20864</v>
      </c>
      <c r="C30" s="84">
        <v>10415</v>
      </c>
      <c r="D30" s="84">
        <v>10449</v>
      </c>
      <c r="E30" s="84">
        <v>805</v>
      </c>
      <c r="F30" s="84">
        <v>434</v>
      </c>
      <c r="G30" s="84">
        <v>371</v>
      </c>
      <c r="H30" s="84">
        <v>-9</v>
      </c>
      <c r="I30" s="84">
        <v>-2</v>
      </c>
      <c r="J30" s="84">
        <v>-7</v>
      </c>
      <c r="K30" s="84">
        <v>7746</v>
      </c>
      <c r="L30" s="84">
        <v>-3</v>
      </c>
    </row>
    <row r="31" spans="1:12" ht="13.5" customHeight="1">
      <c r="A31" s="83" t="s">
        <v>77</v>
      </c>
      <c r="B31" s="84">
        <v>20864</v>
      </c>
      <c r="C31" s="84">
        <v>10415</v>
      </c>
      <c r="D31" s="84">
        <v>10449</v>
      </c>
      <c r="E31" s="84">
        <v>805</v>
      </c>
      <c r="F31" s="84">
        <v>434</v>
      </c>
      <c r="G31" s="84">
        <v>371</v>
      </c>
      <c r="H31" s="84">
        <v>-9</v>
      </c>
      <c r="I31" s="84">
        <v>-2</v>
      </c>
      <c r="J31" s="84">
        <v>-7</v>
      </c>
      <c r="K31" s="84">
        <v>7746</v>
      </c>
      <c r="L31" s="84">
        <v>-3</v>
      </c>
    </row>
    <row r="32" spans="1:12" ht="7.5" customHeight="1">
      <c r="A32" s="83"/>
      <c r="B32" s="84"/>
      <c r="C32" s="84"/>
      <c r="D32" s="84"/>
      <c r="E32" s="84"/>
      <c r="F32" s="84"/>
      <c r="G32" s="84"/>
      <c r="H32" s="84"/>
      <c r="I32" s="84"/>
      <c r="J32" s="84"/>
      <c r="K32" s="84"/>
      <c r="L32" s="84"/>
    </row>
    <row r="33" spans="1:12" ht="13.5" customHeight="1">
      <c r="A33" s="83" t="s">
        <v>78</v>
      </c>
      <c r="B33" s="84">
        <v>21191</v>
      </c>
      <c r="C33" s="84">
        <v>10240</v>
      </c>
      <c r="D33" s="84">
        <v>10951</v>
      </c>
      <c r="E33" s="84">
        <v>159</v>
      </c>
      <c r="F33" s="84">
        <v>77</v>
      </c>
      <c r="G33" s="84">
        <v>82</v>
      </c>
      <c r="H33" s="84">
        <v>16</v>
      </c>
      <c r="I33" s="84">
        <v>14</v>
      </c>
      <c r="J33" s="84">
        <v>2</v>
      </c>
      <c r="K33" s="84">
        <v>7803</v>
      </c>
      <c r="L33" s="84">
        <v>12</v>
      </c>
    </row>
    <row r="34" spans="1:12" ht="13.5" customHeight="1">
      <c r="A34" s="83" t="s">
        <v>79</v>
      </c>
      <c r="B34" s="84">
        <v>7365</v>
      </c>
      <c r="C34" s="84">
        <v>3583</v>
      </c>
      <c r="D34" s="84">
        <v>3782</v>
      </c>
      <c r="E34" s="84">
        <v>67</v>
      </c>
      <c r="F34" s="84">
        <v>41</v>
      </c>
      <c r="G34" s="84">
        <v>26</v>
      </c>
      <c r="H34" s="84">
        <v>0</v>
      </c>
      <c r="I34" s="84">
        <v>3</v>
      </c>
      <c r="J34" s="84">
        <v>-3</v>
      </c>
      <c r="K34" s="84">
        <v>2956</v>
      </c>
      <c r="L34" s="84">
        <v>4</v>
      </c>
    </row>
    <row r="35" spans="1:12" ht="13.5" customHeight="1">
      <c r="A35" s="83" t="s">
        <v>80</v>
      </c>
      <c r="B35" s="84">
        <v>6575</v>
      </c>
      <c r="C35" s="84">
        <v>3186</v>
      </c>
      <c r="D35" s="84">
        <v>3389</v>
      </c>
      <c r="E35" s="84">
        <v>54</v>
      </c>
      <c r="F35" s="84">
        <v>27</v>
      </c>
      <c r="G35" s="84">
        <v>27</v>
      </c>
      <c r="H35" s="84">
        <v>2</v>
      </c>
      <c r="I35" s="84">
        <v>3</v>
      </c>
      <c r="J35" s="84">
        <v>-1</v>
      </c>
      <c r="K35" s="84">
        <v>2231</v>
      </c>
      <c r="L35" s="84">
        <v>0</v>
      </c>
    </row>
    <row r="36" spans="1:12" ht="13.5" customHeight="1">
      <c r="A36" s="83" t="s">
        <v>81</v>
      </c>
      <c r="B36" s="84">
        <v>7251</v>
      </c>
      <c r="C36" s="84">
        <v>3471</v>
      </c>
      <c r="D36" s="84">
        <v>3780</v>
      </c>
      <c r="E36" s="84">
        <v>38</v>
      </c>
      <c r="F36" s="84">
        <v>9</v>
      </c>
      <c r="G36" s="84">
        <v>29</v>
      </c>
      <c r="H36" s="84">
        <v>14</v>
      </c>
      <c r="I36" s="84">
        <v>8</v>
      </c>
      <c r="J36" s="84">
        <v>6</v>
      </c>
      <c r="K36" s="84">
        <v>2616</v>
      </c>
      <c r="L36" s="84">
        <v>8</v>
      </c>
    </row>
    <row r="37" spans="1:12" ht="13.5" customHeight="1">
      <c r="A37" s="86"/>
      <c r="B37" s="87"/>
      <c r="C37" s="88"/>
      <c r="D37" s="88"/>
      <c r="E37" s="88"/>
      <c r="F37" s="88"/>
      <c r="G37" s="88"/>
      <c r="H37" s="88"/>
      <c r="I37" s="88"/>
      <c r="J37" s="88"/>
      <c r="K37" s="88"/>
      <c r="L37" s="88"/>
    </row>
    <row r="38" spans="1:12" ht="13.5" customHeight="1">
      <c r="A38" s="89"/>
      <c r="B38" s="90"/>
      <c r="C38" s="90"/>
      <c r="D38" s="90"/>
      <c r="E38" s="90"/>
      <c r="F38" s="90"/>
      <c r="G38" s="90"/>
      <c r="H38" s="91"/>
      <c r="I38" s="91"/>
      <c r="J38" s="91"/>
      <c r="K38" s="90"/>
      <c r="L38" s="91"/>
    </row>
    <row r="39" spans="1:12" ht="13.5" customHeight="1">
      <c r="A39" s="92" t="s">
        <v>82</v>
      </c>
      <c r="B39" s="90"/>
      <c r="C39" s="90"/>
      <c r="D39" s="90"/>
      <c r="E39" s="90"/>
      <c r="F39" s="90"/>
      <c r="G39" s="90"/>
      <c r="H39" s="91"/>
      <c r="I39" s="91"/>
      <c r="J39" s="91"/>
      <c r="K39" s="91"/>
      <c r="L39" s="91"/>
    </row>
    <row r="40" spans="1:12" ht="13.5" customHeight="1">
      <c r="A40" s="92" t="s">
        <v>83</v>
      </c>
      <c r="B40" s="90"/>
      <c r="C40" s="90"/>
      <c r="D40" s="90"/>
      <c r="E40" s="90"/>
      <c r="F40" s="90"/>
      <c r="G40" s="90"/>
      <c r="H40" s="91"/>
      <c r="I40" s="91"/>
      <c r="J40" s="91"/>
      <c r="K40" s="90"/>
      <c r="L40" s="91"/>
    </row>
    <row r="41" spans="1:12" ht="13.5" customHeight="1">
      <c r="A41" s="93"/>
      <c r="B41" s="90"/>
      <c r="C41" s="90"/>
      <c r="D41" s="90"/>
      <c r="E41" s="90"/>
      <c r="F41" s="90"/>
      <c r="G41" s="90"/>
      <c r="H41" s="91"/>
      <c r="I41" s="91"/>
      <c r="J41" s="91"/>
      <c r="K41" s="90"/>
      <c r="L41" s="91"/>
    </row>
    <row r="42" spans="1:12" ht="13.5" customHeight="1">
      <c r="A42" s="94"/>
      <c r="B42" s="90"/>
      <c r="C42" s="90"/>
      <c r="D42" s="90"/>
      <c r="E42" s="90"/>
      <c r="F42" s="90"/>
      <c r="G42" s="90"/>
      <c r="H42" s="91"/>
      <c r="I42" s="91"/>
      <c r="J42" s="91"/>
      <c r="K42" s="90"/>
      <c r="L42" s="91"/>
    </row>
    <row r="43" spans="1:12" ht="13.5" customHeight="1">
      <c r="A43" s="95"/>
      <c r="B43" s="96"/>
      <c r="C43" s="96"/>
      <c r="D43" s="96"/>
      <c r="E43" s="96"/>
      <c r="F43" s="96"/>
      <c r="G43" s="96"/>
      <c r="H43" s="96"/>
      <c r="I43" s="96"/>
      <c r="J43" s="96"/>
      <c r="K43" s="96"/>
      <c r="L43" s="97"/>
    </row>
    <row r="44" spans="1:12" ht="13.5" customHeight="1">
      <c r="A44" s="95"/>
      <c r="B44" s="96"/>
      <c r="C44" s="96"/>
      <c r="D44" s="96"/>
      <c r="E44" s="96"/>
      <c r="F44" s="96"/>
      <c r="G44" s="96"/>
      <c r="H44" s="96"/>
      <c r="I44" s="96"/>
      <c r="J44" s="96"/>
      <c r="K44" s="96"/>
      <c r="L44" s="97"/>
    </row>
    <row r="45" spans="1:12" ht="13.5" customHeight="1">
      <c r="A45" s="95"/>
      <c r="B45" s="96"/>
      <c r="C45" s="96"/>
      <c r="D45" s="96"/>
      <c r="E45" s="96"/>
      <c r="F45" s="96"/>
      <c r="G45" s="96"/>
      <c r="H45" s="96"/>
      <c r="I45" s="96"/>
      <c r="J45" s="96"/>
      <c r="K45" s="96"/>
      <c r="L45" s="97"/>
    </row>
    <row r="46" spans="1:12" ht="13.5" customHeight="1">
      <c r="A46" s="95"/>
      <c r="B46" s="96"/>
      <c r="C46" s="96"/>
      <c r="D46" s="96"/>
      <c r="E46" s="96"/>
      <c r="F46" s="96"/>
      <c r="G46" s="96"/>
      <c r="H46" s="96"/>
      <c r="I46" s="96"/>
      <c r="J46" s="96"/>
      <c r="K46" s="96"/>
      <c r="L46" s="97"/>
    </row>
    <row r="47" spans="1:12" ht="13.5" customHeight="1">
      <c r="A47" s="95"/>
      <c r="B47" s="96"/>
      <c r="C47" s="96"/>
      <c r="D47" s="96"/>
      <c r="E47" s="96"/>
      <c r="F47" s="96"/>
      <c r="G47" s="96"/>
      <c r="H47" s="96"/>
      <c r="I47" s="96"/>
      <c r="J47" s="96"/>
      <c r="K47" s="96"/>
      <c r="L47" s="97"/>
    </row>
    <row r="48" spans="1:12" ht="13.5" customHeight="1">
      <c r="A48" s="95"/>
      <c r="B48" s="96"/>
      <c r="C48" s="96"/>
      <c r="D48" s="96"/>
      <c r="E48" s="96"/>
      <c r="F48" s="96"/>
      <c r="G48" s="96"/>
      <c r="H48" s="96"/>
      <c r="I48" s="96"/>
      <c r="J48" s="96"/>
      <c r="K48" s="96"/>
      <c r="L48" s="97"/>
    </row>
    <row r="49" spans="1:12" ht="13.5" customHeight="1">
      <c r="A49" s="95"/>
      <c r="B49" s="96"/>
      <c r="C49" s="96"/>
      <c r="D49" s="96"/>
      <c r="E49" s="96"/>
      <c r="F49" s="96"/>
      <c r="G49" s="96"/>
      <c r="H49" s="96"/>
      <c r="I49" s="96"/>
      <c r="J49" s="96"/>
      <c r="K49" s="96"/>
      <c r="L49" s="97"/>
    </row>
    <row r="50" spans="1:12" ht="13.5" customHeight="1">
      <c r="A50" s="95"/>
      <c r="B50" s="96"/>
      <c r="C50" s="96"/>
      <c r="D50" s="96"/>
      <c r="E50" s="96"/>
      <c r="F50" s="96"/>
      <c r="G50" s="96"/>
      <c r="H50" s="96"/>
      <c r="I50" s="96"/>
      <c r="J50" s="96"/>
      <c r="K50" s="96"/>
      <c r="L50" s="97"/>
    </row>
    <row r="51" spans="1:12" ht="11.25">
      <c r="A51" s="98"/>
      <c r="B51" s="98"/>
      <c r="C51" s="98"/>
      <c r="D51" s="98"/>
      <c r="E51" s="98"/>
      <c r="F51" s="98"/>
      <c r="G51" s="98"/>
      <c r="H51" s="98"/>
      <c r="I51" s="98"/>
      <c r="J51" s="98"/>
      <c r="K51" s="98"/>
      <c r="L51" s="98"/>
    </row>
    <row r="52" spans="1:12" ht="11.25">
      <c r="A52" s="98"/>
      <c r="B52" s="98"/>
      <c r="C52" s="98"/>
      <c r="D52" s="98"/>
      <c r="E52" s="98"/>
      <c r="F52" s="98"/>
      <c r="G52" s="98"/>
      <c r="H52" s="98"/>
      <c r="I52" s="98"/>
      <c r="J52" s="98"/>
      <c r="K52" s="98"/>
      <c r="L52" s="98"/>
    </row>
  </sheetData>
  <sheetProtection/>
  <mergeCells count="6">
    <mergeCell ref="A1:D1"/>
    <mergeCell ref="J2:L2"/>
    <mergeCell ref="B3:G3"/>
    <mergeCell ref="H3:J4"/>
    <mergeCell ref="K3:K5"/>
    <mergeCell ref="E4:G4"/>
  </mergeCells>
  <printOptions/>
  <pageMargins left="0.7" right="0.7" top="0.75" bottom="0.75" header="0.3" footer="0.3"/>
  <pageSetup fitToHeight="0"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AO35"/>
  <sheetViews>
    <sheetView zoomScalePageLayoutView="0" workbookViewId="0" topLeftCell="A1">
      <selection activeCell="A1" sqref="A1"/>
    </sheetView>
  </sheetViews>
  <sheetFormatPr defaultColWidth="7.00390625" defaultRowHeight="15"/>
  <cols>
    <col min="1" max="1" width="9.8515625" style="101" customWidth="1"/>
    <col min="2" max="4" width="5.57421875" style="101" customWidth="1"/>
    <col min="5" max="7" width="5.140625" style="101" customWidth="1"/>
    <col min="8" max="8" width="5.8515625" style="101" customWidth="1"/>
    <col min="9" max="13" width="5.140625" style="101" customWidth="1"/>
    <col min="14" max="14" width="5.421875" style="101" customWidth="1"/>
    <col min="15" max="16" width="5.140625" style="101" customWidth="1"/>
    <col min="17" max="17" width="5.421875" style="101" customWidth="1"/>
    <col min="18" max="19" width="5.140625" style="101" customWidth="1"/>
    <col min="20" max="25" width="5.421875" style="101" customWidth="1"/>
    <col min="26" max="16384" width="7.00390625" style="101" customWidth="1"/>
  </cols>
  <sheetData>
    <row r="1" spans="1:25" ht="15" customHeight="1">
      <c r="A1" s="99" t="s">
        <v>84</v>
      </c>
      <c r="B1" s="100"/>
      <c r="C1" s="100"/>
      <c r="D1" s="100"/>
      <c r="E1" s="100"/>
      <c r="F1" s="100"/>
      <c r="G1" s="100"/>
      <c r="I1" s="102"/>
      <c r="J1" s="102"/>
      <c r="K1" s="102"/>
      <c r="L1" s="102"/>
      <c r="M1" s="102"/>
      <c r="N1" s="102"/>
      <c r="O1" s="102"/>
      <c r="P1" s="102"/>
      <c r="Q1" s="102"/>
      <c r="R1" s="102"/>
      <c r="S1" s="102"/>
      <c r="T1" s="100"/>
      <c r="U1" s="100"/>
      <c r="V1" s="100"/>
      <c r="W1" s="100"/>
      <c r="X1" s="100"/>
      <c r="Y1" s="100"/>
    </row>
    <row r="2" spans="1:25" ht="12" customHeight="1">
      <c r="A2" s="103"/>
      <c r="B2" s="130" t="s">
        <v>85</v>
      </c>
      <c r="C2" s="131"/>
      <c r="D2" s="131"/>
      <c r="E2" s="131"/>
      <c r="F2" s="131"/>
      <c r="G2" s="131"/>
      <c r="H2" s="131"/>
      <c r="I2" s="131"/>
      <c r="J2" s="132"/>
      <c r="K2" s="130" t="s">
        <v>86</v>
      </c>
      <c r="L2" s="131"/>
      <c r="M2" s="131"/>
      <c r="N2" s="131"/>
      <c r="O2" s="131"/>
      <c r="P2" s="131"/>
      <c r="Q2" s="131"/>
      <c r="R2" s="131"/>
      <c r="S2" s="131"/>
      <c r="T2" s="131"/>
      <c r="U2" s="131"/>
      <c r="V2" s="131"/>
      <c r="W2" s="131"/>
      <c r="X2" s="131"/>
      <c r="Y2" s="132"/>
    </row>
    <row r="3" spans="1:25" ht="12" customHeight="1">
      <c r="A3" s="104" t="s">
        <v>87</v>
      </c>
      <c r="B3" s="130" t="s">
        <v>88</v>
      </c>
      <c r="C3" s="131"/>
      <c r="D3" s="132"/>
      <c r="E3" s="133" t="s">
        <v>89</v>
      </c>
      <c r="F3" s="134"/>
      <c r="G3" s="135"/>
      <c r="H3" s="133" t="s">
        <v>90</v>
      </c>
      <c r="I3" s="134"/>
      <c r="J3" s="135"/>
      <c r="K3" s="130" t="s">
        <v>88</v>
      </c>
      <c r="L3" s="131"/>
      <c r="M3" s="136"/>
      <c r="N3" s="137" t="s">
        <v>91</v>
      </c>
      <c r="O3" s="138"/>
      <c r="P3" s="139"/>
      <c r="Q3" s="137" t="s">
        <v>92</v>
      </c>
      <c r="R3" s="138"/>
      <c r="S3" s="139"/>
      <c r="T3" s="140" t="s">
        <v>93</v>
      </c>
      <c r="U3" s="141"/>
      <c r="V3" s="142"/>
      <c r="W3" s="140" t="s">
        <v>94</v>
      </c>
      <c r="X3" s="141"/>
      <c r="Y3" s="142"/>
    </row>
    <row r="4" spans="1:25" ht="12" customHeight="1">
      <c r="A4" s="106"/>
      <c r="B4" s="107" t="s">
        <v>95</v>
      </c>
      <c r="C4" s="105" t="s">
        <v>55</v>
      </c>
      <c r="D4" s="107" t="s">
        <v>56</v>
      </c>
      <c r="E4" s="108" t="s">
        <v>95</v>
      </c>
      <c r="F4" s="107" t="s">
        <v>55</v>
      </c>
      <c r="G4" s="107" t="s">
        <v>56</v>
      </c>
      <c r="H4" s="108" t="s">
        <v>95</v>
      </c>
      <c r="I4" s="107" t="s">
        <v>55</v>
      </c>
      <c r="J4" s="107" t="s">
        <v>56</v>
      </c>
      <c r="K4" s="107" t="s">
        <v>95</v>
      </c>
      <c r="L4" s="105" t="s">
        <v>55</v>
      </c>
      <c r="M4" s="108" t="s">
        <v>56</v>
      </c>
      <c r="N4" s="108" t="s">
        <v>95</v>
      </c>
      <c r="O4" s="107" t="s">
        <v>55</v>
      </c>
      <c r="P4" s="107" t="s">
        <v>56</v>
      </c>
      <c r="Q4" s="108" t="s">
        <v>95</v>
      </c>
      <c r="R4" s="107" t="s">
        <v>55</v>
      </c>
      <c r="S4" s="107" t="s">
        <v>56</v>
      </c>
      <c r="T4" s="108" t="s">
        <v>95</v>
      </c>
      <c r="U4" s="107" t="s">
        <v>55</v>
      </c>
      <c r="V4" s="107" t="s">
        <v>56</v>
      </c>
      <c r="W4" s="108" t="s">
        <v>95</v>
      </c>
      <c r="X4" s="107" t="s">
        <v>55</v>
      </c>
      <c r="Y4" s="107" t="s">
        <v>56</v>
      </c>
    </row>
    <row r="5" spans="1:25" ht="13.5" customHeight="1">
      <c r="A5" s="109" t="s">
        <v>54</v>
      </c>
      <c r="B5" s="84">
        <v>-333</v>
      </c>
      <c r="C5" s="84">
        <v>-159</v>
      </c>
      <c r="D5" s="84">
        <v>-174</v>
      </c>
      <c r="E5" s="84">
        <v>832</v>
      </c>
      <c r="F5" s="84">
        <v>420</v>
      </c>
      <c r="G5" s="84">
        <v>412</v>
      </c>
      <c r="H5" s="84">
        <v>1165</v>
      </c>
      <c r="I5" s="84">
        <v>579</v>
      </c>
      <c r="J5" s="84">
        <v>586</v>
      </c>
      <c r="K5" s="84">
        <v>155</v>
      </c>
      <c r="L5" s="84">
        <v>177</v>
      </c>
      <c r="M5" s="84">
        <v>-22</v>
      </c>
      <c r="N5" s="110">
        <v>1509</v>
      </c>
      <c r="O5" s="110">
        <v>779</v>
      </c>
      <c r="P5" s="110">
        <v>730</v>
      </c>
      <c r="Q5" s="110">
        <v>1509</v>
      </c>
      <c r="R5" s="110">
        <v>779</v>
      </c>
      <c r="S5" s="110">
        <v>730</v>
      </c>
      <c r="T5" s="110">
        <v>2538</v>
      </c>
      <c r="U5" s="110">
        <v>1508</v>
      </c>
      <c r="V5" s="110">
        <v>1030</v>
      </c>
      <c r="W5" s="110">
        <v>2383</v>
      </c>
      <c r="X5" s="110">
        <v>1331</v>
      </c>
      <c r="Y5" s="111">
        <v>1052</v>
      </c>
    </row>
    <row r="6" spans="1:25" ht="13.5" customHeight="1">
      <c r="A6" s="109" t="s">
        <v>58</v>
      </c>
      <c r="B6" s="84">
        <v>-307</v>
      </c>
      <c r="C6" s="84">
        <v>-148</v>
      </c>
      <c r="D6" s="84">
        <v>-159</v>
      </c>
      <c r="E6" s="84">
        <v>793</v>
      </c>
      <c r="F6" s="84">
        <v>398</v>
      </c>
      <c r="G6" s="84">
        <v>395</v>
      </c>
      <c r="H6" s="84">
        <v>1100</v>
      </c>
      <c r="I6" s="84">
        <v>546</v>
      </c>
      <c r="J6" s="84">
        <v>554</v>
      </c>
      <c r="K6" s="84">
        <v>114</v>
      </c>
      <c r="L6" s="84">
        <v>153</v>
      </c>
      <c r="M6" s="84">
        <v>-39</v>
      </c>
      <c r="N6" s="110">
        <v>1378</v>
      </c>
      <c r="O6" s="110">
        <v>715</v>
      </c>
      <c r="P6" s="110">
        <v>663</v>
      </c>
      <c r="Q6" s="110">
        <v>1388</v>
      </c>
      <c r="R6" s="110">
        <v>712</v>
      </c>
      <c r="S6" s="110">
        <v>676</v>
      </c>
      <c r="T6" s="110">
        <v>2433</v>
      </c>
      <c r="U6" s="110">
        <v>1438</v>
      </c>
      <c r="V6" s="110">
        <v>995</v>
      </c>
      <c r="W6" s="110">
        <v>2309</v>
      </c>
      <c r="X6" s="110">
        <v>1288</v>
      </c>
      <c r="Y6" s="111">
        <v>1021</v>
      </c>
    </row>
    <row r="7" spans="1:25" ht="13.5" customHeight="1">
      <c r="A7" s="109" t="s">
        <v>59</v>
      </c>
      <c r="B7" s="84">
        <v>-26</v>
      </c>
      <c r="C7" s="84">
        <v>-11</v>
      </c>
      <c r="D7" s="84">
        <v>-15</v>
      </c>
      <c r="E7" s="84">
        <v>39</v>
      </c>
      <c r="F7" s="84">
        <v>22</v>
      </c>
      <c r="G7" s="84">
        <v>17</v>
      </c>
      <c r="H7" s="84">
        <v>65</v>
      </c>
      <c r="I7" s="84">
        <v>33</v>
      </c>
      <c r="J7" s="84">
        <v>32</v>
      </c>
      <c r="K7" s="84">
        <v>41</v>
      </c>
      <c r="L7" s="84">
        <v>24</v>
      </c>
      <c r="M7" s="84">
        <v>17</v>
      </c>
      <c r="N7" s="112">
        <v>131</v>
      </c>
      <c r="O7" s="112">
        <v>64</v>
      </c>
      <c r="P7" s="112">
        <v>67</v>
      </c>
      <c r="Q7" s="112">
        <v>121</v>
      </c>
      <c r="R7" s="112">
        <v>67</v>
      </c>
      <c r="S7" s="112">
        <v>54</v>
      </c>
      <c r="T7" s="112">
        <v>105</v>
      </c>
      <c r="U7" s="112">
        <v>70</v>
      </c>
      <c r="V7" s="112">
        <v>35</v>
      </c>
      <c r="W7" s="112">
        <v>74</v>
      </c>
      <c r="X7" s="112">
        <v>43</v>
      </c>
      <c r="Y7" s="113">
        <v>31</v>
      </c>
    </row>
    <row r="8" spans="1:25" ht="7.5" customHeight="1">
      <c r="A8" s="109"/>
      <c r="B8" s="84"/>
      <c r="C8" s="84"/>
      <c r="D8" s="84"/>
      <c r="E8" s="84"/>
      <c r="F8" s="84"/>
      <c r="G8" s="84"/>
      <c r="H8" s="84"/>
      <c r="I8" s="84"/>
      <c r="J8" s="84"/>
      <c r="K8" s="84"/>
      <c r="L8" s="84"/>
      <c r="M8" s="84"/>
      <c r="N8" s="112"/>
      <c r="O8" s="112"/>
      <c r="P8" s="112"/>
      <c r="Q8" s="112"/>
      <c r="R8" s="112"/>
      <c r="S8" s="112"/>
      <c r="T8" s="112"/>
      <c r="U8" s="112"/>
      <c r="V8" s="112"/>
      <c r="W8" s="112"/>
      <c r="X8" s="112"/>
      <c r="Y8" s="113"/>
    </row>
    <row r="9" spans="1:25" ht="13.5" customHeight="1">
      <c r="A9" s="109" t="s">
        <v>60</v>
      </c>
      <c r="B9" s="84">
        <v>-107</v>
      </c>
      <c r="C9" s="84">
        <v>-54</v>
      </c>
      <c r="D9" s="84">
        <v>-53</v>
      </c>
      <c r="E9" s="84">
        <v>180</v>
      </c>
      <c r="F9" s="84">
        <v>96</v>
      </c>
      <c r="G9" s="84">
        <v>84</v>
      </c>
      <c r="H9" s="84">
        <v>287</v>
      </c>
      <c r="I9" s="84">
        <v>150</v>
      </c>
      <c r="J9" s="84">
        <v>137</v>
      </c>
      <c r="K9" s="84">
        <v>98</v>
      </c>
      <c r="L9" s="84">
        <v>91</v>
      </c>
      <c r="M9" s="84">
        <v>7</v>
      </c>
      <c r="N9" s="112">
        <v>211</v>
      </c>
      <c r="O9" s="112">
        <v>115</v>
      </c>
      <c r="P9" s="112">
        <v>96</v>
      </c>
      <c r="Q9" s="112">
        <v>177</v>
      </c>
      <c r="R9" s="112">
        <v>82</v>
      </c>
      <c r="S9" s="112">
        <v>95</v>
      </c>
      <c r="T9" s="112">
        <v>642</v>
      </c>
      <c r="U9" s="112">
        <v>348</v>
      </c>
      <c r="V9" s="112">
        <v>294</v>
      </c>
      <c r="W9" s="112">
        <v>578</v>
      </c>
      <c r="X9" s="112">
        <v>290</v>
      </c>
      <c r="Y9" s="113">
        <v>288</v>
      </c>
    </row>
    <row r="10" spans="1:25" ht="13.5" customHeight="1">
      <c r="A10" s="109" t="s">
        <v>61</v>
      </c>
      <c r="B10" s="84">
        <v>-20</v>
      </c>
      <c r="C10" s="84">
        <v>-8</v>
      </c>
      <c r="D10" s="84">
        <v>-12</v>
      </c>
      <c r="E10" s="84">
        <v>61</v>
      </c>
      <c r="F10" s="84">
        <v>30</v>
      </c>
      <c r="G10" s="84">
        <v>31</v>
      </c>
      <c r="H10" s="84">
        <v>81</v>
      </c>
      <c r="I10" s="84">
        <v>38</v>
      </c>
      <c r="J10" s="84">
        <v>43</v>
      </c>
      <c r="K10" s="84">
        <v>-73</v>
      </c>
      <c r="L10" s="84">
        <v>-1</v>
      </c>
      <c r="M10" s="84">
        <v>-72</v>
      </c>
      <c r="N10" s="112">
        <v>114</v>
      </c>
      <c r="O10" s="112">
        <v>61</v>
      </c>
      <c r="P10" s="112">
        <v>53</v>
      </c>
      <c r="Q10" s="112">
        <v>129</v>
      </c>
      <c r="R10" s="112">
        <v>67</v>
      </c>
      <c r="S10" s="112">
        <v>62</v>
      </c>
      <c r="T10" s="112">
        <v>248</v>
      </c>
      <c r="U10" s="112">
        <v>181</v>
      </c>
      <c r="V10" s="112">
        <v>67</v>
      </c>
      <c r="W10" s="112">
        <v>306</v>
      </c>
      <c r="X10" s="112">
        <v>176</v>
      </c>
      <c r="Y10" s="113">
        <v>130</v>
      </c>
    </row>
    <row r="11" spans="1:25" ht="13.5" customHeight="1">
      <c r="A11" s="109" t="s">
        <v>62</v>
      </c>
      <c r="B11" s="84">
        <v>-47</v>
      </c>
      <c r="C11" s="84">
        <v>-23</v>
      </c>
      <c r="D11" s="84">
        <v>-24</v>
      </c>
      <c r="E11" s="84">
        <v>66</v>
      </c>
      <c r="F11" s="84">
        <v>28</v>
      </c>
      <c r="G11" s="84">
        <v>38</v>
      </c>
      <c r="H11" s="84">
        <v>113</v>
      </c>
      <c r="I11" s="84">
        <v>51</v>
      </c>
      <c r="J11" s="84">
        <v>62</v>
      </c>
      <c r="K11" s="84">
        <v>8</v>
      </c>
      <c r="L11" s="84">
        <v>13</v>
      </c>
      <c r="M11" s="84">
        <v>-5</v>
      </c>
      <c r="N11" s="112">
        <v>66</v>
      </c>
      <c r="O11" s="112">
        <v>29</v>
      </c>
      <c r="P11" s="112">
        <v>37</v>
      </c>
      <c r="Q11" s="112">
        <v>84</v>
      </c>
      <c r="R11" s="112">
        <v>45</v>
      </c>
      <c r="S11" s="112">
        <v>39</v>
      </c>
      <c r="T11" s="112">
        <v>179</v>
      </c>
      <c r="U11" s="112">
        <v>123</v>
      </c>
      <c r="V11" s="112">
        <v>56</v>
      </c>
      <c r="W11" s="112">
        <v>153</v>
      </c>
      <c r="X11" s="112">
        <v>94</v>
      </c>
      <c r="Y11" s="113">
        <v>59</v>
      </c>
    </row>
    <row r="12" spans="1:25" ht="13.5" customHeight="1">
      <c r="A12" s="109" t="s">
        <v>63</v>
      </c>
      <c r="B12" s="84">
        <v>-23</v>
      </c>
      <c r="C12" s="84">
        <v>-12</v>
      </c>
      <c r="D12" s="84">
        <v>-11</v>
      </c>
      <c r="E12" s="84">
        <v>46</v>
      </c>
      <c r="F12" s="84">
        <v>27</v>
      </c>
      <c r="G12" s="84">
        <v>19</v>
      </c>
      <c r="H12" s="84">
        <v>69</v>
      </c>
      <c r="I12" s="84">
        <v>39</v>
      </c>
      <c r="J12" s="84">
        <v>30</v>
      </c>
      <c r="K12" s="84">
        <v>-24</v>
      </c>
      <c r="L12" s="84">
        <v>6</v>
      </c>
      <c r="M12" s="84">
        <v>-30</v>
      </c>
      <c r="N12" s="112">
        <v>78</v>
      </c>
      <c r="O12" s="112">
        <v>41</v>
      </c>
      <c r="P12" s="112">
        <v>37</v>
      </c>
      <c r="Q12" s="112">
        <v>111</v>
      </c>
      <c r="R12" s="112">
        <v>55</v>
      </c>
      <c r="S12" s="112">
        <v>56</v>
      </c>
      <c r="T12" s="112">
        <v>135</v>
      </c>
      <c r="U12" s="112">
        <v>79</v>
      </c>
      <c r="V12" s="112">
        <v>56</v>
      </c>
      <c r="W12" s="112">
        <v>126</v>
      </c>
      <c r="X12" s="112">
        <v>59</v>
      </c>
      <c r="Y12" s="113">
        <v>67</v>
      </c>
    </row>
    <row r="13" spans="1:25" ht="13.5" customHeight="1">
      <c r="A13" s="109" t="s">
        <v>64</v>
      </c>
      <c r="B13" s="84">
        <v>0</v>
      </c>
      <c r="C13" s="84">
        <v>2</v>
      </c>
      <c r="D13" s="84">
        <v>-2</v>
      </c>
      <c r="E13" s="84">
        <v>79</v>
      </c>
      <c r="F13" s="84">
        <v>40</v>
      </c>
      <c r="G13" s="84">
        <v>39</v>
      </c>
      <c r="H13" s="84">
        <v>79</v>
      </c>
      <c r="I13" s="84">
        <v>38</v>
      </c>
      <c r="J13" s="84">
        <v>41</v>
      </c>
      <c r="K13" s="84">
        <v>48</v>
      </c>
      <c r="L13" s="84">
        <v>-28</v>
      </c>
      <c r="M13" s="84">
        <v>76</v>
      </c>
      <c r="N13" s="112">
        <v>178</v>
      </c>
      <c r="O13" s="112">
        <v>82</v>
      </c>
      <c r="P13" s="112">
        <v>96</v>
      </c>
      <c r="Q13" s="112">
        <v>187</v>
      </c>
      <c r="R13" s="112">
        <v>105</v>
      </c>
      <c r="S13" s="112">
        <v>82</v>
      </c>
      <c r="T13" s="112">
        <v>342</v>
      </c>
      <c r="U13" s="112">
        <v>164</v>
      </c>
      <c r="V13" s="112">
        <v>178</v>
      </c>
      <c r="W13" s="112">
        <v>285</v>
      </c>
      <c r="X13" s="112">
        <v>169</v>
      </c>
      <c r="Y13" s="113">
        <v>116</v>
      </c>
    </row>
    <row r="14" spans="1:25" ht="13.5" customHeight="1">
      <c r="A14" s="109" t="s">
        <v>65</v>
      </c>
      <c r="B14" s="84">
        <v>-4</v>
      </c>
      <c r="C14" s="84">
        <v>-2</v>
      </c>
      <c r="D14" s="84">
        <v>-2</v>
      </c>
      <c r="E14" s="84">
        <v>51</v>
      </c>
      <c r="F14" s="84">
        <v>22</v>
      </c>
      <c r="G14" s="84">
        <v>29</v>
      </c>
      <c r="H14" s="84">
        <v>55</v>
      </c>
      <c r="I14" s="84">
        <v>24</v>
      </c>
      <c r="J14" s="84">
        <v>31</v>
      </c>
      <c r="K14" s="84">
        <v>15</v>
      </c>
      <c r="L14" s="84">
        <v>6</v>
      </c>
      <c r="M14" s="84">
        <v>9</v>
      </c>
      <c r="N14" s="112">
        <v>126</v>
      </c>
      <c r="O14" s="112">
        <v>61</v>
      </c>
      <c r="P14" s="112">
        <v>65</v>
      </c>
      <c r="Q14" s="112">
        <v>122</v>
      </c>
      <c r="R14" s="112">
        <v>64</v>
      </c>
      <c r="S14" s="112">
        <v>58</v>
      </c>
      <c r="T14" s="112">
        <v>117</v>
      </c>
      <c r="U14" s="112">
        <v>72</v>
      </c>
      <c r="V14" s="112">
        <v>45</v>
      </c>
      <c r="W14" s="112">
        <v>106</v>
      </c>
      <c r="X14" s="112">
        <v>63</v>
      </c>
      <c r="Y14" s="113">
        <v>43</v>
      </c>
    </row>
    <row r="15" spans="1:25" ht="13.5" customHeight="1">
      <c r="A15" s="109" t="s">
        <v>66</v>
      </c>
      <c r="B15" s="84">
        <v>25</v>
      </c>
      <c r="C15" s="84">
        <v>22</v>
      </c>
      <c r="D15" s="84">
        <v>3</v>
      </c>
      <c r="E15" s="84">
        <v>73</v>
      </c>
      <c r="F15" s="84">
        <v>41</v>
      </c>
      <c r="G15" s="84">
        <v>32</v>
      </c>
      <c r="H15" s="84">
        <v>48</v>
      </c>
      <c r="I15" s="84">
        <v>19</v>
      </c>
      <c r="J15" s="84">
        <v>29</v>
      </c>
      <c r="K15" s="84">
        <v>58</v>
      </c>
      <c r="L15" s="84">
        <v>32</v>
      </c>
      <c r="M15" s="84">
        <v>26</v>
      </c>
      <c r="N15" s="112">
        <v>151</v>
      </c>
      <c r="O15" s="112">
        <v>85</v>
      </c>
      <c r="P15" s="112">
        <v>66</v>
      </c>
      <c r="Q15" s="112">
        <v>83</v>
      </c>
      <c r="R15" s="112">
        <v>40</v>
      </c>
      <c r="S15" s="112">
        <v>43</v>
      </c>
      <c r="T15" s="112">
        <v>137</v>
      </c>
      <c r="U15" s="112">
        <v>75</v>
      </c>
      <c r="V15" s="112">
        <v>62</v>
      </c>
      <c r="W15" s="112">
        <v>147</v>
      </c>
      <c r="X15" s="112">
        <v>88</v>
      </c>
      <c r="Y15" s="113">
        <v>59</v>
      </c>
    </row>
    <row r="16" spans="1:25" ht="13.5" customHeight="1">
      <c r="A16" s="109" t="s">
        <v>67</v>
      </c>
      <c r="B16" s="84">
        <v>-23</v>
      </c>
      <c r="C16" s="84">
        <v>-8</v>
      </c>
      <c r="D16" s="84">
        <v>-15</v>
      </c>
      <c r="E16" s="84">
        <v>62</v>
      </c>
      <c r="F16" s="84">
        <v>32</v>
      </c>
      <c r="G16" s="84">
        <v>30</v>
      </c>
      <c r="H16" s="84">
        <v>85</v>
      </c>
      <c r="I16" s="84">
        <v>40</v>
      </c>
      <c r="J16" s="84">
        <v>45</v>
      </c>
      <c r="K16" s="84">
        <v>45</v>
      </c>
      <c r="L16" s="84">
        <v>28</v>
      </c>
      <c r="M16" s="84">
        <v>17</v>
      </c>
      <c r="N16" s="112">
        <v>81</v>
      </c>
      <c r="O16" s="112">
        <v>45</v>
      </c>
      <c r="P16" s="112">
        <v>36</v>
      </c>
      <c r="Q16" s="112">
        <v>88</v>
      </c>
      <c r="R16" s="112">
        <v>51</v>
      </c>
      <c r="S16" s="112">
        <v>37</v>
      </c>
      <c r="T16" s="112">
        <v>175</v>
      </c>
      <c r="U16" s="112">
        <v>103</v>
      </c>
      <c r="V16" s="112">
        <v>72</v>
      </c>
      <c r="W16" s="112">
        <v>123</v>
      </c>
      <c r="X16" s="112">
        <v>69</v>
      </c>
      <c r="Y16" s="113">
        <v>54</v>
      </c>
    </row>
    <row r="17" spans="1:25" ht="13.5" customHeight="1">
      <c r="A17" s="109" t="s">
        <v>68</v>
      </c>
      <c r="B17" s="84">
        <v>-5</v>
      </c>
      <c r="C17" s="84">
        <v>-14</v>
      </c>
      <c r="D17" s="84">
        <v>9</v>
      </c>
      <c r="E17" s="84">
        <v>37</v>
      </c>
      <c r="F17" s="84">
        <v>14</v>
      </c>
      <c r="G17" s="84">
        <v>23</v>
      </c>
      <c r="H17" s="84">
        <v>42</v>
      </c>
      <c r="I17" s="84">
        <v>28</v>
      </c>
      <c r="J17" s="84">
        <v>14</v>
      </c>
      <c r="K17" s="84">
        <v>52</v>
      </c>
      <c r="L17" s="84">
        <v>35</v>
      </c>
      <c r="M17" s="84">
        <v>17</v>
      </c>
      <c r="N17" s="112">
        <v>86</v>
      </c>
      <c r="O17" s="112">
        <v>42</v>
      </c>
      <c r="P17" s="112">
        <v>44</v>
      </c>
      <c r="Q17" s="112">
        <v>66</v>
      </c>
      <c r="R17" s="112">
        <v>38</v>
      </c>
      <c r="S17" s="112">
        <v>28</v>
      </c>
      <c r="T17" s="112">
        <v>104</v>
      </c>
      <c r="U17" s="112">
        <v>74</v>
      </c>
      <c r="V17" s="112">
        <v>30</v>
      </c>
      <c r="W17" s="112">
        <v>72</v>
      </c>
      <c r="X17" s="112">
        <v>43</v>
      </c>
      <c r="Y17" s="113">
        <v>29</v>
      </c>
    </row>
    <row r="18" spans="1:25" ht="13.5" customHeight="1">
      <c r="A18" s="109" t="s">
        <v>69</v>
      </c>
      <c r="B18" s="84">
        <v>-5</v>
      </c>
      <c r="C18" s="84">
        <v>-3</v>
      </c>
      <c r="D18" s="84">
        <v>-2</v>
      </c>
      <c r="E18" s="84">
        <v>38</v>
      </c>
      <c r="F18" s="84">
        <v>17</v>
      </c>
      <c r="G18" s="84">
        <v>21</v>
      </c>
      <c r="H18" s="84">
        <v>43</v>
      </c>
      <c r="I18" s="84">
        <v>20</v>
      </c>
      <c r="J18" s="84">
        <v>23</v>
      </c>
      <c r="K18" s="84">
        <v>-70</v>
      </c>
      <c r="L18" s="84">
        <v>-31</v>
      </c>
      <c r="M18" s="84">
        <v>-39</v>
      </c>
      <c r="N18" s="112">
        <v>80</v>
      </c>
      <c r="O18" s="112">
        <v>48</v>
      </c>
      <c r="P18" s="112">
        <v>32</v>
      </c>
      <c r="Q18" s="112">
        <v>100</v>
      </c>
      <c r="R18" s="112">
        <v>53</v>
      </c>
      <c r="S18" s="112">
        <v>47</v>
      </c>
      <c r="T18" s="112">
        <v>104</v>
      </c>
      <c r="U18" s="112">
        <v>74</v>
      </c>
      <c r="V18" s="112">
        <v>30</v>
      </c>
      <c r="W18" s="112">
        <v>154</v>
      </c>
      <c r="X18" s="112">
        <v>100</v>
      </c>
      <c r="Y18" s="113">
        <v>54</v>
      </c>
    </row>
    <row r="19" spans="1:25" ht="13.5" customHeight="1">
      <c r="A19" s="109" t="s">
        <v>70</v>
      </c>
      <c r="B19" s="84">
        <v>-31</v>
      </c>
      <c r="C19" s="84">
        <v>-14</v>
      </c>
      <c r="D19" s="84">
        <v>-17</v>
      </c>
      <c r="E19" s="84">
        <v>26</v>
      </c>
      <c r="F19" s="84">
        <v>15</v>
      </c>
      <c r="G19" s="84">
        <v>11</v>
      </c>
      <c r="H19" s="84">
        <v>57</v>
      </c>
      <c r="I19" s="84">
        <v>29</v>
      </c>
      <c r="J19" s="84">
        <v>28</v>
      </c>
      <c r="K19" s="84">
        <v>-48</v>
      </c>
      <c r="L19" s="84">
        <v>-19</v>
      </c>
      <c r="M19" s="84">
        <v>-29</v>
      </c>
      <c r="N19" s="112">
        <v>25</v>
      </c>
      <c r="O19" s="112">
        <v>15</v>
      </c>
      <c r="P19" s="112">
        <v>10</v>
      </c>
      <c r="Q19" s="112">
        <v>44</v>
      </c>
      <c r="R19" s="112">
        <v>18</v>
      </c>
      <c r="S19" s="112">
        <v>26</v>
      </c>
      <c r="T19" s="112">
        <v>36</v>
      </c>
      <c r="U19" s="112">
        <v>23</v>
      </c>
      <c r="V19" s="112">
        <v>13</v>
      </c>
      <c r="W19" s="112">
        <v>65</v>
      </c>
      <c r="X19" s="112">
        <v>39</v>
      </c>
      <c r="Y19" s="113">
        <v>26</v>
      </c>
    </row>
    <row r="20" spans="1:25" ht="13.5" customHeight="1">
      <c r="A20" s="109" t="s">
        <v>71</v>
      </c>
      <c r="B20" s="84">
        <v>-43</v>
      </c>
      <c r="C20" s="84">
        <v>-22</v>
      </c>
      <c r="D20" s="84">
        <v>-21</v>
      </c>
      <c r="E20" s="84">
        <v>59</v>
      </c>
      <c r="F20" s="84">
        <v>30</v>
      </c>
      <c r="G20" s="84">
        <v>29</v>
      </c>
      <c r="H20" s="84">
        <v>102</v>
      </c>
      <c r="I20" s="84">
        <v>52</v>
      </c>
      <c r="J20" s="84">
        <v>50</v>
      </c>
      <c r="K20" s="84">
        <v>33</v>
      </c>
      <c r="L20" s="84">
        <v>35</v>
      </c>
      <c r="M20" s="84">
        <v>-2</v>
      </c>
      <c r="N20" s="112">
        <v>150</v>
      </c>
      <c r="O20" s="112">
        <v>76</v>
      </c>
      <c r="P20" s="112">
        <v>74</v>
      </c>
      <c r="Q20" s="112">
        <v>147</v>
      </c>
      <c r="R20" s="112">
        <v>74</v>
      </c>
      <c r="S20" s="112">
        <v>73</v>
      </c>
      <c r="T20" s="112">
        <v>170</v>
      </c>
      <c r="U20" s="112">
        <v>101</v>
      </c>
      <c r="V20" s="112">
        <v>69</v>
      </c>
      <c r="W20" s="112">
        <v>140</v>
      </c>
      <c r="X20" s="112">
        <v>68</v>
      </c>
      <c r="Y20" s="113">
        <v>72</v>
      </c>
    </row>
    <row r="21" spans="1:25" ht="13.5" customHeight="1">
      <c r="A21" s="109" t="s">
        <v>72</v>
      </c>
      <c r="B21" s="84">
        <v>-24</v>
      </c>
      <c r="C21" s="84">
        <v>-12</v>
      </c>
      <c r="D21" s="84">
        <v>-12</v>
      </c>
      <c r="E21" s="84">
        <v>15</v>
      </c>
      <c r="F21" s="84">
        <v>6</v>
      </c>
      <c r="G21" s="84">
        <v>9</v>
      </c>
      <c r="H21" s="84">
        <v>39</v>
      </c>
      <c r="I21" s="84">
        <v>18</v>
      </c>
      <c r="J21" s="84">
        <v>21</v>
      </c>
      <c r="K21" s="84">
        <v>-28</v>
      </c>
      <c r="L21" s="84">
        <v>-14</v>
      </c>
      <c r="M21" s="84">
        <v>-14</v>
      </c>
      <c r="N21" s="112">
        <v>32</v>
      </c>
      <c r="O21" s="112">
        <v>15</v>
      </c>
      <c r="P21" s="112">
        <v>17</v>
      </c>
      <c r="Q21" s="112">
        <v>50</v>
      </c>
      <c r="R21" s="112">
        <v>20</v>
      </c>
      <c r="S21" s="112">
        <v>30</v>
      </c>
      <c r="T21" s="112">
        <v>44</v>
      </c>
      <c r="U21" s="112">
        <v>21</v>
      </c>
      <c r="V21" s="112">
        <v>23</v>
      </c>
      <c r="W21" s="112">
        <v>54</v>
      </c>
      <c r="X21" s="112">
        <v>30</v>
      </c>
      <c r="Y21" s="113">
        <v>24</v>
      </c>
    </row>
    <row r="22" spans="1:25" ht="7.5" customHeight="1">
      <c r="A22" s="109"/>
      <c r="B22" s="84"/>
      <c r="C22" s="84"/>
      <c r="D22" s="84"/>
      <c r="E22" s="84"/>
      <c r="F22" s="84"/>
      <c r="G22" s="84"/>
      <c r="H22" s="84"/>
      <c r="I22" s="84"/>
      <c r="J22" s="84"/>
      <c r="K22" s="84"/>
      <c r="L22" s="84"/>
      <c r="M22" s="84"/>
      <c r="N22" s="112"/>
      <c r="O22" s="112"/>
      <c r="P22" s="112"/>
      <c r="Q22" s="112"/>
      <c r="R22" s="112"/>
      <c r="S22" s="112"/>
      <c r="T22" s="112"/>
      <c r="U22" s="112"/>
      <c r="V22" s="112"/>
      <c r="W22" s="112"/>
      <c r="X22" s="112"/>
      <c r="Y22" s="113"/>
    </row>
    <row r="23" spans="1:25" ht="13.5" customHeight="1">
      <c r="A23" s="109" t="s">
        <v>73</v>
      </c>
      <c r="B23" s="84">
        <v>-11</v>
      </c>
      <c r="C23" s="84">
        <v>-8</v>
      </c>
      <c r="D23" s="84">
        <v>-3</v>
      </c>
      <c r="E23" s="84">
        <v>13</v>
      </c>
      <c r="F23" s="84">
        <v>7</v>
      </c>
      <c r="G23" s="84">
        <v>6</v>
      </c>
      <c r="H23" s="84">
        <v>24</v>
      </c>
      <c r="I23" s="84">
        <v>15</v>
      </c>
      <c r="J23" s="84">
        <v>9</v>
      </c>
      <c r="K23" s="84">
        <v>19</v>
      </c>
      <c r="L23" s="84">
        <v>9</v>
      </c>
      <c r="M23" s="84">
        <v>10</v>
      </c>
      <c r="N23" s="112">
        <v>54</v>
      </c>
      <c r="O23" s="112">
        <v>30</v>
      </c>
      <c r="P23" s="112">
        <v>24</v>
      </c>
      <c r="Q23" s="112">
        <v>50</v>
      </c>
      <c r="R23" s="112">
        <v>29</v>
      </c>
      <c r="S23" s="112">
        <v>21</v>
      </c>
      <c r="T23" s="112">
        <v>53</v>
      </c>
      <c r="U23" s="112">
        <v>35</v>
      </c>
      <c r="V23" s="112">
        <v>18</v>
      </c>
      <c r="W23" s="112">
        <v>38</v>
      </c>
      <c r="X23" s="112">
        <v>27</v>
      </c>
      <c r="Y23" s="113">
        <v>11</v>
      </c>
    </row>
    <row r="24" spans="1:25" ht="13.5" customHeight="1">
      <c r="A24" s="109" t="s">
        <v>74</v>
      </c>
      <c r="B24" s="84">
        <v>-6</v>
      </c>
      <c r="C24" s="84">
        <v>-2</v>
      </c>
      <c r="D24" s="84">
        <v>-4</v>
      </c>
      <c r="E24" s="84">
        <v>10</v>
      </c>
      <c r="F24" s="84">
        <v>6</v>
      </c>
      <c r="G24" s="84">
        <v>4</v>
      </c>
      <c r="H24" s="84">
        <v>16</v>
      </c>
      <c r="I24" s="84">
        <v>8</v>
      </c>
      <c r="J24" s="84">
        <v>8</v>
      </c>
      <c r="K24" s="84">
        <v>21</v>
      </c>
      <c r="L24" s="84">
        <v>15</v>
      </c>
      <c r="M24" s="84">
        <v>6</v>
      </c>
      <c r="N24" s="112">
        <v>34</v>
      </c>
      <c r="O24" s="112">
        <v>20</v>
      </c>
      <c r="P24" s="112">
        <v>14</v>
      </c>
      <c r="Q24" s="112">
        <v>31</v>
      </c>
      <c r="R24" s="112">
        <v>15</v>
      </c>
      <c r="S24" s="112">
        <v>16</v>
      </c>
      <c r="T24" s="112">
        <v>37</v>
      </c>
      <c r="U24" s="112">
        <v>22</v>
      </c>
      <c r="V24" s="112">
        <v>15</v>
      </c>
      <c r="W24" s="112">
        <v>19</v>
      </c>
      <c r="X24" s="112">
        <v>12</v>
      </c>
      <c r="Y24" s="113">
        <v>7</v>
      </c>
    </row>
    <row r="25" spans="1:25" ht="13.5" customHeight="1">
      <c r="A25" s="109" t="s">
        <v>75</v>
      </c>
      <c r="B25" s="84">
        <v>-5</v>
      </c>
      <c r="C25" s="84">
        <v>-6</v>
      </c>
      <c r="D25" s="84">
        <v>1</v>
      </c>
      <c r="E25" s="84">
        <v>3</v>
      </c>
      <c r="F25" s="84">
        <v>1</v>
      </c>
      <c r="G25" s="84">
        <v>2</v>
      </c>
      <c r="H25" s="84">
        <v>8</v>
      </c>
      <c r="I25" s="84">
        <v>7</v>
      </c>
      <c r="J25" s="84">
        <v>1</v>
      </c>
      <c r="K25" s="84">
        <v>-2</v>
      </c>
      <c r="L25" s="84">
        <v>-6</v>
      </c>
      <c r="M25" s="84">
        <v>4</v>
      </c>
      <c r="N25" s="112">
        <v>20</v>
      </c>
      <c r="O25" s="112">
        <v>10</v>
      </c>
      <c r="P25" s="112">
        <v>10</v>
      </c>
      <c r="Q25" s="112">
        <v>19</v>
      </c>
      <c r="R25" s="112">
        <v>14</v>
      </c>
      <c r="S25" s="112">
        <v>5</v>
      </c>
      <c r="T25" s="112">
        <v>16</v>
      </c>
      <c r="U25" s="112">
        <v>13</v>
      </c>
      <c r="V25" s="112">
        <v>3</v>
      </c>
      <c r="W25" s="112">
        <v>19</v>
      </c>
      <c r="X25" s="112">
        <v>15</v>
      </c>
      <c r="Y25" s="113">
        <v>4</v>
      </c>
    </row>
    <row r="26" spans="1:25" ht="7.5" customHeight="1">
      <c r="A26" s="109"/>
      <c r="B26" s="84"/>
      <c r="C26" s="84"/>
      <c r="D26" s="84"/>
      <c r="E26" s="84"/>
      <c r="F26" s="84"/>
      <c r="G26" s="84"/>
      <c r="H26" s="84"/>
      <c r="I26" s="84"/>
      <c r="J26" s="84"/>
      <c r="K26" s="84"/>
      <c r="L26" s="84"/>
      <c r="M26" s="84"/>
      <c r="N26" s="112"/>
      <c r="O26" s="112"/>
      <c r="P26" s="112"/>
      <c r="Q26" s="112"/>
      <c r="R26" s="112"/>
      <c r="S26" s="112"/>
      <c r="T26" s="112"/>
      <c r="U26" s="112"/>
      <c r="V26" s="112"/>
      <c r="W26" s="112"/>
      <c r="X26" s="112"/>
      <c r="Y26" s="113"/>
    </row>
    <row r="27" spans="1:25" ht="13.5" customHeight="1">
      <c r="A27" s="109" t="s">
        <v>76</v>
      </c>
      <c r="B27" s="84">
        <v>-7</v>
      </c>
      <c r="C27" s="84">
        <v>-4</v>
      </c>
      <c r="D27" s="84">
        <v>-3</v>
      </c>
      <c r="E27" s="84">
        <v>13</v>
      </c>
      <c r="F27" s="84">
        <v>7</v>
      </c>
      <c r="G27" s="84">
        <v>6</v>
      </c>
      <c r="H27" s="84">
        <v>20</v>
      </c>
      <c r="I27" s="84">
        <v>11</v>
      </c>
      <c r="J27" s="84">
        <v>9</v>
      </c>
      <c r="K27" s="84">
        <v>-2</v>
      </c>
      <c r="L27" s="84">
        <v>2</v>
      </c>
      <c r="M27" s="84">
        <v>-4</v>
      </c>
      <c r="N27" s="112">
        <v>34</v>
      </c>
      <c r="O27" s="112">
        <v>16</v>
      </c>
      <c r="P27" s="112">
        <v>18</v>
      </c>
      <c r="Q27" s="112">
        <v>50</v>
      </c>
      <c r="R27" s="112">
        <v>27</v>
      </c>
      <c r="S27" s="112">
        <v>23</v>
      </c>
      <c r="T27" s="112">
        <v>39</v>
      </c>
      <c r="U27" s="112">
        <v>25</v>
      </c>
      <c r="V27" s="112">
        <v>14</v>
      </c>
      <c r="W27" s="112">
        <v>25</v>
      </c>
      <c r="X27" s="112">
        <v>12</v>
      </c>
      <c r="Y27" s="113">
        <v>13</v>
      </c>
    </row>
    <row r="28" spans="1:25" ht="13.5" customHeight="1">
      <c r="A28" s="109" t="s">
        <v>77</v>
      </c>
      <c r="B28" s="84">
        <v>-7</v>
      </c>
      <c r="C28" s="84">
        <v>-4</v>
      </c>
      <c r="D28" s="84">
        <v>-3</v>
      </c>
      <c r="E28" s="84">
        <v>13</v>
      </c>
      <c r="F28" s="84">
        <v>7</v>
      </c>
      <c r="G28" s="84">
        <v>6</v>
      </c>
      <c r="H28" s="84">
        <v>20</v>
      </c>
      <c r="I28" s="84">
        <v>11</v>
      </c>
      <c r="J28" s="84">
        <v>9</v>
      </c>
      <c r="K28" s="84">
        <v>-2</v>
      </c>
      <c r="L28" s="84">
        <v>2</v>
      </c>
      <c r="M28" s="84">
        <v>-4</v>
      </c>
      <c r="N28" s="112">
        <v>34</v>
      </c>
      <c r="O28" s="112">
        <v>16</v>
      </c>
      <c r="P28" s="112">
        <v>18</v>
      </c>
      <c r="Q28" s="112">
        <v>50</v>
      </c>
      <c r="R28" s="112">
        <v>27</v>
      </c>
      <c r="S28" s="112">
        <v>23</v>
      </c>
      <c r="T28" s="112">
        <v>39</v>
      </c>
      <c r="U28" s="112">
        <v>25</v>
      </c>
      <c r="V28" s="112">
        <v>14</v>
      </c>
      <c r="W28" s="112">
        <v>25</v>
      </c>
      <c r="X28" s="112">
        <v>12</v>
      </c>
      <c r="Y28" s="113">
        <v>13</v>
      </c>
    </row>
    <row r="29" spans="1:25" ht="7.5" customHeight="1">
      <c r="A29" s="109"/>
      <c r="B29" s="84"/>
      <c r="C29" s="84"/>
      <c r="D29" s="84"/>
      <c r="E29" s="84"/>
      <c r="F29" s="84"/>
      <c r="G29" s="84"/>
      <c r="H29" s="84"/>
      <c r="I29" s="84"/>
      <c r="J29" s="84"/>
      <c r="K29" s="84"/>
      <c r="L29" s="84"/>
      <c r="M29" s="84"/>
      <c r="N29" s="112"/>
      <c r="O29" s="112"/>
      <c r="P29" s="112"/>
      <c r="Q29" s="112"/>
      <c r="R29" s="112"/>
      <c r="S29" s="112"/>
      <c r="T29" s="112"/>
      <c r="U29" s="112"/>
      <c r="V29" s="112"/>
      <c r="W29" s="112"/>
      <c r="X29" s="112"/>
      <c r="Y29" s="113"/>
    </row>
    <row r="30" spans="1:25" ht="13.5" customHeight="1">
      <c r="A30" s="109" t="s">
        <v>78</v>
      </c>
      <c r="B30" s="84">
        <v>-8</v>
      </c>
      <c r="C30" s="84">
        <v>1</v>
      </c>
      <c r="D30" s="84">
        <v>-9</v>
      </c>
      <c r="E30" s="84">
        <v>13</v>
      </c>
      <c r="F30" s="84">
        <v>8</v>
      </c>
      <c r="G30" s="84">
        <v>5</v>
      </c>
      <c r="H30" s="84">
        <v>21</v>
      </c>
      <c r="I30" s="84">
        <v>7</v>
      </c>
      <c r="J30" s="84">
        <v>14</v>
      </c>
      <c r="K30" s="84">
        <v>24</v>
      </c>
      <c r="L30" s="84">
        <v>13</v>
      </c>
      <c r="M30" s="84">
        <v>11</v>
      </c>
      <c r="N30" s="112">
        <v>43</v>
      </c>
      <c r="O30" s="112">
        <v>18</v>
      </c>
      <c r="P30" s="112">
        <v>25</v>
      </c>
      <c r="Q30" s="112">
        <v>21</v>
      </c>
      <c r="R30" s="112">
        <v>11</v>
      </c>
      <c r="S30" s="112">
        <v>10</v>
      </c>
      <c r="T30" s="112">
        <v>13</v>
      </c>
      <c r="U30" s="112">
        <v>10</v>
      </c>
      <c r="V30" s="112">
        <v>3</v>
      </c>
      <c r="W30" s="112">
        <v>11</v>
      </c>
      <c r="X30" s="112">
        <v>4</v>
      </c>
      <c r="Y30" s="113">
        <v>7</v>
      </c>
    </row>
    <row r="31" spans="1:25" ht="13.5" customHeight="1">
      <c r="A31" s="109" t="s">
        <v>79</v>
      </c>
      <c r="B31" s="84">
        <v>-6</v>
      </c>
      <c r="C31" s="84">
        <v>-2</v>
      </c>
      <c r="D31" s="84">
        <v>-4</v>
      </c>
      <c r="E31" s="84">
        <v>3</v>
      </c>
      <c r="F31" s="84">
        <v>2</v>
      </c>
      <c r="G31" s="84">
        <v>1</v>
      </c>
      <c r="H31" s="84">
        <v>9</v>
      </c>
      <c r="I31" s="84">
        <v>4</v>
      </c>
      <c r="J31" s="84">
        <v>5</v>
      </c>
      <c r="K31" s="84">
        <v>6</v>
      </c>
      <c r="L31" s="84">
        <v>5</v>
      </c>
      <c r="M31" s="84">
        <v>1</v>
      </c>
      <c r="N31" s="112">
        <v>12</v>
      </c>
      <c r="O31" s="112">
        <v>5</v>
      </c>
      <c r="P31" s="112">
        <v>7</v>
      </c>
      <c r="Q31" s="112">
        <v>10</v>
      </c>
      <c r="R31" s="112">
        <v>6</v>
      </c>
      <c r="S31" s="112">
        <v>4</v>
      </c>
      <c r="T31" s="112">
        <v>9</v>
      </c>
      <c r="U31" s="112">
        <v>7</v>
      </c>
      <c r="V31" s="112">
        <v>2</v>
      </c>
      <c r="W31" s="112">
        <v>5</v>
      </c>
      <c r="X31" s="112">
        <v>1</v>
      </c>
      <c r="Y31" s="113">
        <v>4</v>
      </c>
    </row>
    <row r="32" spans="1:25" ht="13.5" customHeight="1">
      <c r="A32" s="109" t="s">
        <v>80</v>
      </c>
      <c r="B32" s="84">
        <v>-5</v>
      </c>
      <c r="C32" s="84">
        <v>-2</v>
      </c>
      <c r="D32" s="84">
        <v>-3</v>
      </c>
      <c r="E32" s="84">
        <v>0</v>
      </c>
      <c r="F32" s="84">
        <v>0</v>
      </c>
      <c r="G32" s="84">
        <v>0</v>
      </c>
      <c r="H32" s="84">
        <v>5</v>
      </c>
      <c r="I32" s="84">
        <v>2</v>
      </c>
      <c r="J32" s="84">
        <v>3</v>
      </c>
      <c r="K32" s="84">
        <v>7</v>
      </c>
      <c r="L32" s="84">
        <v>5</v>
      </c>
      <c r="M32" s="84">
        <v>2</v>
      </c>
      <c r="N32" s="112">
        <v>15</v>
      </c>
      <c r="O32" s="112">
        <v>7</v>
      </c>
      <c r="P32" s="112">
        <v>8</v>
      </c>
      <c r="Q32" s="112">
        <v>6</v>
      </c>
      <c r="R32" s="112">
        <v>3</v>
      </c>
      <c r="S32" s="112">
        <v>3</v>
      </c>
      <c r="T32" s="112">
        <v>1</v>
      </c>
      <c r="U32" s="112">
        <v>1</v>
      </c>
      <c r="V32" s="112">
        <v>0</v>
      </c>
      <c r="W32" s="112">
        <v>3</v>
      </c>
      <c r="X32" s="112">
        <v>0</v>
      </c>
      <c r="Y32" s="113">
        <v>3</v>
      </c>
    </row>
    <row r="33" spans="1:25" ht="13.5" customHeight="1">
      <c r="A33" s="109" t="s">
        <v>81</v>
      </c>
      <c r="B33" s="84">
        <v>3</v>
      </c>
      <c r="C33" s="84">
        <v>5</v>
      </c>
      <c r="D33" s="84">
        <v>-2</v>
      </c>
      <c r="E33" s="84">
        <v>10</v>
      </c>
      <c r="F33" s="84">
        <v>6</v>
      </c>
      <c r="G33" s="84">
        <v>4</v>
      </c>
      <c r="H33" s="84">
        <v>7</v>
      </c>
      <c r="I33" s="84">
        <v>1</v>
      </c>
      <c r="J33" s="84">
        <v>6</v>
      </c>
      <c r="K33" s="84">
        <v>11</v>
      </c>
      <c r="L33" s="84">
        <v>3</v>
      </c>
      <c r="M33" s="84">
        <v>8</v>
      </c>
      <c r="N33" s="112">
        <v>16</v>
      </c>
      <c r="O33" s="112">
        <v>6</v>
      </c>
      <c r="P33" s="112">
        <v>10</v>
      </c>
      <c r="Q33" s="112">
        <v>5</v>
      </c>
      <c r="R33" s="112">
        <v>2</v>
      </c>
      <c r="S33" s="112">
        <v>3</v>
      </c>
      <c r="T33" s="112">
        <v>3</v>
      </c>
      <c r="U33" s="112">
        <v>2</v>
      </c>
      <c r="V33" s="112">
        <v>1</v>
      </c>
      <c r="W33" s="112">
        <v>3</v>
      </c>
      <c r="X33" s="112">
        <v>3</v>
      </c>
      <c r="Y33" s="113">
        <v>0</v>
      </c>
    </row>
    <row r="34" spans="1:25" ht="13.5" customHeight="1">
      <c r="A34" s="114"/>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6"/>
    </row>
    <row r="35" spans="2:41" ht="13.5" customHeight="1">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8"/>
      <c r="AA35" s="118"/>
      <c r="AB35" s="118"/>
      <c r="AC35" s="118"/>
      <c r="AD35" s="118"/>
      <c r="AE35" s="118"/>
      <c r="AF35" s="118"/>
      <c r="AG35" s="118"/>
      <c r="AH35" s="118"/>
      <c r="AI35" s="118"/>
      <c r="AJ35" s="118"/>
      <c r="AK35" s="118"/>
      <c r="AL35" s="118"/>
      <c r="AM35" s="118"/>
      <c r="AN35" s="118"/>
      <c r="AO35" s="118"/>
    </row>
  </sheetData>
  <sheetProtection/>
  <mergeCells count="10">
    <mergeCell ref="B2:J2"/>
    <mergeCell ref="K2:Y2"/>
    <mergeCell ref="B3:D3"/>
    <mergeCell ref="E3:G3"/>
    <mergeCell ref="H3:J3"/>
    <mergeCell ref="K3:M3"/>
    <mergeCell ref="N3:P3"/>
    <mergeCell ref="Q3:S3"/>
    <mergeCell ref="T3:V3"/>
    <mergeCell ref="W3:Y3"/>
  </mergeCells>
  <printOptions/>
  <pageMargins left="0.7" right="0.7" top="0.75" bottom="0.75" header="0.3" footer="0.3"/>
  <pageSetup fitToHeight="0"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L107"/>
  <sheetViews>
    <sheetView zoomScale="83" zoomScaleNormal="83"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1" sqref="A1"/>
    </sheetView>
  </sheetViews>
  <sheetFormatPr defaultColWidth="9.140625" defaultRowHeight="15"/>
  <cols>
    <col min="1" max="1" width="3.7109375" style="1" customWidth="1"/>
    <col min="2" max="2" width="2.421875" style="1" customWidth="1"/>
    <col min="3" max="3" width="2.8515625" style="2" customWidth="1"/>
    <col min="4" max="4" width="6.8515625" style="1" customWidth="1"/>
    <col min="5" max="5" width="14.421875" style="3" customWidth="1"/>
    <col min="6" max="8" width="11.421875" style="3" customWidth="1"/>
    <col min="9" max="9" width="12.00390625" style="3" customWidth="1"/>
    <col min="10" max="10" width="10.57421875" style="3" customWidth="1"/>
    <col min="11" max="11" width="11.140625" style="3" customWidth="1"/>
    <col min="12" max="16384" width="9.00390625" style="4" customWidth="1"/>
  </cols>
  <sheetData>
    <row r="1" ht="8.25" customHeight="1"/>
    <row r="2" spans="1:11" ht="23.25" customHeight="1">
      <c r="A2" s="144" t="s">
        <v>0</v>
      </c>
      <c r="B2" s="144"/>
      <c r="C2" s="144"/>
      <c r="D2" s="144"/>
      <c r="E2" s="144"/>
      <c r="F2" s="144"/>
      <c r="G2" s="144"/>
      <c r="H2" s="144"/>
      <c r="I2" s="144"/>
      <c r="J2" s="144"/>
      <c r="K2" s="144"/>
    </row>
    <row r="3" spans="5:8" ht="6.75" customHeight="1" thickBot="1">
      <c r="E3" s="5"/>
      <c r="F3" s="5"/>
      <c r="G3" s="5"/>
      <c r="H3" s="5"/>
    </row>
    <row r="4" spans="1:11" ht="17.25" customHeight="1">
      <c r="A4" s="145" t="s">
        <v>1</v>
      </c>
      <c r="B4" s="146"/>
      <c r="C4" s="146"/>
      <c r="D4" s="147"/>
      <c r="E4" s="151" t="s">
        <v>2</v>
      </c>
      <c r="F4" s="151"/>
      <c r="G4" s="151"/>
      <c r="H4" s="152"/>
      <c r="I4" s="153" t="s">
        <v>3</v>
      </c>
      <c r="J4" s="153" t="s">
        <v>4</v>
      </c>
      <c r="K4" s="155" t="s">
        <v>5</v>
      </c>
    </row>
    <row r="5" spans="1:11" ht="17.25" customHeight="1">
      <c r="A5" s="148"/>
      <c r="B5" s="149"/>
      <c r="C5" s="149"/>
      <c r="D5" s="150"/>
      <c r="E5" s="60" t="s">
        <v>6</v>
      </c>
      <c r="F5" s="6" t="s">
        <v>7</v>
      </c>
      <c r="G5" s="6" t="s">
        <v>8</v>
      </c>
      <c r="H5" s="6" t="s">
        <v>9</v>
      </c>
      <c r="I5" s="154"/>
      <c r="J5" s="154"/>
      <c r="K5" s="156"/>
    </row>
    <row r="6" spans="1:11" ht="13.5">
      <c r="A6" s="7" t="s">
        <v>10</v>
      </c>
      <c r="B6" s="5" t="s">
        <v>11</v>
      </c>
      <c r="C6" s="8">
        <v>25</v>
      </c>
      <c r="D6" s="64" t="s">
        <v>12</v>
      </c>
      <c r="E6" s="61">
        <v>861180</v>
      </c>
      <c r="F6" s="9">
        <v>413110</v>
      </c>
      <c r="G6" s="10">
        <f aca="true" t="shared" si="0" ref="G6:G46">SUM(E6-F6)</f>
        <v>448070</v>
      </c>
      <c r="H6" s="11"/>
      <c r="I6" s="9">
        <v>178689</v>
      </c>
      <c r="J6" s="12">
        <f aca="true" t="shared" si="1" ref="J6:J46">SUM(E6/I6)</f>
        <v>4.819434884072327</v>
      </c>
      <c r="K6" s="13">
        <v>213.9</v>
      </c>
    </row>
    <row r="7" spans="1:11" ht="13.5">
      <c r="A7" s="7" t="s">
        <v>13</v>
      </c>
      <c r="B7" s="5"/>
      <c r="C7" s="14">
        <v>30</v>
      </c>
      <c r="D7" s="64" t="s">
        <v>14</v>
      </c>
      <c r="E7" s="61">
        <v>853734</v>
      </c>
      <c r="F7" s="9">
        <v>409813</v>
      </c>
      <c r="G7" s="10">
        <f t="shared" si="0"/>
        <v>443921</v>
      </c>
      <c r="H7" s="11">
        <f aca="true" t="shared" si="2" ref="H7:H61">E7-E6</f>
        <v>-7446</v>
      </c>
      <c r="I7" s="9">
        <v>177482</v>
      </c>
      <c r="J7" s="12">
        <f t="shared" si="1"/>
        <v>4.810256814775583</v>
      </c>
      <c r="K7" s="15">
        <f aca="true" t="shared" si="3" ref="K7:K29">SUM(E7/4016)</f>
        <v>212.5831673306773</v>
      </c>
    </row>
    <row r="8" spans="1:11" ht="13.5">
      <c r="A8" s="7" t="s">
        <v>13</v>
      </c>
      <c r="B8" s="5"/>
      <c r="C8" s="14">
        <v>35</v>
      </c>
      <c r="D8" s="64" t="s">
        <v>15</v>
      </c>
      <c r="E8" s="61">
        <v>842695</v>
      </c>
      <c r="F8" s="9">
        <v>403281</v>
      </c>
      <c r="G8" s="10">
        <f t="shared" si="0"/>
        <v>439414</v>
      </c>
      <c r="H8" s="11">
        <f t="shared" si="2"/>
        <v>-11039</v>
      </c>
      <c r="I8" s="9">
        <v>183277</v>
      </c>
      <c r="J8" s="12">
        <f t="shared" si="1"/>
        <v>4.597931000616553</v>
      </c>
      <c r="K8" s="15">
        <f t="shared" si="3"/>
        <v>209.8344123505976</v>
      </c>
    </row>
    <row r="9" spans="1:11" ht="13.5">
      <c r="A9" s="7" t="s">
        <v>13</v>
      </c>
      <c r="B9" s="5"/>
      <c r="C9" s="14">
        <v>40</v>
      </c>
      <c r="D9" s="64" t="s">
        <v>15</v>
      </c>
      <c r="E9" s="61">
        <v>853385</v>
      </c>
      <c r="F9" s="9">
        <v>409502</v>
      </c>
      <c r="G9" s="10">
        <f t="shared" si="0"/>
        <v>443883</v>
      </c>
      <c r="H9" s="11">
        <f t="shared" si="2"/>
        <v>10690</v>
      </c>
      <c r="I9" s="9">
        <v>195831</v>
      </c>
      <c r="J9" s="12">
        <f t="shared" si="1"/>
        <v>4.35776256057519</v>
      </c>
      <c r="K9" s="15">
        <f t="shared" si="3"/>
        <v>212.49626494023903</v>
      </c>
    </row>
    <row r="10" spans="1:11" ht="13.5">
      <c r="A10" s="7" t="s">
        <v>13</v>
      </c>
      <c r="B10" s="5"/>
      <c r="C10" s="14">
        <v>45</v>
      </c>
      <c r="D10" s="64" t="s">
        <v>15</v>
      </c>
      <c r="E10" s="61">
        <v>889768</v>
      </c>
      <c r="F10" s="9">
        <v>429885</v>
      </c>
      <c r="G10" s="10">
        <f t="shared" si="0"/>
        <v>459883</v>
      </c>
      <c r="H10" s="11">
        <f t="shared" si="2"/>
        <v>36383</v>
      </c>
      <c r="I10" s="9">
        <v>215263</v>
      </c>
      <c r="J10" s="12">
        <f t="shared" si="1"/>
        <v>4.133399608850569</v>
      </c>
      <c r="K10" s="15">
        <f t="shared" si="3"/>
        <v>221.5557768924303</v>
      </c>
    </row>
    <row r="11" spans="1:11" ht="13.5">
      <c r="A11" s="7"/>
      <c r="B11" s="5"/>
      <c r="C11" s="14">
        <v>46</v>
      </c>
      <c r="D11" s="64" t="s">
        <v>15</v>
      </c>
      <c r="E11" s="61">
        <v>908551</v>
      </c>
      <c r="F11" s="9">
        <v>440614</v>
      </c>
      <c r="G11" s="10">
        <f t="shared" si="0"/>
        <v>467937</v>
      </c>
      <c r="H11" s="11">
        <f t="shared" si="2"/>
        <v>18783</v>
      </c>
      <c r="I11" s="9">
        <v>221319</v>
      </c>
      <c r="J11" s="12">
        <f t="shared" si="1"/>
        <v>4.105164942910459</v>
      </c>
      <c r="K11" s="15">
        <f t="shared" si="3"/>
        <v>226.2328187250996</v>
      </c>
    </row>
    <row r="12" spans="1:11" ht="13.5">
      <c r="A12" s="7"/>
      <c r="B12" s="5"/>
      <c r="C12" s="14">
        <v>47</v>
      </c>
      <c r="D12" s="64" t="s">
        <v>15</v>
      </c>
      <c r="E12" s="61">
        <v>924479</v>
      </c>
      <c r="F12" s="9">
        <v>449328</v>
      </c>
      <c r="G12" s="10">
        <f t="shared" si="0"/>
        <v>475151</v>
      </c>
      <c r="H12" s="11">
        <f t="shared" si="2"/>
        <v>15928</v>
      </c>
      <c r="I12" s="9">
        <v>224246</v>
      </c>
      <c r="J12" s="12">
        <f t="shared" si="1"/>
        <v>4.12261088269133</v>
      </c>
      <c r="K12" s="15">
        <f t="shared" si="3"/>
        <v>230.19895418326692</v>
      </c>
    </row>
    <row r="13" spans="1:11" ht="13.5">
      <c r="A13" s="7"/>
      <c r="B13" s="5"/>
      <c r="C13" s="14">
        <v>48</v>
      </c>
      <c r="D13" s="64" t="s">
        <v>15</v>
      </c>
      <c r="E13" s="61">
        <v>944223</v>
      </c>
      <c r="F13" s="9">
        <v>460361</v>
      </c>
      <c r="G13" s="10">
        <f t="shared" si="0"/>
        <v>483862</v>
      </c>
      <c r="H13" s="11">
        <f t="shared" si="2"/>
        <v>19744</v>
      </c>
      <c r="I13" s="9">
        <v>228217</v>
      </c>
      <c r="J13" s="12">
        <f t="shared" si="1"/>
        <v>4.137391167178606</v>
      </c>
      <c r="K13" s="15">
        <f t="shared" si="3"/>
        <v>235.11528884462152</v>
      </c>
    </row>
    <row r="14" spans="1:11" ht="13.5">
      <c r="A14" s="7"/>
      <c r="B14" s="5"/>
      <c r="C14" s="14">
        <v>49</v>
      </c>
      <c r="D14" s="64" t="s">
        <v>15</v>
      </c>
      <c r="E14" s="61">
        <v>967078</v>
      </c>
      <c r="F14" s="9">
        <v>472831</v>
      </c>
      <c r="G14" s="10">
        <f t="shared" si="0"/>
        <v>494247</v>
      </c>
      <c r="H14" s="11">
        <f t="shared" si="2"/>
        <v>22855</v>
      </c>
      <c r="I14" s="9">
        <v>232519</v>
      </c>
      <c r="J14" s="12">
        <f t="shared" si="1"/>
        <v>4.159135382484872</v>
      </c>
      <c r="K14" s="15">
        <f t="shared" si="3"/>
        <v>240.8062749003984</v>
      </c>
    </row>
    <row r="15" spans="1:11" ht="13.5">
      <c r="A15" s="7" t="s">
        <v>13</v>
      </c>
      <c r="B15" s="5"/>
      <c r="C15" s="14">
        <v>50</v>
      </c>
      <c r="D15" s="64" t="s">
        <v>15</v>
      </c>
      <c r="E15" s="61">
        <v>985621</v>
      </c>
      <c r="F15" s="9">
        <v>481733</v>
      </c>
      <c r="G15" s="10">
        <f t="shared" si="0"/>
        <v>503888</v>
      </c>
      <c r="H15" s="11">
        <f t="shared" si="2"/>
        <v>18543</v>
      </c>
      <c r="I15" s="9">
        <v>250944</v>
      </c>
      <c r="J15" s="12">
        <f t="shared" si="1"/>
        <v>3.92765318158633</v>
      </c>
      <c r="K15" s="15">
        <f t="shared" si="3"/>
        <v>245.42355577689244</v>
      </c>
    </row>
    <row r="16" spans="1:11" ht="13.5">
      <c r="A16" s="7"/>
      <c r="B16" s="5"/>
      <c r="C16" s="14">
        <v>51</v>
      </c>
      <c r="D16" s="64" t="s">
        <v>15</v>
      </c>
      <c r="E16" s="61">
        <v>1005593</v>
      </c>
      <c r="F16" s="9">
        <v>492082</v>
      </c>
      <c r="G16" s="10">
        <f t="shared" si="0"/>
        <v>513511</v>
      </c>
      <c r="H16" s="11">
        <f t="shared" si="2"/>
        <v>19972</v>
      </c>
      <c r="I16" s="9">
        <v>255270</v>
      </c>
      <c r="J16" s="12">
        <f t="shared" si="1"/>
        <v>3.939330904532456</v>
      </c>
      <c r="K16" s="15">
        <f t="shared" si="3"/>
        <v>250.39666334661354</v>
      </c>
    </row>
    <row r="17" spans="1:11" ht="13.5">
      <c r="A17" s="7"/>
      <c r="B17" s="5"/>
      <c r="C17" s="14">
        <v>52</v>
      </c>
      <c r="D17" s="64" t="s">
        <v>15</v>
      </c>
      <c r="E17" s="61">
        <v>1025638</v>
      </c>
      <c r="F17" s="9">
        <v>502429</v>
      </c>
      <c r="G17" s="10">
        <f t="shared" si="0"/>
        <v>523209</v>
      </c>
      <c r="H17" s="11">
        <f t="shared" si="2"/>
        <v>20045</v>
      </c>
      <c r="I17" s="9">
        <v>259473</v>
      </c>
      <c r="J17" s="12">
        <f t="shared" si="1"/>
        <v>3.9527735062993066</v>
      </c>
      <c r="K17" s="15">
        <f t="shared" si="3"/>
        <v>255.38794820717132</v>
      </c>
    </row>
    <row r="18" spans="1:11" ht="13.5">
      <c r="A18" s="7"/>
      <c r="B18" s="5"/>
      <c r="C18" s="14">
        <v>53</v>
      </c>
      <c r="D18" s="64" t="s">
        <v>15</v>
      </c>
      <c r="E18" s="61">
        <v>1043492</v>
      </c>
      <c r="F18" s="9">
        <v>511357</v>
      </c>
      <c r="G18" s="10">
        <f t="shared" si="0"/>
        <v>532135</v>
      </c>
      <c r="H18" s="11">
        <f t="shared" si="2"/>
        <v>17854</v>
      </c>
      <c r="I18" s="9">
        <v>263270</v>
      </c>
      <c r="J18" s="12">
        <f t="shared" si="1"/>
        <v>3.963581114445246</v>
      </c>
      <c r="K18" s="15">
        <f t="shared" si="3"/>
        <v>259.8336653386454</v>
      </c>
    </row>
    <row r="19" spans="1:11" ht="13.5">
      <c r="A19" s="7"/>
      <c r="B19" s="5"/>
      <c r="C19" s="14">
        <v>54</v>
      </c>
      <c r="D19" s="64" t="s">
        <v>15</v>
      </c>
      <c r="E19" s="61">
        <v>1063037</v>
      </c>
      <c r="F19" s="9">
        <v>521333</v>
      </c>
      <c r="G19" s="10">
        <f t="shared" si="0"/>
        <v>541704</v>
      </c>
      <c r="H19" s="11">
        <f t="shared" si="2"/>
        <v>19545</v>
      </c>
      <c r="I19" s="9">
        <v>267675</v>
      </c>
      <c r="J19" s="12">
        <f t="shared" si="1"/>
        <v>3.9713719996264127</v>
      </c>
      <c r="K19" s="15">
        <f t="shared" si="3"/>
        <v>264.7004482071713</v>
      </c>
    </row>
    <row r="20" spans="1:11" ht="13.5">
      <c r="A20" s="7" t="s">
        <v>13</v>
      </c>
      <c r="B20" s="5"/>
      <c r="C20" s="14">
        <v>55</v>
      </c>
      <c r="D20" s="64" t="s">
        <v>15</v>
      </c>
      <c r="E20" s="61">
        <v>1079898</v>
      </c>
      <c r="F20" s="9">
        <v>529208</v>
      </c>
      <c r="G20" s="10">
        <f t="shared" si="0"/>
        <v>550690</v>
      </c>
      <c r="H20" s="11">
        <f t="shared" si="2"/>
        <v>16861</v>
      </c>
      <c r="I20" s="9">
        <v>302635</v>
      </c>
      <c r="J20" s="12">
        <f t="shared" si="1"/>
        <v>3.5683182711847605</v>
      </c>
      <c r="K20" s="15">
        <f t="shared" si="3"/>
        <v>268.8989043824701</v>
      </c>
    </row>
    <row r="21" spans="1:11" ht="13.5">
      <c r="A21" s="7"/>
      <c r="B21" s="5"/>
      <c r="C21" s="14">
        <v>56</v>
      </c>
      <c r="D21" s="64" t="s">
        <v>15</v>
      </c>
      <c r="E21" s="61">
        <v>1095584</v>
      </c>
      <c r="F21" s="9">
        <v>537038</v>
      </c>
      <c r="G21" s="10">
        <f t="shared" si="0"/>
        <v>558546</v>
      </c>
      <c r="H21" s="11">
        <f t="shared" si="2"/>
        <v>15686</v>
      </c>
      <c r="I21" s="9">
        <v>306459</v>
      </c>
      <c r="J21" s="12">
        <f t="shared" si="1"/>
        <v>3.5749774031762813</v>
      </c>
      <c r="K21" s="15">
        <f t="shared" si="3"/>
        <v>272.804780876494</v>
      </c>
    </row>
    <row r="22" spans="1:11" ht="13.5">
      <c r="A22" s="7"/>
      <c r="B22" s="5"/>
      <c r="C22" s="14">
        <v>57</v>
      </c>
      <c r="D22" s="64" t="s">
        <v>15</v>
      </c>
      <c r="E22" s="61">
        <v>1110793</v>
      </c>
      <c r="F22" s="9">
        <v>544649</v>
      </c>
      <c r="G22" s="10">
        <f t="shared" si="0"/>
        <v>566144</v>
      </c>
      <c r="H22" s="11">
        <f t="shared" si="2"/>
        <v>15209</v>
      </c>
      <c r="I22" s="9">
        <v>310336</v>
      </c>
      <c r="J22" s="12">
        <f t="shared" si="1"/>
        <v>3.579323700763044</v>
      </c>
      <c r="K22" s="15">
        <f t="shared" si="3"/>
        <v>276.5918824701195</v>
      </c>
    </row>
    <row r="23" spans="1:11" ht="13.5">
      <c r="A23" s="7"/>
      <c r="B23" s="5"/>
      <c r="C23" s="14">
        <v>58</v>
      </c>
      <c r="D23" s="64" t="s">
        <v>15</v>
      </c>
      <c r="E23" s="61">
        <v>1125155</v>
      </c>
      <c r="F23" s="9">
        <v>551775</v>
      </c>
      <c r="G23" s="10">
        <f t="shared" si="0"/>
        <v>573380</v>
      </c>
      <c r="H23" s="11">
        <f t="shared" si="2"/>
        <v>14362</v>
      </c>
      <c r="I23" s="9">
        <v>314410</v>
      </c>
      <c r="J23" s="12">
        <f t="shared" si="1"/>
        <v>3.5786234534524985</v>
      </c>
      <c r="K23" s="15">
        <f t="shared" si="3"/>
        <v>280.16807768924303</v>
      </c>
    </row>
    <row r="24" spans="1:11" ht="13.5">
      <c r="A24" s="7"/>
      <c r="B24" s="5"/>
      <c r="C24" s="14">
        <v>59</v>
      </c>
      <c r="D24" s="64" t="s">
        <v>15</v>
      </c>
      <c r="E24" s="61">
        <v>1137932</v>
      </c>
      <c r="F24" s="9">
        <v>558246</v>
      </c>
      <c r="G24" s="10">
        <f t="shared" si="0"/>
        <v>579686</v>
      </c>
      <c r="H24" s="11">
        <f t="shared" si="2"/>
        <v>12777</v>
      </c>
      <c r="I24" s="9">
        <v>318407</v>
      </c>
      <c r="J24" s="12">
        <f t="shared" si="1"/>
        <v>3.573828464826464</v>
      </c>
      <c r="K24" s="15">
        <f t="shared" si="3"/>
        <v>283.3496015936255</v>
      </c>
    </row>
    <row r="25" spans="1:11" ht="13.5">
      <c r="A25" s="7" t="s">
        <v>13</v>
      </c>
      <c r="B25" s="5"/>
      <c r="C25" s="14">
        <v>60</v>
      </c>
      <c r="D25" s="64" t="s">
        <v>15</v>
      </c>
      <c r="E25" s="61">
        <v>1155844</v>
      </c>
      <c r="F25" s="9">
        <v>568735</v>
      </c>
      <c r="G25" s="10">
        <f t="shared" si="0"/>
        <v>587109</v>
      </c>
      <c r="H25" s="11">
        <f t="shared" si="2"/>
        <v>17912</v>
      </c>
      <c r="I25" s="9">
        <v>330012</v>
      </c>
      <c r="J25" s="12">
        <f t="shared" si="1"/>
        <v>3.502430214658861</v>
      </c>
      <c r="K25" s="15">
        <f t="shared" si="3"/>
        <v>287.8097609561753</v>
      </c>
    </row>
    <row r="26" spans="1:11" ht="13.5">
      <c r="A26" s="7"/>
      <c r="B26" s="5"/>
      <c r="C26" s="14">
        <v>61</v>
      </c>
      <c r="D26" s="64" t="s">
        <v>15</v>
      </c>
      <c r="E26" s="61">
        <v>1166928</v>
      </c>
      <c r="F26" s="9">
        <v>574080</v>
      </c>
      <c r="G26" s="10">
        <f t="shared" si="0"/>
        <v>592848</v>
      </c>
      <c r="H26" s="11">
        <f t="shared" si="2"/>
        <v>11084</v>
      </c>
      <c r="I26" s="9">
        <v>333557</v>
      </c>
      <c r="J26" s="12">
        <f t="shared" si="1"/>
        <v>3.4984365490755702</v>
      </c>
      <c r="K26" s="15">
        <f t="shared" si="3"/>
        <v>290.56972111553785</v>
      </c>
    </row>
    <row r="27" spans="1:11" ht="13.5">
      <c r="A27" s="7"/>
      <c r="B27" s="5"/>
      <c r="C27" s="14">
        <v>62</v>
      </c>
      <c r="D27" s="64" t="s">
        <v>15</v>
      </c>
      <c r="E27" s="61">
        <v>1178854</v>
      </c>
      <c r="F27" s="9">
        <v>579928</v>
      </c>
      <c r="G27" s="10">
        <f t="shared" si="0"/>
        <v>598926</v>
      </c>
      <c r="H27" s="11">
        <f t="shared" si="2"/>
        <v>11926</v>
      </c>
      <c r="I27" s="9">
        <v>337798</v>
      </c>
      <c r="J27" s="12">
        <f t="shared" si="1"/>
        <v>3.4898193594988722</v>
      </c>
      <c r="K27" s="15">
        <f t="shared" si="3"/>
        <v>293.53934262948206</v>
      </c>
    </row>
    <row r="28" spans="1:11" ht="13.5">
      <c r="A28" s="7"/>
      <c r="B28" s="5"/>
      <c r="C28" s="14">
        <v>63</v>
      </c>
      <c r="D28" s="64" t="s">
        <v>15</v>
      </c>
      <c r="E28" s="61">
        <v>1192558</v>
      </c>
      <c r="F28" s="9">
        <v>586576</v>
      </c>
      <c r="G28" s="10">
        <f t="shared" si="0"/>
        <v>605982</v>
      </c>
      <c r="H28" s="11">
        <f t="shared" si="2"/>
        <v>13704</v>
      </c>
      <c r="I28" s="9">
        <v>343574</v>
      </c>
      <c r="J28" s="12">
        <f t="shared" si="1"/>
        <v>3.4710368072089275</v>
      </c>
      <c r="K28" s="15">
        <f t="shared" si="3"/>
        <v>296.95169322709165</v>
      </c>
    </row>
    <row r="29" spans="1:11" ht="13.5">
      <c r="A29" s="7"/>
      <c r="B29" s="5" t="s">
        <v>16</v>
      </c>
      <c r="C29" s="14" t="s">
        <v>17</v>
      </c>
      <c r="D29" s="64" t="s">
        <v>15</v>
      </c>
      <c r="E29" s="61">
        <v>1208856</v>
      </c>
      <c r="F29" s="9">
        <v>594785</v>
      </c>
      <c r="G29" s="10">
        <f t="shared" si="0"/>
        <v>614071</v>
      </c>
      <c r="H29" s="11">
        <f t="shared" si="2"/>
        <v>16298</v>
      </c>
      <c r="I29" s="9">
        <v>350763</v>
      </c>
      <c r="J29" s="12">
        <f t="shared" si="1"/>
        <v>3.4463612182584824</v>
      </c>
      <c r="K29" s="15">
        <f t="shared" si="3"/>
        <v>301.00996015936255</v>
      </c>
    </row>
    <row r="30" spans="1:11" ht="13.5">
      <c r="A30" s="7" t="s">
        <v>18</v>
      </c>
      <c r="B30" s="5"/>
      <c r="C30" s="14">
        <v>2</v>
      </c>
      <c r="D30" s="64" t="s">
        <v>15</v>
      </c>
      <c r="E30" s="61">
        <v>1222411</v>
      </c>
      <c r="F30" s="9">
        <v>601082</v>
      </c>
      <c r="G30" s="10">
        <f t="shared" si="0"/>
        <v>621329</v>
      </c>
      <c r="H30" s="11">
        <f t="shared" si="2"/>
        <v>13555</v>
      </c>
      <c r="I30" s="9">
        <v>362253</v>
      </c>
      <c r="J30" s="12">
        <f t="shared" si="1"/>
        <v>3.374467568246502</v>
      </c>
      <c r="K30" s="15">
        <f>SUM(E30/4017.23)</f>
        <v>304.292012157631</v>
      </c>
    </row>
    <row r="31" spans="1:11" ht="13.5">
      <c r="A31" s="7"/>
      <c r="B31" s="5"/>
      <c r="C31" s="14">
        <v>3</v>
      </c>
      <c r="D31" s="64" t="s">
        <v>15</v>
      </c>
      <c r="E31" s="61">
        <v>1236085</v>
      </c>
      <c r="F31" s="9">
        <v>608061</v>
      </c>
      <c r="G31" s="10">
        <f t="shared" si="0"/>
        <v>628024</v>
      </c>
      <c r="H31" s="11">
        <f t="shared" si="2"/>
        <v>13674</v>
      </c>
      <c r="I31" s="9">
        <v>369731</v>
      </c>
      <c r="J31" s="12">
        <f t="shared" si="1"/>
        <v>3.3432008676578375</v>
      </c>
      <c r="K31" s="15">
        <f>SUM(E31/4017.23)</f>
        <v>307.69585012558406</v>
      </c>
    </row>
    <row r="32" spans="1:11" ht="13.5">
      <c r="A32" s="7"/>
      <c r="B32" s="5"/>
      <c r="C32" s="14">
        <v>4</v>
      </c>
      <c r="D32" s="64" t="s">
        <v>15</v>
      </c>
      <c r="E32" s="61">
        <v>1248552</v>
      </c>
      <c r="F32" s="9">
        <v>614541</v>
      </c>
      <c r="G32" s="10">
        <f t="shared" si="0"/>
        <v>634011</v>
      </c>
      <c r="H32" s="11">
        <f t="shared" si="2"/>
        <v>12467</v>
      </c>
      <c r="I32" s="9">
        <v>376878</v>
      </c>
      <c r="J32" s="12">
        <f t="shared" si="1"/>
        <v>3.312881091493799</v>
      </c>
      <c r="K32" s="15">
        <f>SUM(E32/4017.23)</f>
        <v>310.7992323068383</v>
      </c>
    </row>
    <row r="33" spans="1:11" ht="13.5">
      <c r="A33" s="7"/>
      <c r="B33" s="5"/>
      <c r="C33" s="14">
        <v>5</v>
      </c>
      <c r="D33" s="64" t="s">
        <v>15</v>
      </c>
      <c r="E33" s="61">
        <v>1261342</v>
      </c>
      <c r="F33" s="9">
        <v>621001</v>
      </c>
      <c r="G33" s="10">
        <f t="shared" si="0"/>
        <v>640341</v>
      </c>
      <c r="H33" s="11">
        <f t="shared" si="2"/>
        <v>12790</v>
      </c>
      <c r="I33" s="9">
        <v>384495</v>
      </c>
      <c r="J33" s="12">
        <f t="shared" si="1"/>
        <v>3.280516001508472</v>
      </c>
      <c r="K33" s="15">
        <f>SUM(E33/4017.23)</f>
        <v>313.9830181493218</v>
      </c>
    </row>
    <row r="34" spans="1:11" ht="13.5">
      <c r="A34" s="7"/>
      <c r="B34" s="5"/>
      <c r="C34" s="14">
        <v>6</v>
      </c>
      <c r="D34" s="64" t="s">
        <v>15</v>
      </c>
      <c r="E34" s="61">
        <v>1274787</v>
      </c>
      <c r="F34" s="9">
        <v>627834</v>
      </c>
      <c r="G34" s="10">
        <f t="shared" si="0"/>
        <v>646953</v>
      </c>
      <c r="H34" s="11">
        <f t="shared" si="2"/>
        <v>13445</v>
      </c>
      <c r="I34" s="9">
        <v>392366</v>
      </c>
      <c r="J34" s="12">
        <f t="shared" si="1"/>
        <v>3.248974172074033</v>
      </c>
      <c r="K34" s="15">
        <f>SUM(E34/4017.23)</f>
        <v>317.3298516639575</v>
      </c>
    </row>
    <row r="35" spans="1:11" ht="13.5">
      <c r="A35" s="7" t="s">
        <v>18</v>
      </c>
      <c r="B35" s="5"/>
      <c r="C35" s="14">
        <v>7</v>
      </c>
      <c r="D35" s="64" t="s">
        <v>15</v>
      </c>
      <c r="E35" s="61">
        <v>1287005</v>
      </c>
      <c r="F35" s="9">
        <v>634648</v>
      </c>
      <c r="G35" s="10">
        <f t="shared" si="0"/>
        <v>652357</v>
      </c>
      <c r="H35" s="11">
        <f t="shared" si="2"/>
        <v>12218</v>
      </c>
      <c r="I35" s="9">
        <v>405349</v>
      </c>
      <c r="J35" s="12">
        <f t="shared" si="1"/>
        <v>3.1750540891922765</v>
      </c>
      <c r="K35" s="15">
        <f aca="true" t="shared" si="4" ref="K35:K53">SUM(E35/4017.36)</f>
        <v>320.36088376446224</v>
      </c>
    </row>
    <row r="36" spans="1:11" ht="13.5">
      <c r="A36" s="7"/>
      <c r="B36" s="5"/>
      <c r="C36" s="14">
        <v>8</v>
      </c>
      <c r="D36" s="64" t="s">
        <v>15</v>
      </c>
      <c r="E36" s="61">
        <v>1299046</v>
      </c>
      <c r="F36" s="9">
        <v>641137</v>
      </c>
      <c r="G36" s="10">
        <f t="shared" si="0"/>
        <v>657909</v>
      </c>
      <c r="H36" s="11">
        <f t="shared" si="2"/>
        <v>12041</v>
      </c>
      <c r="I36" s="9">
        <v>412937</v>
      </c>
      <c r="J36" s="12">
        <f t="shared" si="1"/>
        <v>3.1458697089386516</v>
      </c>
      <c r="K36" s="15">
        <f t="shared" si="4"/>
        <v>323.3581257343131</v>
      </c>
    </row>
    <row r="37" spans="1:11" ht="13.5">
      <c r="A37" s="7"/>
      <c r="B37" s="5"/>
      <c r="C37" s="14">
        <v>9</v>
      </c>
      <c r="D37" s="64" t="s">
        <v>15</v>
      </c>
      <c r="E37" s="61">
        <v>1311514</v>
      </c>
      <c r="F37" s="9">
        <v>647486</v>
      </c>
      <c r="G37" s="10">
        <f t="shared" si="0"/>
        <v>664028</v>
      </c>
      <c r="H37" s="11">
        <f t="shared" si="2"/>
        <v>12468</v>
      </c>
      <c r="I37" s="9">
        <v>421330</v>
      </c>
      <c r="J37" s="12">
        <f t="shared" si="1"/>
        <v>3.1127951961645266</v>
      </c>
      <c r="K37" s="15">
        <f t="shared" si="4"/>
        <v>326.4616564111755</v>
      </c>
    </row>
    <row r="38" spans="1:11" ht="13.5">
      <c r="A38" s="7"/>
      <c r="B38" s="5"/>
      <c r="C38" s="14">
        <v>10</v>
      </c>
      <c r="D38" s="64" t="s">
        <v>15</v>
      </c>
      <c r="E38" s="61">
        <v>1324148</v>
      </c>
      <c r="F38" s="9">
        <v>654021</v>
      </c>
      <c r="G38" s="10">
        <f t="shared" si="0"/>
        <v>670127</v>
      </c>
      <c r="H38" s="11">
        <f t="shared" si="2"/>
        <v>12634</v>
      </c>
      <c r="I38" s="9">
        <v>430185</v>
      </c>
      <c r="J38" s="12">
        <f t="shared" si="1"/>
        <v>3.0780896591001548</v>
      </c>
      <c r="K38" s="15">
        <f t="shared" si="4"/>
        <v>329.60650775633746</v>
      </c>
    </row>
    <row r="39" spans="1:11" ht="13.5">
      <c r="A39" s="7"/>
      <c r="B39" s="5"/>
      <c r="C39" s="14">
        <v>11</v>
      </c>
      <c r="D39" s="64" t="s">
        <v>15</v>
      </c>
      <c r="E39" s="61">
        <v>1334166</v>
      </c>
      <c r="F39" s="9">
        <v>659110</v>
      </c>
      <c r="G39" s="10">
        <f t="shared" si="0"/>
        <v>675056</v>
      </c>
      <c r="H39" s="11">
        <f t="shared" si="2"/>
        <v>10018</v>
      </c>
      <c r="I39" s="9">
        <v>438253</v>
      </c>
      <c r="J39" s="12">
        <f t="shared" si="1"/>
        <v>3.04428264039265</v>
      </c>
      <c r="K39" s="15">
        <f t="shared" si="4"/>
        <v>332.1001851962483</v>
      </c>
    </row>
    <row r="40" spans="1:11" ht="13.5">
      <c r="A40" s="7" t="s">
        <v>18</v>
      </c>
      <c r="B40" s="5"/>
      <c r="C40" s="14">
        <v>12</v>
      </c>
      <c r="D40" s="64" t="s">
        <v>19</v>
      </c>
      <c r="E40" s="61">
        <v>1342832</v>
      </c>
      <c r="F40" s="9">
        <v>663432</v>
      </c>
      <c r="G40" s="10">
        <f t="shared" si="0"/>
        <v>679400</v>
      </c>
      <c r="H40" s="11">
        <f t="shared" si="2"/>
        <v>8666</v>
      </c>
      <c r="I40" s="9">
        <v>453695</v>
      </c>
      <c r="J40" s="12">
        <f t="shared" si="1"/>
        <v>2.959768126164053</v>
      </c>
      <c r="K40" s="15">
        <f t="shared" si="4"/>
        <v>334.2573232172372</v>
      </c>
    </row>
    <row r="41" spans="1:11" ht="13.5">
      <c r="A41" s="7"/>
      <c r="B41" s="5"/>
      <c r="C41" s="14">
        <v>13</v>
      </c>
      <c r="D41" s="64" t="s">
        <v>19</v>
      </c>
      <c r="E41" s="61">
        <v>1352361</v>
      </c>
      <c r="F41" s="9">
        <v>667940</v>
      </c>
      <c r="G41" s="10">
        <f t="shared" si="0"/>
        <v>684421</v>
      </c>
      <c r="H41" s="11">
        <f t="shared" si="2"/>
        <v>9529</v>
      </c>
      <c r="I41" s="9">
        <v>461672</v>
      </c>
      <c r="J41" s="12">
        <f t="shared" si="1"/>
        <v>2.9292679651354208</v>
      </c>
      <c r="K41" s="15">
        <f t="shared" si="4"/>
        <v>336.6292789294462</v>
      </c>
    </row>
    <row r="42" spans="1:11" ht="13.5">
      <c r="A42" s="7"/>
      <c r="B42" s="5"/>
      <c r="C42" s="14">
        <v>14</v>
      </c>
      <c r="D42" s="64" t="s">
        <v>19</v>
      </c>
      <c r="E42" s="61">
        <v>1359773</v>
      </c>
      <c r="F42" s="9">
        <v>671107</v>
      </c>
      <c r="G42" s="10">
        <f t="shared" si="0"/>
        <v>688666</v>
      </c>
      <c r="H42" s="11">
        <f t="shared" si="2"/>
        <v>7412</v>
      </c>
      <c r="I42" s="9">
        <v>468125</v>
      </c>
      <c r="J42" s="12">
        <f t="shared" si="1"/>
        <v>2.9047220293724965</v>
      </c>
      <c r="K42" s="15">
        <f t="shared" si="4"/>
        <v>338.4742716609913</v>
      </c>
    </row>
    <row r="43" spans="1:11" ht="13.5">
      <c r="A43" s="7"/>
      <c r="B43" s="5"/>
      <c r="C43" s="14">
        <v>15</v>
      </c>
      <c r="D43" s="64" t="s">
        <v>19</v>
      </c>
      <c r="E43" s="61">
        <v>1366415</v>
      </c>
      <c r="F43" s="9">
        <v>673808</v>
      </c>
      <c r="G43" s="10">
        <f t="shared" si="0"/>
        <v>692607</v>
      </c>
      <c r="H43" s="11">
        <f t="shared" si="2"/>
        <v>6642</v>
      </c>
      <c r="I43" s="9">
        <v>474435</v>
      </c>
      <c r="J43" s="12">
        <f t="shared" si="1"/>
        <v>2.880088947906457</v>
      </c>
      <c r="K43" s="15">
        <f t="shared" si="4"/>
        <v>340.1275962323516</v>
      </c>
    </row>
    <row r="44" spans="1:11" ht="13.5">
      <c r="A44" s="7"/>
      <c r="B44" s="5"/>
      <c r="C44" s="14">
        <v>16</v>
      </c>
      <c r="D44" s="64" t="s">
        <v>19</v>
      </c>
      <c r="E44" s="61">
        <v>1374182</v>
      </c>
      <c r="F44" s="9">
        <v>677303</v>
      </c>
      <c r="G44" s="10">
        <f t="shared" si="0"/>
        <v>696879</v>
      </c>
      <c r="H44" s="11">
        <f t="shared" si="2"/>
        <v>7767</v>
      </c>
      <c r="I44" s="9">
        <v>482112</v>
      </c>
      <c r="J44" s="12">
        <f t="shared" si="1"/>
        <v>2.850337680870835</v>
      </c>
      <c r="K44" s="15">
        <f t="shared" si="4"/>
        <v>342.06095545333255</v>
      </c>
    </row>
    <row r="45" spans="1:11" ht="13.5">
      <c r="A45" s="16" t="s">
        <v>20</v>
      </c>
      <c r="B45" s="17"/>
      <c r="C45" s="17">
        <v>17</v>
      </c>
      <c r="D45" s="65" t="s">
        <v>15</v>
      </c>
      <c r="E45" s="21">
        <v>1380361</v>
      </c>
      <c r="F45" s="18">
        <v>681474</v>
      </c>
      <c r="G45" s="10">
        <f t="shared" si="0"/>
        <v>698887</v>
      </c>
      <c r="H45" s="11">
        <f t="shared" si="2"/>
        <v>6179</v>
      </c>
      <c r="I45" s="18">
        <v>495960</v>
      </c>
      <c r="J45" s="12">
        <f t="shared" si="1"/>
        <v>2.7832103395435115</v>
      </c>
      <c r="K45" s="15">
        <f t="shared" si="4"/>
        <v>343.5990302088934</v>
      </c>
    </row>
    <row r="46" spans="1:11" ht="13.5">
      <c r="A46" s="19"/>
      <c r="B46" s="17"/>
      <c r="C46" s="17">
        <v>18</v>
      </c>
      <c r="D46" s="65" t="s">
        <v>15</v>
      </c>
      <c r="E46" s="21">
        <v>1387110</v>
      </c>
      <c r="F46" s="18">
        <v>685723</v>
      </c>
      <c r="G46" s="10">
        <f t="shared" si="0"/>
        <v>701387</v>
      </c>
      <c r="H46" s="11">
        <f t="shared" si="2"/>
        <v>6749</v>
      </c>
      <c r="I46" s="18">
        <v>506434</v>
      </c>
      <c r="J46" s="12">
        <f t="shared" si="1"/>
        <v>2.7389748713553987</v>
      </c>
      <c r="K46" s="15">
        <f t="shared" si="4"/>
        <v>345.2789891869287</v>
      </c>
    </row>
    <row r="47" spans="1:11" ht="13.5">
      <c r="A47" s="19"/>
      <c r="B47" s="17"/>
      <c r="C47" s="17">
        <v>19</v>
      </c>
      <c r="D47" s="65" t="s">
        <v>21</v>
      </c>
      <c r="E47" s="62">
        <v>1394809</v>
      </c>
      <c r="F47" s="9">
        <v>689872</v>
      </c>
      <c r="G47" s="10">
        <v>704937</v>
      </c>
      <c r="H47" s="11">
        <f t="shared" si="2"/>
        <v>7699</v>
      </c>
      <c r="I47" s="9">
        <v>516221</v>
      </c>
      <c r="J47" s="12">
        <v>2.7019609818275505</v>
      </c>
      <c r="K47" s="15">
        <f t="shared" si="4"/>
        <v>347.19542186908814</v>
      </c>
    </row>
    <row r="48" spans="1:11" ht="13.5">
      <c r="A48" s="19"/>
      <c r="B48" s="17"/>
      <c r="C48" s="17">
        <v>20</v>
      </c>
      <c r="D48" s="65" t="s">
        <v>22</v>
      </c>
      <c r="E48" s="21">
        <v>1401073</v>
      </c>
      <c r="F48" s="18">
        <v>693106</v>
      </c>
      <c r="G48" s="20">
        <v>707967</v>
      </c>
      <c r="H48" s="11">
        <f t="shared" si="2"/>
        <v>6264</v>
      </c>
      <c r="I48" s="18">
        <v>525008</v>
      </c>
      <c r="J48" s="12">
        <f aca="true" t="shared" si="5" ref="J48:J55">SUM(E48/I48)</f>
        <v>2.668669810745741</v>
      </c>
      <c r="K48" s="15">
        <f t="shared" si="4"/>
        <v>348.7546547981759</v>
      </c>
    </row>
    <row r="49" spans="1:11" ht="13.5">
      <c r="A49" s="7"/>
      <c r="B49" s="5"/>
      <c r="C49" s="14">
        <v>21</v>
      </c>
      <c r="D49" s="65" t="s">
        <v>22</v>
      </c>
      <c r="E49" s="21">
        <v>1402132</v>
      </c>
      <c r="F49" s="18">
        <v>692886</v>
      </c>
      <c r="G49" s="10">
        <v>709246</v>
      </c>
      <c r="H49" s="11">
        <f t="shared" si="2"/>
        <v>1059</v>
      </c>
      <c r="I49" s="18">
        <v>530281</v>
      </c>
      <c r="J49" s="12">
        <f t="shared" si="5"/>
        <v>2.6441301875797927</v>
      </c>
      <c r="K49" s="15">
        <f t="shared" si="4"/>
        <v>349.01826074835213</v>
      </c>
    </row>
    <row r="50" spans="1:11" ht="13.5">
      <c r="A50" s="16" t="s">
        <v>20</v>
      </c>
      <c r="B50" s="5"/>
      <c r="C50" s="14">
        <v>22</v>
      </c>
      <c r="D50" s="65" t="s">
        <v>22</v>
      </c>
      <c r="E50" s="21">
        <v>1410777</v>
      </c>
      <c r="F50" s="18">
        <v>696769</v>
      </c>
      <c r="G50" s="10">
        <v>714008</v>
      </c>
      <c r="H50" s="11">
        <f t="shared" si="2"/>
        <v>8645</v>
      </c>
      <c r="I50" s="21">
        <v>535606</v>
      </c>
      <c r="J50" s="22">
        <f t="shared" si="5"/>
        <v>2.6339828157264855</v>
      </c>
      <c r="K50" s="15">
        <f t="shared" si="4"/>
        <v>351.1701714558815</v>
      </c>
    </row>
    <row r="51" spans="1:11" ht="13.5">
      <c r="A51" s="16"/>
      <c r="B51" s="5"/>
      <c r="C51" s="14">
        <v>23</v>
      </c>
      <c r="D51" s="65" t="s">
        <v>22</v>
      </c>
      <c r="E51" s="21">
        <v>1414398</v>
      </c>
      <c r="F51" s="18">
        <v>698585</v>
      </c>
      <c r="G51" s="10">
        <v>715813</v>
      </c>
      <c r="H51" s="11">
        <f t="shared" si="2"/>
        <v>3621</v>
      </c>
      <c r="I51" s="21">
        <v>542752</v>
      </c>
      <c r="J51" s="22">
        <f t="shared" si="5"/>
        <v>2.6059747361594248</v>
      </c>
      <c r="K51" s="15">
        <f t="shared" si="4"/>
        <v>352.0715096481271</v>
      </c>
    </row>
    <row r="52" spans="1:11" ht="13.5">
      <c r="A52" s="16"/>
      <c r="B52" s="5"/>
      <c r="C52" s="14">
        <v>24</v>
      </c>
      <c r="D52" s="65" t="s">
        <v>15</v>
      </c>
      <c r="E52" s="21">
        <v>1416546</v>
      </c>
      <c r="F52" s="18">
        <v>699480</v>
      </c>
      <c r="G52" s="10">
        <v>717066</v>
      </c>
      <c r="H52" s="11">
        <f t="shared" si="2"/>
        <v>2148</v>
      </c>
      <c r="I52" s="21">
        <v>548814</v>
      </c>
      <c r="J52" s="22">
        <f t="shared" si="5"/>
        <v>2.5811039805835856</v>
      </c>
      <c r="K52" s="15">
        <f t="shared" si="4"/>
        <v>352.6061891391361</v>
      </c>
    </row>
    <row r="53" spans="1:11" ht="13.5">
      <c r="A53" s="23"/>
      <c r="B53" s="24"/>
      <c r="C53" s="25">
        <v>25</v>
      </c>
      <c r="D53" s="66" t="s">
        <v>23</v>
      </c>
      <c r="E53" s="29">
        <v>1416952</v>
      </c>
      <c r="F53" s="26">
        <v>699542</v>
      </c>
      <c r="G53" s="27">
        <v>717410</v>
      </c>
      <c r="H53" s="28">
        <f t="shared" si="2"/>
        <v>406</v>
      </c>
      <c r="I53" s="29">
        <v>552482</v>
      </c>
      <c r="J53" s="22">
        <f t="shared" si="5"/>
        <v>2.5647025604454083</v>
      </c>
      <c r="K53" s="15">
        <f t="shared" si="4"/>
        <v>352.70725053268814</v>
      </c>
    </row>
    <row r="54" spans="1:11" ht="13.5">
      <c r="A54" s="30"/>
      <c r="B54" s="24"/>
      <c r="C54" s="25">
        <v>26</v>
      </c>
      <c r="D54" s="66" t="s">
        <v>22</v>
      </c>
      <c r="E54" s="58">
        <v>1416500</v>
      </c>
      <c r="F54" s="26">
        <v>699312</v>
      </c>
      <c r="G54" s="27">
        <v>717188</v>
      </c>
      <c r="H54" s="28">
        <f t="shared" si="2"/>
        <v>-452</v>
      </c>
      <c r="I54" s="31">
        <v>555821</v>
      </c>
      <c r="J54" s="22">
        <f t="shared" si="5"/>
        <v>2.54848233514027</v>
      </c>
      <c r="K54" s="15">
        <f>SUM(E54/4017.38)</f>
        <v>352.5929834867501</v>
      </c>
    </row>
    <row r="55" spans="1:11" ht="13.5">
      <c r="A55" s="16" t="s">
        <v>20</v>
      </c>
      <c r="B55" s="24"/>
      <c r="C55" s="25">
        <v>27</v>
      </c>
      <c r="D55" s="59" t="s">
        <v>22</v>
      </c>
      <c r="E55" s="58">
        <v>1412916</v>
      </c>
      <c r="F55" s="26">
        <v>696941</v>
      </c>
      <c r="G55" s="27">
        <v>715975</v>
      </c>
      <c r="H55" s="28">
        <f t="shared" si="2"/>
        <v>-3584</v>
      </c>
      <c r="I55" s="31">
        <v>558057</v>
      </c>
      <c r="J55" s="32">
        <f t="shared" si="5"/>
        <v>2.5318488971556667</v>
      </c>
      <c r="K55" s="15">
        <f>SUM(E55/4017.38)</f>
        <v>351.700859764324</v>
      </c>
    </row>
    <row r="56" spans="1:11" ht="13.5">
      <c r="A56" s="16"/>
      <c r="B56" s="24"/>
      <c r="C56" s="25">
        <v>28</v>
      </c>
      <c r="D56" s="59" t="s">
        <v>15</v>
      </c>
      <c r="E56" s="58">
        <v>1413079</v>
      </c>
      <c r="F56" s="26">
        <v>697076</v>
      </c>
      <c r="G56" s="27">
        <v>716003</v>
      </c>
      <c r="H56" s="28">
        <f t="shared" si="2"/>
        <v>163</v>
      </c>
      <c r="I56" s="31">
        <v>561085</v>
      </c>
      <c r="J56" s="32">
        <f>SUM(E56/I56)</f>
        <v>2.5184758102604774</v>
      </c>
      <c r="K56" s="15">
        <f aca="true" t="shared" si="6" ref="K56:K69">SUM(E56/4017.38)</f>
        <v>351.74143347156604</v>
      </c>
    </row>
    <row r="57" spans="1:11" ht="13.5">
      <c r="A57" s="16"/>
      <c r="B57" s="24"/>
      <c r="C57" s="25">
        <v>29</v>
      </c>
      <c r="D57" s="59" t="s">
        <v>15</v>
      </c>
      <c r="E57" s="58">
        <v>1412956</v>
      </c>
      <c r="F57" s="26">
        <v>697288</v>
      </c>
      <c r="G57" s="27">
        <v>715668</v>
      </c>
      <c r="H57" s="28">
        <f t="shared" si="2"/>
        <v>-123</v>
      </c>
      <c r="I57" s="31">
        <v>563804</v>
      </c>
      <c r="J57" s="32">
        <v>2.506112053124845</v>
      </c>
      <c r="K57" s="15">
        <f t="shared" si="6"/>
        <v>351.7108165022975</v>
      </c>
    </row>
    <row r="58" spans="1:11" ht="13.5">
      <c r="A58" s="16"/>
      <c r="B58" s="24"/>
      <c r="C58" s="25">
        <v>30</v>
      </c>
      <c r="D58" s="59" t="s">
        <v>24</v>
      </c>
      <c r="E58" s="58">
        <v>1410014</v>
      </c>
      <c r="F58" s="26">
        <v>695694</v>
      </c>
      <c r="G58" s="27">
        <v>714320</v>
      </c>
      <c r="H58" s="28">
        <f t="shared" si="2"/>
        <v>-2942</v>
      </c>
      <c r="I58" s="31">
        <v>564472</v>
      </c>
      <c r="J58" s="32">
        <f aca="true" t="shared" si="7" ref="J58:J65">SUM(E58/I58)</f>
        <v>2.4979343528111224</v>
      </c>
      <c r="K58" s="15">
        <f t="shared" si="6"/>
        <v>350.9784984243462</v>
      </c>
    </row>
    <row r="59" spans="1:11" ht="13.5">
      <c r="A59" s="16"/>
      <c r="B59" s="24"/>
      <c r="C59" s="25">
        <v>30</v>
      </c>
      <c r="D59" s="59" t="s">
        <v>25</v>
      </c>
      <c r="E59" s="58">
        <v>1411858</v>
      </c>
      <c r="F59" s="26">
        <v>696985</v>
      </c>
      <c r="G59" s="27">
        <v>714873</v>
      </c>
      <c r="H59" s="28">
        <f t="shared" si="2"/>
        <v>1844</v>
      </c>
      <c r="I59" s="31">
        <v>566464</v>
      </c>
      <c r="J59" s="32">
        <f t="shared" si="7"/>
        <v>2.4924055191503784</v>
      </c>
      <c r="K59" s="15">
        <f t="shared" si="6"/>
        <v>351.43750404492476</v>
      </c>
    </row>
    <row r="60" spans="1:11" ht="13.5">
      <c r="A60" s="16"/>
      <c r="B60" s="24"/>
      <c r="C60" s="25">
        <v>30</v>
      </c>
      <c r="D60" s="59" t="s">
        <v>34</v>
      </c>
      <c r="E60" s="58">
        <v>1412360</v>
      </c>
      <c r="F60" s="31">
        <v>697322</v>
      </c>
      <c r="G60" s="53">
        <v>715038</v>
      </c>
      <c r="H60" s="54">
        <f t="shared" si="2"/>
        <v>502</v>
      </c>
      <c r="I60" s="31">
        <v>567080</v>
      </c>
      <c r="J60" s="32">
        <f t="shared" si="7"/>
        <v>2.490583339211399</v>
      </c>
      <c r="K60" s="15">
        <f t="shared" si="6"/>
        <v>351.56246110649226</v>
      </c>
    </row>
    <row r="61" spans="1:12" s="52" customFormat="1" ht="13.5">
      <c r="A61" s="16"/>
      <c r="B61" s="24"/>
      <c r="C61" s="25">
        <v>30</v>
      </c>
      <c r="D61" s="59" t="s">
        <v>35</v>
      </c>
      <c r="E61" s="29">
        <v>1411912</v>
      </c>
      <c r="F61" s="26">
        <v>697048</v>
      </c>
      <c r="G61" s="56">
        <v>714864</v>
      </c>
      <c r="H61" s="54">
        <f t="shared" si="2"/>
        <v>-448</v>
      </c>
      <c r="I61" s="31">
        <v>566822</v>
      </c>
      <c r="J61" s="32">
        <f>SUM(E61/I61)</f>
        <v>2.490926604824795</v>
      </c>
      <c r="K61" s="15">
        <f t="shared" si="6"/>
        <v>351.45094564118904</v>
      </c>
      <c r="L61" s="4"/>
    </row>
    <row r="62" spans="1:12" s="52" customFormat="1" ht="13.5">
      <c r="A62" s="16"/>
      <c r="B62" s="24"/>
      <c r="C62" s="25">
        <v>30</v>
      </c>
      <c r="D62" s="59" t="s">
        <v>37</v>
      </c>
      <c r="E62" s="29">
        <v>1412402</v>
      </c>
      <c r="F62" s="26">
        <v>697387</v>
      </c>
      <c r="G62" s="56">
        <v>715015</v>
      </c>
      <c r="H62" s="11">
        <f aca="true" t="shared" si="8" ref="H62:H67">E62-E61</f>
        <v>490</v>
      </c>
      <c r="I62" s="26">
        <v>567309</v>
      </c>
      <c r="J62" s="32">
        <f>SUM(E62/I62)</f>
        <v>2.489652023852962</v>
      </c>
      <c r="K62" s="15">
        <f t="shared" si="6"/>
        <v>351.57291568136446</v>
      </c>
      <c r="L62" s="4"/>
    </row>
    <row r="63" spans="1:11" s="52" customFormat="1" ht="13.5">
      <c r="A63" s="16"/>
      <c r="B63" s="24"/>
      <c r="C63" s="25">
        <v>30</v>
      </c>
      <c r="D63" s="59" t="s">
        <v>36</v>
      </c>
      <c r="E63" s="29">
        <v>1412807</v>
      </c>
      <c r="F63" s="26">
        <v>697673</v>
      </c>
      <c r="G63" s="56">
        <v>715134</v>
      </c>
      <c r="H63" s="11">
        <f t="shared" si="8"/>
        <v>405</v>
      </c>
      <c r="I63" s="26">
        <v>567835</v>
      </c>
      <c r="J63" s="32">
        <f>SUM(E63/I63)</f>
        <v>2.4880590312326643</v>
      </c>
      <c r="K63" s="15">
        <f t="shared" si="6"/>
        <v>351.6737276533462</v>
      </c>
    </row>
    <row r="64" spans="1:11" s="52" customFormat="1" ht="13.5">
      <c r="A64" s="16"/>
      <c r="B64" s="24"/>
      <c r="C64" s="25">
        <v>30</v>
      </c>
      <c r="D64" s="59" t="s">
        <v>38</v>
      </c>
      <c r="E64" s="58">
        <v>1412881</v>
      </c>
      <c r="F64" s="58">
        <v>697791</v>
      </c>
      <c r="G64" s="56">
        <v>715090</v>
      </c>
      <c r="H64" s="11">
        <f t="shared" si="8"/>
        <v>74</v>
      </c>
      <c r="I64" s="26">
        <v>568091</v>
      </c>
      <c r="J64" s="32">
        <f>SUM(E64/I64)</f>
        <v>2.4870680929639795</v>
      </c>
      <c r="K64" s="15">
        <f t="shared" si="6"/>
        <v>351.6921476185972</v>
      </c>
    </row>
    <row r="65" spans="1:11" s="52" customFormat="1" ht="13.5">
      <c r="A65" s="16"/>
      <c r="B65" s="24"/>
      <c r="C65" s="25">
        <v>30</v>
      </c>
      <c r="D65" s="59" t="s">
        <v>39</v>
      </c>
      <c r="E65" s="29">
        <v>1413109</v>
      </c>
      <c r="F65" s="26">
        <v>697827</v>
      </c>
      <c r="G65" s="27">
        <v>715282</v>
      </c>
      <c r="H65" s="11">
        <f t="shared" si="8"/>
        <v>228</v>
      </c>
      <c r="I65" s="29">
        <v>568464</v>
      </c>
      <c r="J65" s="32">
        <f t="shared" si="7"/>
        <v>2.485837273776352</v>
      </c>
      <c r="K65" s="15">
        <f t="shared" si="6"/>
        <v>351.74890102504617</v>
      </c>
    </row>
    <row r="66" spans="1:11" s="52" customFormat="1" ht="13.5">
      <c r="A66" s="16"/>
      <c r="B66" s="24"/>
      <c r="C66" s="25">
        <v>30</v>
      </c>
      <c r="D66" s="59" t="s">
        <v>40</v>
      </c>
      <c r="E66" s="29">
        <v>1413233</v>
      </c>
      <c r="F66" s="31">
        <v>697946</v>
      </c>
      <c r="G66" s="53">
        <v>715287</v>
      </c>
      <c r="H66" s="54">
        <f t="shared" si="8"/>
        <v>124</v>
      </c>
      <c r="I66" s="31">
        <v>568685</v>
      </c>
      <c r="J66" s="67">
        <f>SUM(E66/I66)</f>
        <v>2.4850892849292667</v>
      </c>
      <c r="K66" s="15">
        <f t="shared" si="6"/>
        <v>351.77976691276405</v>
      </c>
    </row>
    <row r="67" spans="1:11" s="52" customFormat="1" ht="13.5">
      <c r="A67" s="16"/>
      <c r="B67" s="24"/>
      <c r="C67" s="25">
        <v>31</v>
      </c>
      <c r="D67" s="59" t="s">
        <v>41</v>
      </c>
      <c r="E67" s="68">
        <v>1413155</v>
      </c>
      <c r="F67" s="26">
        <v>697858</v>
      </c>
      <c r="G67" s="56">
        <v>715297</v>
      </c>
      <c r="H67" s="69">
        <f t="shared" si="8"/>
        <v>-78</v>
      </c>
      <c r="I67" s="26">
        <v>568645</v>
      </c>
      <c r="J67" s="32">
        <f>SUM(E67/I67)</f>
        <v>2.485126924531122</v>
      </c>
      <c r="K67" s="15">
        <f t="shared" si="6"/>
        <v>351.7603512737157</v>
      </c>
    </row>
    <row r="68" spans="1:11" s="52" customFormat="1" ht="13.5">
      <c r="A68" s="16"/>
      <c r="B68" s="24"/>
      <c r="C68" s="25">
        <v>31</v>
      </c>
      <c r="D68" s="70" t="s">
        <v>42</v>
      </c>
      <c r="E68" s="68">
        <v>1412875</v>
      </c>
      <c r="F68" s="26">
        <v>697791</v>
      </c>
      <c r="G68" s="56">
        <v>715084</v>
      </c>
      <c r="H68" s="11">
        <f>E68-E67</f>
        <v>-280</v>
      </c>
      <c r="I68" s="26">
        <v>568647</v>
      </c>
      <c r="J68" s="67">
        <f>SUM(E68/I68)</f>
        <v>2.4846257871755237</v>
      </c>
      <c r="K68" s="15">
        <f t="shared" si="6"/>
        <v>351.69065410790114</v>
      </c>
    </row>
    <row r="69" spans="1:11" s="52" customFormat="1" ht="14.25" thickBot="1">
      <c r="A69" s="33"/>
      <c r="B69" s="34"/>
      <c r="C69" s="35">
        <v>31</v>
      </c>
      <c r="D69" s="71" t="s">
        <v>43</v>
      </c>
      <c r="E69" s="63">
        <v>1412697</v>
      </c>
      <c r="F69" s="36">
        <v>697809</v>
      </c>
      <c r="G69" s="57">
        <v>714888</v>
      </c>
      <c r="H69" s="55">
        <f>E69-E68</f>
        <v>-178</v>
      </c>
      <c r="I69" s="36">
        <v>568828</v>
      </c>
      <c r="J69" s="37">
        <f>SUM(E69/I69)</f>
        <v>2.48352225980437</v>
      </c>
      <c r="K69" s="38">
        <f t="shared" si="6"/>
        <v>351.64634662391904</v>
      </c>
    </row>
    <row r="70" spans="1:12" ht="13.5">
      <c r="A70" s="5"/>
      <c r="B70" s="5"/>
      <c r="C70" s="14"/>
      <c r="D70" s="17"/>
      <c r="E70" s="40"/>
      <c r="F70" s="40"/>
      <c r="G70" s="41"/>
      <c r="H70" s="42"/>
      <c r="I70" s="40"/>
      <c r="J70" s="43"/>
      <c r="K70" s="43"/>
      <c r="L70" s="39"/>
    </row>
    <row r="71" spans="1:11" ht="13.5" customHeight="1">
      <c r="A71" s="3" t="s">
        <v>26</v>
      </c>
      <c r="B71" s="44"/>
      <c r="C71" s="45" t="s">
        <v>27</v>
      </c>
      <c r="D71" s="46"/>
      <c r="E71" s="47"/>
      <c r="F71" s="47"/>
      <c r="G71" s="47"/>
      <c r="H71" s="47"/>
      <c r="I71" s="47"/>
      <c r="J71" s="48"/>
      <c r="K71" s="48"/>
    </row>
    <row r="72" spans="1:11" ht="13.5">
      <c r="A72" s="3" t="s">
        <v>26</v>
      </c>
      <c r="B72" s="3"/>
      <c r="C72" s="143" t="s">
        <v>28</v>
      </c>
      <c r="D72" s="143"/>
      <c r="E72" s="143"/>
      <c r="F72" s="143"/>
      <c r="G72" s="143"/>
      <c r="H72" s="143"/>
      <c r="I72" s="143"/>
      <c r="J72" s="143"/>
      <c r="K72" s="143"/>
    </row>
    <row r="73" spans="1:11" ht="13.5">
      <c r="A73" s="3"/>
      <c r="B73" s="3"/>
      <c r="C73" s="45" t="s">
        <v>29</v>
      </c>
      <c r="D73" s="46"/>
      <c r="E73" s="47"/>
      <c r="F73" s="47"/>
      <c r="G73" s="47"/>
      <c r="H73" s="47"/>
      <c r="I73" s="47"/>
      <c r="J73" s="48"/>
      <c r="K73" s="48"/>
    </row>
    <row r="74" spans="1:11" ht="12.75" customHeight="1">
      <c r="A74" s="3"/>
      <c r="B74" s="3"/>
      <c r="C74" s="45" t="s">
        <v>30</v>
      </c>
      <c r="D74" s="45"/>
      <c r="E74" s="49"/>
      <c r="F74" s="49"/>
      <c r="G74" s="49"/>
      <c r="H74" s="49"/>
      <c r="I74" s="49"/>
      <c r="J74" s="45"/>
      <c r="K74" s="45"/>
    </row>
    <row r="75" spans="1:11" ht="13.5">
      <c r="A75" s="3" t="s">
        <v>26</v>
      </c>
      <c r="B75" s="3"/>
      <c r="C75" s="45" t="s">
        <v>31</v>
      </c>
      <c r="D75" s="46"/>
      <c r="E75" s="47"/>
      <c r="F75" s="47"/>
      <c r="G75" s="47"/>
      <c r="H75" s="47"/>
      <c r="I75" s="47"/>
      <c r="J75" s="48"/>
      <c r="K75" s="48"/>
    </row>
    <row r="76" spans="1:11" ht="13.5">
      <c r="A76" s="3"/>
      <c r="B76" s="3"/>
      <c r="C76" s="45" t="s">
        <v>32</v>
      </c>
      <c r="D76" s="46"/>
      <c r="E76" s="47"/>
      <c r="F76" s="47"/>
      <c r="G76" s="47"/>
      <c r="H76" s="47"/>
      <c r="I76" s="47"/>
      <c r="J76" s="48"/>
      <c r="K76" s="48"/>
    </row>
    <row r="77" spans="1:11" ht="13.5">
      <c r="A77" s="3" t="s">
        <v>26</v>
      </c>
      <c r="B77" s="50"/>
      <c r="C77" s="45" t="s">
        <v>33</v>
      </c>
      <c r="D77" s="46"/>
      <c r="E77" s="47"/>
      <c r="F77" s="47"/>
      <c r="G77" s="47"/>
      <c r="H77" s="47"/>
      <c r="I77" s="47"/>
      <c r="J77" s="48"/>
      <c r="K77" s="48"/>
    </row>
    <row r="78" spans="1:9" ht="13.5">
      <c r="A78" s="3"/>
      <c r="B78" s="3"/>
      <c r="C78" s="45" t="s">
        <v>96</v>
      </c>
      <c r="E78" s="51"/>
      <c r="F78" s="51"/>
      <c r="G78" s="51"/>
      <c r="H78" s="51"/>
      <c r="I78" s="51"/>
    </row>
    <row r="79" spans="3:9" s="3" customFormat="1" ht="13.5">
      <c r="C79" s="44"/>
      <c r="D79" s="1"/>
      <c r="E79" s="51"/>
      <c r="F79" s="51"/>
      <c r="G79" s="51"/>
      <c r="H79" s="51"/>
      <c r="I79" s="51"/>
    </row>
    <row r="80" spans="3:9" s="3" customFormat="1" ht="13.5">
      <c r="C80" s="44"/>
      <c r="D80" s="1"/>
      <c r="E80" s="51"/>
      <c r="F80" s="51"/>
      <c r="G80" s="51"/>
      <c r="H80" s="51"/>
      <c r="I80" s="51"/>
    </row>
    <row r="81" spans="3:9" s="3" customFormat="1" ht="13.5">
      <c r="C81" s="2"/>
      <c r="D81" s="1"/>
      <c r="E81" s="51"/>
      <c r="F81" s="51"/>
      <c r="G81" s="51"/>
      <c r="H81" s="51"/>
      <c r="I81" s="51"/>
    </row>
    <row r="82" spans="3:9" s="3" customFormat="1" ht="13.5">
      <c r="C82" s="2"/>
      <c r="D82" s="1"/>
      <c r="E82" s="51"/>
      <c r="F82" s="51"/>
      <c r="G82" s="51"/>
      <c r="H82" s="51"/>
      <c r="I82" s="51"/>
    </row>
    <row r="83" spans="3:9" s="3" customFormat="1" ht="13.5">
      <c r="C83" s="2"/>
      <c r="D83" s="1"/>
      <c r="E83" s="51"/>
      <c r="F83" s="51"/>
      <c r="G83" s="51"/>
      <c r="H83" s="51"/>
      <c r="I83" s="51"/>
    </row>
    <row r="84" spans="3:9" s="3" customFormat="1" ht="13.5">
      <c r="C84" s="2"/>
      <c r="D84" s="1"/>
      <c r="E84" s="51"/>
      <c r="F84" s="51"/>
      <c r="G84" s="51"/>
      <c r="H84" s="51"/>
      <c r="I84" s="51"/>
    </row>
    <row r="85" spans="1:9" s="3" customFormat="1" ht="13.5">
      <c r="A85" s="1"/>
      <c r="B85" s="1"/>
      <c r="C85" s="2"/>
      <c r="D85" s="1"/>
      <c r="E85" s="51"/>
      <c r="F85" s="51"/>
      <c r="G85" s="51"/>
      <c r="H85" s="51"/>
      <c r="I85" s="51"/>
    </row>
    <row r="86" spans="1:9" s="3" customFormat="1" ht="13.5">
      <c r="A86" s="1"/>
      <c r="B86" s="1"/>
      <c r="C86" s="2"/>
      <c r="D86" s="1"/>
      <c r="E86" s="51"/>
      <c r="F86" s="51"/>
      <c r="G86" s="51"/>
      <c r="H86" s="51"/>
      <c r="I86" s="51"/>
    </row>
    <row r="87" spans="1:12" s="3" customFormat="1" ht="13.5">
      <c r="A87" s="1"/>
      <c r="B87" s="1"/>
      <c r="C87" s="2"/>
      <c r="D87" s="1"/>
      <c r="E87" s="51"/>
      <c r="F87" s="51"/>
      <c r="G87" s="51"/>
      <c r="H87" s="51"/>
      <c r="I87" s="51"/>
      <c r="L87" s="4"/>
    </row>
    <row r="88" spans="1:12" s="3" customFormat="1" ht="13.5">
      <c r="A88" s="1"/>
      <c r="B88" s="1"/>
      <c r="C88" s="2"/>
      <c r="D88" s="1"/>
      <c r="E88" s="51"/>
      <c r="F88" s="51"/>
      <c r="G88" s="51"/>
      <c r="H88" s="51"/>
      <c r="I88" s="51"/>
      <c r="L88" s="4"/>
    </row>
    <row r="89" spans="1:12" s="3" customFormat="1" ht="13.5">
      <c r="A89" s="1"/>
      <c r="B89" s="1"/>
      <c r="C89" s="2"/>
      <c r="D89" s="1"/>
      <c r="E89" s="51"/>
      <c r="F89" s="51"/>
      <c r="G89" s="51"/>
      <c r="H89" s="51"/>
      <c r="I89" s="51"/>
      <c r="L89" s="4"/>
    </row>
    <row r="90" spans="1:12" s="3" customFormat="1" ht="13.5">
      <c r="A90" s="1"/>
      <c r="B90" s="1"/>
      <c r="C90" s="2"/>
      <c r="D90" s="1"/>
      <c r="E90" s="51"/>
      <c r="F90" s="51"/>
      <c r="G90" s="51"/>
      <c r="H90" s="51"/>
      <c r="I90" s="51"/>
      <c r="L90" s="4"/>
    </row>
    <row r="91" spans="1:12" s="3" customFormat="1" ht="13.5">
      <c r="A91" s="1"/>
      <c r="B91" s="1"/>
      <c r="C91" s="2"/>
      <c r="D91" s="1"/>
      <c r="E91" s="51"/>
      <c r="F91" s="51"/>
      <c r="G91" s="51"/>
      <c r="H91" s="51"/>
      <c r="I91" s="51"/>
      <c r="L91" s="4"/>
    </row>
    <row r="92" spans="1:12" s="3" customFormat="1" ht="13.5">
      <c r="A92" s="1"/>
      <c r="B92" s="1"/>
      <c r="C92" s="2"/>
      <c r="D92" s="1"/>
      <c r="E92" s="51"/>
      <c r="F92" s="51"/>
      <c r="G92" s="51"/>
      <c r="H92" s="51"/>
      <c r="I92" s="51"/>
      <c r="L92" s="4"/>
    </row>
    <row r="93" spans="1:12" s="3" customFormat="1" ht="13.5">
      <c r="A93" s="1"/>
      <c r="B93" s="1"/>
      <c r="C93" s="2"/>
      <c r="D93" s="1"/>
      <c r="E93" s="51"/>
      <c r="F93" s="51"/>
      <c r="G93" s="51"/>
      <c r="H93" s="51"/>
      <c r="I93" s="51"/>
      <c r="L93" s="4"/>
    </row>
    <row r="94" spans="1:12" s="3" customFormat="1" ht="13.5">
      <c r="A94" s="1"/>
      <c r="B94" s="1"/>
      <c r="C94" s="2"/>
      <c r="D94" s="1"/>
      <c r="E94" s="51"/>
      <c r="F94" s="51"/>
      <c r="G94" s="51"/>
      <c r="H94" s="51"/>
      <c r="I94" s="51"/>
      <c r="L94" s="4"/>
    </row>
    <row r="95" spans="1:12" s="3" customFormat="1" ht="13.5">
      <c r="A95" s="1"/>
      <c r="B95" s="1"/>
      <c r="C95" s="2"/>
      <c r="D95" s="1"/>
      <c r="E95" s="51"/>
      <c r="F95" s="51"/>
      <c r="G95" s="51"/>
      <c r="H95" s="51"/>
      <c r="I95" s="51"/>
      <c r="L95" s="4"/>
    </row>
    <row r="96" spans="1:12" s="3" customFormat="1" ht="13.5">
      <c r="A96" s="1"/>
      <c r="B96" s="1"/>
      <c r="C96" s="2"/>
      <c r="D96" s="1"/>
      <c r="E96" s="51"/>
      <c r="F96" s="51"/>
      <c r="G96" s="51"/>
      <c r="H96" s="51"/>
      <c r="I96" s="51"/>
      <c r="L96" s="4"/>
    </row>
    <row r="97" spans="1:12" s="3" customFormat="1" ht="13.5">
      <c r="A97" s="1"/>
      <c r="B97" s="1"/>
      <c r="C97" s="2"/>
      <c r="D97" s="1"/>
      <c r="E97" s="51"/>
      <c r="F97" s="51"/>
      <c r="G97" s="51"/>
      <c r="H97" s="51"/>
      <c r="I97" s="51"/>
      <c r="L97" s="4"/>
    </row>
    <row r="98" spans="1:12" s="3" customFormat="1" ht="13.5">
      <c r="A98" s="1"/>
      <c r="B98" s="1"/>
      <c r="C98" s="2"/>
      <c r="D98" s="1"/>
      <c r="E98" s="51"/>
      <c r="F98" s="51"/>
      <c r="G98" s="51"/>
      <c r="H98" s="51"/>
      <c r="I98" s="51"/>
      <c r="L98" s="4"/>
    </row>
    <row r="99" spans="1:12" s="3" customFormat="1" ht="13.5">
      <c r="A99" s="1"/>
      <c r="B99" s="1"/>
      <c r="C99" s="2"/>
      <c r="D99" s="1"/>
      <c r="E99" s="51"/>
      <c r="F99" s="51"/>
      <c r="G99" s="51"/>
      <c r="H99" s="51"/>
      <c r="I99" s="51"/>
      <c r="L99" s="4"/>
    </row>
    <row r="100" spans="1:12" s="3" customFormat="1" ht="13.5">
      <c r="A100" s="1"/>
      <c r="B100" s="1"/>
      <c r="C100" s="2"/>
      <c r="D100" s="1"/>
      <c r="E100" s="51"/>
      <c r="F100" s="51"/>
      <c r="G100" s="51"/>
      <c r="H100" s="51"/>
      <c r="I100" s="51"/>
      <c r="L100" s="4"/>
    </row>
    <row r="101" spans="1:12" s="3" customFormat="1" ht="13.5">
      <c r="A101" s="1"/>
      <c r="B101" s="1"/>
      <c r="C101" s="2"/>
      <c r="D101" s="1"/>
      <c r="E101" s="51"/>
      <c r="F101" s="51"/>
      <c r="G101" s="51"/>
      <c r="H101" s="51"/>
      <c r="I101" s="51"/>
      <c r="L101" s="4"/>
    </row>
    <row r="102" spans="1:12" s="3" customFormat="1" ht="13.5">
      <c r="A102" s="1"/>
      <c r="B102" s="1"/>
      <c r="C102" s="2"/>
      <c r="D102" s="1"/>
      <c r="E102" s="51"/>
      <c r="F102" s="51"/>
      <c r="G102" s="51"/>
      <c r="H102" s="51"/>
      <c r="I102" s="51"/>
      <c r="L102" s="4"/>
    </row>
    <row r="103" spans="1:12" s="3" customFormat="1" ht="13.5">
      <c r="A103" s="1"/>
      <c r="B103" s="1"/>
      <c r="C103" s="2"/>
      <c r="D103" s="1"/>
      <c r="E103" s="51"/>
      <c r="F103" s="51"/>
      <c r="G103" s="51"/>
      <c r="H103" s="51"/>
      <c r="I103" s="51"/>
      <c r="L103" s="4"/>
    </row>
    <row r="104" spans="1:12" s="3" customFormat="1" ht="13.5">
      <c r="A104" s="1"/>
      <c r="B104" s="1"/>
      <c r="C104" s="2"/>
      <c r="D104" s="1"/>
      <c r="E104" s="51"/>
      <c r="F104" s="51"/>
      <c r="G104" s="51"/>
      <c r="H104" s="51"/>
      <c r="I104" s="51"/>
      <c r="L104" s="4"/>
    </row>
    <row r="105" spans="1:12" s="3" customFormat="1" ht="13.5">
      <c r="A105" s="1"/>
      <c r="B105" s="1"/>
      <c r="C105" s="2"/>
      <c r="D105" s="1"/>
      <c r="E105" s="51"/>
      <c r="F105" s="51"/>
      <c r="G105" s="51"/>
      <c r="H105" s="51"/>
      <c r="I105" s="51"/>
      <c r="L105" s="4"/>
    </row>
    <row r="106" spans="1:12" s="3" customFormat="1" ht="13.5">
      <c r="A106" s="1"/>
      <c r="B106" s="1"/>
      <c r="C106" s="2"/>
      <c r="D106" s="1"/>
      <c r="E106" s="51"/>
      <c r="F106" s="51"/>
      <c r="G106" s="51"/>
      <c r="H106" s="51"/>
      <c r="I106" s="51"/>
      <c r="L106" s="4"/>
    </row>
    <row r="107" spans="1:12" s="3" customFormat="1" ht="13.5">
      <c r="A107" s="1"/>
      <c r="B107" s="1"/>
      <c r="C107" s="2"/>
      <c r="D107" s="1"/>
      <c r="L107" s="4"/>
    </row>
  </sheetData>
  <sheetProtection/>
  <mergeCells count="7">
    <mergeCell ref="C72:K72"/>
    <mergeCell ref="A2:K2"/>
    <mergeCell ref="A4:D5"/>
    <mergeCell ref="E4:H4"/>
    <mergeCell ref="I4:I5"/>
    <mergeCell ref="J4:J5"/>
    <mergeCell ref="K4:K5"/>
  </mergeCells>
  <printOptions/>
  <pageMargins left="0.9" right="0.59" top="0.31" bottom="0.3" header="0.21" footer="0.23"/>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2019-03-20T01:17:18Z</cp:lastPrinted>
  <dcterms:created xsi:type="dcterms:W3CDTF">2017-07-14T04:37:22Z</dcterms:created>
  <dcterms:modified xsi:type="dcterms:W3CDTF">2019-05-29T02:51:11Z</dcterms:modified>
  <cp:category/>
  <cp:version/>
  <cp:contentType/>
  <cp:contentStatus/>
</cp:coreProperties>
</file>