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w01\BG00$\w012課税指導係\003 法人二税（納税者情報を除く）\60_ホームページ\R05\R05.07.18更新\"/>
    </mc:Choice>
  </mc:AlternateContent>
  <xr:revisionPtr revIDLastSave="0" documentId="8_{9B5CBE2F-8A9B-43B7-8BDD-2FA23D23960F}" xr6:coauthVersionLast="47" xr6:coauthVersionMax="47" xr10:uidLastSave="{00000000-0000-0000-0000-000000000000}"/>
  <bookViews>
    <workbookView xWindow="-120" yWindow="-120" windowWidth="29040" windowHeight="15840"/>
  </bookViews>
  <sheets>
    <sheet name="使用方法" sheetId="4" r:id="rId1"/>
    <sheet name="入力シート" sheetId="3" r:id="rId2"/>
    <sheet name="印刷シート" sheetId="2" r:id="rId3"/>
  </sheets>
  <definedNames>
    <definedName name="_xlnm.Print_Area" localSheetId="2">印刷シート!$A$1:$CY$69</definedName>
    <definedName name="_xlnm.Print_Area" localSheetId="0">使用方法!$A$1:$O$17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3" l="1"/>
  <c r="E28" i="3" s="1"/>
  <c r="K37" i="2" s="1"/>
  <c r="E22" i="3"/>
  <c r="E27" i="3"/>
  <c r="BY15" i="2"/>
  <c r="BY14" i="2"/>
  <c r="AQ15" i="2"/>
  <c r="AQ14" i="2"/>
  <c r="I15" i="2"/>
  <c r="I14" i="2"/>
  <c r="CC14" i="2"/>
  <c r="AU14" i="2"/>
  <c r="CA14" i="2"/>
  <c r="AS14" i="2"/>
  <c r="CI17" i="2"/>
  <c r="CG15" i="2"/>
  <c r="BA17" i="2"/>
  <c r="AY15" i="2" s="1"/>
  <c r="BQ17" i="2"/>
  <c r="AI17" i="2"/>
  <c r="A17" i="2"/>
  <c r="CJ15" i="2"/>
  <c r="CI15" i="2"/>
  <c r="CH15" i="2"/>
  <c r="CK14" i="2"/>
  <c r="CJ14" i="2"/>
  <c r="CI14" i="2"/>
  <c r="CH14" i="2"/>
  <c r="S17" i="2"/>
  <c r="AY14" i="2"/>
  <c r="Q14" i="2"/>
  <c r="BB15" i="2"/>
  <c r="BA15" i="2"/>
  <c r="AZ15" i="2"/>
  <c r="BC14" i="2"/>
  <c r="BB14" i="2"/>
  <c r="BA14" i="2"/>
  <c r="AZ14" i="2"/>
  <c r="M14" i="2"/>
  <c r="K14" i="2"/>
  <c r="T15" i="2"/>
  <c r="S15" i="2"/>
  <c r="T14" i="2"/>
  <c r="S14" i="2"/>
  <c r="R15" i="2"/>
  <c r="R14" i="2"/>
  <c r="U14" i="2"/>
  <c r="CF17" i="2"/>
  <c r="CC17" i="2"/>
  <c r="BZ17" i="2"/>
  <c r="BW17" i="2"/>
  <c r="BT17" i="2"/>
  <c r="AX17" i="2"/>
  <c r="AU17" i="2"/>
  <c r="AR17" i="2"/>
  <c r="AO17" i="2"/>
  <c r="AL17" i="2"/>
  <c r="M17" i="2"/>
  <c r="J17" i="2"/>
  <c r="D17" i="2"/>
  <c r="M50" i="2"/>
  <c r="AU50" i="2"/>
  <c r="CC50" i="2" s="1"/>
  <c r="J50" i="2"/>
  <c r="AR50" i="2"/>
  <c r="BZ50" i="2" s="1"/>
  <c r="G50" i="2"/>
  <c r="AO50" i="2"/>
  <c r="BW50" i="2" s="1"/>
  <c r="A9" i="2"/>
  <c r="P17" i="2"/>
  <c r="G17" i="2"/>
  <c r="A11" i="2"/>
  <c r="BQ11" i="2"/>
  <c r="Q15" i="2"/>
  <c r="CG14" i="2"/>
  <c r="AI11" i="2"/>
  <c r="K28" i="2"/>
  <c r="CA28" i="2" s="1"/>
  <c r="W38" i="2"/>
  <c r="AA33" i="2"/>
  <c r="K26" i="2"/>
  <c r="AS26" i="2" s="1"/>
  <c r="Y41" i="2"/>
  <c r="Q35" i="2"/>
  <c r="Y47" i="2"/>
  <c r="AA34" i="2"/>
  <c r="BI34" i="2" s="1"/>
  <c r="AC33" i="2"/>
  <c r="M49" i="2"/>
  <c r="M47" i="2"/>
  <c r="Q48" i="2"/>
  <c r="CG48" i="2" s="1"/>
  <c r="Q46" i="2"/>
  <c r="CG46" i="2" s="1"/>
  <c r="Y32" i="2"/>
  <c r="BG32" i="2" s="1"/>
  <c r="Q43" i="2"/>
  <c r="AE29" i="2"/>
  <c r="Q24" i="2"/>
  <c r="CG24" i="2" s="1"/>
  <c r="AA40" i="2"/>
  <c r="BI40" i="2" s="1"/>
  <c r="S49" i="2"/>
  <c r="W34" i="2"/>
  <c r="BE34" i="2" s="1"/>
  <c r="W24" i="2"/>
  <c r="CM24" i="2" s="1"/>
  <c r="AC20" i="2"/>
  <c r="BK20" i="2" s="1"/>
  <c r="AC30" i="2"/>
  <c r="BK30" i="2" s="1"/>
  <c r="O35" i="2"/>
  <c r="AE25" i="2"/>
  <c r="AC45" i="2"/>
  <c r="Q21" i="2"/>
  <c r="Q37" i="2"/>
  <c r="AA45" i="2"/>
  <c r="Q42" i="2"/>
  <c r="CG42" i="2" s="1"/>
  <c r="M26" i="2"/>
  <c r="CC26" i="2" s="1"/>
  <c r="AE36" i="2"/>
  <c r="BM36" i="2" s="1"/>
  <c r="W41" i="2"/>
  <c r="W40" i="2"/>
  <c r="BE40" i="2" s="1"/>
  <c r="AE39" i="2"/>
  <c r="Q45" i="2"/>
  <c r="AE41" i="2"/>
  <c r="S36" i="2"/>
  <c r="BA36" i="2" s="1"/>
  <c r="Q25" i="2"/>
  <c r="O19" i="2"/>
  <c r="AW19" i="2" s="1"/>
  <c r="U39" i="2"/>
  <c r="AA30" i="2"/>
  <c r="BI30" i="2" s="1"/>
  <c r="AC42" i="2"/>
  <c r="BK42" i="2" s="1"/>
  <c r="AC44" i="2"/>
  <c r="CS44" i="2" s="1"/>
  <c r="AA41" i="2"/>
  <c r="Y28" i="2"/>
  <c r="BG28" i="2" s="1"/>
  <c r="K34" i="2"/>
  <c r="AS34" i="2" s="1"/>
  <c r="AC46" i="2"/>
  <c r="CS46" i="2" s="1"/>
  <c r="S29" i="2"/>
  <c r="U26" i="2"/>
  <c r="CK26" i="2" s="1"/>
  <c r="K30" i="2"/>
  <c r="CA30" i="2" s="1"/>
  <c r="U23" i="2"/>
  <c r="W44" i="2"/>
  <c r="BE44" i="2" s="1"/>
  <c r="O36" i="2"/>
  <c r="CE36" i="2" s="1"/>
  <c r="CA34" i="2"/>
  <c r="AS30" i="2"/>
  <c r="CM44" i="2"/>
  <c r="CE19" i="2"/>
  <c r="AY42" i="2"/>
  <c r="CM34" i="2"/>
  <c r="CS30" i="2" l="1"/>
  <c r="CO32" i="2"/>
  <c r="CO28" i="2"/>
  <c r="BE24" i="2"/>
  <c r="Q28" i="2"/>
  <c r="AA21" i="2"/>
  <c r="AC34" i="2"/>
  <c r="O41" i="2"/>
  <c r="S31" i="2"/>
  <c r="AE32" i="2"/>
  <c r="M28" i="2"/>
  <c r="AC31" i="2"/>
  <c r="AA49" i="2"/>
  <c r="AA42" i="2"/>
  <c r="M34" i="2"/>
  <c r="U35" i="2"/>
  <c r="O43" i="2"/>
  <c r="U32" i="2"/>
  <c r="Y37" i="2"/>
  <c r="M21" i="2"/>
  <c r="AC24" i="2"/>
  <c r="AE38" i="2"/>
  <c r="AE43" i="2"/>
  <c r="K31" i="2"/>
  <c r="M31" i="2"/>
  <c r="AE20" i="2"/>
  <c r="M24" i="2"/>
  <c r="AE30" i="2"/>
  <c r="Q29" i="2"/>
  <c r="AC41" i="2"/>
  <c r="CM38" i="2"/>
  <c r="BE38" i="2"/>
  <c r="CQ30" i="2"/>
  <c r="CI36" i="2"/>
  <c r="W30" i="2"/>
  <c r="Y27" i="2"/>
  <c r="Y48" i="2"/>
  <c r="U43" i="2"/>
  <c r="O23" i="2"/>
  <c r="S40" i="2"/>
  <c r="Y30" i="2"/>
  <c r="AE48" i="2"/>
  <c r="K44" i="2"/>
  <c r="Q38" i="2"/>
  <c r="U34" i="2"/>
  <c r="AA43" i="2"/>
  <c r="Q31" i="2"/>
  <c r="S39" i="2"/>
  <c r="AE46" i="2"/>
  <c r="O20" i="2"/>
  <c r="Q44" i="2"/>
  <c r="U33" i="2"/>
  <c r="Q32" i="2"/>
  <c r="Y46" i="2"/>
  <c r="W36" i="2"/>
  <c r="AC49" i="2"/>
  <c r="W48" i="2"/>
  <c r="U36" i="2"/>
  <c r="M38" i="2"/>
  <c r="M33" i="2"/>
  <c r="U27" i="2"/>
  <c r="AY46" i="2"/>
  <c r="CM40" i="2"/>
  <c r="U29" i="2"/>
  <c r="K22" i="2"/>
  <c r="Y20" i="2"/>
  <c r="Q40" i="2"/>
  <c r="M48" i="2"/>
  <c r="AA44" i="2"/>
  <c r="S45" i="2"/>
  <c r="U30" i="2"/>
  <c r="AC36" i="2"/>
  <c r="S47" i="2"/>
  <c r="W31" i="2"/>
  <c r="AC38" i="2"/>
  <c r="AC47" i="2"/>
  <c r="Y36" i="2"/>
  <c r="M39" i="2"/>
  <c r="Y26" i="2"/>
  <c r="AA37" i="2"/>
  <c r="AC48" i="2"/>
  <c r="AE45" i="2"/>
  <c r="O39" i="2"/>
  <c r="AA46" i="2"/>
  <c r="Q34" i="2"/>
  <c r="CQ34" i="2"/>
  <c r="AE44" i="2"/>
  <c r="U25" i="2"/>
  <c r="S33" i="2"/>
  <c r="O47" i="2"/>
  <c r="W26" i="2"/>
  <c r="Y33" i="2"/>
  <c r="Y25" i="2"/>
  <c r="K23" i="2"/>
  <c r="M20" i="2"/>
  <c r="S38" i="2"/>
  <c r="AA23" i="2"/>
  <c r="AA36" i="2"/>
  <c r="W33" i="2"/>
  <c r="W43" i="2"/>
  <c r="U46" i="2"/>
  <c r="K49" i="2"/>
  <c r="M41" i="2"/>
  <c r="K21" i="2"/>
  <c r="O49" i="2"/>
  <c r="AE35" i="2"/>
  <c r="AE21" i="2"/>
  <c r="W39" i="2"/>
  <c r="AC26" i="2"/>
  <c r="Y35" i="2"/>
  <c r="M22" i="2"/>
  <c r="W35" i="2"/>
  <c r="AE24" i="2"/>
  <c r="S37" i="2"/>
  <c r="K47" i="2"/>
  <c r="K38" i="2"/>
  <c r="Y49" i="2"/>
  <c r="AE22" i="2"/>
  <c r="Y23" i="2"/>
  <c r="AE42" i="2"/>
  <c r="U48" i="2"/>
  <c r="M29" i="2"/>
  <c r="AC32" i="2"/>
  <c r="O24" i="2"/>
  <c r="AE47" i="2"/>
  <c r="AC28" i="2"/>
  <c r="Q47" i="2"/>
  <c r="AE34" i="2"/>
  <c r="Y22" i="2"/>
  <c r="S19" i="2"/>
  <c r="O46" i="2"/>
  <c r="U21" i="2"/>
  <c r="L24" i="3"/>
  <c r="Y45" i="2"/>
  <c r="S24" i="2"/>
  <c r="S23" i="2"/>
  <c r="S28" i="2"/>
  <c r="AE40" i="2"/>
  <c r="O29" i="2"/>
  <c r="AE23" i="2"/>
  <c r="S41" i="2"/>
  <c r="S46" i="2"/>
  <c r="U37" i="2"/>
  <c r="M40" i="2"/>
  <c r="O31" i="2"/>
  <c r="K35" i="2"/>
  <c r="U38" i="2"/>
  <c r="AE27" i="2"/>
  <c r="AA48" i="2"/>
  <c r="Q39" i="2"/>
  <c r="K20" i="2"/>
  <c r="AC19" i="2"/>
  <c r="O45" i="2"/>
  <c r="Q41" i="2"/>
  <c r="M46" i="2"/>
  <c r="O26" i="2"/>
  <c r="Y42" i="2"/>
  <c r="M27" i="2"/>
  <c r="AC29" i="2"/>
  <c r="AA22" i="2"/>
  <c r="Y24" i="2"/>
  <c r="K41" i="2"/>
  <c r="W46" i="2"/>
  <c r="AE31" i="2"/>
  <c r="U24" i="2"/>
  <c r="S34" i="2"/>
  <c r="S26" i="2"/>
  <c r="U49" i="2"/>
  <c r="W37" i="2"/>
  <c r="U31" i="2"/>
  <c r="Y44" i="2"/>
  <c r="O32" i="2"/>
  <c r="Y21" i="2"/>
  <c r="K45" i="2"/>
  <c r="AC23" i="2"/>
  <c r="Q20" i="2"/>
  <c r="W23" i="2"/>
  <c r="K27" i="2"/>
  <c r="U40" i="2"/>
  <c r="AA32" i="2"/>
  <c r="W20" i="2"/>
  <c r="AE19" i="2"/>
  <c r="S30" i="2"/>
  <c r="M44" i="2"/>
  <c r="K36" i="2"/>
  <c r="U19" i="2"/>
  <c r="K32" i="2"/>
  <c r="S20" i="2"/>
  <c r="U42" i="2"/>
  <c r="M37" i="2"/>
  <c r="O21" i="2"/>
  <c r="K43" i="2"/>
  <c r="Y29" i="2"/>
  <c r="M45" i="2"/>
  <c r="M36" i="2"/>
  <c r="S35" i="2"/>
  <c r="Q49" i="2"/>
  <c r="W29" i="2"/>
  <c r="Y39" i="2"/>
  <c r="S42" i="2"/>
  <c r="AC43" i="2"/>
  <c r="O40" i="2"/>
  <c r="O42" i="2"/>
  <c r="K19" i="2"/>
  <c r="S44" i="2"/>
  <c r="AA31" i="2"/>
  <c r="K39" i="2"/>
  <c r="O44" i="2"/>
  <c r="AC40" i="2"/>
  <c r="Q36" i="2"/>
  <c r="S21" i="2"/>
  <c r="AC21" i="2"/>
  <c r="M35" i="2"/>
  <c r="AA47" i="2"/>
  <c r="W28" i="2"/>
  <c r="M43" i="2"/>
  <c r="W42" i="2"/>
  <c r="O28" i="2"/>
  <c r="K46" i="2"/>
  <c r="CU36" i="2"/>
  <c r="CS42" i="2"/>
  <c r="M25" i="2"/>
  <c r="S22" i="2"/>
  <c r="O33" i="2"/>
  <c r="AA35" i="2"/>
  <c r="S25" i="2"/>
  <c r="W32" i="2"/>
  <c r="AA26" i="2"/>
  <c r="S27" i="2"/>
  <c r="Y43" i="2"/>
  <c r="AE26" i="2"/>
  <c r="Y40" i="2"/>
  <c r="Q26" i="2"/>
  <c r="O37" i="2"/>
  <c r="AE28" i="2"/>
  <c r="K25" i="2"/>
  <c r="Q30" i="2"/>
  <c r="U47" i="2"/>
  <c r="Q27" i="2"/>
  <c r="K24" i="2"/>
  <c r="M30" i="2"/>
  <c r="Q33" i="2"/>
  <c r="Y34" i="2"/>
  <c r="AS28" i="2"/>
  <c r="W47" i="2"/>
  <c r="Y31" i="2"/>
  <c r="AC37" i="2"/>
  <c r="AY48" i="2"/>
  <c r="BC26" i="2"/>
  <c r="CQ40" i="2"/>
  <c r="S32" i="2"/>
  <c r="U41" i="2"/>
  <c r="Q22" i="2"/>
  <c r="AE37" i="2"/>
  <c r="O48" i="2"/>
  <c r="W21" i="2"/>
  <c r="W27" i="2"/>
  <c r="S48" i="2"/>
  <c r="O38" i="2"/>
  <c r="S43" i="2"/>
  <c r="AA24" i="2"/>
  <c r="K33" i="2"/>
  <c r="W19" i="2"/>
  <c r="K40" i="2"/>
  <c r="O25" i="2"/>
  <c r="AC27" i="2"/>
  <c r="AC35" i="2"/>
  <c r="AA19" i="2"/>
  <c r="AE49" i="2"/>
  <c r="AE33" i="2"/>
  <c r="W45" i="2"/>
  <c r="M42" i="2"/>
  <c r="U45" i="2"/>
  <c r="Y19" i="2"/>
  <c r="CA26" i="2"/>
  <c r="AA28" i="2"/>
  <c r="AC22" i="2"/>
  <c r="AA25" i="2"/>
  <c r="U28" i="2"/>
  <c r="AW36" i="2"/>
  <c r="BK46" i="2"/>
  <c r="CS20" i="2"/>
  <c r="AY24" i="2"/>
  <c r="BK44" i="2"/>
  <c r="AU26" i="2"/>
  <c r="K29" i="2"/>
  <c r="AA39" i="2"/>
  <c r="W25" i="2"/>
  <c r="Q19" i="2"/>
  <c r="Q23" i="2"/>
  <c r="K42" i="2"/>
  <c r="Y38" i="2"/>
  <c r="AA38" i="2"/>
  <c r="AA29" i="2"/>
  <c r="AC39" i="2"/>
  <c r="K48" i="2"/>
  <c r="AA27" i="2"/>
  <c r="U44" i="2"/>
  <c r="W49" i="2"/>
  <c r="M19" i="2"/>
  <c r="W22" i="2"/>
  <c r="M32" i="2"/>
  <c r="O34" i="2"/>
  <c r="AA20" i="2"/>
  <c r="O22" i="2"/>
  <c r="U22" i="2"/>
  <c r="O27" i="2"/>
  <c r="AC25" i="2"/>
  <c r="M23" i="2"/>
  <c r="U20" i="2"/>
  <c r="O30" i="2"/>
  <c r="A64" i="2"/>
  <c r="L13" i="3" s="1"/>
  <c r="BQ9" i="2"/>
  <c r="AI9" i="2"/>
  <c r="CQ20" i="2" l="1"/>
  <c r="BI20" i="2"/>
  <c r="CA48" i="2"/>
  <c r="AS48" i="2"/>
  <c r="CC42" i="2"/>
  <c r="AU42" i="2"/>
  <c r="AS40" i="2"/>
  <c r="CA40" i="2"/>
  <c r="AS24" i="2"/>
  <c r="CA24" i="2"/>
  <c r="CO40" i="2"/>
  <c r="BG40" i="2"/>
  <c r="AW44" i="2"/>
  <c r="CE44" i="2"/>
  <c r="BA42" i="2"/>
  <c r="CI42" i="2"/>
  <c r="CC44" i="2"/>
  <c r="AU44" i="2"/>
  <c r="AY20" i="2"/>
  <c r="CG20" i="2"/>
  <c r="CQ22" i="2"/>
  <c r="BI22" i="2"/>
  <c r="BK19" i="2"/>
  <c r="CS19" i="2"/>
  <c r="CC40" i="2"/>
  <c r="AU40" i="2"/>
  <c r="CU34" i="2"/>
  <c r="BM34" i="2"/>
  <c r="BM42" i="2"/>
  <c r="CU42" i="2"/>
  <c r="BA38" i="2"/>
  <c r="CI38" i="2"/>
  <c r="BK36" i="2"/>
  <c r="CS36" i="2"/>
  <c r="BA40" i="2"/>
  <c r="CI40" i="2"/>
  <c r="CC46" i="2"/>
  <c r="AU46" i="2"/>
  <c r="BC22" i="2"/>
  <c r="CK22" i="2"/>
  <c r="CE40" i="2"/>
  <c r="AW40" i="2"/>
  <c r="CU40" i="2"/>
  <c r="BM40" i="2"/>
  <c r="AU30" i="2"/>
  <c r="CC30" i="2"/>
  <c r="CE30" i="2"/>
  <c r="AW30" i="2"/>
  <c r="AW34" i="2"/>
  <c r="CE34" i="2"/>
  <c r="CK28" i="2"/>
  <c r="BC28" i="2"/>
  <c r="CM19" i="2"/>
  <c r="BE19" i="2"/>
  <c r="CE48" i="2"/>
  <c r="AW48" i="2"/>
  <c r="BM26" i="2"/>
  <c r="CU26" i="2"/>
  <c r="CI22" i="2"/>
  <c r="BA22" i="2"/>
  <c r="CM28" i="2"/>
  <c r="BE28" i="2"/>
  <c r="CI30" i="2"/>
  <c r="BA30" i="2"/>
  <c r="BA26" i="2"/>
  <c r="CI26" i="2"/>
  <c r="CA20" i="2"/>
  <c r="AS20" i="2"/>
  <c r="BA24" i="2"/>
  <c r="CI24" i="2"/>
  <c r="AU22" i="2"/>
  <c r="CC22" i="2"/>
  <c r="AU20" i="2"/>
  <c r="CC20" i="2"/>
  <c r="CU44" i="2"/>
  <c r="BM44" i="2"/>
  <c r="CO26" i="2"/>
  <c r="BG26" i="2"/>
  <c r="CK30" i="2"/>
  <c r="BC30" i="2"/>
  <c r="BE36" i="2"/>
  <c r="CM36" i="2"/>
  <c r="CC34" i="2"/>
  <c r="AU34" i="2"/>
  <c r="BK34" i="2"/>
  <c r="CS34" i="2"/>
  <c r="CA42" i="2"/>
  <c r="AS42" i="2"/>
  <c r="BM28" i="2"/>
  <c r="CU28" i="2"/>
  <c r="BC40" i="2"/>
  <c r="CK40" i="2"/>
  <c r="CM26" i="2"/>
  <c r="BE26" i="2"/>
  <c r="CO19" i="2"/>
  <c r="BG19" i="2"/>
  <c r="CE28" i="2"/>
  <c r="AW28" i="2"/>
  <c r="BC20" i="2"/>
  <c r="CK20" i="2"/>
  <c r="CU19" i="2"/>
  <c r="BM19" i="2"/>
  <c r="BA34" i="2"/>
  <c r="CI34" i="2"/>
  <c r="CI46" i="2"/>
  <c r="BA46" i="2"/>
  <c r="BK28" i="2"/>
  <c r="CS28" i="2"/>
  <c r="CU22" i="2"/>
  <c r="BM22" i="2"/>
  <c r="CO46" i="2"/>
  <c r="BG46" i="2"/>
  <c r="CU38" i="2"/>
  <c r="BM38" i="2"/>
  <c r="BI42" i="2"/>
  <c r="CQ42" i="2"/>
  <c r="AS46" i="2"/>
  <c r="CA46" i="2"/>
  <c r="BE46" i="2"/>
  <c r="CM46" i="2"/>
  <c r="CE20" i="2"/>
  <c r="AW20" i="2"/>
  <c r="AW22" i="2"/>
  <c r="CE22" i="2"/>
  <c r="BE22" i="2"/>
  <c r="CM22" i="2"/>
  <c r="BI38" i="2"/>
  <c r="CQ38" i="2"/>
  <c r="BK22" i="2"/>
  <c r="CS22" i="2"/>
  <c r="BI24" i="2"/>
  <c r="CQ24" i="2"/>
  <c r="CG22" i="2"/>
  <c r="AY22" i="2"/>
  <c r="CG30" i="2"/>
  <c r="AY30" i="2"/>
  <c r="BA44" i="2"/>
  <c r="CI44" i="2"/>
  <c r="BC42" i="2"/>
  <c r="CK42" i="2"/>
  <c r="BE20" i="2"/>
  <c r="CM20" i="2"/>
  <c r="BC24" i="2"/>
  <c r="CK24" i="2"/>
  <c r="BG42" i="2"/>
  <c r="CO42" i="2"/>
  <c r="BI48" i="2"/>
  <c r="CQ48" i="2"/>
  <c r="CS26" i="2"/>
  <c r="BK26" i="2"/>
  <c r="CK46" i="2"/>
  <c r="BC46" i="2"/>
  <c r="AY34" i="2"/>
  <c r="CG34" i="2"/>
  <c r="BG36" i="2"/>
  <c r="CO36" i="2"/>
  <c r="CQ44" i="2"/>
  <c r="BI44" i="2"/>
  <c r="AY32" i="2"/>
  <c r="CG32" i="2"/>
  <c r="CK34" i="2"/>
  <c r="BC34" i="2"/>
  <c r="BG48" i="2"/>
  <c r="CO48" i="2"/>
  <c r="BK24" i="2"/>
  <c r="CS24" i="2"/>
  <c r="CG28" i="2"/>
  <c r="AY28" i="2"/>
  <c r="CE38" i="2"/>
  <c r="AW38" i="2"/>
  <c r="AW42" i="2"/>
  <c r="CE42" i="2"/>
  <c r="BC38" i="2"/>
  <c r="CK38" i="2"/>
  <c r="CI48" i="2"/>
  <c r="BA48" i="2"/>
  <c r="CG36" i="2"/>
  <c r="AY36" i="2"/>
  <c r="CQ36" i="2"/>
  <c r="BI36" i="2"/>
  <c r="CU48" i="2"/>
  <c r="BM48" i="2"/>
  <c r="CG19" i="2"/>
  <c r="AY19" i="2"/>
  <c r="CC32" i="2"/>
  <c r="AU32" i="2"/>
  <c r="CC19" i="2"/>
  <c r="AU19" i="2"/>
  <c r="CO38" i="2"/>
  <c r="BG38" i="2"/>
  <c r="CQ28" i="2"/>
  <c r="BI28" i="2"/>
  <c r="BI19" i="2"/>
  <c r="CQ19" i="2"/>
  <c r="BI26" i="2"/>
  <c r="CQ26" i="2"/>
  <c r="CA19" i="2"/>
  <c r="AS19" i="2"/>
  <c r="BA20" i="2"/>
  <c r="CI20" i="2"/>
  <c r="BI32" i="2"/>
  <c r="CQ32" i="2"/>
  <c r="CE32" i="2"/>
  <c r="AW32" i="2"/>
  <c r="CE26" i="2"/>
  <c r="AW26" i="2"/>
  <c r="AW24" i="2"/>
  <c r="CE24" i="2"/>
  <c r="CA38" i="2"/>
  <c r="AS38" i="2"/>
  <c r="CQ46" i="2"/>
  <c r="BI46" i="2"/>
  <c r="AU48" i="2"/>
  <c r="CC48" i="2"/>
  <c r="CG38" i="2"/>
  <c r="AY38" i="2"/>
  <c r="BM30" i="2"/>
  <c r="CU30" i="2"/>
  <c r="BG34" i="2"/>
  <c r="CO34" i="2"/>
  <c r="CA32" i="2"/>
  <c r="AS32" i="2"/>
  <c r="CS32" i="2"/>
  <c r="BK32" i="2"/>
  <c r="CS38" i="2"/>
  <c r="BK38" i="2"/>
  <c r="CG40" i="2"/>
  <c r="AY40" i="2"/>
  <c r="CC38" i="2"/>
  <c r="AU38" i="2"/>
  <c r="CG44" i="2"/>
  <c r="AY44" i="2"/>
  <c r="AS44" i="2"/>
  <c r="CA44" i="2"/>
  <c r="CM30" i="2"/>
  <c r="BE30" i="2"/>
  <c r="CC24" i="2"/>
  <c r="AU24" i="2"/>
  <c r="AU28" i="2"/>
  <c r="CC28" i="2"/>
  <c r="BA32" i="2"/>
  <c r="CI32" i="2"/>
  <c r="AU36" i="2"/>
  <c r="CC36" i="2"/>
  <c r="CE46" i="2"/>
  <c r="AW46" i="2"/>
  <c r="BC44" i="2"/>
  <c r="CK44" i="2"/>
  <c r="CO20" i="2"/>
  <c r="BG20" i="2"/>
  <c r="BM20" i="2"/>
  <c r="CU20" i="2"/>
  <c r="CK32" i="2"/>
  <c r="BC32" i="2"/>
  <c r="CU32" i="2"/>
  <c r="BM32" i="2"/>
  <c r="BE32" i="2"/>
  <c r="CM32" i="2"/>
  <c r="CO44" i="2"/>
  <c r="BG44" i="2"/>
  <c r="BC19" i="2"/>
  <c r="CK19" i="2"/>
  <c r="BA19" i="2"/>
  <c r="CI19" i="2"/>
  <c r="BC36" i="2"/>
  <c r="CK36" i="2"/>
  <c r="CG26" i="2"/>
  <c r="AY26" i="2"/>
  <c r="CM42" i="2"/>
  <c r="BE42" i="2"/>
  <c r="CS40" i="2"/>
  <c r="BK40" i="2"/>
  <c r="AS36" i="2"/>
  <c r="CA36" i="2"/>
  <c r="CO24" i="2"/>
  <c r="BG24" i="2"/>
  <c r="CI28" i="2"/>
  <c r="BA28" i="2"/>
  <c r="BG22" i="2"/>
  <c r="CO22" i="2"/>
  <c r="CK48" i="2"/>
  <c r="BC48" i="2"/>
  <c r="CU24" i="2"/>
  <c r="BM24" i="2"/>
  <c r="BK48" i="2"/>
  <c r="CS48" i="2"/>
  <c r="CA22" i="2"/>
  <c r="AS22" i="2"/>
  <c r="BE48" i="2"/>
  <c r="CM48" i="2"/>
  <c r="BM46" i="2"/>
  <c r="CU46" i="2"/>
  <c r="CO30" i="2"/>
  <c r="BG30" i="2"/>
</calcChain>
</file>

<file path=xl/comments1.xml><?xml version="1.0" encoding="utf-8"?>
<comments xmlns="http://schemas.openxmlformats.org/spreadsheetml/2006/main">
  <authors>
    <author>oitapref</author>
  </authors>
  <commentList>
    <comment ref="E6" authorId="0" shapeId="0">
      <text>
        <r>
          <rPr>
            <sz val="9"/>
            <color indexed="81"/>
            <rFont val="ＭＳ Ｐゴシック"/>
            <family val="3"/>
            <charset val="128"/>
          </rPr>
          <t xml:space="preserve">合併法人が被合併法人の分の納付をする場合は、
</t>
        </r>
        <r>
          <rPr>
            <b/>
            <sz val="9"/>
            <color indexed="81"/>
            <rFont val="ＭＳ Ｐゴシック"/>
            <family val="3"/>
            <charset val="128"/>
          </rPr>
          <t>「合併法人○○社被合併法人○○社」</t>
        </r>
        <r>
          <rPr>
            <sz val="9"/>
            <color indexed="81"/>
            <rFont val="ＭＳ Ｐゴシック"/>
            <family val="3"/>
            <charset val="128"/>
          </rPr>
          <t xml:space="preserve">
と記載してください。
</t>
        </r>
      </text>
    </comment>
    <comment ref="E11" authorId="0" shapeId="0">
      <text>
        <r>
          <rPr>
            <sz val="9"/>
            <color indexed="81"/>
            <rFont val="ＭＳ Ｐゴシック"/>
            <family val="3"/>
            <charset val="128"/>
          </rPr>
          <t xml:space="preserve">右横の▼リストから選択してください。
</t>
        </r>
      </text>
    </comment>
  </commentList>
</comments>
</file>

<file path=xl/sharedStrings.xml><?xml version="1.0" encoding="utf-8"?>
<sst xmlns="http://schemas.openxmlformats.org/spreadsheetml/2006/main" count="292" uniqueCount="135">
  <si>
    <t>都道府県コード</t>
    <rPh sb="0" eb="4">
      <t>トドウフケン</t>
    </rPh>
    <phoneticPr fontId="2"/>
  </si>
  <si>
    <t>地方法人特別税</t>
    <rPh sb="0" eb="2">
      <t>チホウ</t>
    </rPh>
    <rPh sb="2" eb="4">
      <t>ホウジン</t>
    </rPh>
    <rPh sb="4" eb="7">
      <t>トクベツゼイ</t>
    </rPh>
    <phoneticPr fontId="2"/>
  </si>
  <si>
    <t>県民税</t>
    <rPh sb="0" eb="3">
      <t>ケンミンゼイ</t>
    </rPh>
    <phoneticPr fontId="2"/>
  </si>
  <si>
    <t>事業税</t>
    <rPh sb="0" eb="3">
      <t>ジギョウゼイ</t>
    </rPh>
    <phoneticPr fontId="2"/>
  </si>
  <si>
    <t>所在地及び法人名</t>
    <rPh sb="0" eb="3">
      <t>ショザイチ</t>
    </rPh>
    <rPh sb="3" eb="4">
      <t>オヨ</t>
    </rPh>
    <rPh sb="5" eb="7">
      <t>ホウジン</t>
    </rPh>
    <rPh sb="7" eb="8">
      <t>メイ</t>
    </rPh>
    <phoneticPr fontId="2"/>
  </si>
  <si>
    <t>様</t>
    <rPh sb="0" eb="1">
      <t>サマ</t>
    </rPh>
    <phoneticPr fontId="2"/>
  </si>
  <si>
    <t>事業年度又は連結事業年度</t>
    <rPh sb="0" eb="2">
      <t>ジギョウ</t>
    </rPh>
    <rPh sb="2" eb="4">
      <t>ネンド</t>
    </rPh>
    <rPh sb="4" eb="5">
      <t>マタ</t>
    </rPh>
    <rPh sb="6" eb="8">
      <t>レンケツ</t>
    </rPh>
    <rPh sb="8" eb="10">
      <t>ジギョウ</t>
    </rPh>
    <rPh sb="10" eb="12">
      <t>ネンド</t>
    </rPh>
    <phoneticPr fontId="2"/>
  </si>
  <si>
    <t>から</t>
    <phoneticPr fontId="2"/>
  </si>
  <si>
    <t>まで</t>
    <phoneticPr fontId="2"/>
  </si>
  <si>
    <t>法人税割額</t>
    <rPh sb="0" eb="3">
      <t>ホウジンゼイ</t>
    </rPh>
    <rPh sb="3" eb="4">
      <t>ワリ</t>
    </rPh>
    <rPh sb="4" eb="5">
      <t>ガク</t>
    </rPh>
    <phoneticPr fontId="2"/>
  </si>
  <si>
    <t>均等割額</t>
    <rPh sb="0" eb="3">
      <t>キントウワリ</t>
    </rPh>
    <rPh sb="3" eb="4">
      <t>ガク</t>
    </rPh>
    <phoneticPr fontId="2"/>
  </si>
  <si>
    <t>延滞金</t>
    <rPh sb="0" eb="3">
      <t>エンタイキン</t>
    </rPh>
    <phoneticPr fontId="2"/>
  </si>
  <si>
    <t>計</t>
    <rPh sb="0" eb="1">
      <t>ケイ</t>
    </rPh>
    <phoneticPr fontId="2"/>
  </si>
  <si>
    <t>百</t>
    <rPh sb="0" eb="1">
      <t>ヒャク</t>
    </rPh>
    <phoneticPr fontId="2"/>
  </si>
  <si>
    <t>十</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</si>
  <si>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</si>
  <si>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</si>
  <si>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</si>
  <si>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</si>
  <si>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合計額</t>
    <rPh sb="0" eb="3">
      <t>ゴウケイガク</t>
    </rPh>
    <phoneticPr fontId="2"/>
  </si>
  <si>
    <t>所得割額</t>
    <rPh sb="0" eb="3">
      <t>ショトクワリ</t>
    </rPh>
    <rPh sb="3" eb="4">
      <t>ガク</t>
    </rPh>
    <phoneticPr fontId="2"/>
  </si>
  <si>
    <t>付加価値割額</t>
    <rPh sb="0" eb="2">
      <t>フカ</t>
    </rPh>
    <rPh sb="2" eb="5">
      <t>カチワリ</t>
    </rPh>
    <rPh sb="5" eb="6">
      <t>ガク</t>
    </rPh>
    <phoneticPr fontId="2"/>
  </si>
  <si>
    <t>資本割額</t>
    <rPh sb="0" eb="2">
      <t>シホン</t>
    </rPh>
    <rPh sb="2" eb="3">
      <t>ワリ</t>
    </rPh>
    <rPh sb="3" eb="4">
      <t>ガク</t>
    </rPh>
    <phoneticPr fontId="2"/>
  </si>
  <si>
    <t>収入割額</t>
    <rPh sb="0" eb="2">
      <t>シュウニュウ</t>
    </rPh>
    <rPh sb="2" eb="3">
      <t>ワ</t>
    </rPh>
    <rPh sb="3" eb="4">
      <t>ガク</t>
    </rPh>
    <phoneticPr fontId="2"/>
  </si>
  <si>
    <t>(05～09)</t>
    <phoneticPr fontId="2"/>
  </si>
  <si>
    <t>過少申告加算金</t>
    <rPh sb="0" eb="2">
      <t>カショウ</t>
    </rPh>
    <rPh sb="2" eb="4">
      <t>シンコク</t>
    </rPh>
    <rPh sb="4" eb="7">
      <t>カサンキン</t>
    </rPh>
    <phoneticPr fontId="2"/>
  </si>
  <si>
    <t>不申告加算金</t>
    <rPh sb="0" eb="3">
      <t>フシンコク</t>
    </rPh>
    <rPh sb="3" eb="6">
      <t>カサンキン</t>
    </rPh>
    <phoneticPr fontId="2"/>
  </si>
  <si>
    <t>重加算金</t>
    <rPh sb="0" eb="1">
      <t>ジュウ</t>
    </rPh>
    <rPh sb="1" eb="4">
      <t>カサンキン</t>
    </rPh>
    <phoneticPr fontId="2"/>
  </si>
  <si>
    <t>(10～14)</t>
    <phoneticPr fontId="2"/>
  </si>
  <si>
    <t>納期限</t>
    <rPh sb="0" eb="3">
      <t>ノウキゲン</t>
    </rPh>
    <phoneticPr fontId="2"/>
  </si>
  <si>
    <t>年</t>
    <rPh sb="0" eb="1">
      <t>ネン</t>
    </rPh>
    <phoneticPr fontId="2"/>
  </si>
  <si>
    <t>月</t>
    <rPh sb="0" eb="1">
      <t>ツキ</t>
    </rPh>
    <phoneticPr fontId="2"/>
  </si>
  <si>
    <t>日</t>
    <rPh sb="0" eb="1">
      <t>ヒ</t>
    </rPh>
    <phoneticPr fontId="2"/>
  </si>
  <si>
    <t>県税事務所</t>
    <rPh sb="0" eb="2">
      <t>ケンゼイ</t>
    </rPh>
    <rPh sb="2" eb="5">
      <t>ジムショ</t>
    </rPh>
    <phoneticPr fontId="2"/>
  </si>
  <si>
    <t>口　　座　　番　　号</t>
    <rPh sb="0" eb="1">
      <t>クチ</t>
    </rPh>
    <rPh sb="3" eb="4">
      <t>ザ</t>
    </rPh>
    <rPh sb="6" eb="7">
      <t>バン</t>
    </rPh>
    <rPh sb="9" eb="10">
      <t>ゴウ</t>
    </rPh>
    <phoneticPr fontId="2"/>
  </si>
  <si>
    <t>加　　　入　　　者</t>
    <rPh sb="0" eb="1">
      <t>カ</t>
    </rPh>
    <rPh sb="4" eb="5">
      <t>イ</t>
    </rPh>
    <rPh sb="8" eb="9">
      <t>シャ</t>
    </rPh>
    <phoneticPr fontId="2"/>
  </si>
  <si>
    <t>申　　告　　区　　分</t>
    <rPh sb="0" eb="1">
      <t>サル</t>
    </rPh>
    <rPh sb="3" eb="4">
      <t>コク</t>
    </rPh>
    <rPh sb="6" eb="7">
      <t>ク</t>
    </rPh>
    <rPh sb="9" eb="10">
      <t>ブン</t>
    </rPh>
    <phoneticPr fontId="2"/>
  </si>
  <si>
    <t>法  人</t>
    <rPh sb="0" eb="1">
      <t>ホウ</t>
    </rPh>
    <rPh sb="3" eb="4">
      <t>ヒト</t>
    </rPh>
    <phoneticPr fontId="2"/>
  </si>
  <si>
    <t>領 収 証 書</t>
    <rPh sb="0" eb="1">
      <t>リョウ</t>
    </rPh>
    <rPh sb="2" eb="3">
      <t>オサム</t>
    </rPh>
    <rPh sb="4" eb="5">
      <t>アカシ</t>
    </rPh>
    <rPh sb="6" eb="7">
      <t>ショ</t>
    </rPh>
    <phoneticPr fontId="2"/>
  </si>
  <si>
    <t>法 人 県 民 税</t>
    <rPh sb="0" eb="1">
      <t>ホウ</t>
    </rPh>
    <rPh sb="2" eb="3">
      <t>ヒト</t>
    </rPh>
    <rPh sb="4" eb="5">
      <t>ケン</t>
    </rPh>
    <rPh sb="6" eb="7">
      <t>タミ</t>
    </rPh>
    <rPh sb="8" eb="9">
      <t>ゼイ</t>
    </rPh>
    <phoneticPr fontId="2"/>
  </si>
  <si>
    <t>領 収 日 付 印</t>
    <rPh sb="0" eb="1">
      <t>リョウ</t>
    </rPh>
    <rPh sb="2" eb="3">
      <t>オサム</t>
    </rPh>
    <rPh sb="4" eb="5">
      <t>ヒ</t>
    </rPh>
    <rPh sb="6" eb="7">
      <t>ツキ</t>
    </rPh>
    <rPh sb="8" eb="9">
      <t>イン</t>
    </rPh>
    <phoneticPr fontId="2"/>
  </si>
  <si>
    <t>上記のとおり領収しました。（納税者保管）</t>
    <rPh sb="0" eb="2">
      <t>ジョウキ</t>
    </rPh>
    <rPh sb="6" eb="8">
      <t>リョウシュウ</t>
    </rPh>
    <rPh sb="14" eb="17">
      <t>ノウゼイシャ</t>
    </rPh>
    <rPh sb="17" eb="19">
      <t>ホカン</t>
    </rPh>
    <phoneticPr fontId="2"/>
  </si>
  <si>
    <t>納  付  書</t>
    <rPh sb="0" eb="1">
      <t>オサム</t>
    </rPh>
    <rPh sb="3" eb="4">
      <t>ツキ</t>
    </rPh>
    <rPh sb="6" eb="7">
      <t>ショ</t>
    </rPh>
    <phoneticPr fontId="2"/>
  </si>
  <si>
    <t>口</t>
    <rPh sb="0" eb="1">
      <t>クチ</t>
    </rPh>
    <phoneticPr fontId="2"/>
  </si>
  <si>
    <t>日　　計</t>
    <rPh sb="0" eb="1">
      <t>ヒ</t>
    </rPh>
    <rPh sb="3" eb="4">
      <t>ケイ</t>
    </rPh>
    <phoneticPr fontId="2"/>
  </si>
  <si>
    <t>上記のとおり納付します</t>
    <rPh sb="0" eb="2">
      <t>ジョウキ</t>
    </rPh>
    <rPh sb="6" eb="8">
      <t>ノウフ</t>
    </rPh>
    <phoneticPr fontId="2"/>
  </si>
  <si>
    <t>金融機関</t>
    <rPh sb="0" eb="2">
      <t>キンユウ</t>
    </rPh>
    <rPh sb="2" eb="4">
      <t>キカン</t>
    </rPh>
    <phoneticPr fontId="2"/>
  </si>
  <si>
    <t>又は郵便局保管</t>
    <rPh sb="0" eb="1">
      <t>マタ</t>
    </rPh>
    <rPh sb="2" eb="5">
      <t>ユウビンキョク</t>
    </rPh>
    <rPh sb="5" eb="7">
      <t>ホカン</t>
    </rPh>
    <phoneticPr fontId="2"/>
  </si>
  <si>
    <t>(</t>
    <phoneticPr fontId="2"/>
  </si>
  <si>
    <t>)</t>
    <phoneticPr fontId="2"/>
  </si>
  <si>
    <t>領収済通知書</t>
    <rPh sb="0" eb="2">
      <t>リョウシュウ</t>
    </rPh>
    <rPh sb="2" eb="3">
      <t>ズ</t>
    </rPh>
    <rPh sb="3" eb="6">
      <t>ツウチショ</t>
    </rPh>
    <phoneticPr fontId="2"/>
  </si>
  <si>
    <r>
      <t xml:space="preserve">指 定 金 融
機   関   名
</t>
    </r>
    <r>
      <rPr>
        <sz val="9"/>
        <color indexed="8"/>
        <rFont val="ＭＳ Ｐゴシック"/>
        <family val="3"/>
        <charset val="128"/>
      </rPr>
      <t>（取りまとめ店）</t>
    </r>
    <rPh sb="0" eb="1">
      <t>ユビ</t>
    </rPh>
    <rPh sb="2" eb="3">
      <t>サダム</t>
    </rPh>
    <rPh sb="4" eb="5">
      <t>キン</t>
    </rPh>
    <rPh sb="6" eb="7">
      <t>トオル</t>
    </rPh>
    <rPh sb="8" eb="9">
      <t>キ</t>
    </rPh>
    <rPh sb="12" eb="13">
      <t>セキ</t>
    </rPh>
    <rPh sb="16" eb="17">
      <t>メイ</t>
    </rPh>
    <rPh sb="19" eb="20">
      <t>ト</t>
    </rPh>
    <rPh sb="24" eb="25">
      <t>テン</t>
    </rPh>
    <phoneticPr fontId="2"/>
  </si>
  <si>
    <t>取りまとめ局</t>
    <rPh sb="0" eb="1">
      <t>ト</t>
    </rPh>
    <rPh sb="5" eb="6">
      <t>キョク</t>
    </rPh>
    <phoneticPr fontId="2"/>
  </si>
  <si>
    <t>上記のとおり通知します。（都道府県保管）</t>
    <rPh sb="0" eb="2">
      <t>ジョウキ</t>
    </rPh>
    <rPh sb="6" eb="8">
      <t>ツウチ</t>
    </rPh>
    <rPh sb="13" eb="17">
      <t>トドウフケン</t>
    </rPh>
    <rPh sb="17" eb="19">
      <t>ホカン</t>
    </rPh>
    <phoneticPr fontId="2"/>
  </si>
  <si>
    <t>入力区分</t>
    <rPh sb="0" eb="2">
      <t>ニュウリョク</t>
    </rPh>
    <rPh sb="2" eb="4">
      <t>クブン</t>
    </rPh>
    <phoneticPr fontId="2"/>
  </si>
  <si>
    <t>入力項目</t>
    <rPh sb="0" eb="2">
      <t>ニュウリョク</t>
    </rPh>
    <rPh sb="2" eb="4">
      <t>コウモク</t>
    </rPh>
    <phoneticPr fontId="2"/>
  </si>
  <si>
    <t>注意事項</t>
    <rPh sb="0" eb="2">
      <t>チュウイ</t>
    </rPh>
    <rPh sb="2" eb="4">
      <t>ジコウ</t>
    </rPh>
    <phoneticPr fontId="2"/>
  </si>
  <si>
    <t>所在地</t>
    <rPh sb="0" eb="3">
      <t>ショザイチ</t>
    </rPh>
    <phoneticPr fontId="2"/>
  </si>
  <si>
    <t>法人名</t>
    <rPh sb="0" eb="2">
      <t>ホウジン</t>
    </rPh>
    <rPh sb="2" eb="3">
      <t>メイ</t>
    </rPh>
    <phoneticPr fontId="2"/>
  </si>
  <si>
    <t>年度</t>
    <rPh sb="0" eb="2">
      <t>ネンド</t>
    </rPh>
    <phoneticPr fontId="2"/>
  </si>
  <si>
    <t>事業年度（自）</t>
    <rPh sb="0" eb="2">
      <t>ジギョウ</t>
    </rPh>
    <rPh sb="2" eb="4">
      <t>ネンド</t>
    </rPh>
    <rPh sb="5" eb="6">
      <t>ジ</t>
    </rPh>
    <phoneticPr fontId="2"/>
  </si>
  <si>
    <t>事業年度（至）</t>
    <rPh sb="0" eb="2">
      <t>ジギョウ</t>
    </rPh>
    <rPh sb="2" eb="4">
      <t>ネンド</t>
    </rPh>
    <rPh sb="5" eb="6">
      <t>イタ</t>
    </rPh>
    <phoneticPr fontId="2"/>
  </si>
  <si>
    <t>納期限</t>
    <rPh sb="0" eb="3">
      <t>ノウキゲン</t>
    </rPh>
    <phoneticPr fontId="2"/>
  </si>
  <si>
    <t>申告区分</t>
    <rPh sb="0" eb="2">
      <t>シンコク</t>
    </rPh>
    <rPh sb="2" eb="4">
      <t>クブン</t>
    </rPh>
    <phoneticPr fontId="2"/>
  </si>
  <si>
    <t>法人県民税</t>
    <rPh sb="0" eb="2">
      <t>ホウジン</t>
    </rPh>
    <rPh sb="2" eb="5">
      <t>ケンミンゼイ</t>
    </rPh>
    <phoneticPr fontId="2"/>
  </si>
  <si>
    <t>法人税割額</t>
    <rPh sb="0" eb="3">
      <t>ホウジンゼイ</t>
    </rPh>
    <rPh sb="3" eb="4">
      <t>ワリ</t>
    </rPh>
    <rPh sb="4" eb="5">
      <t>ガク</t>
    </rPh>
    <phoneticPr fontId="2"/>
  </si>
  <si>
    <t>均等割額</t>
    <rPh sb="0" eb="3">
      <t>キントウワリ</t>
    </rPh>
    <rPh sb="3" eb="4">
      <t>ガク</t>
    </rPh>
    <phoneticPr fontId="2"/>
  </si>
  <si>
    <t>延滞金</t>
    <rPh sb="0" eb="3">
      <t>エンタイキン</t>
    </rPh>
    <phoneticPr fontId="2"/>
  </si>
  <si>
    <t>計</t>
    <rPh sb="0" eb="1">
      <t>ケイ</t>
    </rPh>
    <phoneticPr fontId="2"/>
  </si>
  <si>
    <t>法人事業税・地方法人特別税</t>
    <rPh sb="0" eb="2">
      <t>ホウジン</t>
    </rPh>
    <rPh sb="2" eb="4">
      <t>ジギョウ</t>
    </rPh>
    <rPh sb="4" eb="5">
      <t>ゼイ</t>
    </rPh>
    <rPh sb="6" eb="8">
      <t>チホウ</t>
    </rPh>
    <rPh sb="8" eb="10">
      <t>ホウジン</t>
    </rPh>
    <rPh sb="10" eb="13">
      <t>トクベツゼイ</t>
    </rPh>
    <phoneticPr fontId="2"/>
  </si>
  <si>
    <t>所得割額</t>
    <rPh sb="0" eb="3">
      <t>ショトクワリ</t>
    </rPh>
    <rPh sb="3" eb="4">
      <t>ガク</t>
    </rPh>
    <phoneticPr fontId="2"/>
  </si>
  <si>
    <t>付加価値割額</t>
    <rPh sb="0" eb="2">
      <t>フカ</t>
    </rPh>
    <rPh sb="2" eb="5">
      <t>カチワリ</t>
    </rPh>
    <rPh sb="5" eb="6">
      <t>ガク</t>
    </rPh>
    <phoneticPr fontId="2"/>
  </si>
  <si>
    <t>資本割額</t>
    <rPh sb="0" eb="2">
      <t>シホン</t>
    </rPh>
    <rPh sb="2" eb="3">
      <t>ワリ</t>
    </rPh>
    <rPh sb="3" eb="4">
      <t>ガク</t>
    </rPh>
    <phoneticPr fontId="2"/>
  </si>
  <si>
    <t>収入割額</t>
    <rPh sb="0" eb="2">
      <t>シュウニュウ</t>
    </rPh>
    <rPh sb="2" eb="3">
      <t>ワ</t>
    </rPh>
    <rPh sb="3" eb="4">
      <t>ガク</t>
    </rPh>
    <phoneticPr fontId="2"/>
  </si>
  <si>
    <t>過少申告加算金</t>
    <rPh sb="0" eb="2">
      <t>カショウ</t>
    </rPh>
    <rPh sb="2" eb="4">
      <t>シンコク</t>
    </rPh>
    <rPh sb="4" eb="7">
      <t>カサンキン</t>
    </rPh>
    <phoneticPr fontId="2"/>
  </si>
  <si>
    <t>不申告加算金</t>
    <rPh sb="0" eb="3">
      <t>フシンコク</t>
    </rPh>
    <rPh sb="3" eb="6">
      <t>カサンキン</t>
    </rPh>
    <phoneticPr fontId="2"/>
  </si>
  <si>
    <t>重加算金</t>
    <rPh sb="0" eb="1">
      <t>ジュウ</t>
    </rPh>
    <rPh sb="1" eb="4">
      <t>カサンキン</t>
    </rPh>
    <phoneticPr fontId="2"/>
  </si>
  <si>
    <t>合計</t>
    <rPh sb="0" eb="2">
      <t>ゴウケイ</t>
    </rPh>
    <phoneticPr fontId="2"/>
  </si>
  <si>
    <t>年</t>
    <rPh sb="0" eb="1">
      <t>トシ</t>
    </rPh>
    <phoneticPr fontId="2"/>
  </si>
  <si>
    <t>月</t>
    <rPh sb="0" eb="1">
      <t>ツキ</t>
    </rPh>
    <phoneticPr fontId="2"/>
  </si>
  <si>
    <t>日</t>
    <rPh sb="0" eb="1">
      <t>ニチ</t>
    </rPh>
    <phoneticPr fontId="2"/>
  </si>
  <si>
    <t>中　間</t>
    <rPh sb="0" eb="1">
      <t>チュウ</t>
    </rPh>
    <rPh sb="2" eb="3">
      <t>アイダ</t>
    </rPh>
    <phoneticPr fontId="2"/>
  </si>
  <si>
    <t>予　定</t>
    <rPh sb="0" eb="1">
      <t>ヨ</t>
    </rPh>
    <rPh sb="2" eb="3">
      <t>サダ</t>
    </rPh>
    <phoneticPr fontId="2"/>
  </si>
  <si>
    <t>確　定</t>
    <rPh sb="0" eb="1">
      <t>アキラ</t>
    </rPh>
    <rPh sb="2" eb="3">
      <t>サダ</t>
    </rPh>
    <phoneticPr fontId="2"/>
  </si>
  <si>
    <t>修　正</t>
    <rPh sb="0" eb="1">
      <t>オサム</t>
    </rPh>
    <rPh sb="2" eb="3">
      <t>セイ</t>
    </rPh>
    <phoneticPr fontId="2"/>
  </si>
  <si>
    <t>更　正</t>
    <rPh sb="0" eb="1">
      <t>サラ</t>
    </rPh>
    <rPh sb="2" eb="3">
      <t>セイ</t>
    </rPh>
    <phoneticPr fontId="2"/>
  </si>
  <si>
    <t>決　定</t>
    <rPh sb="0" eb="1">
      <t>ケツ</t>
    </rPh>
    <rPh sb="2" eb="3">
      <t>サダ</t>
    </rPh>
    <phoneticPr fontId="2"/>
  </si>
  <si>
    <t>その他</t>
    <rPh sb="2" eb="3">
      <t>タ</t>
    </rPh>
    <phoneticPr fontId="2"/>
  </si>
  <si>
    <t>※メッセージ欄</t>
    <rPh sb="6" eb="7">
      <t>ラン</t>
    </rPh>
    <phoneticPr fontId="2"/>
  </si>
  <si>
    <t>このエクセルファイルは、「使用方法」、「入力シート」、「印刷シート」の３つのシートで構成されています。</t>
    <rPh sb="13" eb="15">
      <t>シヨウ</t>
    </rPh>
    <rPh sb="15" eb="17">
      <t>ホウホウ</t>
    </rPh>
    <rPh sb="20" eb="22">
      <t>ニュウリョク</t>
    </rPh>
    <rPh sb="28" eb="30">
      <t>インサツ</t>
    </rPh>
    <rPh sb="42" eb="44">
      <t>コウセイ</t>
    </rPh>
    <phoneticPr fontId="4"/>
  </si>
  <si>
    <t>以下の手順に従い、納付書を作成してください。</t>
    <rPh sb="0" eb="2">
      <t>イカ</t>
    </rPh>
    <rPh sb="3" eb="5">
      <t>テジュン</t>
    </rPh>
    <rPh sb="6" eb="7">
      <t>シタガ</t>
    </rPh>
    <rPh sb="9" eb="12">
      <t>ノウフショ</t>
    </rPh>
    <rPh sb="13" eb="15">
      <t>サクセイ</t>
    </rPh>
    <phoneticPr fontId="4"/>
  </si>
  <si>
    <t>①　「入力シート」を選択し、必要事項（白色のセル部分）を入力又は選択してください。</t>
    <rPh sb="3" eb="5">
      <t>ニュウリョク</t>
    </rPh>
    <rPh sb="10" eb="12">
      <t>センタク</t>
    </rPh>
    <rPh sb="14" eb="16">
      <t>ヒツヨウ</t>
    </rPh>
    <rPh sb="16" eb="18">
      <t>ジコウ</t>
    </rPh>
    <rPh sb="19" eb="21">
      <t>シロイロ</t>
    </rPh>
    <rPh sb="24" eb="26">
      <t>ブブン</t>
    </rPh>
    <rPh sb="28" eb="30">
      <t>ニュウリョク</t>
    </rPh>
    <rPh sb="30" eb="31">
      <t>マタ</t>
    </rPh>
    <rPh sb="32" eb="34">
      <t>センタク</t>
    </rPh>
    <phoneticPr fontId="4"/>
  </si>
  <si>
    <t>②　入力内容を確認したら、「印刷シート」を選択し、Ａ４用紙（白紙）に印刷をしてください。</t>
    <rPh sb="2" eb="4">
      <t>ニュウリョク</t>
    </rPh>
    <rPh sb="4" eb="6">
      <t>ナイヨウ</t>
    </rPh>
    <rPh sb="7" eb="9">
      <t>カクニン</t>
    </rPh>
    <rPh sb="14" eb="16">
      <t>インサツ</t>
    </rPh>
    <rPh sb="21" eb="23">
      <t>センタク</t>
    </rPh>
    <rPh sb="27" eb="29">
      <t>ヨウシ</t>
    </rPh>
    <rPh sb="30" eb="32">
      <t>ハクシ</t>
    </rPh>
    <rPh sb="34" eb="36">
      <t>インサツ</t>
    </rPh>
    <phoneticPr fontId="4"/>
  </si>
  <si>
    <t>③　印刷された納付書は、「納付書」、「領収済通知書」、「領収証書」の３片で構成されています。</t>
    <rPh sb="2" eb="4">
      <t>インサツ</t>
    </rPh>
    <rPh sb="7" eb="10">
      <t>ノウフショ</t>
    </rPh>
    <rPh sb="13" eb="16">
      <t>ノウフショ</t>
    </rPh>
    <rPh sb="19" eb="21">
      <t>リョウシュウ</t>
    </rPh>
    <rPh sb="21" eb="22">
      <t>ズ</t>
    </rPh>
    <rPh sb="22" eb="25">
      <t>ツウチショ</t>
    </rPh>
    <rPh sb="28" eb="30">
      <t>リョウシュウ</t>
    </rPh>
    <rPh sb="30" eb="32">
      <t>ショウショ</t>
    </rPh>
    <rPh sb="35" eb="36">
      <t>ペン</t>
    </rPh>
    <rPh sb="37" eb="39">
      <t>コウセイ</t>
    </rPh>
    <phoneticPr fontId="4"/>
  </si>
  <si>
    <t>　※　ご使用になるアプリケーションソフト・プリンタドライバ等により印字がずれる場合がありますので、ご注意ください。</t>
    <rPh sb="4" eb="6">
      <t>シヨウ</t>
    </rPh>
    <rPh sb="29" eb="30">
      <t>トウ</t>
    </rPh>
    <rPh sb="33" eb="35">
      <t>インジ</t>
    </rPh>
    <rPh sb="39" eb="41">
      <t>バアイ</t>
    </rPh>
    <rPh sb="50" eb="52">
      <t>チュウイ</t>
    </rPh>
    <phoneticPr fontId="4"/>
  </si>
  <si>
    <t>④　点線に沿って余白部分を切り取り、３片１組として各納付場所で使用してください。</t>
    <rPh sb="2" eb="4">
      <t>テンセン</t>
    </rPh>
    <rPh sb="5" eb="6">
      <t>ソ</t>
    </rPh>
    <rPh sb="8" eb="10">
      <t>ヨハク</t>
    </rPh>
    <rPh sb="10" eb="12">
      <t>ブブン</t>
    </rPh>
    <rPh sb="13" eb="14">
      <t>キ</t>
    </rPh>
    <rPh sb="15" eb="16">
      <t>ト</t>
    </rPh>
    <rPh sb="19" eb="20">
      <t>ペン</t>
    </rPh>
    <rPh sb="21" eb="22">
      <t>クミ</t>
    </rPh>
    <rPh sb="25" eb="26">
      <t>カク</t>
    </rPh>
    <rPh sb="26" eb="28">
      <t>ノウフ</t>
    </rPh>
    <rPh sb="28" eb="30">
      <t>バショ</t>
    </rPh>
    <rPh sb="31" eb="33">
      <t>シヨウ</t>
    </rPh>
    <phoneticPr fontId="4"/>
  </si>
  <si>
    <t>→納付場所の一覧はこちら</t>
    <rPh sb="1" eb="3">
      <t>ノウフ</t>
    </rPh>
    <rPh sb="3" eb="5">
      <t>バショ</t>
    </rPh>
    <rPh sb="6" eb="8">
      <t>イチラン</t>
    </rPh>
    <phoneticPr fontId="4"/>
  </si>
  <si>
    <t>←納付される日が属する年度を和暦で入力してください。</t>
    <rPh sb="1" eb="3">
      <t>ノウフ</t>
    </rPh>
    <rPh sb="6" eb="7">
      <t>ヒ</t>
    </rPh>
    <rPh sb="8" eb="9">
      <t>ゾク</t>
    </rPh>
    <rPh sb="11" eb="13">
      <t>ネンド</t>
    </rPh>
    <rPh sb="14" eb="16">
      <t>ワレキ</t>
    </rPh>
    <rPh sb="17" eb="19">
      <t>ニュウリョク</t>
    </rPh>
    <phoneticPr fontId="2"/>
  </si>
  <si>
    <t>←申告区分を選択してください。</t>
    <rPh sb="1" eb="3">
      <t>シンコク</t>
    </rPh>
    <rPh sb="3" eb="5">
      <t>クブン</t>
    </rPh>
    <rPh sb="6" eb="8">
      <t>センタク</t>
    </rPh>
    <phoneticPr fontId="2"/>
  </si>
  <si>
    <t>滋賀県</t>
    <rPh sb="0" eb="3">
      <t>シガケン</t>
    </rPh>
    <phoneticPr fontId="2"/>
  </si>
  <si>
    <t>滋賀県西部県税事務所</t>
    <rPh sb="0" eb="3">
      <t>シガケン</t>
    </rPh>
    <rPh sb="3" eb="5">
      <t>セイブ</t>
    </rPh>
    <rPh sb="5" eb="7">
      <t>ケンゼイ</t>
    </rPh>
    <rPh sb="7" eb="10">
      <t>ジムショ</t>
    </rPh>
    <phoneticPr fontId="2"/>
  </si>
  <si>
    <t>０１０００－２－９６００３１</t>
    <phoneticPr fontId="2"/>
  </si>
  <si>
    <t>西部</t>
    <rPh sb="0" eb="2">
      <t>セイブ</t>
    </rPh>
    <phoneticPr fontId="2"/>
  </si>
  <si>
    <t>株式会社　滋賀銀行</t>
    <rPh sb="0" eb="2">
      <t>カブシキ</t>
    </rPh>
    <rPh sb="2" eb="4">
      <t>カイシャ</t>
    </rPh>
    <rPh sb="5" eb="7">
      <t>シガ</t>
    </rPh>
    <rPh sb="7" eb="9">
      <t>ギンコウ</t>
    </rPh>
    <phoneticPr fontId="2"/>
  </si>
  <si>
    <t>大阪貯金事務センター</t>
    <rPh sb="0" eb="2">
      <t>オオサカ</t>
    </rPh>
    <rPh sb="2" eb="4">
      <t>チョキン</t>
    </rPh>
    <rPh sb="4" eb="6">
      <t>ジム</t>
    </rPh>
    <phoneticPr fontId="2"/>
  </si>
  <si>
    <t>・</t>
    <phoneticPr fontId="2"/>
  </si>
  <si>
    <t>年度</t>
    <rPh sb="0" eb="2">
      <t>ネンド</t>
    </rPh>
    <phoneticPr fontId="2"/>
  </si>
  <si>
    <t>処理</t>
    <rPh sb="0" eb="2">
      <t>ショリ</t>
    </rPh>
    <phoneticPr fontId="2"/>
  </si>
  <si>
    <t>レコード</t>
    <phoneticPr fontId="2"/>
  </si>
  <si>
    <t>事業年度始期</t>
    <rPh sb="0" eb="2">
      <t>ジギョウ</t>
    </rPh>
    <rPh sb="2" eb="4">
      <t>ネンド</t>
    </rPh>
    <rPh sb="4" eb="6">
      <t>シキ</t>
    </rPh>
    <phoneticPr fontId="2"/>
  </si>
  <si>
    <t>カード</t>
    <phoneticPr fontId="2"/>
  </si>
  <si>
    <t>BQ</t>
    <phoneticPr fontId="2"/>
  </si>
  <si>
    <t>課税事務所</t>
    <rPh sb="0" eb="2">
      <t>カゼイ</t>
    </rPh>
    <rPh sb="2" eb="5">
      <t>ジムショ</t>
    </rPh>
    <phoneticPr fontId="2"/>
  </si>
  <si>
    <t>・</t>
    <phoneticPr fontId="2"/>
  </si>
  <si>
    <t>　</t>
    <phoneticPr fontId="4"/>
  </si>
  <si>
    <t>必ず点線に沿って余白部分を切り取り、上記の納付場所でご納付ください。(余白以外は切り離さずに提出ください。）</t>
    <rPh sb="35" eb="37">
      <t>ヨハク</t>
    </rPh>
    <rPh sb="37" eb="39">
      <t>イガイ</t>
    </rPh>
    <rPh sb="40" eb="41">
      <t>キ</t>
    </rPh>
    <rPh sb="42" eb="43">
      <t>ハナ</t>
    </rPh>
    <rPh sb="46" eb="48">
      <t>テイシュツ</t>
    </rPh>
    <phoneticPr fontId="2"/>
  </si>
  <si>
    <t>※　余白以外は切り離さずに、３枚１組として納付場所へ提出ください。</t>
    <rPh sb="2" eb="4">
      <t>ヨハク</t>
    </rPh>
    <rPh sb="4" eb="6">
      <t>イガイ</t>
    </rPh>
    <rPh sb="7" eb="8">
      <t>キ</t>
    </rPh>
    <rPh sb="9" eb="10">
      <t>ハナ</t>
    </rPh>
    <rPh sb="15" eb="16">
      <t>マイ</t>
    </rPh>
    <rPh sb="17" eb="18">
      <t>クミ</t>
    </rPh>
    <rPh sb="21" eb="23">
      <t>ノウフ</t>
    </rPh>
    <rPh sb="23" eb="25">
      <t>バショ</t>
    </rPh>
    <rPh sb="26" eb="28">
      <t>テイシュツ</t>
    </rPh>
    <phoneticPr fontId="2"/>
  </si>
  <si>
    <r>
      <t xml:space="preserve">
</t>
    </r>
    <r>
      <rPr>
        <sz val="12"/>
        <color indexed="8"/>
        <rFont val="ＭＳ Ｐゴシック"/>
        <family val="3"/>
        <charset val="128"/>
      </rPr>
      <t>◎この納付書は、3枚1組として切り離さずにご使用ください。</t>
    </r>
    <rPh sb="5" eb="8">
      <t>ノウフショ</t>
    </rPh>
    <rPh sb="11" eb="12">
      <t>マイ</t>
    </rPh>
    <rPh sb="13" eb="14">
      <t>クミ</t>
    </rPh>
    <rPh sb="17" eb="18">
      <t>キ</t>
    </rPh>
    <rPh sb="19" eb="20">
      <t>ハナ</t>
    </rPh>
    <rPh sb="24" eb="26">
      <t>シヨウ</t>
    </rPh>
    <phoneticPr fontId="2"/>
  </si>
  <si>
    <t>管理番号</t>
    <rPh sb="0" eb="2">
      <t>カンリ</t>
    </rPh>
    <rPh sb="2" eb="4">
      <t>バンゴウ</t>
    </rPh>
    <phoneticPr fontId="2"/>
  </si>
  <si>
    <t>管　理　番　号</t>
    <rPh sb="0" eb="1">
      <t>カン</t>
    </rPh>
    <rPh sb="2" eb="3">
      <t>リ</t>
    </rPh>
    <rPh sb="4" eb="5">
      <t>バン</t>
    </rPh>
    <rPh sb="6" eb="7">
      <t>ゴウ</t>
    </rPh>
    <phoneticPr fontId="2"/>
  </si>
  <si>
    <t>平成・令和</t>
    <rPh sb="0" eb="2">
      <t>ヘイセイ</t>
    </rPh>
    <rPh sb="3" eb="4">
      <t>レイ</t>
    </rPh>
    <rPh sb="4" eb="5">
      <t>ワ</t>
    </rPh>
    <phoneticPr fontId="2"/>
  </si>
  <si>
    <t>←和暦で入力してください。（元年は１と入力してください。）</t>
    <rPh sb="1" eb="3">
      <t>ワレキ</t>
    </rPh>
    <rPh sb="4" eb="6">
      <t>ニュウリョク</t>
    </rPh>
    <rPh sb="14" eb="16">
      <t>ガンネン</t>
    </rPh>
    <rPh sb="19" eb="21">
      <t>ニュウリョク</t>
    </rPh>
    <phoneticPr fontId="2"/>
  </si>
  <si>
    <t>特別法人事業税</t>
    <rPh sb="0" eb="2">
      <t>トクベツ</t>
    </rPh>
    <rPh sb="2" eb="4">
      <t>ホウジン</t>
    </rPh>
    <rPh sb="4" eb="7">
      <t>ジギョウゼイ</t>
    </rPh>
    <phoneticPr fontId="2"/>
  </si>
  <si>
    <t>特別法人事業税</t>
    <rPh sb="0" eb="7">
      <t>トクベツホウジンジギョウゼイ</t>
    </rPh>
    <phoneticPr fontId="2"/>
  </si>
  <si>
    <t xml:space="preserve">【納付場所】
・滋賀県指定金融機関（滋賀銀行本支店）
・滋賀県指定代理金融機関（滋賀県信用農業協同組合連合会本支所）
・近畿2府4県（滋賀県、京都府、大阪府、兵庫県、奈良県、和歌山県）内のゆうちょ銀行・郵便局
・県税事務所窓口
・次の滋賀県収納代理金融機関
〔国内本支店（ただし、農協は県内のみ）〕
みずほ銀行、三菱ＵＦＪ銀行、りそな銀行、福井銀行、大垣共立銀行、京都銀行、関西みらい銀行、三井住友信託銀行、滋賀中央信用金庫、長浜信用金庫、湖東信用金庫、京都信用金庫、京都中央信用金庫、京滋信用組合、滋賀県民信用組合、滋賀県信用組合、近畿産業信用組合、近畿労働金庫、県内各農業協同組合
</t>
    <rPh sb="1" eb="3">
      <t>ノウフ</t>
    </rPh>
    <rPh sb="3" eb="5">
      <t>バショ</t>
    </rPh>
    <rPh sb="9" eb="12">
      <t>シガケン</t>
    </rPh>
    <rPh sb="12" eb="14">
      <t>シテイ</t>
    </rPh>
    <rPh sb="14" eb="16">
      <t>キンユウ</t>
    </rPh>
    <rPh sb="16" eb="18">
      <t>キカン</t>
    </rPh>
    <rPh sb="19" eb="21">
      <t>シガ</t>
    </rPh>
    <rPh sb="21" eb="23">
      <t>ギンコウ</t>
    </rPh>
    <rPh sb="23" eb="24">
      <t>ホン</t>
    </rPh>
    <rPh sb="24" eb="26">
      <t>シテン</t>
    </rPh>
    <rPh sb="29" eb="32">
      <t>シガケン</t>
    </rPh>
    <rPh sb="32" eb="34">
      <t>シテイ</t>
    </rPh>
    <rPh sb="34" eb="36">
      <t>ダイリ</t>
    </rPh>
    <rPh sb="36" eb="38">
      <t>キンユウ</t>
    </rPh>
    <rPh sb="38" eb="40">
      <t>キカン</t>
    </rPh>
    <rPh sb="41" eb="44">
      <t>シガケン</t>
    </rPh>
    <rPh sb="44" eb="46">
      <t>シンヨウ</t>
    </rPh>
    <rPh sb="46" eb="48">
      <t>ノウギョウ</t>
    </rPh>
    <rPh sb="48" eb="50">
      <t>キョウドウ</t>
    </rPh>
    <rPh sb="50" eb="52">
      <t>クミアイ</t>
    </rPh>
    <rPh sb="52" eb="55">
      <t>レンゴウカイ</t>
    </rPh>
    <rPh sb="61" eb="63">
      <t>キンキ</t>
    </rPh>
    <rPh sb="64" eb="65">
      <t>フ</t>
    </rPh>
    <rPh sb="66" eb="67">
      <t>ケン</t>
    </rPh>
    <rPh sb="68" eb="71">
      <t>シガケン</t>
    </rPh>
    <rPh sb="72" eb="75">
      <t>キョウトフ</t>
    </rPh>
    <rPh sb="76" eb="79">
      <t>オオサカフ</t>
    </rPh>
    <rPh sb="80" eb="83">
      <t>ヒョウゴケン</t>
    </rPh>
    <rPh sb="84" eb="87">
      <t>ナラケン</t>
    </rPh>
    <rPh sb="88" eb="92">
      <t>ワカヤマケン</t>
    </rPh>
    <rPh sb="93" eb="94">
      <t>ナイ</t>
    </rPh>
    <rPh sb="117" eb="118">
      <t>ツギ</t>
    </rPh>
    <rPh sb="132" eb="134">
      <t>コクナイ</t>
    </rPh>
    <rPh sb="134" eb="137">
      <t>ホンシテン</t>
    </rPh>
    <rPh sb="142" eb="144">
      <t>ノウキョウ</t>
    </rPh>
    <rPh sb="145" eb="147">
      <t>ケンナイ</t>
    </rPh>
    <rPh sb="155" eb="157">
      <t>ギンコウ</t>
    </rPh>
    <rPh sb="158" eb="160">
      <t>ミツビシ</t>
    </rPh>
    <rPh sb="163" eb="165">
      <t>ギンコウ</t>
    </rPh>
    <rPh sb="169" eb="171">
      <t>ギンコウ</t>
    </rPh>
    <rPh sb="172" eb="174">
      <t>フクイ</t>
    </rPh>
    <rPh sb="174" eb="176">
      <t>ギンコウ</t>
    </rPh>
    <rPh sb="177" eb="179">
      <t>オオガキ</t>
    </rPh>
    <rPh sb="179" eb="180">
      <t>キョウ</t>
    </rPh>
    <rPh sb="180" eb="181">
      <t>タ</t>
    </rPh>
    <rPh sb="181" eb="183">
      <t>ギンコウ</t>
    </rPh>
    <rPh sb="184" eb="186">
      <t>キョウト</t>
    </rPh>
    <rPh sb="186" eb="188">
      <t>ギンコウ</t>
    </rPh>
    <rPh sb="189" eb="191">
      <t>カンサイ</t>
    </rPh>
    <rPh sb="194" eb="196">
      <t>ギンコウ</t>
    </rPh>
    <rPh sb="197" eb="199">
      <t>ミツイ</t>
    </rPh>
    <rPh sb="199" eb="201">
      <t>スミトモ</t>
    </rPh>
    <rPh sb="201" eb="203">
      <t>シンタク</t>
    </rPh>
    <rPh sb="203" eb="205">
      <t>ギンコウ</t>
    </rPh>
    <rPh sb="206" eb="208">
      <t>シガ</t>
    </rPh>
    <rPh sb="208" eb="210">
      <t>チュウオウ</t>
    </rPh>
    <rPh sb="210" eb="212">
      <t>シンヨウ</t>
    </rPh>
    <rPh sb="212" eb="214">
      <t>キンコ</t>
    </rPh>
    <rPh sb="215" eb="217">
      <t>ナガハマ</t>
    </rPh>
    <rPh sb="217" eb="219">
      <t>シンヨウ</t>
    </rPh>
    <rPh sb="219" eb="221">
      <t>キンコ</t>
    </rPh>
    <rPh sb="222" eb="224">
      <t>コトウ</t>
    </rPh>
    <rPh sb="224" eb="226">
      <t>シンヨウ</t>
    </rPh>
    <rPh sb="226" eb="228">
      <t>キンコ</t>
    </rPh>
    <rPh sb="229" eb="231">
      <t>キョウト</t>
    </rPh>
    <rPh sb="231" eb="233">
      <t>シンヨウ</t>
    </rPh>
    <rPh sb="233" eb="235">
      <t>キンコ</t>
    </rPh>
    <rPh sb="236" eb="238">
      <t>キョウト</t>
    </rPh>
    <rPh sb="238" eb="240">
      <t>チュウオウ</t>
    </rPh>
    <rPh sb="240" eb="242">
      <t>シンヨウ</t>
    </rPh>
    <rPh sb="242" eb="244">
      <t>キンコ</t>
    </rPh>
    <rPh sb="245" eb="247">
      <t>ケイジ</t>
    </rPh>
    <rPh sb="247" eb="249">
      <t>シンヨウ</t>
    </rPh>
    <rPh sb="249" eb="251">
      <t>クミアイ</t>
    </rPh>
    <rPh sb="252" eb="255">
      <t>シガケン</t>
    </rPh>
    <rPh sb="255" eb="256">
      <t>ミン</t>
    </rPh>
    <rPh sb="256" eb="258">
      <t>シンヨウ</t>
    </rPh>
    <rPh sb="258" eb="260">
      <t>クミアイ</t>
    </rPh>
    <rPh sb="261" eb="264">
      <t>シガケン</t>
    </rPh>
    <rPh sb="264" eb="266">
      <t>シンヨウ</t>
    </rPh>
    <rPh sb="266" eb="268">
      <t>クミアイ</t>
    </rPh>
    <rPh sb="269" eb="271">
      <t>キンキ</t>
    </rPh>
    <rPh sb="271" eb="273">
      <t>サンギョウ</t>
    </rPh>
    <rPh sb="273" eb="275">
      <t>シンヨウ</t>
    </rPh>
    <rPh sb="275" eb="277">
      <t>クミアイ</t>
    </rPh>
    <rPh sb="278" eb="280">
      <t>キンキ</t>
    </rPh>
    <rPh sb="280" eb="282">
      <t>ロウドウ</t>
    </rPh>
    <rPh sb="282" eb="284">
      <t>キンコ</t>
    </rPh>
    <rPh sb="285" eb="287">
      <t>ケンナイ</t>
    </rPh>
    <rPh sb="287" eb="288">
      <t>カク</t>
    </rPh>
    <rPh sb="288" eb="290">
      <t>ノウギョウ</t>
    </rPh>
    <rPh sb="290" eb="292">
      <t>キョウドウ</t>
    </rPh>
    <rPh sb="292" eb="294">
      <t>クミアイ</t>
    </rPh>
    <phoneticPr fontId="2"/>
  </si>
  <si>
    <t>法人事業税・特別法人事業税又は地方法人特別税</t>
    <rPh sb="0" eb="1">
      <t>ホウ</t>
    </rPh>
    <rPh sb="1" eb="2">
      <t>ヒト</t>
    </rPh>
    <rPh sb="2" eb="3">
      <t>コト</t>
    </rPh>
    <rPh sb="3" eb="4">
      <t>ギョウ</t>
    </rPh>
    <rPh sb="4" eb="5">
      <t>ゼイ</t>
    </rPh>
    <rPh sb="6" eb="13">
      <t>トクベツホウジンジギョウゼイ</t>
    </rPh>
    <rPh sb="13" eb="14">
      <t>マタ</t>
    </rPh>
    <rPh sb="15" eb="16">
      <t>チ</t>
    </rPh>
    <rPh sb="16" eb="17">
      <t>カタ</t>
    </rPh>
    <rPh sb="17" eb="18">
      <t>ホウ</t>
    </rPh>
    <rPh sb="18" eb="19">
      <t>ヒト</t>
    </rPh>
    <rPh sb="19" eb="20">
      <t>トク</t>
    </rPh>
    <rPh sb="20" eb="21">
      <t>ベツ</t>
    </rPh>
    <rPh sb="21" eb="22">
      <t>ゼイ</t>
    </rPh>
    <phoneticPr fontId="2"/>
  </si>
  <si>
    <t>法人事業税・特別法人事業税又は地方法人特別税</t>
    <rPh sb="0" eb="1">
      <t>ホウ</t>
    </rPh>
    <rPh sb="1" eb="2">
      <t>ヒト</t>
    </rPh>
    <rPh sb="2" eb="3">
      <t>コト</t>
    </rPh>
    <rPh sb="3" eb="4">
      <t>ギョウ</t>
    </rPh>
    <rPh sb="4" eb="5">
      <t>ゼイ</t>
    </rPh>
    <rPh sb="6" eb="14">
      <t>トクベツホウジンジギョウゼイマタ</t>
    </rPh>
    <rPh sb="15" eb="16">
      <t>チ</t>
    </rPh>
    <rPh sb="16" eb="17">
      <t>カタ</t>
    </rPh>
    <rPh sb="17" eb="18">
      <t>ホウ</t>
    </rPh>
    <rPh sb="18" eb="19">
      <t>ヒト</t>
    </rPh>
    <rPh sb="19" eb="20">
      <t>トク</t>
    </rPh>
    <rPh sb="20" eb="21">
      <t>ベツ</t>
    </rPh>
    <rPh sb="21" eb="22">
      <t>ゼイ</t>
    </rPh>
    <phoneticPr fontId="2"/>
  </si>
  <si>
    <t>は地方法人特別税額</t>
    <rPh sb="1" eb="3">
      <t>チホウ</t>
    </rPh>
    <rPh sb="3" eb="5">
      <t>ホウジン</t>
    </rPh>
    <rPh sb="5" eb="8">
      <t>トクベツゼイ</t>
    </rPh>
    <rPh sb="8" eb="9">
      <t>ガク</t>
    </rPh>
    <phoneticPr fontId="2"/>
  </si>
  <si>
    <t>特別法人事業税額又</t>
    <rPh sb="0" eb="2">
      <t>トクベツ</t>
    </rPh>
    <rPh sb="2" eb="4">
      <t>ホウジン</t>
    </rPh>
    <rPh sb="4" eb="7">
      <t>ジギョウゼイ</t>
    </rPh>
    <rPh sb="7" eb="8">
      <t>ガク</t>
    </rPh>
    <rPh sb="8" eb="9">
      <t>マタ</t>
    </rPh>
    <phoneticPr fontId="2"/>
  </si>
  <si>
    <t>は地方法人特別税額</t>
    <rPh sb="1" eb="3">
      <t>チホウ</t>
    </rPh>
    <rPh sb="3" eb="5">
      <t>ホウジン</t>
    </rPh>
    <rPh sb="5" eb="7">
      <t>トクベツ</t>
    </rPh>
    <rPh sb="7" eb="8">
      <t>ゼイ</t>
    </rPh>
    <rPh sb="8" eb="9">
      <t>ガク</t>
    </rPh>
    <phoneticPr fontId="2"/>
  </si>
  <si>
    <t>特別法人事業税額又</t>
    <rPh sb="0" eb="7">
      <t>トクベツホウジンジギョウゼイ</t>
    </rPh>
    <rPh sb="7" eb="8">
      <t>ガク</t>
    </rPh>
    <rPh sb="8" eb="9">
      <t>マタ</t>
    </rPh>
    <phoneticPr fontId="2"/>
  </si>
  <si>
    <t>法人県民税・事業税、特別法人事業税又は地方法人特別税納付書（滋賀県）　入力シート</t>
    <rPh sb="0" eb="2">
      <t>ホウジン</t>
    </rPh>
    <rPh sb="2" eb="5">
      <t>ケンミンゼイ</t>
    </rPh>
    <rPh sb="6" eb="9">
      <t>ジギョウゼイ</t>
    </rPh>
    <rPh sb="10" eb="18">
      <t>トクベツホウジンジギョウゼイマタ</t>
    </rPh>
    <rPh sb="19" eb="21">
      <t>チホウ</t>
    </rPh>
    <rPh sb="21" eb="23">
      <t>ホウジン</t>
    </rPh>
    <rPh sb="23" eb="26">
      <t>トクベツゼイ</t>
    </rPh>
    <rPh sb="26" eb="29">
      <t>ノウフショ</t>
    </rPh>
    <rPh sb="30" eb="33">
      <t>シガケン</t>
    </rPh>
    <rPh sb="35" eb="37">
      <t>ニュウリョク</t>
    </rPh>
    <phoneticPr fontId="2"/>
  </si>
  <si>
    <t>特別法人事業税額又</t>
    <rPh sb="0" eb="2">
      <t>トクベツ</t>
    </rPh>
    <rPh sb="2" eb="4">
      <t>ホウジン</t>
    </rPh>
    <rPh sb="4" eb="7">
      <t>ジギョウゼイ</t>
    </rPh>
    <rPh sb="7" eb="8">
      <t>ガク</t>
    </rPh>
    <rPh sb="8" eb="9">
      <t>マタ</t>
    </rPh>
    <phoneticPr fontId="2"/>
  </si>
  <si>
    <t>←納付する金額をそれぞれ入力してください。
　なお、各「計」欄及び「合計」欄は自動計算します。
　※マイナスの金額で入力することはできません。</t>
    <rPh sb="1" eb="3">
      <t>ノウフ</t>
    </rPh>
    <rPh sb="5" eb="7">
      <t>キンガク</t>
    </rPh>
    <rPh sb="12" eb="13">
      <t>イリ</t>
    </rPh>
    <rPh sb="13" eb="14">
      <t>チカラ</t>
    </rPh>
    <rPh sb="26" eb="27">
      <t>カク</t>
    </rPh>
    <rPh sb="28" eb="29">
      <t>ケイ</t>
    </rPh>
    <rPh sb="30" eb="31">
      <t>ラン</t>
    </rPh>
    <rPh sb="31" eb="32">
      <t>オヨ</t>
    </rPh>
    <rPh sb="34" eb="36">
      <t>ゴウケイ</t>
    </rPh>
    <rPh sb="37" eb="38">
      <t>ラン</t>
    </rPh>
    <rPh sb="39" eb="41">
      <t>ジドウ</t>
    </rPh>
    <rPh sb="41" eb="43">
      <t>ケイサン</t>
    </rPh>
    <rPh sb="55" eb="57">
      <t>キンガク</t>
    </rPh>
    <rPh sb="58" eb="60">
      <t>ニュウリョク</t>
    </rPh>
    <phoneticPr fontId="2"/>
  </si>
  <si>
    <t>この納付書は、滋賀県に法人県民税・事業税及び特別法人事業税又は地方法人特別税を納付する場合に使用してください</t>
    <rPh sb="2" eb="5">
      <t>ノウフショ</t>
    </rPh>
    <rPh sb="7" eb="10">
      <t>シガケン</t>
    </rPh>
    <rPh sb="11" eb="13">
      <t>ホウジン</t>
    </rPh>
    <rPh sb="13" eb="16">
      <t>ケンミンゼイ</t>
    </rPh>
    <rPh sb="17" eb="20">
      <t>ジギョウゼイ</t>
    </rPh>
    <rPh sb="20" eb="21">
      <t>オヨ</t>
    </rPh>
    <rPh sb="22" eb="24">
      <t>トクベツ</t>
    </rPh>
    <rPh sb="24" eb="26">
      <t>ホウジン</t>
    </rPh>
    <rPh sb="26" eb="29">
      <t>ジギョウゼイ</t>
    </rPh>
    <rPh sb="29" eb="30">
      <t>マタ</t>
    </rPh>
    <rPh sb="31" eb="33">
      <t>チホウ</t>
    </rPh>
    <rPh sb="33" eb="35">
      <t>ホウジン</t>
    </rPh>
    <rPh sb="35" eb="38">
      <t>トクベツゼイ</t>
    </rPh>
    <rPh sb="39" eb="41">
      <t>ノウフ</t>
    </rPh>
    <rPh sb="43" eb="45">
      <t>バアイ</t>
    </rPh>
    <rPh sb="46" eb="48">
      <t>シヨウ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</si>
</sst>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
    <numFmt numFmtId="178" formatCode="#,##0;&quot;▲ &quot;#,##0"/>
    <numFmt numFmtId="179" formatCode="00000#"/>
  </numFmts>
  <fonts count="3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b/>
      <sz val="11"/>
      <color indexed="8"/>
      <name val="ＭＳ Ｐゴシック"/>
      <family val="3"/>
      <charset val="128"/>
    </font>
    <font>
      <b/>
      <sz val="14"/>
      <color indexed="10"/>
      <name val="ＭＳ Ｐゴシック"/>
      <family val="3"/>
      <charset val="128"/>
    </font>
    <font>
      <b/>
      <sz val="14"/>
      <color indexed="8"/>
      <name val="ＭＳ Ｐゴシック"/>
      <family val="3"/>
      <charset val="128"/>
    </font>
    <font>
      <sz val="10"/>
      <color indexed="8"/>
      <name val="ＭＳ Ｐゴシック"/>
      <family val="3"/>
      <charset val="128"/>
    </font>
    <font>
      <b/>
      <sz val="19"/>
      <color indexed="10"/>
      <name val="ＭＳ Ｐゴシック"/>
      <family val="3"/>
      <charset val="128"/>
    </font>
    <font>
      <sz val="20"/>
      <color indexed="8"/>
      <name val="ＭＳ Ｐゴシック"/>
      <family val="3"/>
      <charset val="128"/>
    </font>
    <font>
      <sz val="8"/>
      <color indexed="8"/>
      <name val="ＭＳ Ｐゴシック"/>
      <family val="3"/>
      <charset val="128"/>
    </font>
    <font>
      <sz val="12"/>
      <color indexed="8"/>
      <name val="ＭＳ Ｐゴシック"/>
      <family val="3"/>
      <charset val="128"/>
    </font>
    <font>
      <b/>
      <sz val="12"/>
      <color indexed="8"/>
      <name val="ＭＳ Ｐゴシック"/>
      <family val="3"/>
      <charset val="128"/>
    </font>
    <font>
      <sz val="16"/>
      <color indexed="8"/>
      <name val="ＭＳ Ｐゴシック"/>
      <family val="3"/>
      <charset val="128"/>
    </font>
    <font>
      <b/>
      <sz val="18"/>
      <color indexed="8"/>
      <name val="ＭＳ Ｐゴシック"/>
      <family val="3"/>
      <charset val="128"/>
    </font>
    <font>
      <sz val="14"/>
      <color indexed="8"/>
      <name val="ＭＳ Ｐゴシック"/>
      <family val="3"/>
      <charset val="128"/>
    </font>
    <font>
      <sz val="18"/>
      <color indexed="8"/>
      <name val="ＭＳ Ｐゴシック"/>
      <family val="3"/>
      <charset val="128"/>
    </font>
    <font>
      <b/>
      <sz val="16"/>
      <color indexed="8"/>
      <name val="ＭＳ Ｐゴシック"/>
      <family val="3"/>
      <charset val="128"/>
    </font>
    <font>
      <sz val="7"/>
      <color indexed="8"/>
      <name val="ＭＳ Ｐゴシック"/>
      <family val="3"/>
      <charset val="128"/>
    </font>
    <font>
      <sz val="15"/>
      <color indexed="8"/>
      <name val="ＭＳ Ｐゴシック"/>
      <family val="3"/>
      <charset val="128"/>
    </font>
    <font>
      <sz val="11"/>
      <color indexed="8"/>
      <name val="HG丸ｺﾞｼｯｸM-PRO"/>
      <family val="3"/>
      <charset val="128"/>
    </font>
    <font>
      <sz val="12"/>
      <color indexed="8"/>
      <name val="HG丸ｺﾞｼｯｸM-PRO"/>
      <family val="3"/>
      <charset val="128"/>
    </font>
    <font>
      <b/>
      <sz val="18"/>
      <color indexed="8"/>
      <name val="ＤＦ平成ゴシック体W5"/>
      <family val="3"/>
      <charset val="128"/>
    </font>
    <font>
      <b/>
      <sz val="16"/>
      <color indexed="12"/>
      <name val="HG丸ｺﾞｼｯｸM-PRO"/>
      <family val="3"/>
      <charset val="128"/>
    </font>
    <font>
      <u/>
      <sz val="11"/>
      <color theme="10"/>
      <name val="ＭＳ Ｐゴシック"/>
      <family val="3"/>
      <charset val="128"/>
    </font>
    <font>
      <sz val="9"/>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10">
    <border>
      <left/>
      <right/>
      <top/>
      <bottom/>
      <diagonal/>
    </border>
    <border>
      <left/>
      <right style="mediumDashDotDot">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mediumDashDotDot">
        <color indexed="64"/>
      </left>
      <right/>
      <top/>
      <bottom style="mediumDashDotDot">
        <color indexed="64"/>
      </bottom>
      <diagonal/>
    </border>
    <border>
      <left style="mediumDashDotDot">
        <color indexed="64"/>
      </left>
      <right/>
      <top style="mediumDashDotDot">
        <color indexed="64"/>
      </top>
      <bottom/>
      <diagonal/>
    </border>
    <border>
      <left style="mediumDashDotDot">
        <color indexed="64"/>
      </left>
      <right/>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diagonal/>
    </border>
    <border>
      <left/>
      <right style="hair">
        <color indexed="64"/>
      </right>
      <top/>
      <bottom style="mediumDashDotDot">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medium">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medium">
        <color indexed="64"/>
      </top>
      <bottom/>
      <diagonal/>
    </border>
    <border>
      <left style="dashed">
        <color indexed="64"/>
      </left>
      <right/>
      <top/>
      <bottom style="medium">
        <color indexed="64"/>
      </bottom>
      <diagonal/>
    </border>
    <border>
      <left/>
      <right style="dashed">
        <color indexed="64"/>
      </right>
      <top style="medium">
        <color indexed="64"/>
      </top>
      <bottom/>
      <diagonal/>
    </border>
    <border>
      <left style="thin">
        <color indexed="64"/>
      </left>
      <right/>
      <top/>
      <bottom style="medium">
        <color indexed="64"/>
      </bottom>
      <diagonal/>
    </border>
    <border>
      <left/>
      <right style="dashed">
        <color indexed="64"/>
      </right>
      <top/>
      <bottom style="medium">
        <color indexed="64"/>
      </bottom>
      <diagonal/>
    </border>
    <border>
      <left style="thin">
        <color indexed="64"/>
      </left>
      <right style="dashed">
        <color indexed="64"/>
      </right>
      <top style="thin">
        <color indexed="64"/>
      </top>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s>
  <cellStyleXfs count="2">
    <xf numFmtId="0" fontId="0" fillId="0" borderId="0">
      <alignment vertical="center"/>
    </xf>
    <xf numFmtId="0" fontId="27" fillId="0" borderId="0" applyNumberFormat="0" applyFill="0" applyBorder="0" applyAlignment="0" applyProtection="0">
      <alignment vertical="top"/>
      <protection locked="0"/>
    </xf>
  </cellStyleXfs>
  <cellXfs count="437">
    <xf numFmtId="0" fontId="0" fillId="0" borderId="0" xfId="0">
      <alignment vertical="center"/>
    </xf>
    <xf numFmtId="0" fontId="0" fillId="2" borderId="0" xfId="0" applyFill="1" applyBorder="1" applyProtection="1">
      <alignment vertical="center"/>
      <protection hidden="1"/>
    </xf>
    <xf numFmtId="0" fontId="0" fillId="2" borderId="1" xfId="0" applyFill="1" applyBorder="1" applyProtection="1">
      <alignment vertical="center"/>
      <protection hidden="1"/>
    </xf>
    <xf numFmtId="0" fontId="0" fillId="2" borderId="0" xfId="0" applyFill="1" applyBorder="1" applyAlignment="1" applyProtection="1">
      <alignment vertical="center"/>
      <protection hidden="1"/>
    </xf>
    <xf numFmtId="0" fontId="0" fillId="2" borderId="2" xfId="0" applyFill="1" applyBorder="1" applyAlignment="1" applyProtection="1">
      <alignment vertical="center" shrinkToFit="1"/>
      <protection hidden="1"/>
    </xf>
    <xf numFmtId="0" fontId="0" fillId="2" borderId="2" xfId="0" applyFill="1" applyBorder="1" applyAlignment="1" applyProtection="1">
      <alignment vertical="center"/>
      <protection hidden="1"/>
    </xf>
    <xf numFmtId="0" fontId="0" fillId="2" borderId="2" xfId="0" applyFill="1" applyBorder="1" applyAlignment="1" applyProtection="1">
      <alignment horizontal="center" vertical="center" textRotation="255"/>
      <protection hidden="1"/>
    </xf>
    <xf numFmtId="0" fontId="0" fillId="2" borderId="3" xfId="0" applyFill="1" applyBorder="1" applyAlignment="1" applyProtection="1">
      <alignment vertical="center" textRotation="255"/>
      <protection hidden="1"/>
    </xf>
    <xf numFmtId="0" fontId="0" fillId="2" borderId="0" xfId="0" applyFill="1" applyProtection="1">
      <alignment vertical="center"/>
      <protection hidden="1"/>
    </xf>
    <xf numFmtId="0" fontId="0" fillId="2" borderId="4" xfId="0" applyFill="1" applyBorder="1" applyProtection="1">
      <alignment vertical="center"/>
      <protection hidden="1"/>
    </xf>
    <xf numFmtId="0" fontId="0" fillId="2" borderId="5" xfId="0" applyFill="1" applyBorder="1" applyProtection="1">
      <alignment vertical="center"/>
      <protection hidden="1"/>
    </xf>
    <xf numFmtId="0" fontId="0" fillId="2" borderId="6" xfId="0" applyFill="1" applyBorder="1" applyProtection="1">
      <alignment vertical="center"/>
      <protection hidden="1"/>
    </xf>
    <xf numFmtId="0" fontId="0" fillId="2" borderId="7" xfId="0" applyFill="1" applyBorder="1" applyProtection="1">
      <alignment vertical="center"/>
      <protection hidden="1"/>
    </xf>
    <xf numFmtId="0" fontId="0" fillId="2" borderId="8" xfId="0" applyFill="1" applyBorder="1" applyProtection="1">
      <alignment vertical="center"/>
      <protection hidden="1"/>
    </xf>
    <xf numFmtId="0" fontId="0" fillId="2" borderId="9" xfId="0" applyFill="1" applyBorder="1" applyProtection="1">
      <alignment vertical="center"/>
      <protection hidden="1"/>
    </xf>
    <xf numFmtId="0" fontId="0" fillId="2" borderId="10" xfId="0" applyFill="1" applyBorder="1" applyAlignment="1" applyProtection="1">
      <alignment vertical="center"/>
      <protection hidden="1"/>
    </xf>
    <xf numFmtId="0" fontId="0" fillId="2" borderId="2" xfId="0" applyFill="1" applyBorder="1" applyAlignment="1" applyProtection="1">
      <alignment vertical="center"/>
      <protection hidden="1"/>
    </xf>
    <xf numFmtId="0" fontId="0" fillId="2" borderId="3" xfId="0" applyFill="1" applyBorder="1" applyAlignment="1" applyProtection="1">
      <alignment vertical="center"/>
      <protection hidden="1"/>
    </xf>
    <xf numFmtId="0" fontId="0" fillId="2" borderId="11" xfId="0" applyFill="1" applyBorder="1" applyAlignment="1" applyProtection="1">
      <alignment vertical="center"/>
      <protection hidden="1"/>
    </xf>
    <xf numFmtId="0" fontId="0" fillId="2" borderId="4" xfId="0" applyFill="1" applyBorder="1" applyAlignment="1" applyProtection="1">
      <alignment vertical="center"/>
      <protection hidden="1"/>
    </xf>
    <xf numFmtId="0" fontId="0" fillId="3" borderId="10" xfId="0" applyFill="1" applyBorder="1" applyAlignment="1" applyProtection="1">
      <alignment vertical="center"/>
      <protection hidden="1"/>
    </xf>
    <xf numFmtId="0" fontId="0" fillId="3" borderId="2" xfId="0" applyFill="1" applyBorder="1" applyAlignment="1" applyProtection="1">
      <alignment vertical="center"/>
      <protection hidden="1"/>
    </xf>
    <xf numFmtId="0" fontId="0" fillId="3" borderId="3" xfId="0" applyFill="1" applyBorder="1" applyAlignment="1" applyProtection="1">
      <alignment vertical="center"/>
      <protection hidden="1"/>
    </xf>
    <xf numFmtId="0" fontId="0" fillId="3" borderId="12" xfId="0" applyFill="1" applyBorder="1" applyAlignment="1" applyProtection="1">
      <alignment vertical="center"/>
      <protection hidden="1"/>
    </xf>
    <xf numFmtId="0" fontId="0" fillId="3" borderId="0" xfId="0" applyFill="1" applyBorder="1" applyAlignment="1" applyProtection="1">
      <alignment vertical="center"/>
      <protection hidden="1"/>
    </xf>
    <xf numFmtId="0" fontId="0" fillId="3" borderId="13" xfId="0" applyFill="1" applyBorder="1" applyAlignment="1" applyProtection="1">
      <alignment vertical="center"/>
      <protection hidden="1"/>
    </xf>
    <xf numFmtId="0" fontId="0" fillId="3" borderId="14" xfId="0" applyFill="1" applyBorder="1" applyAlignment="1" applyProtection="1">
      <alignment vertical="center"/>
      <protection hidden="1"/>
    </xf>
    <xf numFmtId="0" fontId="0" fillId="3" borderId="4" xfId="0" applyFill="1" applyBorder="1" applyAlignment="1" applyProtection="1">
      <alignment vertical="center"/>
      <protection hidden="1"/>
    </xf>
    <xf numFmtId="0" fontId="0" fillId="3" borderId="15" xfId="0" applyFill="1" applyBorder="1" applyAlignment="1" applyProtection="1">
      <alignment vertical="center"/>
      <protection hidden="1"/>
    </xf>
    <xf numFmtId="0" fontId="12" fillId="2" borderId="2" xfId="0" applyFont="1" applyFill="1" applyBorder="1" applyAlignment="1" applyProtection="1">
      <alignment vertical="center" shrinkToFit="1"/>
      <protection hidden="1"/>
    </xf>
    <xf numFmtId="0" fontId="23" fillId="4" borderId="0" xfId="0" applyFont="1" applyFill="1">
      <alignment vertical="center"/>
    </xf>
    <xf numFmtId="0" fontId="24" fillId="4" borderId="0" xfId="0" applyFont="1" applyFill="1" applyAlignment="1">
      <alignment horizontal="center" vertical="center"/>
    </xf>
    <xf numFmtId="0" fontId="24" fillId="4" borderId="0" xfId="0" applyFont="1" applyFill="1">
      <alignment vertical="center"/>
    </xf>
    <xf numFmtId="14" fontId="23" fillId="4" borderId="0" xfId="0" applyNumberFormat="1" applyFont="1" applyFill="1">
      <alignment vertical="center"/>
    </xf>
    <xf numFmtId="0" fontId="0" fillId="4" borderId="0" xfId="0" applyFill="1" applyProtection="1">
      <alignment vertical="center"/>
      <protection hidden="1"/>
    </xf>
    <xf numFmtId="0" fontId="0" fillId="5" borderId="10" xfId="0" applyFill="1" applyBorder="1" applyAlignment="1" applyProtection="1">
      <alignment horizontal="center" vertical="center"/>
      <protection hidden="1"/>
    </xf>
    <xf numFmtId="0" fontId="0" fillId="0" borderId="16" xfId="0" applyFill="1" applyBorder="1" applyAlignment="1" applyProtection="1">
      <alignment horizontal="right" vertical="center"/>
      <protection locked="0"/>
    </xf>
    <xf numFmtId="0" fontId="0" fillId="5" borderId="17" xfId="0" applyFill="1" applyBorder="1" applyAlignment="1" applyProtection="1">
      <alignment vertical="center" wrapText="1"/>
      <protection hidden="1"/>
    </xf>
    <xf numFmtId="0" fontId="0" fillId="5" borderId="18" xfId="0" applyFill="1" applyBorder="1" applyAlignment="1" applyProtection="1">
      <alignment vertical="top" wrapText="1"/>
      <protection hidden="1"/>
    </xf>
    <xf numFmtId="0" fontId="0" fillId="0" borderId="16" xfId="0" applyNumberFormat="1" applyFill="1" applyBorder="1" applyAlignment="1" applyProtection="1">
      <alignment horizontal="right" vertical="center"/>
      <protection locked="0"/>
    </xf>
    <xf numFmtId="0" fontId="0" fillId="5" borderId="2" xfId="0" applyFill="1" applyBorder="1" applyProtection="1">
      <alignment vertical="center"/>
      <protection hidden="1"/>
    </xf>
    <xf numFmtId="0" fontId="0" fillId="5" borderId="19" xfId="0" applyFill="1" applyBorder="1" applyProtection="1">
      <alignment vertical="center"/>
      <protection hidden="1"/>
    </xf>
    <xf numFmtId="0" fontId="0" fillId="5" borderId="3" xfId="0" applyFill="1" applyBorder="1" applyProtection="1">
      <alignment vertical="center"/>
      <protection hidden="1"/>
    </xf>
    <xf numFmtId="0" fontId="0" fillId="5" borderId="20" xfId="0" applyFill="1" applyBorder="1" applyProtection="1">
      <alignment vertical="center"/>
      <protection hidden="1"/>
    </xf>
    <xf numFmtId="0" fontId="0" fillId="2" borderId="0" xfId="0" applyFill="1" applyBorder="1" applyAlignment="1" applyProtection="1">
      <alignment vertical="center"/>
      <protection hidden="1"/>
    </xf>
    <xf numFmtId="0" fontId="13" fillId="2" borderId="0" xfId="0" applyFont="1" applyFill="1" applyBorder="1" applyAlignment="1" applyProtection="1">
      <alignment horizontal="left" vertical="top"/>
      <protection hidden="1"/>
    </xf>
    <xf numFmtId="0" fontId="0" fillId="2" borderId="5" xfId="0" applyFill="1" applyBorder="1" applyProtection="1">
      <alignment vertical="center"/>
      <protection hidden="1"/>
    </xf>
    <xf numFmtId="0" fontId="0" fillId="2" borderId="5" xfId="0" applyFill="1" applyBorder="1" applyProtection="1">
      <alignment vertical="center"/>
      <protection hidden="1"/>
    </xf>
    <xf numFmtId="0" fontId="0" fillId="2" borderId="5" xfId="0" applyFill="1" applyBorder="1" applyProtection="1">
      <alignment vertical="center"/>
      <protection hidden="1"/>
    </xf>
    <xf numFmtId="0" fontId="0" fillId="2" borderId="9" xfId="0" applyFill="1" applyBorder="1" applyProtection="1">
      <alignment vertical="center"/>
      <protection hidden="1"/>
    </xf>
    <xf numFmtId="0" fontId="0" fillId="2" borderId="0" xfId="0" applyFill="1" applyBorder="1" applyProtection="1">
      <alignment vertical="center"/>
      <protection hidden="1"/>
    </xf>
    <xf numFmtId="0" fontId="0" fillId="2" borderId="0" xfId="0" applyFill="1" applyBorder="1" applyProtection="1">
      <alignment vertical="center"/>
      <protection hidden="1"/>
    </xf>
    <xf numFmtId="0" fontId="0" fillId="2" borderId="21" xfId="0" applyFill="1" applyBorder="1" applyProtection="1">
      <alignment vertical="center"/>
      <protection hidden="1"/>
    </xf>
    <xf numFmtId="0" fontId="0" fillId="2" borderId="22" xfId="0" applyFill="1" applyBorder="1" applyProtection="1">
      <alignment vertical="center"/>
      <protection hidden="1"/>
    </xf>
    <xf numFmtId="0" fontId="0" fillId="2" borderId="21" xfId="0" applyFill="1" applyBorder="1" applyProtection="1">
      <alignment vertical="center"/>
      <protection hidden="1"/>
    </xf>
    <xf numFmtId="0" fontId="1" fillId="2" borderId="0" xfId="0" applyFont="1" applyFill="1" applyBorder="1" applyAlignment="1" applyProtection="1">
      <alignment horizontal="left" vertical="top"/>
      <protection hidden="1"/>
    </xf>
    <xf numFmtId="0" fontId="16" fillId="2" borderId="0" xfId="0" applyFont="1" applyFill="1" applyBorder="1" applyAlignment="1" applyProtection="1">
      <alignment horizontal="left" vertical="top"/>
      <protection hidden="1"/>
    </xf>
    <xf numFmtId="0" fontId="0" fillId="2" borderId="5" xfId="0" applyFill="1" applyBorder="1" applyProtection="1">
      <alignment vertical="center"/>
      <protection hidden="1"/>
    </xf>
    <xf numFmtId="0" fontId="27" fillId="4" borderId="0" xfId="1" applyFill="1" applyAlignment="1" applyProtection="1">
      <alignment horizontal="center" vertical="center"/>
    </xf>
    <xf numFmtId="0" fontId="26" fillId="4" borderId="0" xfId="0" applyFont="1" applyFill="1" applyAlignment="1">
      <alignment horizontal="center" vertical="center" shrinkToFit="1"/>
    </xf>
    <xf numFmtId="178" fontId="0" fillId="0" borderId="56" xfId="0" applyNumberFormat="1" applyFill="1" applyBorder="1" applyAlignment="1" applyProtection="1">
      <alignment horizontal="right" vertical="center"/>
      <protection locked="0"/>
    </xf>
    <xf numFmtId="178" fontId="0" fillId="0" borderId="19" xfId="0" applyNumberFormat="1" applyFill="1" applyBorder="1" applyAlignment="1" applyProtection="1">
      <alignment horizontal="right" vertical="center"/>
      <protection locked="0"/>
    </xf>
    <xf numFmtId="178" fontId="0" fillId="0" borderId="54" xfId="0" applyNumberFormat="1" applyFill="1" applyBorder="1" applyAlignment="1" applyProtection="1">
      <alignment horizontal="right" vertical="center"/>
      <protection locked="0"/>
    </xf>
    <xf numFmtId="178" fontId="0" fillId="0" borderId="57" xfId="0" applyNumberFormat="1" applyFill="1" applyBorder="1" applyAlignment="1" applyProtection="1">
      <alignment horizontal="right" vertical="center"/>
      <protection locked="0"/>
    </xf>
    <xf numFmtId="178" fontId="0" fillId="0" borderId="58" xfId="0" applyNumberFormat="1" applyFill="1" applyBorder="1" applyAlignment="1" applyProtection="1">
      <alignment horizontal="right" vertical="center"/>
      <protection locked="0"/>
    </xf>
    <xf numFmtId="178" fontId="0" fillId="0" borderId="59" xfId="0" applyNumberFormat="1" applyFill="1" applyBorder="1" applyAlignment="1" applyProtection="1">
      <alignment horizontal="right" vertical="center"/>
      <protection locked="0"/>
    </xf>
    <xf numFmtId="0" fontId="0" fillId="5" borderId="4" xfId="0" applyFill="1" applyBorder="1" applyAlignment="1" applyProtection="1">
      <alignment horizontal="left" vertical="center"/>
      <protection hidden="1"/>
    </xf>
    <xf numFmtId="0" fontId="0" fillId="5" borderId="0" xfId="0" applyFill="1" applyBorder="1" applyAlignment="1" applyProtection="1">
      <alignment horizontal="left" vertical="center"/>
      <protection hidden="1"/>
    </xf>
    <xf numFmtId="0" fontId="0" fillId="5" borderId="15" xfId="0" applyFill="1" applyBorder="1" applyAlignment="1" applyProtection="1">
      <alignment horizontal="left" vertical="center"/>
      <protection hidden="1"/>
    </xf>
    <xf numFmtId="0" fontId="0" fillId="5" borderId="23" xfId="0" applyFill="1" applyBorder="1" applyAlignment="1" applyProtection="1">
      <alignment horizontal="center" vertical="center"/>
      <protection hidden="1"/>
    </xf>
    <xf numFmtId="0" fontId="0" fillId="5" borderId="24" xfId="0" applyFill="1" applyBorder="1" applyAlignment="1" applyProtection="1">
      <alignment horizontal="center" vertical="center"/>
      <protection hidden="1"/>
    </xf>
    <xf numFmtId="0" fontId="0" fillId="5" borderId="10" xfId="0" applyFill="1" applyBorder="1" applyAlignment="1" applyProtection="1">
      <alignment horizontal="center" vertical="center"/>
      <protection hidden="1"/>
    </xf>
    <xf numFmtId="178" fontId="0" fillId="5" borderId="12" xfId="0" applyNumberFormat="1" applyFill="1" applyBorder="1" applyAlignment="1" applyProtection="1">
      <alignment horizontal="right" vertical="center"/>
      <protection hidden="1"/>
    </xf>
    <xf numFmtId="178" fontId="0" fillId="5" borderId="0" xfId="0" applyNumberFormat="1" applyFill="1" applyBorder="1" applyAlignment="1" applyProtection="1">
      <alignment horizontal="right" vertical="center"/>
      <protection hidden="1"/>
    </xf>
    <xf numFmtId="178" fontId="0" fillId="5" borderId="13" xfId="0" applyNumberFormat="1" applyFill="1" applyBorder="1" applyAlignment="1" applyProtection="1">
      <alignment horizontal="right" vertical="center"/>
      <protection hidden="1"/>
    </xf>
    <xf numFmtId="178" fontId="0" fillId="0" borderId="60" xfId="0" applyNumberFormat="1" applyFill="1" applyBorder="1" applyAlignment="1" applyProtection="1">
      <alignment horizontal="right" vertical="center"/>
      <protection locked="0"/>
    </xf>
    <xf numFmtId="178" fontId="0" fillId="0" borderId="61" xfId="0" applyNumberFormat="1" applyFill="1" applyBorder="1" applyAlignment="1" applyProtection="1">
      <alignment horizontal="right" vertical="center"/>
      <protection locked="0"/>
    </xf>
    <xf numFmtId="178" fontId="0" fillId="0" borderId="62" xfId="0" applyNumberFormat="1" applyFill="1" applyBorder="1" applyAlignment="1" applyProtection="1">
      <alignment horizontal="right" vertical="center"/>
      <protection locked="0"/>
    </xf>
    <xf numFmtId="0" fontId="0" fillId="5" borderId="23" xfId="0" applyFill="1" applyBorder="1" applyAlignment="1" applyProtection="1">
      <alignment horizontal="center" vertical="center" textRotation="255" shrinkToFit="1"/>
      <protection hidden="1"/>
    </xf>
    <xf numFmtId="178" fontId="0" fillId="0" borderId="49" xfId="0" applyNumberFormat="1" applyFill="1" applyBorder="1" applyAlignment="1" applyProtection="1">
      <alignment horizontal="right" vertical="center"/>
      <protection locked="0"/>
    </xf>
    <xf numFmtId="178" fontId="0" fillId="0" borderId="50" xfId="0" applyNumberFormat="1" applyFill="1" applyBorder="1" applyAlignment="1" applyProtection="1">
      <alignment horizontal="right" vertical="center"/>
      <protection locked="0"/>
    </xf>
    <xf numFmtId="178" fontId="0" fillId="0" borderId="51" xfId="0" applyNumberFormat="1" applyFill="1" applyBorder="1" applyAlignment="1" applyProtection="1">
      <alignment horizontal="right" vertical="center"/>
      <protection locked="0"/>
    </xf>
    <xf numFmtId="178" fontId="0" fillId="0" borderId="41" xfId="0" applyNumberFormat="1" applyFill="1" applyBorder="1" applyAlignment="1" applyProtection="1">
      <alignment horizontal="right" vertical="center"/>
      <protection locked="0"/>
    </xf>
    <xf numFmtId="178" fontId="0" fillId="0" borderId="24" xfId="0" applyNumberFormat="1" applyFill="1" applyBorder="1" applyAlignment="1" applyProtection="1">
      <alignment horizontal="right" vertical="center"/>
      <protection locked="0"/>
    </xf>
    <xf numFmtId="178" fontId="0" fillId="0" borderId="42" xfId="0" applyNumberFormat="1" applyFill="1" applyBorder="1" applyAlignment="1" applyProtection="1">
      <alignment horizontal="right" vertical="center"/>
      <protection locked="0"/>
    </xf>
    <xf numFmtId="0" fontId="28" fillId="5" borderId="52" xfId="0" applyFont="1" applyFill="1" applyBorder="1" applyAlignment="1" applyProtection="1">
      <alignment horizontal="center" vertical="center"/>
      <protection hidden="1"/>
    </xf>
    <xf numFmtId="0" fontId="28" fillId="5" borderId="55" xfId="0" applyFont="1" applyFill="1" applyBorder="1" applyAlignment="1" applyProtection="1">
      <alignment horizontal="center" vertical="center"/>
      <protection hidden="1"/>
    </xf>
    <xf numFmtId="0" fontId="28" fillId="5" borderId="53" xfId="0" applyFont="1" applyFill="1" applyBorder="1" applyAlignment="1" applyProtection="1">
      <alignment horizontal="center" vertical="center"/>
      <protection hidden="1"/>
    </xf>
    <xf numFmtId="0" fontId="28" fillId="5" borderId="54" xfId="0" applyFont="1" applyFill="1" applyBorder="1" applyAlignment="1" applyProtection="1">
      <alignment horizontal="center" vertical="center"/>
      <protection hidden="1"/>
    </xf>
    <xf numFmtId="0" fontId="0" fillId="5" borderId="24" xfId="0" applyFill="1" applyBorder="1" applyAlignment="1" applyProtection="1">
      <alignment horizontal="left" vertical="center"/>
      <protection hidden="1"/>
    </xf>
    <xf numFmtId="0" fontId="0" fillId="5" borderId="25" xfId="0" applyFill="1" applyBorder="1" applyAlignment="1" applyProtection="1">
      <alignment horizontal="left" vertical="center"/>
      <protection hidden="1"/>
    </xf>
    <xf numFmtId="0" fontId="0" fillId="5" borderId="3" xfId="0" applyFill="1" applyBorder="1" applyAlignment="1" applyProtection="1">
      <alignment horizontal="left" vertical="center"/>
      <protection hidden="1"/>
    </xf>
    <xf numFmtId="0" fontId="0" fillId="0" borderId="31"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0" borderId="33" xfId="0" applyFill="1" applyBorder="1" applyAlignment="1" applyProtection="1">
      <alignment horizontal="left" vertical="center" wrapText="1"/>
      <protection locked="0"/>
    </xf>
    <xf numFmtId="0" fontId="0" fillId="5" borderId="4" xfId="0" applyFill="1" applyBorder="1" applyAlignment="1" applyProtection="1">
      <alignment horizontal="center" vertical="center" wrapText="1"/>
      <protection hidden="1"/>
    </xf>
    <xf numFmtId="0" fontId="0" fillId="5" borderId="17" xfId="0" applyFill="1" applyBorder="1" applyAlignment="1" applyProtection="1">
      <alignment horizontal="center" vertical="center"/>
      <protection hidden="1"/>
    </xf>
    <xf numFmtId="0" fontId="0" fillId="0" borderId="3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5" borderId="20" xfId="0" applyFill="1" applyBorder="1" applyAlignment="1" applyProtection="1">
      <alignment horizontal="left" vertical="center" wrapText="1"/>
      <protection hidden="1"/>
    </xf>
    <xf numFmtId="0" fontId="0" fillId="5" borderId="13" xfId="0" applyFill="1" applyBorder="1" applyAlignment="1" applyProtection="1">
      <alignment horizontal="left" vertical="center" wrapText="1"/>
      <protection hidden="1"/>
    </xf>
    <xf numFmtId="0" fontId="0" fillId="5" borderId="43" xfId="0" applyFill="1" applyBorder="1" applyAlignment="1" applyProtection="1">
      <alignment horizontal="left" vertical="center" wrapText="1"/>
      <protection hidden="1"/>
    </xf>
    <xf numFmtId="0" fontId="0" fillId="5" borderId="44" xfId="0" applyFill="1" applyBorder="1" applyAlignment="1" applyProtection="1">
      <alignment horizontal="left" vertical="center" wrapText="1"/>
      <protection hidden="1"/>
    </xf>
    <xf numFmtId="0" fontId="8" fillId="5" borderId="45" xfId="0" applyFont="1" applyFill="1" applyBorder="1" applyAlignment="1" applyProtection="1">
      <alignment horizontal="left" vertical="center" wrapText="1"/>
      <protection hidden="1"/>
    </xf>
    <xf numFmtId="0" fontId="8" fillId="5" borderId="46" xfId="0" applyFont="1" applyFill="1" applyBorder="1" applyAlignment="1" applyProtection="1">
      <alignment horizontal="left" vertical="center" wrapText="1"/>
      <protection hidden="1"/>
    </xf>
    <xf numFmtId="0" fontId="8" fillId="5" borderId="45" xfId="0" applyFont="1" applyFill="1" applyBorder="1" applyAlignment="1" applyProtection="1">
      <alignment horizontal="left" vertical="top" wrapText="1"/>
      <protection hidden="1"/>
    </xf>
    <xf numFmtId="178" fontId="0" fillId="0" borderId="47" xfId="0" applyNumberFormat="1" applyFill="1" applyBorder="1" applyAlignment="1" applyProtection="1">
      <alignment horizontal="right" vertical="center"/>
      <protection locked="0"/>
    </xf>
    <xf numFmtId="178" fontId="0" fillId="0" borderId="2" xfId="0" applyNumberFormat="1" applyFill="1" applyBorder="1" applyAlignment="1" applyProtection="1">
      <alignment horizontal="right" vertical="center"/>
      <protection locked="0"/>
    </xf>
    <xf numFmtId="178" fontId="0" fillId="0" borderId="48" xfId="0" applyNumberFormat="1" applyFill="1" applyBorder="1" applyAlignment="1" applyProtection="1">
      <alignment horizontal="right" vertical="center"/>
      <protection locked="0"/>
    </xf>
    <xf numFmtId="178" fontId="0" fillId="5" borderId="52" xfId="0" applyNumberFormat="1" applyFill="1" applyBorder="1" applyAlignment="1" applyProtection="1">
      <alignment horizontal="right" vertical="center"/>
      <protection hidden="1"/>
    </xf>
    <xf numFmtId="0" fontId="0" fillId="5" borderId="35" xfId="0" applyFill="1" applyBorder="1" applyAlignment="1" applyProtection="1">
      <alignment horizontal="center" vertical="center"/>
      <protection hidden="1"/>
    </xf>
    <xf numFmtId="0" fontId="0" fillId="5" borderId="36" xfId="0" applyFill="1" applyBorder="1" applyAlignment="1" applyProtection="1">
      <alignment horizontal="center" vertical="center"/>
      <protection hidden="1"/>
    </xf>
    <xf numFmtId="0" fontId="0" fillId="5" borderId="37" xfId="0" applyFill="1" applyBorder="1" applyAlignment="1" applyProtection="1">
      <alignment horizontal="center" vertical="center"/>
      <protection hidden="1"/>
    </xf>
    <xf numFmtId="178" fontId="0" fillId="0" borderId="38" xfId="0" applyNumberFormat="1" applyFill="1" applyBorder="1" applyAlignment="1" applyProtection="1">
      <alignment horizontal="right" vertical="center"/>
      <protection locked="0"/>
    </xf>
    <xf numFmtId="178" fontId="0" fillId="0" borderId="39" xfId="0" applyNumberFormat="1" applyFill="1" applyBorder="1" applyAlignment="1" applyProtection="1">
      <alignment horizontal="right" vertical="center"/>
      <protection locked="0"/>
    </xf>
    <xf numFmtId="178" fontId="0" fillId="0" borderId="40" xfId="0" applyNumberFormat="1" applyFill="1" applyBorder="1" applyAlignment="1" applyProtection="1">
      <alignment horizontal="right" vertical="center"/>
      <protection locked="0"/>
    </xf>
    <xf numFmtId="6" fontId="0" fillId="5" borderId="36" xfId="0" applyNumberFormat="1" applyFill="1" applyBorder="1" applyAlignment="1" applyProtection="1">
      <alignment horizontal="right" vertical="center"/>
      <protection hidden="1"/>
    </xf>
    <xf numFmtId="0" fontId="0" fillId="5" borderId="4" xfId="0" applyFill="1" applyBorder="1" applyAlignment="1" applyProtection="1">
      <alignment horizontal="center" vertical="center"/>
      <protection hidden="1"/>
    </xf>
    <xf numFmtId="0" fontId="0" fillId="5" borderId="2" xfId="0" applyFill="1" applyBorder="1" applyAlignment="1" applyProtection="1">
      <alignment horizontal="center" vertical="center"/>
      <protection hidden="1"/>
    </xf>
    <xf numFmtId="0" fontId="25" fillId="4" borderId="0" xfId="0" applyFont="1" applyFill="1" applyAlignment="1" applyProtection="1">
      <alignment horizontal="center" vertical="center" shrinkToFit="1"/>
      <protection hidden="1"/>
    </xf>
    <xf numFmtId="0" fontId="0" fillId="5" borderId="26" xfId="0" applyFill="1" applyBorder="1" applyAlignment="1" applyProtection="1">
      <alignment horizontal="center" vertical="center"/>
      <protection hidden="1"/>
    </xf>
    <xf numFmtId="0" fontId="0" fillId="5" borderId="27" xfId="0" applyFill="1" applyBorder="1" applyAlignment="1" applyProtection="1">
      <alignment horizontal="center" vertical="center"/>
      <protection hidden="1"/>
    </xf>
    <xf numFmtId="0" fontId="0" fillId="5" borderId="28" xfId="0" applyFill="1" applyBorder="1" applyAlignment="1" applyProtection="1">
      <alignment horizontal="center" vertical="center"/>
      <protection hidden="1"/>
    </xf>
    <xf numFmtId="0" fontId="0" fillId="5" borderId="29" xfId="0" applyFill="1" applyBorder="1" applyAlignment="1" applyProtection="1">
      <alignment horizontal="center" vertical="center"/>
      <protection hidden="1"/>
    </xf>
    <xf numFmtId="0" fontId="0" fillId="5" borderId="30" xfId="0" applyFill="1" applyBorder="1" applyAlignment="1" applyProtection="1">
      <alignment horizontal="center" vertical="center"/>
      <protection hidden="1"/>
    </xf>
    <xf numFmtId="179" fontId="0" fillId="0" borderId="31" xfId="0" applyNumberFormat="1" applyFill="1" applyBorder="1" applyAlignment="1" applyProtection="1">
      <alignment horizontal="center" vertical="center"/>
      <protection locked="0"/>
    </xf>
    <xf numFmtId="179" fontId="0" fillId="0" borderId="32" xfId="0" applyNumberFormat="1" applyFill="1" applyBorder="1" applyAlignment="1" applyProtection="1">
      <alignment horizontal="center" vertical="center"/>
      <protection locked="0"/>
    </xf>
    <xf numFmtId="179" fontId="0" fillId="0" borderId="33" xfId="0" applyNumberFormat="1" applyFill="1" applyBorder="1" applyAlignment="1" applyProtection="1">
      <alignment horizontal="center" vertical="center"/>
      <protection locked="0"/>
    </xf>
    <xf numFmtId="0" fontId="0" fillId="0" borderId="34" xfId="0" applyFill="1" applyBorder="1" applyAlignment="1" applyProtection="1">
      <alignment horizontal="left" vertical="center" wrapText="1"/>
      <protection locked="0"/>
    </xf>
    <xf numFmtId="0" fontId="0" fillId="0" borderId="11"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0" fontId="16" fillId="2" borderId="2" xfId="0" applyFont="1" applyFill="1" applyBorder="1" applyAlignment="1" applyProtection="1">
      <alignment horizontal="center" vertical="center" shrinkToFit="1"/>
      <protection hidden="1"/>
    </xf>
    <xf numFmtId="0" fontId="0" fillId="2" borderId="24" xfId="0" applyFill="1" applyBorder="1" applyAlignment="1" applyProtection="1">
      <alignment horizontal="center" vertical="center"/>
      <protection hidden="1"/>
    </xf>
    <xf numFmtId="0" fontId="22" fillId="2" borderId="53" xfId="0" applyFont="1" applyFill="1" applyBorder="1" applyAlignment="1" applyProtection="1">
      <alignment horizontal="center" vertical="center" shrinkToFit="1"/>
      <protection hidden="1"/>
    </xf>
    <xf numFmtId="0" fontId="22" fillId="2" borderId="19" xfId="0" applyFont="1" applyFill="1" applyBorder="1" applyAlignment="1" applyProtection="1">
      <alignment horizontal="center" vertical="center" shrinkToFit="1"/>
      <protection hidden="1"/>
    </xf>
    <xf numFmtId="0" fontId="22" fillId="2" borderId="20" xfId="0" applyFont="1" applyFill="1" applyBorder="1" applyAlignment="1" applyProtection="1">
      <alignment horizontal="center" vertical="center" shrinkToFit="1"/>
      <protection hidden="1"/>
    </xf>
    <xf numFmtId="0" fontId="22" fillId="2" borderId="14" xfId="0" applyFont="1" applyFill="1" applyBorder="1" applyAlignment="1" applyProtection="1">
      <alignment horizontal="center" vertical="center" shrinkToFit="1"/>
      <protection hidden="1"/>
    </xf>
    <xf numFmtId="0" fontId="22" fillId="2" borderId="4" xfId="0" applyFont="1" applyFill="1" applyBorder="1" applyAlignment="1" applyProtection="1">
      <alignment horizontal="center" vertical="center" shrinkToFit="1"/>
      <protection hidden="1"/>
    </xf>
    <xf numFmtId="0" fontId="22" fillId="2" borderId="15" xfId="0" applyFont="1" applyFill="1" applyBorder="1" applyAlignment="1" applyProtection="1">
      <alignment horizontal="center" vertical="center" shrinkToFit="1"/>
      <protection hidden="1"/>
    </xf>
    <xf numFmtId="0" fontId="22" fillId="2" borderId="53" xfId="0" applyFont="1" applyFill="1" applyBorder="1" applyAlignment="1" applyProtection="1">
      <alignment horizontal="center" vertical="center"/>
      <protection hidden="1"/>
    </xf>
    <xf numFmtId="0" fontId="22" fillId="2" borderId="19" xfId="0" applyFont="1" applyFill="1" applyBorder="1" applyAlignment="1" applyProtection="1">
      <alignment horizontal="center" vertical="center"/>
      <protection hidden="1"/>
    </xf>
    <xf numFmtId="0" fontId="22" fillId="2" borderId="20" xfId="0" applyFont="1" applyFill="1" applyBorder="1" applyAlignment="1" applyProtection="1">
      <alignment horizontal="center" vertical="center"/>
      <protection hidden="1"/>
    </xf>
    <xf numFmtId="0" fontId="22" fillId="2" borderId="14" xfId="0" applyFont="1" applyFill="1" applyBorder="1" applyAlignment="1" applyProtection="1">
      <alignment horizontal="center" vertical="center"/>
      <protection hidden="1"/>
    </xf>
    <xf numFmtId="0" fontId="22" fillId="2" borderId="4" xfId="0" applyFont="1" applyFill="1" applyBorder="1" applyAlignment="1" applyProtection="1">
      <alignment horizontal="center" vertical="center"/>
      <protection hidden="1"/>
    </xf>
    <xf numFmtId="0" fontId="22" fillId="2" borderId="15" xfId="0" applyFont="1" applyFill="1" applyBorder="1" applyAlignment="1" applyProtection="1">
      <alignment horizontal="center" vertical="center"/>
      <protection hidden="1"/>
    </xf>
    <xf numFmtId="0" fontId="9" fillId="2" borderId="12"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left" vertical="center" wrapText="1"/>
      <protection hidden="1"/>
    </xf>
    <xf numFmtId="0" fontId="9" fillId="2" borderId="14" xfId="0" applyFont="1" applyFill="1" applyBorder="1" applyAlignment="1" applyProtection="1">
      <alignment horizontal="left" vertical="center" wrapText="1"/>
      <protection hidden="1"/>
    </xf>
    <xf numFmtId="0" fontId="9" fillId="2" borderId="4" xfId="0" applyFont="1" applyFill="1" applyBorder="1" applyAlignment="1" applyProtection="1">
      <alignment horizontal="left" vertical="center" wrapText="1"/>
      <protection hidden="1"/>
    </xf>
    <xf numFmtId="0" fontId="15" fillId="3" borderId="53" xfId="0" applyFont="1" applyFill="1" applyBorder="1" applyAlignment="1" applyProtection="1">
      <alignment horizontal="center" vertical="center"/>
      <protection hidden="1"/>
    </xf>
    <xf numFmtId="0" fontId="15" fillId="3" borderId="19" xfId="0" applyFont="1" applyFill="1" applyBorder="1" applyAlignment="1" applyProtection="1">
      <alignment horizontal="center" vertical="center"/>
      <protection hidden="1"/>
    </xf>
    <xf numFmtId="0" fontId="15" fillId="3" borderId="20" xfId="0" applyFont="1" applyFill="1" applyBorder="1" applyAlignment="1" applyProtection="1">
      <alignment horizontal="center" vertical="center"/>
      <protection hidden="1"/>
    </xf>
    <xf numFmtId="0" fontId="15" fillId="3" borderId="14"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5" fillId="3" borderId="15" xfId="0" applyFont="1" applyFill="1" applyBorder="1" applyAlignment="1" applyProtection="1">
      <alignment horizontal="center" vertical="center"/>
      <protection hidden="1"/>
    </xf>
    <xf numFmtId="0" fontId="0" fillId="2" borderId="53" xfId="0" applyFill="1" applyBorder="1" applyAlignment="1" applyProtection="1">
      <alignment horizontal="distributed" vertical="center"/>
      <protection hidden="1"/>
    </xf>
    <xf numFmtId="0" fontId="0" fillId="2" borderId="19" xfId="0" applyFill="1" applyBorder="1" applyAlignment="1" applyProtection="1">
      <alignment horizontal="distributed" vertical="center"/>
      <protection hidden="1"/>
    </xf>
    <xf numFmtId="0" fontId="0" fillId="2" borderId="10" xfId="0"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21" fillId="2" borderId="10" xfId="0" applyFont="1" applyFill="1" applyBorder="1" applyAlignment="1" applyProtection="1">
      <alignment horizontal="center" vertical="center"/>
      <protection hidden="1"/>
    </xf>
    <xf numFmtId="0" fontId="21" fillId="2" borderId="3" xfId="0" applyFont="1" applyFill="1" applyBorder="1" applyAlignment="1" applyProtection="1">
      <alignment horizontal="center" vertical="center"/>
      <protection hidden="1"/>
    </xf>
    <xf numFmtId="176" fontId="16" fillId="2" borderId="53" xfId="0" applyNumberFormat="1" applyFont="1" applyFill="1" applyBorder="1" applyAlignment="1" applyProtection="1">
      <alignment horizontal="distributed" vertical="center"/>
      <protection hidden="1"/>
    </xf>
    <xf numFmtId="176" fontId="0" fillId="0" borderId="19" xfId="0" applyNumberFormat="1" applyBorder="1">
      <alignment vertical="center"/>
    </xf>
    <xf numFmtId="176" fontId="0" fillId="0" borderId="14" xfId="0" applyNumberFormat="1" applyBorder="1">
      <alignment vertical="center"/>
    </xf>
    <xf numFmtId="176" fontId="0" fillId="0" borderId="4" xfId="0" applyNumberFormat="1" applyBorder="1">
      <alignment vertical="center"/>
    </xf>
    <xf numFmtId="176" fontId="16" fillId="2" borderId="19" xfId="0" applyNumberFormat="1" applyFont="1" applyFill="1" applyBorder="1" applyAlignment="1" applyProtection="1">
      <alignment horizontal="center" vertical="center"/>
      <protection hidden="1"/>
    </xf>
    <xf numFmtId="176" fontId="16" fillId="2" borderId="4" xfId="0" applyNumberFormat="1" applyFont="1" applyFill="1" applyBorder="1" applyAlignment="1" applyProtection="1">
      <alignment horizontal="center" vertical="center"/>
      <protection hidden="1"/>
    </xf>
    <xf numFmtId="176" fontId="0" fillId="2" borderId="53" xfId="0" applyNumberFormat="1" applyFill="1" applyBorder="1" applyAlignment="1" applyProtection="1">
      <alignment horizontal="center" vertical="center"/>
      <protection hidden="1"/>
    </xf>
    <xf numFmtId="176" fontId="0" fillId="2" borderId="20" xfId="0" applyNumberFormat="1" applyFill="1" applyBorder="1" applyAlignment="1" applyProtection="1">
      <alignment horizontal="center" vertical="center"/>
      <protection hidden="1"/>
    </xf>
    <xf numFmtId="176" fontId="0" fillId="2" borderId="14" xfId="0" applyNumberFormat="1" applyFill="1" applyBorder="1" applyAlignment="1" applyProtection="1">
      <alignment horizontal="center" vertical="center"/>
      <protection hidden="1"/>
    </xf>
    <xf numFmtId="176" fontId="0" fillId="2" borderId="15" xfId="0" applyNumberFormat="1" applyFill="1" applyBorder="1" applyAlignment="1" applyProtection="1">
      <alignment horizontal="center" vertical="center"/>
      <protection hidden="1"/>
    </xf>
    <xf numFmtId="0" fontId="20" fillId="2" borderId="53" xfId="0" applyFont="1" applyFill="1" applyBorder="1" applyAlignment="1" applyProtection="1">
      <alignment horizontal="center" vertical="center"/>
      <protection hidden="1"/>
    </xf>
    <xf numFmtId="0" fontId="20" fillId="2" borderId="20" xfId="0" applyFont="1" applyFill="1" applyBorder="1" applyAlignment="1" applyProtection="1">
      <alignment horizontal="center" vertical="center"/>
      <protection hidden="1"/>
    </xf>
    <xf numFmtId="0" fontId="20" fillId="2" borderId="14" xfId="0" applyFont="1" applyFill="1" applyBorder="1" applyAlignment="1" applyProtection="1">
      <alignment horizontal="center" vertical="center"/>
      <protection hidden="1"/>
    </xf>
    <xf numFmtId="0" fontId="20" fillId="2" borderId="15" xfId="0" applyFont="1" applyFill="1" applyBorder="1" applyAlignment="1" applyProtection="1">
      <alignment horizontal="center" vertical="center"/>
      <protection hidden="1"/>
    </xf>
    <xf numFmtId="0" fontId="0" fillId="3" borderId="10" xfId="0" applyFill="1" applyBorder="1" applyAlignment="1" applyProtection="1">
      <alignment horizontal="center" vertical="center"/>
      <protection hidden="1"/>
    </xf>
    <xf numFmtId="0" fontId="0" fillId="3" borderId="2" xfId="0" applyFill="1" applyBorder="1" applyAlignment="1" applyProtection="1">
      <alignment horizontal="center" vertical="center"/>
      <protection hidden="1"/>
    </xf>
    <xf numFmtId="0" fontId="13" fillId="2" borderId="10"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9" fillId="2" borderId="0" xfId="0" applyFont="1" applyFill="1" applyBorder="1" applyAlignment="1" applyProtection="1">
      <alignment horizontal="left" vertical="center"/>
      <protection hidden="1"/>
    </xf>
    <xf numFmtId="0" fontId="9" fillId="2" borderId="13" xfId="0" applyFont="1" applyFill="1" applyBorder="1" applyAlignment="1" applyProtection="1">
      <alignment horizontal="left" vertical="center"/>
      <protection hidden="1"/>
    </xf>
    <xf numFmtId="0" fontId="9" fillId="2" borderId="4" xfId="0" applyFont="1" applyFill="1" applyBorder="1" applyAlignment="1" applyProtection="1">
      <alignment horizontal="left" vertical="center"/>
      <protection hidden="1"/>
    </xf>
    <xf numFmtId="0" fontId="9" fillId="2" borderId="15" xfId="0" applyFont="1" applyFill="1" applyBorder="1" applyAlignment="1" applyProtection="1">
      <alignment horizontal="left" vertical="center"/>
      <protection hidden="1"/>
    </xf>
    <xf numFmtId="176" fontId="16" fillId="2" borderId="53" xfId="0" applyNumberFormat="1" applyFont="1" applyFill="1" applyBorder="1" applyAlignment="1" applyProtection="1">
      <alignment horizontal="center" vertical="center" shrinkToFit="1"/>
      <protection hidden="1"/>
    </xf>
    <xf numFmtId="176" fontId="16" fillId="2" borderId="20" xfId="0" applyNumberFormat="1" applyFont="1" applyFill="1" applyBorder="1" applyAlignment="1" applyProtection="1">
      <alignment horizontal="center" vertical="center" shrinkToFit="1"/>
      <protection hidden="1"/>
    </xf>
    <xf numFmtId="176" fontId="16" fillId="2" borderId="14" xfId="0" applyNumberFormat="1" applyFont="1" applyFill="1" applyBorder="1" applyAlignment="1" applyProtection="1">
      <alignment horizontal="center" vertical="center" shrinkToFit="1"/>
      <protection hidden="1"/>
    </xf>
    <xf numFmtId="176" fontId="16" fillId="2" borderId="15" xfId="0" applyNumberFormat="1" applyFont="1" applyFill="1" applyBorder="1" applyAlignment="1" applyProtection="1">
      <alignment horizontal="center" vertical="center" shrinkToFit="1"/>
      <protection hidden="1"/>
    </xf>
    <xf numFmtId="0" fontId="9" fillId="2" borderId="103" xfId="0" applyFont="1" applyFill="1" applyBorder="1" applyAlignment="1" applyProtection="1">
      <alignment horizontal="center" vertical="center"/>
      <protection hidden="1"/>
    </xf>
    <xf numFmtId="0" fontId="9" fillId="2" borderId="68" xfId="0" applyFont="1" applyFill="1" applyBorder="1" applyAlignment="1" applyProtection="1">
      <alignment horizontal="center" vertical="center"/>
      <protection hidden="1"/>
    </xf>
    <xf numFmtId="0" fontId="16" fillId="2" borderId="10" xfId="0" applyFont="1" applyFill="1" applyBorder="1" applyAlignment="1" applyProtection="1">
      <alignment horizontal="center" vertical="center"/>
      <protection hidden="1"/>
    </xf>
    <xf numFmtId="0" fontId="16" fillId="2" borderId="2" xfId="0" applyFont="1" applyFill="1" applyBorder="1" applyAlignment="1" applyProtection="1">
      <alignment horizontal="center" vertical="center"/>
      <protection hidden="1"/>
    </xf>
    <xf numFmtId="0" fontId="0" fillId="2" borderId="53" xfId="0" applyFill="1" applyBorder="1" applyAlignment="1" applyProtection="1">
      <alignment horizontal="distributed" vertical="center" shrinkToFit="1"/>
      <protection hidden="1"/>
    </xf>
    <xf numFmtId="0" fontId="0" fillId="2" borderId="19" xfId="0" applyFill="1" applyBorder="1" applyAlignment="1" applyProtection="1">
      <alignment horizontal="distributed" vertical="center" shrinkToFit="1"/>
      <protection hidden="1"/>
    </xf>
    <xf numFmtId="0" fontId="0" fillId="2" borderId="20" xfId="0" applyFill="1" applyBorder="1" applyAlignment="1" applyProtection="1">
      <alignment horizontal="distributed" vertical="center" shrinkToFit="1"/>
      <protection hidden="1"/>
    </xf>
    <xf numFmtId="0" fontId="0" fillId="2" borderId="14" xfId="0" applyFill="1" applyBorder="1" applyAlignment="1" applyProtection="1">
      <alignment horizontal="distributed" vertical="center" shrinkToFit="1"/>
      <protection hidden="1"/>
    </xf>
    <xf numFmtId="0" fontId="0" fillId="2" borderId="4" xfId="0" applyFill="1" applyBorder="1" applyAlignment="1" applyProtection="1">
      <alignment horizontal="distributed" vertical="center" shrinkToFit="1"/>
      <protection hidden="1"/>
    </xf>
    <xf numFmtId="0" fontId="0" fillId="2" borderId="15" xfId="0" applyFill="1" applyBorder="1" applyAlignment="1" applyProtection="1">
      <alignment horizontal="distributed" vertical="center" shrinkToFit="1"/>
      <protection hidden="1"/>
    </xf>
    <xf numFmtId="176" fontId="0" fillId="2" borderId="24" xfId="0" applyNumberFormat="1" applyFill="1" applyBorder="1" applyAlignment="1" applyProtection="1">
      <alignment horizontal="center" vertical="center"/>
      <protection hidden="1"/>
    </xf>
    <xf numFmtId="0" fontId="9" fillId="2" borderId="53" xfId="0" applyFont="1" applyFill="1" applyBorder="1" applyAlignment="1" applyProtection="1">
      <alignment horizontal="center" vertical="center"/>
      <protection hidden="1"/>
    </xf>
    <xf numFmtId="0" fontId="9" fillId="2" borderId="93"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9" fillId="2" borderId="102" xfId="0" applyFont="1" applyFill="1" applyBorder="1" applyAlignment="1" applyProtection="1">
      <alignment horizontal="center" vertical="center"/>
      <protection hidden="1"/>
    </xf>
    <xf numFmtId="0" fontId="15" fillId="2" borderId="12" xfId="0" applyFont="1" applyFill="1" applyBorder="1" applyAlignment="1" applyProtection="1">
      <alignment horizontal="left" vertical="center" wrapText="1" shrinkToFit="1"/>
      <protection hidden="1"/>
    </xf>
    <xf numFmtId="0" fontId="15" fillId="2" borderId="0" xfId="0" applyFont="1" applyFill="1" applyBorder="1" applyAlignment="1" applyProtection="1">
      <alignment horizontal="left" vertical="center" wrapText="1" shrinkToFit="1"/>
      <protection hidden="1"/>
    </xf>
    <xf numFmtId="0" fontId="15" fillId="2" borderId="13" xfId="0" applyFont="1" applyFill="1" applyBorder="1" applyAlignment="1" applyProtection="1">
      <alignment horizontal="left" vertical="center" wrapText="1" shrinkToFit="1"/>
      <protection hidden="1"/>
    </xf>
    <xf numFmtId="0" fontId="17" fillId="2" borderId="53" xfId="0" applyFont="1" applyFill="1" applyBorder="1" applyAlignment="1" applyProtection="1">
      <alignment horizontal="center" vertical="center" shrinkToFit="1"/>
      <protection hidden="1"/>
    </xf>
    <xf numFmtId="0" fontId="17" fillId="2" borderId="19" xfId="0" applyFont="1" applyFill="1" applyBorder="1" applyAlignment="1" applyProtection="1">
      <alignment horizontal="center" vertical="center" shrinkToFit="1"/>
      <protection hidden="1"/>
    </xf>
    <xf numFmtId="0" fontId="17" fillId="2" borderId="14" xfId="0" applyFont="1" applyFill="1" applyBorder="1" applyAlignment="1" applyProtection="1">
      <alignment horizontal="center" vertical="center" shrinkToFit="1"/>
      <protection hidden="1"/>
    </xf>
    <xf numFmtId="0" fontId="17" fillId="2" borderId="4" xfId="0" applyFont="1" applyFill="1" applyBorder="1" applyAlignment="1" applyProtection="1">
      <alignment horizontal="center" vertical="center" shrinkToFit="1"/>
      <protection hidden="1"/>
    </xf>
    <xf numFmtId="0" fontId="10" fillId="2" borderId="99" xfId="0" applyFont="1" applyFill="1" applyBorder="1" applyAlignment="1" applyProtection="1">
      <alignment horizontal="right" vertical="center" shrinkToFit="1"/>
      <protection hidden="1"/>
    </xf>
    <xf numFmtId="0" fontId="10" fillId="2" borderId="89" xfId="0" applyFont="1" applyFill="1" applyBorder="1" applyAlignment="1" applyProtection="1">
      <alignment horizontal="right" vertical="center" shrinkToFit="1"/>
      <protection hidden="1"/>
    </xf>
    <xf numFmtId="0" fontId="9" fillId="2" borderId="66" xfId="0" applyFont="1" applyFill="1" applyBorder="1" applyAlignment="1" applyProtection="1">
      <alignment horizontal="center" vertical="center"/>
      <protection hidden="1"/>
    </xf>
    <xf numFmtId="0" fontId="9" fillId="2" borderId="63" xfId="0" applyFont="1"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16" fillId="2" borderId="4" xfId="0" applyFont="1" applyFill="1" applyBorder="1" applyAlignment="1" applyProtection="1">
      <alignment horizontal="center" vertical="center"/>
      <protection hidden="1"/>
    </xf>
    <xf numFmtId="0" fontId="9" fillId="2" borderId="52" xfId="0" applyFont="1"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14" fillId="2" borderId="91" xfId="0" applyFont="1" applyFill="1" applyBorder="1" applyAlignment="1" applyProtection="1">
      <alignment horizontal="left" vertical="top" wrapText="1"/>
      <protection hidden="1"/>
    </xf>
    <xf numFmtId="0" fontId="14" fillId="2" borderId="43" xfId="0" applyFont="1" applyFill="1" applyBorder="1" applyAlignment="1" applyProtection="1">
      <alignment horizontal="left" vertical="top" wrapText="1"/>
      <protection hidden="1"/>
    </xf>
    <xf numFmtId="0" fontId="14" fillId="2" borderId="52" xfId="0" applyFont="1" applyFill="1" applyBorder="1" applyAlignment="1" applyProtection="1">
      <alignment horizontal="left" vertical="top" wrapText="1"/>
      <protection hidden="1"/>
    </xf>
    <xf numFmtId="0" fontId="9" fillId="2" borderId="15" xfId="0" applyFont="1" applyFill="1" applyBorder="1" applyAlignment="1" applyProtection="1">
      <alignment horizontal="center" vertical="center"/>
      <protection hidden="1"/>
    </xf>
    <xf numFmtId="0" fontId="18" fillId="2" borderId="53" xfId="0" applyFont="1" applyFill="1" applyBorder="1" applyAlignment="1" applyProtection="1">
      <alignment horizontal="center" vertical="distributed"/>
      <protection hidden="1"/>
    </xf>
    <xf numFmtId="0" fontId="18" fillId="2" borderId="14" xfId="0" applyFont="1" applyFill="1" applyBorder="1" applyAlignment="1" applyProtection="1">
      <alignment horizontal="center" vertical="distributed"/>
      <protection hidden="1"/>
    </xf>
    <xf numFmtId="0" fontId="18" fillId="2" borderId="19" xfId="0" applyFont="1" applyFill="1" applyBorder="1" applyAlignment="1" applyProtection="1">
      <alignment horizontal="center" vertical="distributed"/>
      <protection hidden="1"/>
    </xf>
    <xf numFmtId="0" fontId="18" fillId="2" borderId="4" xfId="0" applyFont="1" applyFill="1" applyBorder="1" applyAlignment="1" applyProtection="1">
      <alignment horizontal="center" vertical="distributed"/>
      <protection hidden="1"/>
    </xf>
    <xf numFmtId="0" fontId="20" fillId="2" borderId="10" xfId="0" applyFont="1" applyFill="1" applyBorder="1" applyAlignment="1" applyProtection="1">
      <alignment horizontal="center" vertical="center" shrinkToFit="1"/>
      <protection hidden="1"/>
    </xf>
    <xf numFmtId="0" fontId="20" fillId="2" borderId="2" xfId="0" applyFont="1" applyFill="1" applyBorder="1" applyAlignment="1" applyProtection="1">
      <alignment horizontal="center" vertical="center" shrinkToFit="1"/>
      <protection hidden="1"/>
    </xf>
    <xf numFmtId="0" fontId="20" fillId="2" borderId="3" xfId="0" applyFont="1" applyFill="1" applyBorder="1" applyAlignment="1" applyProtection="1">
      <alignment horizontal="center" vertical="center" shrinkToFit="1"/>
      <protection hidden="1"/>
    </xf>
    <xf numFmtId="0" fontId="20" fillId="2" borderId="0" xfId="0" applyFont="1" applyFill="1" applyBorder="1" applyAlignment="1" applyProtection="1">
      <alignment horizontal="center" vertical="top" textRotation="255" wrapText="1"/>
      <protection hidden="1"/>
    </xf>
    <xf numFmtId="0" fontId="16" fillId="2" borderId="0" xfId="0" applyFont="1" applyFill="1" applyBorder="1" applyAlignment="1" applyProtection="1">
      <alignment horizontal="center" vertical="top" textRotation="255" wrapText="1"/>
      <protection hidden="1"/>
    </xf>
    <xf numFmtId="0" fontId="16" fillId="2" borderId="106" xfId="0" applyFont="1" applyFill="1" applyBorder="1" applyAlignment="1" applyProtection="1">
      <alignment horizontal="center" vertical="top" textRotation="255" wrapText="1"/>
      <protection hidden="1"/>
    </xf>
    <xf numFmtId="0" fontId="20" fillId="2" borderId="107" xfId="0" applyFont="1" applyFill="1" applyBorder="1" applyAlignment="1" applyProtection="1">
      <alignment horizontal="center" vertical="top" textRotation="255" wrapText="1"/>
      <protection hidden="1"/>
    </xf>
    <xf numFmtId="0" fontId="20" fillId="2" borderId="108" xfId="0" applyFont="1" applyFill="1" applyBorder="1" applyAlignment="1" applyProtection="1">
      <alignment horizontal="center" vertical="top" textRotation="255" wrapText="1"/>
      <protection hidden="1"/>
    </xf>
    <xf numFmtId="0" fontId="20" fillId="2" borderId="109" xfId="0" applyFont="1" applyFill="1" applyBorder="1" applyAlignment="1" applyProtection="1">
      <alignment horizontal="center" vertical="top" textRotation="255" wrapText="1"/>
      <protection hidden="1"/>
    </xf>
    <xf numFmtId="0" fontId="0" fillId="0" borderId="2" xfId="0" applyBorder="1" applyAlignment="1">
      <alignment vertical="center"/>
    </xf>
    <xf numFmtId="0" fontId="0" fillId="0" borderId="3" xfId="0" applyBorder="1" applyAlignment="1">
      <alignment vertical="center"/>
    </xf>
    <xf numFmtId="0" fontId="0" fillId="0" borderId="20" xfId="0" applyBorder="1">
      <alignment vertical="center"/>
    </xf>
    <xf numFmtId="0" fontId="0" fillId="0" borderId="4" xfId="0" applyBorder="1">
      <alignment vertical="center"/>
    </xf>
    <xf numFmtId="0" fontId="0" fillId="0" borderId="15" xfId="0" applyBorder="1">
      <alignment vertical="center"/>
    </xf>
    <xf numFmtId="179" fontId="20" fillId="2" borderId="53" xfId="0" applyNumberFormat="1" applyFont="1" applyFill="1" applyBorder="1" applyAlignment="1" applyProtection="1">
      <alignment horizontal="center" vertical="center" shrinkToFit="1"/>
      <protection hidden="1"/>
    </xf>
    <xf numFmtId="0" fontId="0" fillId="0" borderId="19"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4" xfId="0" applyBorder="1" applyAlignment="1">
      <alignment vertical="center"/>
    </xf>
    <xf numFmtId="0" fontId="0" fillId="0" borderId="15" xfId="0" applyBorder="1" applyAlignment="1">
      <alignment vertical="center"/>
    </xf>
    <xf numFmtId="0" fontId="10" fillId="2" borderId="90" xfId="0" applyFont="1" applyFill="1" applyBorder="1" applyAlignment="1" applyProtection="1">
      <alignment horizontal="right" vertical="center" shrinkToFit="1"/>
      <protection hidden="1"/>
    </xf>
    <xf numFmtId="0" fontId="9" fillId="2" borderId="65" xfId="0" applyFont="1" applyFill="1" applyBorder="1" applyAlignment="1" applyProtection="1">
      <alignment horizontal="center" vertical="center"/>
      <protection hidden="1"/>
    </xf>
    <xf numFmtId="0" fontId="9" fillId="2" borderId="92" xfId="0" applyFont="1" applyFill="1" applyBorder="1" applyAlignment="1" applyProtection="1">
      <alignment horizontal="center" vertical="center"/>
      <protection hidden="1"/>
    </xf>
    <xf numFmtId="176" fontId="0" fillId="2" borderId="24" xfId="0" quotePrefix="1" applyNumberFormat="1" applyFill="1" applyBorder="1" applyAlignment="1" applyProtection="1">
      <alignment horizontal="center" vertical="center"/>
      <protection hidden="1"/>
    </xf>
    <xf numFmtId="0" fontId="9" fillId="2" borderId="3" xfId="0" applyFont="1" applyFill="1" applyBorder="1" applyAlignment="1" applyProtection="1">
      <alignment horizontal="center" vertical="center"/>
      <protection hidden="1"/>
    </xf>
    <xf numFmtId="0" fontId="9" fillId="2" borderId="24" xfId="0" applyFont="1" applyFill="1" applyBorder="1" applyAlignment="1" applyProtection="1">
      <alignment horizontal="center" vertical="center"/>
      <protection hidden="1"/>
    </xf>
    <xf numFmtId="0" fontId="0" fillId="2" borderId="53" xfId="0" applyFill="1" applyBorder="1" applyAlignment="1" applyProtection="1">
      <alignment horizontal="center" vertical="center" textRotation="255" shrinkToFit="1"/>
      <protection hidden="1"/>
    </xf>
    <xf numFmtId="0" fontId="0" fillId="2" borderId="20" xfId="0" applyFill="1" applyBorder="1" applyAlignment="1" applyProtection="1">
      <alignment horizontal="center" vertical="center" textRotation="255" shrinkToFit="1"/>
      <protection hidden="1"/>
    </xf>
    <xf numFmtId="0" fontId="0" fillId="2" borderId="12" xfId="0" applyFill="1" applyBorder="1" applyAlignment="1" applyProtection="1">
      <alignment horizontal="center" vertical="center" textRotation="255" shrinkToFit="1"/>
      <protection hidden="1"/>
    </xf>
    <xf numFmtId="0" fontId="0" fillId="2" borderId="13" xfId="0" applyFill="1" applyBorder="1" applyAlignment="1" applyProtection="1">
      <alignment horizontal="center" vertical="center" textRotation="255" shrinkToFit="1"/>
      <protection hidden="1"/>
    </xf>
    <xf numFmtId="0" fontId="0" fillId="2" borderId="14" xfId="0" applyFill="1" applyBorder="1" applyAlignment="1" applyProtection="1">
      <alignment horizontal="center" vertical="center" textRotation="255" shrinkToFit="1"/>
      <protection hidden="1"/>
    </xf>
    <xf numFmtId="0" fontId="0" fillId="2" borderId="15" xfId="0" applyFill="1" applyBorder="1" applyAlignment="1" applyProtection="1">
      <alignment horizontal="center" vertical="center" textRotation="255" shrinkToFit="1"/>
      <protection hidden="1"/>
    </xf>
    <xf numFmtId="0" fontId="10" fillId="2" borderId="93" xfId="0" applyFont="1" applyFill="1" applyBorder="1" applyAlignment="1" applyProtection="1">
      <alignment horizontal="right" vertical="center" shrinkToFit="1"/>
      <protection hidden="1"/>
    </xf>
    <xf numFmtId="0" fontId="9" fillId="2" borderId="105" xfId="0" applyFont="1" applyFill="1" applyBorder="1" applyAlignment="1" applyProtection="1">
      <alignment horizontal="center" vertical="center"/>
      <protection hidden="1"/>
    </xf>
    <xf numFmtId="0" fontId="10" fillId="2" borderId="67" xfId="0" applyFont="1" applyFill="1" applyBorder="1" applyAlignment="1" applyProtection="1">
      <alignment horizontal="right" vertical="center" shrinkToFit="1"/>
      <protection hidden="1"/>
    </xf>
    <xf numFmtId="0" fontId="10" fillId="2" borderId="91" xfId="0" applyFont="1" applyFill="1" applyBorder="1" applyAlignment="1" applyProtection="1">
      <alignment horizontal="right" vertical="center" shrinkToFit="1"/>
      <protection hidden="1"/>
    </xf>
    <xf numFmtId="0" fontId="10" fillId="2" borderId="53" xfId="0" applyFont="1" applyFill="1" applyBorder="1" applyAlignment="1" applyProtection="1">
      <alignment horizontal="right" vertical="center" shrinkToFit="1"/>
      <protection hidden="1"/>
    </xf>
    <xf numFmtId="0" fontId="10" fillId="2" borderId="20" xfId="0" applyFont="1" applyFill="1" applyBorder="1" applyAlignment="1" applyProtection="1">
      <alignment horizontal="right" vertical="center" shrinkToFit="1"/>
      <protection hidden="1"/>
    </xf>
    <xf numFmtId="0" fontId="18" fillId="2" borderId="20" xfId="0" applyFont="1" applyFill="1" applyBorder="1" applyAlignment="1" applyProtection="1">
      <alignment horizontal="center" vertical="distributed"/>
      <protection hidden="1"/>
    </xf>
    <xf numFmtId="0" fontId="18" fillId="2" borderId="15" xfId="0" applyFont="1" applyFill="1" applyBorder="1" applyAlignment="1" applyProtection="1">
      <alignment horizontal="center" vertical="distributed"/>
      <protection hidden="1"/>
    </xf>
    <xf numFmtId="0" fontId="0" fillId="2" borderId="19" xfId="0" applyFill="1" applyBorder="1" applyAlignment="1" applyProtection="1">
      <alignment horizontal="right" vertical="center"/>
      <protection hidden="1"/>
    </xf>
    <xf numFmtId="0" fontId="7" fillId="2" borderId="19" xfId="0"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hidden="1"/>
    </xf>
    <xf numFmtId="0" fontId="15" fillId="2" borderId="12" xfId="0" applyFont="1" applyFill="1" applyBorder="1" applyAlignment="1" applyProtection="1">
      <alignment horizontal="left" vertical="center" wrapText="1"/>
      <protection hidden="1"/>
    </xf>
    <xf numFmtId="0" fontId="15" fillId="2" borderId="0" xfId="0" applyFont="1" applyFill="1" applyBorder="1" applyAlignment="1" applyProtection="1">
      <alignment horizontal="left" vertical="center" wrapText="1"/>
      <protection hidden="1"/>
    </xf>
    <xf numFmtId="0" fontId="15" fillId="2" borderId="13"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distributed" vertical="center"/>
      <protection hidden="1"/>
    </xf>
    <xf numFmtId="0" fontId="0" fillId="2" borderId="4" xfId="0" applyFill="1" applyBorder="1" applyAlignment="1" applyProtection="1">
      <alignment horizontal="center" vertical="center" shrinkToFit="1"/>
      <protection hidden="1"/>
    </xf>
    <xf numFmtId="0" fontId="10" fillId="2" borderId="4" xfId="0" applyFont="1" applyFill="1" applyBorder="1" applyAlignment="1" applyProtection="1">
      <alignment horizontal="distributed" vertical="center"/>
      <protection hidden="1"/>
    </xf>
    <xf numFmtId="0" fontId="16" fillId="2" borderId="53" xfId="0" applyFont="1" applyFill="1" applyBorder="1" applyAlignment="1" applyProtection="1">
      <alignment horizontal="center" vertical="distributed"/>
      <protection hidden="1"/>
    </xf>
    <xf numFmtId="0" fontId="16" fillId="2" borderId="19" xfId="0" applyFont="1" applyFill="1" applyBorder="1" applyAlignment="1" applyProtection="1">
      <alignment horizontal="center" vertical="distributed"/>
      <protection hidden="1"/>
    </xf>
    <xf numFmtId="0" fontId="16" fillId="2" borderId="20" xfId="0" applyFont="1" applyFill="1" applyBorder="1" applyAlignment="1" applyProtection="1">
      <alignment horizontal="center" vertical="distributed"/>
      <protection hidden="1"/>
    </xf>
    <xf numFmtId="0" fontId="16" fillId="2" borderId="14" xfId="0" applyFont="1" applyFill="1" applyBorder="1" applyAlignment="1" applyProtection="1">
      <alignment horizontal="center" vertical="distributed"/>
      <protection hidden="1"/>
    </xf>
    <xf numFmtId="0" fontId="16" fillId="2" borderId="4" xfId="0" applyFont="1" applyFill="1" applyBorder="1" applyAlignment="1" applyProtection="1">
      <alignment horizontal="center" vertical="distributed"/>
      <protection hidden="1"/>
    </xf>
    <xf numFmtId="0" fontId="16" fillId="2" borderId="15" xfId="0" applyFont="1" applyFill="1" applyBorder="1" applyAlignment="1" applyProtection="1">
      <alignment horizontal="center" vertical="distributed"/>
      <protection hidden="1"/>
    </xf>
    <xf numFmtId="0" fontId="9" fillId="2" borderId="104" xfId="0" applyFont="1" applyFill="1" applyBorder="1" applyAlignment="1" applyProtection="1">
      <alignment horizontal="center" vertical="center"/>
      <protection hidden="1"/>
    </xf>
    <xf numFmtId="0" fontId="9" fillId="2" borderId="64" xfId="0" applyFont="1" applyFill="1" applyBorder="1" applyAlignment="1" applyProtection="1">
      <alignment horizontal="center" vertical="center"/>
      <protection hidden="1"/>
    </xf>
    <xf numFmtId="0" fontId="9" fillId="2" borderId="10" xfId="0" applyFont="1" applyFill="1" applyBorder="1" applyAlignment="1" applyProtection="1">
      <alignment horizontal="center" vertical="center"/>
      <protection hidden="1"/>
    </xf>
    <xf numFmtId="0" fontId="9" fillId="2" borderId="67" xfId="0" applyFont="1" applyFill="1" applyBorder="1" applyAlignment="1" applyProtection="1">
      <alignment horizontal="center" vertical="center"/>
      <protection hidden="1"/>
    </xf>
    <xf numFmtId="0" fontId="9" fillId="2" borderId="20" xfId="0" applyFont="1" applyFill="1" applyBorder="1" applyAlignment="1" applyProtection="1">
      <alignment horizontal="center" vertical="center"/>
      <protection hidden="1"/>
    </xf>
    <xf numFmtId="176" fontId="0" fillId="2" borderId="3" xfId="0" applyNumberFormat="1" applyFill="1" applyBorder="1" applyAlignment="1" applyProtection="1">
      <alignment horizontal="center" vertical="center"/>
      <protection hidden="1"/>
    </xf>
    <xf numFmtId="0" fontId="0" fillId="2" borderId="53" xfId="0" applyFill="1" applyBorder="1" applyAlignment="1" applyProtection="1">
      <alignment horizontal="center" vertical="distributed" textRotation="255" indent="1"/>
      <protection hidden="1"/>
    </xf>
    <xf numFmtId="0" fontId="0" fillId="2" borderId="20" xfId="0" applyFill="1" applyBorder="1" applyAlignment="1" applyProtection="1">
      <alignment horizontal="center" vertical="distributed" textRotation="255" indent="1"/>
      <protection hidden="1"/>
    </xf>
    <xf numFmtId="0" fontId="0" fillId="2" borderId="12" xfId="0" applyFill="1" applyBorder="1" applyAlignment="1" applyProtection="1">
      <alignment horizontal="center" vertical="distributed" textRotation="255" indent="1"/>
      <protection hidden="1"/>
    </xf>
    <xf numFmtId="0" fontId="0" fillId="2" borderId="13" xfId="0" applyFill="1" applyBorder="1" applyAlignment="1" applyProtection="1">
      <alignment horizontal="center" vertical="distributed" textRotation="255" indent="1"/>
      <protection hidden="1"/>
    </xf>
    <xf numFmtId="0" fontId="0" fillId="2" borderId="14" xfId="0" applyFill="1" applyBorder="1" applyAlignment="1" applyProtection="1">
      <alignment horizontal="center" vertical="center" shrinkToFit="1"/>
      <protection hidden="1"/>
    </xf>
    <xf numFmtId="0" fontId="0" fillId="2" borderId="15" xfId="0" applyFill="1" applyBorder="1" applyAlignment="1" applyProtection="1">
      <alignment horizontal="center" vertical="center" shrinkToFit="1"/>
      <protection hidden="1"/>
    </xf>
    <xf numFmtId="0" fontId="0" fillId="2" borderId="53" xfId="0" applyFill="1" applyBorder="1" applyAlignment="1" applyProtection="1">
      <alignment horizontal="center" vertical="center" shrinkToFit="1"/>
      <protection hidden="1"/>
    </xf>
    <xf numFmtId="0" fontId="0" fillId="2" borderId="19" xfId="0" applyFill="1" applyBorder="1" applyAlignment="1" applyProtection="1">
      <alignment horizontal="center" vertical="center" shrinkToFit="1"/>
      <protection hidden="1"/>
    </xf>
    <xf numFmtId="0" fontId="0" fillId="2" borderId="20" xfId="0" applyFill="1" applyBorder="1" applyAlignment="1" applyProtection="1">
      <alignment horizontal="center" vertical="center" shrinkToFit="1"/>
      <protection hidden="1"/>
    </xf>
    <xf numFmtId="0" fontId="9" fillId="2" borderId="89" xfId="0" applyFont="1" applyFill="1" applyBorder="1" applyAlignment="1" applyProtection="1">
      <alignment horizontal="center" vertical="center"/>
      <protection hidden="1"/>
    </xf>
    <xf numFmtId="0" fontId="9" fillId="2" borderId="91" xfId="0" applyFont="1" applyFill="1" applyBorder="1" applyAlignment="1" applyProtection="1">
      <alignment horizontal="center" vertical="center"/>
      <protection hidden="1"/>
    </xf>
    <xf numFmtId="0" fontId="9" fillId="2" borderId="99" xfId="0" applyFont="1" applyFill="1" applyBorder="1" applyAlignment="1" applyProtection="1">
      <alignment horizontal="center" vertical="center"/>
      <protection hidden="1"/>
    </xf>
    <xf numFmtId="0" fontId="0" fillId="2" borderId="12" xfId="0" applyFill="1" applyBorder="1" applyAlignment="1" applyProtection="1">
      <alignment horizontal="center" vertical="center" shrinkToFit="1"/>
      <protection hidden="1"/>
    </xf>
    <xf numFmtId="0" fontId="0" fillId="2" borderId="0" xfId="0" applyFill="1" applyBorder="1" applyAlignment="1" applyProtection="1">
      <alignment horizontal="center" vertical="center" shrinkToFit="1"/>
      <protection hidden="1"/>
    </xf>
    <xf numFmtId="0" fontId="0" fillId="2" borderId="13" xfId="0" applyFill="1" applyBorder="1" applyAlignment="1" applyProtection="1">
      <alignment horizontal="center" vertical="center" shrinkToFit="1"/>
      <protection hidden="1"/>
    </xf>
    <xf numFmtId="0" fontId="9" fillId="2" borderId="101" xfId="0" applyFont="1" applyFill="1" applyBorder="1" applyAlignment="1" applyProtection="1">
      <alignment horizontal="center" vertical="center"/>
      <protection hidden="1"/>
    </xf>
    <xf numFmtId="0" fontId="9" fillId="2" borderId="13" xfId="0" applyFont="1" applyFill="1" applyBorder="1" applyAlignment="1" applyProtection="1">
      <alignment horizontal="center" vertical="center"/>
      <protection hidden="1"/>
    </xf>
    <xf numFmtId="0" fontId="9" fillId="2" borderId="90" xfId="0" applyFont="1" applyFill="1" applyBorder="1" applyAlignment="1" applyProtection="1">
      <alignment horizontal="center" vertical="center"/>
      <protection hidden="1"/>
    </xf>
    <xf numFmtId="176" fontId="0" fillId="2" borderId="91" xfId="0" applyNumberFormat="1" applyFill="1" applyBorder="1" applyAlignment="1" applyProtection="1">
      <alignment horizontal="center" vertical="center"/>
      <protection hidden="1"/>
    </xf>
    <xf numFmtId="0" fontId="9" fillId="2" borderId="12" xfId="0" applyFont="1" applyFill="1" applyBorder="1" applyAlignment="1" applyProtection="1">
      <alignment horizontal="center" vertical="center"/>
      <protection hidden="1"/>
    </xf>
    <xf numFmtId="0" fontId="9" fillId="2" borderId="100" xfId="0" applyFont="1" applyFill="1" applyBorder="1" applyAlignment="1" applyProtection="1">
      <alignment horizontal="center" vertical="center"/>
      <protection hidden="1"/>
    </xf>
    <xf numFmtId="0" fontId="9" fillId="2" borderId="75" xfId="0" applyFont="1" applyFill="1" applyBorder="1" applyAlignment="1" applyProtection="1">
      <alignment horizontal="center" vertical="center"/>
      <protection hidden="1"/>
    </xf>
    <xf numFmtId="0" fontId="9" fillId="2" borderId="77" xfId="0" applyFont="1" applyFill="1" applyBorder="1" applyAlignment="1" applyProtection="1">
      <alignment horizontal="center" vertical="center"/>
      <protection hidden="1"/>
    </xf>
    <xf numFmtId="0" fontId="9" fillId="2" borderId="78" xfId="0" applyFont="1" applyFill="1" applyBorder="1" applyAlignment="1" applyProtection="1">
      <alignment horizontal="center" vertical="center"/>
      <protection hidden="1"/>
    </xf>
    <xf numFmtId="0" fontId="9" fillId="2" borderId="79" xfId="0" applyFont="1" applyFill="1" applyBorder="1" applyAlignment="1" applyProtection="1">
      <alignment horizontal="center" vertical="center"/>
      <protection hidden="1"/>
    </xf>
    <xf numFmtId="0" fontId="9" fillId="2" borderId="74" xfId="0" applyFont="1" applyFill="1" applyBorder="1" applyAlignment="1" applyProtection="1">
      <alignment horizontal="center" vertical="center"/>
      <protection hidden="1"/>
    </xf>
    <xf numFmtId="0" fontId="9" fillId="2" borderId="76" xfId="0" applyFont="1" applyFill="1" applyBorder="1" applyAlignment="1" applyProtection="1">
      <alignment horizontal="center" vertical="center"/>
      <protection hidden="1"/>
    </xf>
    <xf numFmtId="176" fontId="0" fillId="2" borderId="69" xfId="0" applyNumberFormat="1" applyFill="1" applyBorder="1" applyAlignment="1" applyProtection="1">
      <alignment horizontal="center" vertical="center"/>
      <protection hidden="1"/>
    </xf>
    <xf numFmtId="176" fontId="0" fillId="2" borderId="39" xfId="0" applyNumberFormat="1" applyFill="1" applyBorder="1" applyAlignment="1" applyProtection="1">
      <alignment horizontal="center" vertical="center"/>
      <protection hidden="1"/>
    </xf>
    <xf numFmtId="176" fontId="0" fillId="2" borderId="70" xfId="0" applyNumberFormat="1" applyFill="1" applyBorder="1" applyAlignment="1" applyProtection="1">
      <alignment horizontal="center" vertical="center"/>
      <protection hidden="1"/>
    </xf>
    <xf numFmtId="176" fontId="0" fillId="2" borderId="50" xfId="0" applyNumberFormat="1" applyFill="1" applyBorder="1" applyAlignment="1" applyProtection="1">
      <alignment horizontal="center" vertical="center"/>
      <protection hidden="1"/>
    </xf>
    <xf numFmtId="0" fontId="9" fillId="2" borderId="80" xfId="0" applyFont="1" applyFill="1" applyBorder="1" applyAlignment="1" applyProtection="1">
      <alignment horizontal="center" vertical="center"/>
      <protection hidden="1"/>
    </xf>
    <xf numFmtId="0" fontId="9" fillId="2" borderId="96" xfId="0" applyFont="1" applyFill="1" applyBorder="1" applyAlignment="1" applyProtection="1">
      <alignment horizontal="center" vertical="center"/>
      <protection hidden="1"/>
    </xf>
    <xf numFmtId="0" fontId="9" fillId="2" borderId="97" xfId="0" applyFont="1" applyFill="1" applyBorder="1" applyAlignment="1" applyProtection="1">
      <alignment horizontal="center" vertical="center"/>
      <protection hidden="1"/>
    </xf>
    <xf numFmtId="0" fontId="9" fillId="2" borderId="98" xfId="0" applyFont="1" applyFill="1" applyBorder="1" applyAlignment="1" applyProtection="1">
      <alignment horizontal="center" vertical="center"/>
      <protection hidden="1"/>
    </xf>
    <xf numFmtId="0" fontId="9" fillId="2" borderId="85" xfId="0" applyFont="1" applyFill="1" applyBorder="1" applyAlignment="1" applyProtection="1">
      <alignment horizontal="center" vertical="center"/>
      <protection hidden="1"/>
    </xf>
    <xf numFmtId="0" fontId="9" fillId="2" borderId="86" xfId="0" applyFont="1" applyFill="1" applyBorder="1" applyAlignment="1" applyProtection="1">
      <alignment horizontal="center" vertical="center"/>
      <protection hidden="1"/>
    </xf>
    <xf numFmtId="0" fontId="9" fillId="2" borderId="87" xfId="0" applyFont="1" applyFill="1" applyBorder="1" applyAlignment="1" applyProtection="1">
      <alignment horizontal="center" vertical="center"/>
      <protection hidden="1"/>
    </xf>
    <xf numFmtId="0" fontId="9" fillId="2" borderId="88" xfId="0" applyFont="1" applyFill="1" applyBorder="1" applyAlignment="1" applyProtection="1">
      <alignment horizontal="center" vertical="center"/>
      <protection hidden="1"/>
    </xf>
    <xf numFmtId="0" fontId="9" fillId="2" borderId="94" xfId="0" applyFont="1" applyFill="1" applyBorder="1" applyAlignment="1" applyProtection="1">
      <alignment horizontal="center" vertical="center"/>
      <protection hidden="1"/>
    </xf>
    <xf numFmtId="0" fontId="9" fillId="2" borderId="81" xfId="0" applyFont="1" applyFill="1" applyBorder="1" applyAlignment="1" applyProtection="1">
      <alignment horizontal="center" vertical="center"/>
      <protection hidden="1"/>
    </xf>
    <xf numFmtId="0" fontId="9" fillId="2" borderId="95" xfId="0" applyFont="1" applyFill="1" applyBorder="1" applyAlignment="1" applyProtection="1">
      <alignment horizontal="center" vertical="center"/>
      <protection hidden="1"/>
    </xf>
    <xf numFmtId="0" fontId="9" fillId="2" borderId="82" xfId="0" applyFont="1" applyFill="1" applyBorder="1" applyAlignment="1" applyProtection="1">
      <alignment horizontal="center" vertical="center"/>
      <protection hidden="1"/>
    </xf>
    <xf numFmtId="0" fontId="9" fillId="2" borderId="69" xfId="0" applyFont="1" applyFill="1" applyBorder="1" applyAlignment="1" applyProtection="1">
      <alignment horizontal="center" vertical="center"/>
      <protection hidden="1"/>
    </xf>
    <xf numFmtId="0" fontId="9" fillId="2" borderId="40" xfId="0" applyFont="1" applyFill="1" applyBorder="1" applyAlignment="1" applyProtection="1">
      <alignment horizontal="center" vertical="center"/>
      <protection hidden="1"/>
    </xf>
    <xf numFmtId="0" fontId="9" fillId="2" borderId="70" xfId="0" applyFont="1" applyFill="1" applyBorder="1" applyAlignment="1" applyProtection="1">
      <alignment horizontal="center" vertical="center"/>
      <protection hidden="1"/>
    </xf>
    <xf numFmtId="0" fontId="9" fillId="2" borderId="51" xfId="0" applyFont="1" applyFill="1" applyBorder="1" applyAlignment="1" applyProtection="1">
      <alignment horizontal="center" vertical="center"/>
      <protection hidden="1"/>
    </xf>
    <xf numFmtId="0" fontId="0" fillId="2" borderId="34" xfId="0" applyFill="1" applyBorder="1" applyAlignment="1" applyProtection="1">
      <alignment horizontal="distributed" vertical="center"/>
      <protection hidden="1"/>
    </xf>
    <xf numFmtId="0" fontId="0" fillId="2" borderId="11" xfId="0" applyFill="1" applyBorder="1" applyAlignment="1" applyProtection="1">
      <alignment horizontal="distributed" vertical="center"/>
      <protection hidden="1"/>
    </xf>
    <xf numFmtId="0" fontId="0" fillId="2" borderId="81" xfId="0" applyFill="1" applyBorder="1" applyAlignment="1" applyProtection="1">
      <alignment horizontal="distributed" vertical="center"/>
      <protection hidden="1"/>
    </xf>
    <xf numFmtId="0" fontId="0" fillId="2" borderId="57" xfId="0" applyFill="1" applyBorder="1" applyAlignment="1" applyProtection="1">
      <alignment horizontal="distributed" vertical="center"/>
      <protection hidden="1"/>
    </xf>
    <xf numFmtId="0" fontId="0" fillId="2" borderId="58" xfId="0" applyFill="1" applyBorder="1" applyAlignment="1" applyProtection="1">
      <alignment horizontal="distributed" vertical="center"/>
      <protection hidden="1"/>
    </xf>
    <xf numFmtId="0" fontId="0" fillId="2" borderId="82" xfId="0" applyFill="1" applyBorder="1" applyAlignment="1" applyProtection="1">
      <alignment horizontal="distributed" vertical="center"/>
      <protection hidden="1"/>
    </xf>
    <xf numFmtId="0" fontId="14" fillId="2" borderId="12" xfId="0" applyFont="1" applyFill="1" applyBorder="1" applyAlignment="1" applyProtection="1">
      <alignment horizontal="center" vertical="center"/>
      <protection hidden="1"/>
    </xf>
    <xf numFmtId="0" fontId="14" fillId="2" borderId="0"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14" fillId="2" borderId="4" xfId="0" applyFont="1" applyFill="1" applyBorder="1" applyAlignment="1" applyProtection="1">
      <alignment horizontal="center" vertical="center"/>
      <protection hidden="1"/>
    </xf>
    <xf numFmtId="0" fontId="9" fillId="2" borderId="39" xfId="0" applyFont="1" applyFill="1" applyBorder="1" applyAlignment="1" applyProtection="1">
      <alignment horizontal="center" vertical="center"/>
      <protection hidden="1"/>
    </xf>
    <xf numFmtId="0" fontId="9" fillId="2" borderId="83" xfId="0" applyFont="1" applyFill="1" applyBorder="1" applyAlignment="1" applyProtection="1">
      <alignment horizontal="center" vertical="center"/>
      <protection hidden="1"/>
    </xf>
    <xf numFmtId="0" fontId="9" fillId="2" borderId="50" xfId="0" applyFont="1" applyFill="1" applyBorder="1" applyAlignment="1" applyProtection="1">
      <alignment horizontal="center" vertical="center"/>
      <protection hidden="1"/>
    </xf>
    <xf numFmtId="0" fontId="9" fillId="2" borderId="84" xfId="0" applyFont="1" applyFill="1" applyBorder="1" applyAlignment="1" applyProtection="1">
      <alignment horizontal="center" vertical="center"/>
      <protection hidden="1"/>
    </xf>
    <xf numFmtId="0" fontId="16" fillId="2" borderId="80" xfId="0" applyFont="1" applyFill="1" applyBorder="1" applyAlignment="1" applyProtection="1">
      <alignment horizontal="distributed" vertical="center"/>
      <protection hidden="1"/>
    </xf>
    <xf numFmtId="0" fontId="16" fillId="2" borderId="11" xfId="0" applyFont="1" applyFill="1" applyBorder="1" applyAlignment="1" applyProtection="1">
      <alignment horizontal="distributed" vertical="center"/>
      <protection hidden="1"/>
    </xf>
    <xf numFmtId="0" fontId="16" fillId="2" borderId="81" xfId="0" applyFont="1" applyFill="1" applyBorder="1" applyAlignment="1" applyProtection="1">
      <alignment horizontal="distributed" vertical="center"/>
      <protection hidden="1"/>
    </xf>
    <xf numFmtId="0" fontId="16" fillId="2" borderId="14" xfId="0" applyFont="1" applyFill="1" applyBorder="1" applyAlignment="1" applyProtection="1">
      <alignment horizontal="distributed" vertical="center"/>
      <protection hidden="1"/>
    </xf>
    <xf numFmtId="0" fontId="16" fillId="2" borderId="4" xfId="0" applyFont="1" applyFill="1" applyBorder="1" applyAlignment="1" applyProtection="1">
      <alignment horizontal="distributed" vertical="center"/>
      <protection hidden="1"/>
    </xf>
    <xf numFmtId="0" fontId="16" fillId="2" borderId="15" xfId="0" applyFont="1" applyFill="1" applyBorder="1" applyAlignment="1" applyProtection="1">
      <alignment horizontal="distributed" vertical="center"/>
      <protection hidden="1"/>
    </xf>
    <xf numFmtId="0" fontId="0" fillId="2" borderId="53" xfId="0" applyFill="1" applyBorder="1" applyAlignment="1" applyProtection="1">
      <alignment horizontal="center" vertical="center"/>
      <protection hidden="1"/>
    </xf>
    <xf numFmtId="0" fontId="0" fillId="2" borderId="19" xfId="0" applyFill="1" applyBorder="1" applyAlignment="1" applyProtection="1">
      <alignment horizontal="center" vertical="center"/>
      <protection hidden="1"/>
    </xf>
    <xf numFmtId="0" fontId="0" fillId="2" borderId="12" xfId="0" applyFill="1"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0" fontId="0" fillId="2" borderId="20"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10" fillId="2" borderId="19"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protection hidden="1"/>
    </xf>
    <xf numFmtId="0" fontId="16" fillId="2" borderId="11" xfId="0" applyFont="1" applyFill="1" applyBorder="1" applyAlignment="1" applyProtection="1">
      <alignment horizontal="center" vertical="center"/>
      <protection hidden="1"/>
    </xf>
    <xf numFmtId="0" fontId="0" fillId="2" borderId="12" xfId="0" applyFill="1" applyBorder="1" applyAlignment="1" applyProtection="1">
      <alignment horizontal="center" vertical="center" textRotation="255"/>
      <protection hidden="1"/>
    </xf>
    <xf numFmtId="0" fontId="0" fillId="2" borderId="13" xfId="0" applyFill="1" applyBorder="1" applyAlignment="1" applyProtection="1">
      <alignment horizontal="center" vertical="center" textRotation="255"/>
      <protection hidden="1"/>
    </xf>
    <xf numFmtId="0" fontId="0" fillId="2" borderId="14" xfId="0" applyFill="1" applyBorder="1" applyAlignment="1" applyProtection="1">
      <alignment horizontal="center" vertical="center" textRotation="255"/>
      <protection hidden="1"/>
    </xf>
    <xf numFmtId="0" fontId="0" fillId="2" borderId="15" xfId="0" applyFill="1" applyBorder="1" applyAlignment="1" applyProtection="1">
      <alignment horizontal="center" vertical="center" textRotation="255"/>
      <protection hidden="1"/>
    </xf>
    <xf numFmtId="0" fontId="0" fillId="2" borderId="13" xfId="0"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xf>
    <xf numFmtId="0" fontId="10" fillId="2" borderId="14" xfId="0"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10" fillId="2" borderId="0" xfId="0" applyFont="1" applyFill="1" applyBorder="1" applyAlignment="1" applyProtection="1">
      <alignment horizontal="left" vertical="top" wrapText="1"/>
      <protection hidden="1"/>
    </xf>
    <xf numFmtId="0" fontId="13" fillId="2" borderId="0" xfId="0" applyFont="1" applyFill="1" applyBorder="1" applyAlignment="1" applyProtection="1">
      <alignment horizontal="left" vertical="top"/>
      <protection hidden="1"/>
    </xf>
    <xf numFmtId="0" fontId="13" fillId="2" borderId="5" xfId="0" applyFont="1" applyFill="1" applyBorder="1" applyAlignment="1" applyProtection="1">
      <alignment horizontal="left" vertical="top"/>
      <protection hidden="1"/>
    </xf>
    <xf numFmtId="0" fontId="12" fillId="2" borderId="20"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0" fillId="2" borderId="53" xfId="0" applyFill="1" applyBorder="1" applyAlignment="1" applyProtection="1">
      <alignment horizontal="center" vertical="distributed" wrapText="1"/>
      <protection hidden="1"/>
    </xf>
    <xf numFmtId="0" fontId="0" fillId="2" borderId="19" xfId="0" applyFill="1" applyBorder="1" applyAlignment="1" applyProtection="1">
      <alignment horizontal="center" vertical="distributed" wrapText="1"/>
      <protection hidden="1"/>
    </xf>
    <xf numFmtId="0" fontId="0" fillId="2" borderId="20" xfId="0" applyFill="1" applyBorder="1" applyAlignment="1" applyProtection="1">
      <alignment horizontal="center" vertical="distributed" wrapText="1"/>
      <protection hidden="1"/>
    </xf>
    <xf numFmtId="0" fontId="0" fillId="2" borderId="12" xfId="0" applyFill="1" applyBorder="1" applyAlignment="1" applyProtection="1">
      <alignment horizontal="center" vertical="distributed" wrapText="1"/>
      <protection hidden="1"/>
    </xf>
    <xf numFmtId="0" fontId="0" fillId="2" borderId="0" xfId="0" applyFill="1" applyBorder="1" applyAlignment="1" applyProtection="1">
      <alignment horizontal="center" vertical="distributed" wrapText="1"/>
      <protection hidden="1"/>
    </xf>
    <xf numFmtId="0" fontId="0" fillId="2" borderId="13" xfId="0" applyFill="1" applyBorder="1" applyAlignment="1" applyProtection="1">
      <alignment horizontal="center" vertical="distributed" wrapText="1"/>
      <protection hidden="1"/>
    </xf>
    <xf numFmtId="0" fontId="0" fillId="2" borderId="14" xfId="0" applyFill="1" applyBorder="1" applyAlignment="1" applyProtection="1">
      <alignment horizontal="center" vertical="distributed" wrapText="1"/>
      <protection hidden="1"/>
    </xf>
    <xf numFmtId="0" fontId="0" fillId="2" borderId="4" xfId="0" applyFill="1" applyBorder="1" applyAlignment="1" applyProtection="1">
      <alignment horizontal="center" vertical="distributed" wrapText="1"/>
      <protection hidden="1"/>
    </xf>
    <xf numFmtId="0" fontId="0" fillId="2" borderId="15" xfId="0" applyFill="1" applyBorder="1" applyAlignment="1" applyProtection="1">
      <alignment horizontal="center" vertical="distributed" wrapText="1"/>
      <protection hidden="1"/>
    </xf>
    <xf numFmtId="0" fontId="16" fillId="2" borderId="12" xfId="0" applyFont="1" applyFill="1" applyBorder="1" applyAlignment="1" applyProtection="1">
      <alignment horizontal="center" vertical="center" shrinkToFit="1"/>
      <protection hidden="1"/>
    </xf>
    <xf numFmtId="0" fontId="16" fillId="2" borderId="0" xfId="0" applyFont="1" applyFill="1" applyBorder="1" applyAlignment="1" applyProtection="1">
      <alignment horizontal="center" vertical="center" shrinkToFit="1"/>
      <protection hidden="1"/>
    </xf>
    <xf numFmtId="0" fontId="16" fillId="2" borderId="13" xfId="0" applyFont="1" applyFill="1" applyBorder="1" applyAlignment="1" applyProtection="1">
      <alignment horizontal="center" vertical="center" shrinkToFit="1"/>
      <protection hidden="1"/>
    </xf>
    <xf numFmtId="0" fontId="16" fillId="2" borderId="14" xfId="0" applyFont="1" applyFill="1" applyBorder="1" applyAlignment="1" applyProtection="1">
      <alignment horizontal="center" vertical="center" shrinkToFit="1"/>
      <protection hidden="1"/>
    </xf>
    <xf numFmtId="0" fontId="16" fillId="2" borderId="4" xfId="0" applyFont="1" applyFill="1" applyBorder="1" applyAlignment="1" applyProtection="1">
      <alignment horizontal="center" vertical="center" shrinkToFit="1"/>
      <protection hidden="1"/>
    </xf>
    <xf numFmtId="0" fontId="16" fillId="2" borderId="15" xfId="0" applyFont="1" applyFill="1" applyBorder="1" applyAlignment="1" applyProtection="1">
      <alignment horizontal="center" vertical="center" shrinkToFit="1"/>
      <protection hidden="1"/>
    </xf>
    <xf numFmtId="0" fontId="19" fillId="2" borderId="53" xfId="0" applyFont="1" applyFill="1" applyBorder="1" applyAlignment="1" applyProtection="1">
      <alignment horizontal="center" vertical="center" shrinkToFit="1"/>
      <protection hidden="1"/>
    </xf>
    <xf numFmtId="0" fontId="19" fillId="2" borderId="19" xfId="0" applyFont="1" applyFill="1" applyBorder="1" applyAlignment="1" applyProtection="1">
      <alignment horizontal="center" vertical="center" shrinkToFit="1"/>
      <protection hidden="1"/>
    </xf>
    <xf numFmtId="0" fontId="19" fillId="2" borderId="20" xfId="0" applyFont="1" applyFill="1" applyBorder="1" applyAlignment="1" applyProtection="1">
      <alignment horizontal="center" vertical="center" shrinkToFit="1"/>
      <protection hidden="1"/>
    </xf>
    <xf numFmtId="0" fontId="19" fillId="2" borderId="12" xfId="0" applyFont="1" applyFill="1" applyBorder="1" applyAlignment="1" applyProtection="1">
      <alignment horizontal="center" vertical="center" shrinkToFit="1"/>
      <protection hidden="1"/>
    </xf>
    <xf numFmtId="0" fontId="19" fillId="2" borderId="0" xfId="0" applyFont="1" applyFill="1" applyBorder="1" applyAlignment="1" applyProtection="1">
      <alignment horizontal="center" vertical="center" shrinkToFit="1"/>
      <protection hidden="1"/>
    </xf>
    <xf numFmtId="0" fontId="19" fillId="2" borderId="13" xfId="0" applyFont="1" applyFill="1" applyBorder="1" applyAlignment="1" applyProtection="1">
      <alignment horizontal="center" vertical="center" shrinkToFit="1"/>
      <protection hidden="1"/>
    </xf>
    <xf numFmtId="0" fontId="19" fillId="2" borderId="14" xfId="0" applyFont="1" applyFill="1" applyBorder="1" applyAlignment="1" applyProtection="1">
      <alignment horizontal="center" vertical="center" shrinkToFit="1"/>
      <protection hidden="1"/>
    </xf>
    <xf numFmtId="0" fontId="19" fillId="2" borderId="4" xfId="0" applyFont="1" applyFill="1" applyBorder="1" applyAlignment="1" applyProtection="1">
      <alignment horizontal="center" vertical="center" shrinkToFit="1"/>
      <protection hidden="1"/>
    </xf>
    <xf numFmtId="0" fontId="19" fillId="2" borderId="15" xfId="0" applyFont="1" applyFill="1" applyBorder="1" applyAlignment="1" applyProtection="1">
      <alignment horizontal="center" vertical="center" shrinkToFit="1"/>
      <protection hidden="1"/>
    </xf>
    <xf numFmtId="0" fontId="11" fillId="2" borderId="34" xfId="0" applyFont="1" applyFill="1" applyBorder="1" applyAlignment="1" applyProtection="1">
      <alignment horizontal="left" vertical="top" wrapText="1"/>
      <protection hidden="1"/>
    </xf>
    <xf numFmtId="0" fontId="11" fillId="2" borderId="11" xfId="0" applyFont="1" applyFill="1" applyBorder="1" applyAlignment="1" applyProtection="1">
      <alignment horizontal="left" vertical="top" wrapText="1"/>
      <protection hidden="1"/>
    </xf>
    <xf numFmtId="0" fontId="11" fillId="2" borderId="71" xfId="0" applyFont="1" applyFill="1" applyBorder="1" applyAlignment="1" applyProtection="1">
      <alignment horizontal="left" vertical="top" wrapText="1"/>
      <protection hidden="1"/>
    </xf>
    <xf numFmtId="0" fontId="11" fillId="2" borderId="7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73" xfId="0" applyFont="1" applyFill="1" applyBorder="1" applyAlignment="1" applyProtection="1">
      <alignment horizontal="left" vertical="top" wrapText="1"/>
      <protection hidden="1"/>
    </xf>
    <xf numFmtId="0" fontId="11" fillId="2" borderId="57" xfId="0" applyFont="1" applyFill="1" applyBorder="1" applyAlignment="1" applyProtection="1">
      <alignment horizontal="left" vertical="top" wrapText="1"/>
      <protection hidden="1"/>
    </xf>
    <xf numFmtId="0" fontId="11" fillId="2" borderId="58" xfId="0" applyFont="1" applyFill="1" applyBorder="1" applyAlignment="1" applyProtection="1">
      <alignment horizontal="left" vertical="top" wrapText="1"/>
      <protection hidden="1"/>
    </xf>
    <xf numFmtId="0" fontId="11" fillId="2" borderId="59" xfId="0" applyFont="1" applyFill="1" applyBorder="1" applyAlignment="1" applyProtection="1">
      <alignment horizontal="left" vertical="top" wrapText="1"/>
      <protection hidden="1"/>
    </xf>
    <xf numFmtId="0" fontId="12" fillId="2" borderId="19" xfId="0"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0" fillId="2" borderId="19" xfId="0" applyFont="1" applyFill="1" applyBorder="1" applyAlignment="1" applyProtection="1">
      <alignment horizontal="left" vertical="center"/>
      <protection hidden="1"/>
    </xf>
    <xf numFmtId="0" fontId="10" fillId="2" borderId="20" xfId="0" applyFont="1" applyFill="1" applyBorder="1" applyAlignment="1" applyProtection="1">
      <alignment horizontal="left" vertical="center"/>
      <protection hidden="1"/>
    </xf>
    <xf numFmtId="0" fontId="16" fillId="2" borderId="12" xfId="0" applyFont="1" applyFill="1" applyBorder="1" applyAlignment="1" applyProtection="1">
      <alignment horizontal="distributed" vertical="center"/>
      <protection hidden="1"/>
    </xf>
    <xf numFmtId="0" fontId="16" fillId="2" borderId="0" xfId="0" applyFont="1" applyFill="1" applyBorder="1" applyAlignment="1" applyProtection="1">
      <alignment horizontal="distributed" vertical="center"/>
      <protection hidden="1"/>
    </xf>
    <xf numFmtId="0" fontId="16" fillId="2" borderId="13" xfId="0" applyFont="1" applyFill="1" applyBorder="1" applyAlignment="1" applyProtection="1">
      <alignment horizontal="distributed" vertical="center"/>
      <protection hidden="1"/>
    </xf>
    <xf numFmtId="0" fontId="0" fillId="2" borderId="10" xfId="0" applyFill="1" applyBorder="1" applyAlignment="1" applyProtection="1">
      <alignment horizontal="center" vertical="center" shrinkToFit="1"/>
      <protection hidden="1"/>
    </xf>
    <xf numFmtId="0" fontId="0" fillId="2" borderId="2" xfId="0" applyFill="1" applyBorder="1" applyAlignment="1" applyProtection="1">
      <alignment horizontal="center" vertical="center" shrinkToFit="1"/>
      <protection hidden="1"/>
    </xf>
    <xf numFmtId="0" fontId="0" fillId="2" borderId="3" xfId="0" applyFill="1" applyBorder="1" applyAlignment="1" applyProtection="1">
      <alignment horizontal="center" vertical="center" shrinkToFit="1"/>
      <protection hidden="1"/>
    </xf>
    <xf numFmtId="0" fontId="29" fillId="2" borderId="14" xfId="0" applyFont="1" applyFill="1" applyBorder="1" applyAlignment="1" applyProtection="1">
      <alignment horizontal="center" vertical="center" shrinkToFit="1"/>
      <protection hidden="1"/>
    </xf>
    <xf numFmtId="0" fontId="29" fillId="2" borderId="4" xfId="0" applyFont="1" applyFill="1" applyBorder="1" applyAlignment="1" applyProtection="1">
      <alignment horizontal="center" vertical="center" shrinkToFit="1"/>
      <protection hidden="1"/>
    </xf>
    <xf numFmtId="0" fontId="29" fillId="2" borderId="15" xfId="0" applyFont="1" applyFill="1" applyBorder="1" applyAlignment="1" applyProtection="1">
      <alignment horizontal="center" vertical="center" shrinkToFit="1"/>
      <protection hidden="1"/>
    </xf>
    <xf numFmtId="0" fontId="0" fillId="2" borderId="53" xfId="0" applyFont="1" applyFill="1" applyBorder="1" applyAlignment="1" applyProtection="1">
      <alignment horizontal="center" vertical="center" shrinkToFit="1"/>
      <protection hidden="1"/>
    </xf>
    <xf numFmtId="0" fontId="0" fillId="2" borderId="19" xfId="0" applyFont="1" applyFill="1" applyBorder="1" applyAlignment="1" applyProtection="1">
      <alignment horizontal="center" vertical="center" shrinkToFit="1"/>
      <protection hidden="1"/>
    </xf>
    <xf numFmtId="0" fontId="0" fillId="2" borderId="20" xfId="0" applyFont="1" applyFill="1" applyBorder="1" applyAlignment="1" applyProtection="1">
      <alignment horizontal="center" vertical="center" shrinkToFit="1"/>
      <protection hidden="1"/>
    </xf>
    <xf numFmtId="0" fontId="28" fillId="2" borderId="53" xfId="0" applyFont="1" applyFill="1" applyBorder="1" applyAlignment="1" applyProtection="1">
      <alignment horizontal="center" vertical="center" shrinkToFit="1"/>
      <protection hidden="1"/>
    </xf>
    <xf numFmtId="0" fontId="28" fillId="2" borderId="19" xfId="0" applyFont="1" applyFill="1" applyBorder="1" applyAlignment="1" applyProtection="1">
      <alignment horizontal="center" vertical="center" shrinkToFit="1"/>
      <protection hidden="1"/>
    </xf>
    <xf numFmtId="0" fontId="28" fillId="2" borderId="20" xfId="0" applyFont="1" applyFill="1" applyBorder="1" applyAlignment="1" applyProtection="1">
      <alignment horizontal="center" vertical="center" shrinkToFit="1"/>
      <protection hidden="1"/>
    </xf>
    <xf numFmtId="0" fontId="28" fillId="2" borderId="14" xfId="0" applyFont="1" applyFill="1" applyBorder="1" applyAlignment="1" applyProtection="1">
      <alignment horizontal="center" vertical="center" shrinkToFit="1"/>
      <protection hidden="1"/>
    </xf>
    <xf numFmtId="0" fontId="28" fillId="2" borderId="4" xfId="0" applyFont="1" applyFill="1" applyBorder="1" applyAlignment="1" applyProtection="1">
      <alignment horizontal="center" vertical="center" shrinkToFit="1"/>
      <protection hidden="1"/>
    </xf>
    <xf numFmtId="0" fontId="28" fillId="2" borderId="15" xfId="0" applyFont="1" applyFill="1" applyBorder="1" applyAlignment="1" applyProtection="1">
      <alignment horizontal="center" vertical="center" shrinkToFit="1"/>
      <protection hidden="1"/>
    </xf>
  </cellXfs>
  <cellStyles count="2">
    <cellStyle name="ハイパーリンク" xfId="1" builtinId="8"/>
    <cellStyle name="標準" xfId="0" builtinId="0"/>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47626</xdr:colOff>
      <xdr:row>0</xdr:row>
      <xdr:rowOff>111126</xdr:rowOff>
    </xdr:from>
    <xdr:to>
      <xdr:col>29</xdr:col>
      <xdr:colOff>111125</xdr:colOff>
      <xdr:row>3</xdr:row>
      <xdr:rowOff>31751</xdr:rowOff>
    </xdr:to>
    <xdr:sp macro="" textlink="">
      <xdr:nvSpPr>
        <xdr:cNvPr id="2" name="円/楕円 1">
          <a:extLst>
            <a:ext uri="{FF2B5EF4-FFF2-40B4-BE49-F238E27FC236}">
              <a16:creationId xmlns:a16="http://schemas.microsoft.com/office/drawing/2014/main" id="{FC785D82-529D-4CE4-A23D-7E7787641D60}"/>
            </a:ext>
          </a:extLst>
        </xdr:cNvPr>
        <xdr:cNvSpPr/>
      </xdr:nvSpPr>
      <xdr:spPr>
        <a:xfrm>
          <a:off x="4762501" y="111126"/>
          <a:ext cx="412749" cy="444500"/>
        </a:xfrm>
        <a:prstGeom prst="ellipse">
          <a:avLst/>
        </a:prstGeom>
        <a:ln w="12700"/>
        <a:scene3d>
          <a:camera prst="orthographicFront">
            <a:rot lat="0" lon="0" rev="0"/>
          </a:camera>
          <a:lightRig rig="threePt" dir="t"/>
        </a:scene3d>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1600"/>
            <a:t>公</a:t>
          </a:r>
        </a:p>
      </xdr:txBody>
    </xdr:sp>
    <xdr:clientData/>
  </xdr:twoCellAnchor>
  <xdr:twoCellAnchor>
    <xdr:from>
      <xdr:col>102</xdr:col>
      <xdr:colOff>257176</xdr:colOff>
      <xdr:row>62</xdr:row>
      <xdr:rowOff>53976</xdr:rowOff>
    </xdr:from>
    <xdr:to>
      <xdr:col>102</xdr:col>
      <xdr:colOff>1209676</xdr:colOff>
      <xdr:row>67</xdr:row>
      <xdr:rowOff>31750</xdr:rowOff>
    </xdr:to>
    <xdr:sp macro="" textlink="">
      <xdr:nvSpPr>
        <xdr:cNvPr id="6" name="角丸四角形 5">
          <a:extLst>
            <a:ext uri="{FF2B5EF4-FFF2-40B4-BE49-F238E27FC236}">
              <a16:creationId xmlns:a16="http://schemas.microsoft.com/office/drawing/2014/main" id="{2A703F9E-1CBE-40AD-A783-B5527B9FCEA9}"/>
            </a:ext>
          </a:extLst>
        </xdr:cNvPr>
        <xdr:cNvSpPr/>
      </xdr:nvSpPr>
      <xdr:spPr>
        <a:xfrm>
          <a:off x="18240376" y="13049251"/>
          <a:ext cx="952500" cy="619124"/>
        </a:xfrm>
        <a:prstGeom prst="roundRect">
          <a:avLst/>
        </a:prstGeom>
      </xdr:spPr>
      <xdr:style>
        <a:lnRef idx="1">
          <a:schemeClr val="dk1"/>
        </a:lnRef>
        <a:fillRef idx="2">
          <a:schemeClr val="dk1"/>
        </a:fillRef>
        <a:effectRef idx="1">
          <a:schemeClr val="dk1"/>
        </a:effectRef>
        <a:fontRef idx="minor">
          <a:schemeClr val="dk1"/>
        </a:fontRef>
      </xdr:style>
      <xdr:txBody>
        <a:bodyPr lIns="0" tIns="0" rIns="0" bIns="0" rtlCol="0" anchor="ctr"/>
        <a:lstStyle/>
        <a:p>
          <a:pPr algn="ctr"/>
          <a:r>
            <a:rPr kumimoji="1" lang="ja-JP" altLang="en-US" sz="1150" b="1"/>
            <a:t>キ リ ト リ </a:t>
          </a:r>
          <a:endParaRPr kumimoji="1" lang="en-US" altLang="ja-JP" sz="1150" b="1"/>
        </a:p>
        <a:p>
          <a:pPr algn="ctr">
            <a:lnSpc>
              <a:spcPts val="1400"/>
            </a:lnSpc>
          </a:pPr>
          <a:r>
            <a:rPr kumimoji="1" lang="ja-JP" altLang="en-US" sz="1150" b="1"/>
            <a:t>線</a:t>
          </a:r>
        </a:p>
      </xdr:txBody>
    </xdr:sp>
    <xdr:clientData/>
  </xdr:twoCellAnchor>
  <xdr:twoCellAnchor>
    <xdr:from>
      <xdr:col>102</xdr:col>
      <xdr:colOff>546099</xdr:colOff>
      <xdr:row>60</xdr:row>
      <xdr:rowOff>25400</xdr:rowOff>
    </xdr:from>
    <xdr:to>
      <xdr:col>102</xdr:col>
      <xdr:colOff>879474</xdr:colOff>
      <xdr:row>62</xdr:row>
      <xdr:rowOff>2580</xdr:rowOff>
    </xdr:to>
    <xdr:sp macro="" textlink="">
      <xdr:nvSpPr>
        <xdr:cNvPr id="9" name="上矢印 8">
          <a:extLst>
            <a:ext uri="{FF2B5EF4-FFF2-40B4-BE49-F238E27FC236}">
              <a16:creationId xmlns:a16="http://schemas.microsoft.com/office/drawing/2014/main" id="{04111F29-77C6-4010-B3FB-BE775B37D3B3}"/>
            </a:ext>
          </a:extLst>
        </xdr:cNvPr>
        <xdr:cNvSpPr/>
      </xdr:nvSpPr>
      <xdr:spPr>
        <a:xfrm>
          <a:off x="18510249" y="12588875"/>
          <a:ext cx="333375" cy="3810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101</xdr:col>
      <xdr:colOff>31750</xdr:colOff>
      <xdr:row>63</xdr:row>
      <xdr:rowOff>69850</xdr:rowOff>
    </xdr:from>
    <xdr:to>
      <xdr:col>102</xdr:col>
      <xdr:colOff>222250</xdr:colOff>
      <xdr:row>65</xdr:row>
      <xdr:rowOff>25888</xdr:rowOff>
    </xdr:to>
    <xdr:sp macro="" textlink="">
      <xdr:nvSpPr>
        <xdr:cNvPr id="10" name="左矢印 9">
          <a:extLst>
            <a:ext uri="{FF2B5EF4-FFF2-40B4-BE49-F238E27FC236}">
              <a16:creationId xmlns:a16="http://schemas.microsoft.com/office/drawing/2014/main" id="{74734F3A-8F60-4A7E-99A3-480825395D67}"/>
            </a:ext>
          </a:extLst>
        </xdr:cNvPr>
        <xdr:cNvSpPr/>
      </xdr:nvSpPr>
      <xdr:spPr>
        <a:xfrm>
          <a:off x="17907000" y="13271500"/>
          <a:ext cx="269875" cy="2540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60</xdr:col>
      <xdr:colOff>158750</xdr:colOff>
      <xdr:row>0</xdr:row>
      <xdr:rowOff>111125</xdr:rowOff>
    </xdr:from>
    <xdr:to>
      <xdr:col>63</xdr:col>
      <xdr:colOff>47624</xdr:colOff>
      <xdr:row>3</xdr:row>
      <xdr:rowOff>31750</xdr:rowOff>
    </xdr:to>
    <xdr:sp macro="" textlink="">
      <xdr:nvSpPr>
        <xdr:cNvPr id="8" name="円/楕円 7">
          <a:extLst>
            <a:ext uri="{FF2B5EF4-FFF2-40B4-BE49-F238E27FC236}">
              <a16:creationId xmlns:a16="http://schemas.microsoft.com/office/drawing/2014/main" id="{3455E27F-4842-4A20-9FC0-0EEC9ECFD4A5}"/>
            </a:ext>
          </a:extLst>
        </xdr:cNvPr>
        <xdr:cNvSpPr/>
      </xdr:nvSpPr>
      <xdr:spPr>
        <a:xfrm>
          <a:off x="10731500" y="111125"/>
          <a:ext cx="412749" cy="444500"/>
        </a:xfrm>
        <a:prstGeom prst="ellipse">
          <a:avLst/>
        </a:prstGeom>
        <a:ln w="12700"/>
        <a:scene3d>
          <a:camera prst="orthographicFront">
            <a:rot lat="0" lon="0" rev="0"/>
          </a:camera>
          <a:lightRig rig="threePt" dir="t"/>
        </a:scene3d>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1600"/>
            <a:t>公</a:t>
          </a:r>
        </a:p>
      </xdr:txBody>
    </xdr:sp>
    <xdr:clientData/>
  </xdr:twoCellAnchor>
  <xdr:twoCellAnchor>
    <xdr:from>
      <xdr:col>96</xdr:col>
      <xdr:colOff>15875</xdr:colOff>
      <xdr:row>0</xdr:row>
      <xdr:rowOff>111125</xdr:rowOff>
    </xdr:from>
    <xdr:to>
      <xdr:col>98</xdr:col>
      <xdr:colOff>79374</xdr:colOff>
      <xdr:row>3</xdr:row>
      <xdr:rowOff>31750</xdr:rowOff>
    </xdr:to>
    <xdr:sp macro="" textlink="">
      <xdr:nvSpPr>
        <xdr:cNvPr id="13" name="円/楕円 12">
          <a:extLst>
            <a:ext uri="{FF2B5EF4-FFF2-40B4-BE49-F238E27FC236}">
              <a16:creationId xmlns:a16="http://schemas.microsoft.com/office/drawing/2014/main" id="{7D2AA5AD-053A-4352-A2D1-EA6EDD2FFC21}"/>
            </a:ext>
          </a:extLst>
        </xdr:cNvPr>
        <xdr:cNvSpPr/>
      </xdr:nvSpPr>
      <xdr:spPr>
        <a:xfrm>
          <a:off x="16970375" y="111125"/>
          <a:ext cx="412749" cy="444500"/>
        </a:xfrm>
        <a:prstGeom prst="ellipse">
          <a:avLst/>
        </a:prstGeom>
        <a:ln w="12700"/>
        <a:scene3d>
          <a:camera prst="orthographicFront">
            <a:rot lat="0" lon="0" rev="0"/>
          </a:camera>
          <a:lightRig rig="threePt" dir="t"/>
        </a:scene3d>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1600"/>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ef.shiga.lg.jp/ippan/kurashi/zeikin/11238.html" TargetMode="External"/><Relationship Id="rId1" Type="http://schemas.openxmlformats.org/officeDocument/2006/relationships/hyperlink" Target="http://www.pref.oita.jp/site/zei/nouzeinobasyo.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00"/>
  <sheetViews>
    <sheetView tabSelected="1" view="pageLayout" zoomScaleNormal="100" workbookViewId="0"/>
  </sheetViews>
  <sheetFormatPr defaultRowHeight="13.5"/>
  <cols>
    <col min="1" max="1" width="5.875" style="30" customWidth="1"/>
    <col min="2" max="16384" width="9" style="30"/>
  </cols>
  <sheetData>
    <row r="2" spans="1:15" ht="13.5" customHeight="1">
      <c r="A2" s="59" t="s">
        <v>134</v>
      </c>
      <c r="B2" s="59"/>
      <c r="C2" s="59"/>
      <c r="D2" s="59"/>
      <c r="E2" s="59"/>
      <c r="F2" s="59"/>
      <c r="G2" s="59"/>
      <c r="H2" s="59"/>
      <c r="I2" s="59"/>
      <c r="J2" s="59"/>
      <c r="K2" s="59"/>
      <c r="L2" s="59"/>
      <c r="M2" s="59"/>
      <c r="N2" s="59"/>
      <c r="O2" s="59"/>
    </row>
    <row r="3" spans="1:15" ht="17.25" customHeight="1">
      <c r="A3" s="59"/>
      <c r="B3" s="59"/>
      <c r="C3" s="59"/>
      <c r="D3" s="59"/>
      <c r="E3" s="59"/>
      <c r="F3" s="59"/>
      <c r="G3" s="59"/>
      <c r="H3" s="59"/>
      <c r="I3" s="59"/>
      <c r="J3" s="59"/>
      <c r="K3" s="59"/>
      <c r="L3" s="59"/>
      <c r="M3" s="59"/>
      <c r="N3" s="59"/>
      <c r="O3" s="59"/>
    </row>
    <row r="5" spans="1:15" ht="20.100000000000001" customHeight="1">
      <c r="A5" s="31">
        <v>1</v>
      </c>
      <c r="B5" s="32" t="s">
        <v>89</v>
      </c>
    </row>
    <row r="6" spans="1:15" ht="20.100000000000001" customHeight="1">
      <c r="A6" s="31">
        <v>2</v>
      </c>
      <c r="B6" s="32" t="s">
        <v>90</v>
      </c>
    </row>
    <row r="7" spans="1:15" ht="20.100000000000001" customHeight="1">
      <c r="A7" s="32" t="s">
        <v>114</v>
      </c>
      <c r="B7" s="32" t="s">
        <v>91</v>
      </c>
    </row>
    <row r="8" spans="1:15" ht="20.100000000000001" customHeight="1">
      <c r="A8" s="32"/>
      <c r="B8" s="32" t="s">
        <v>92</v>
      </c>
    </row>
    <row r="9" spans="1:15" ht="20.100000000000001" customHeight="1">
      <c r="A9" s="32"/>
      <c r="B9" s="32" t="s">
        <v>93</v>
      </c>
    </row>
    <row r="10" spans="1:15" ht="20.100000000000001" customHeight="1">
      <c r="A10" s="32"/>
      <c r="B10" s="32" t="s">
        <v>95</v>
      </c>
    </row>
    <row r="11" spans="1:15" ht="20.100000000000001" customHeight="1">
      <c r="A11" s="32"/>
      <c r="B11" s="32"/>
      <c r="F11" s="58" t="s">
        <v>96</v>
      </c>
      <c r="G11" s="58"/>
      <c r="H11" s="58"/>
      <c r="I11" s="58"/>
    </row>
    <row r="12" spans="1:15" ht="20.100000000000001" customHeight="1">
      <c r="A12" s="32"/>
      <c r="B12" s="32"/>
    </row>
    <row r="13" spans="1:15" ht="20.100000000000001" customHeight="1">
      <c r="A13" s="30" t="s">
        <v>94</v>
      </c>
    </row>
    <row r="14" spans="1:15" ht="20.100000000000001" customHeight="1"/>
    <row r="200" spans="1:1">
      <c r="A200" s="33"/>
    </row>
  </sheetData>
  <sheetProtection password="CF27" sheet="1"/>
  <mergeCells count="2">
    <mergeCell ref="F11:I11"/>
    <mergeCell ref="A2:O3"/>
  </mergeCells>
  <phoneticPr fontId="4"/>
  <hyperlinks>
    <hyperlink ref="F11" r:id="rId1"/>
    <hyperlink ref="F11:I11" r:id="rId2" display="→納付場所の一覧はこちら"/>
  </hyperlinks>
  <pageMargins left="0.70866141732283472" right="0.70866141732283472" top="0.74803149606299213" bottom="0.74803149606299213" header="0.31496062992125984" footer="0.31496062992125984"/>
  <pageSetup paperSize="9" orientation="landscape" r:id="rId3"/>
  <headerFooter>
    <oddFooter>&amp;L法人県民税・事業税、地方法人特別税納付書（滋賀県）Ver.003　使用方法&amp;R&amp;D &amp;T　印刷</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29"/>
  <sheetViews>
    <sheetView view="pageLayout" zoomScaleNormal="100" workbookViewId="0">
      <selection activeCell="E4" sqref="E4:H4"/>
    </sheetView>
  </sheetViews>
  <sheetFormatPr defaultRowHeight="13.5"/>
  <cols>
    <col min="1" max="1" width="5.875" style="34" customWidth="1"/>
    <col min="2" max="2" width="11" style="34" bestFit="1" customWidth="1"/>
    <col min="3" max="3" width="6.25" style="34" customWidth="1"/>
    <col min="4" max="4" width="11.625" style="34" customWidth="1"/>
    <col min="5" max="5" width="6.375" style="34" customWidth="1"/>
    <col min="6" max="6" width="3.375" style="34" bestFit="1" customWidth="1"/>
    <col min="7" max="7" width="6.375" style="34" customWidth="1"/>
    <col min="8" max="8" width="3.375" style="34" bestFit="1" customWidth="1"/>
    <col min="9" max="9" width="6.375" style="34" customWidth="1"/>
    <col min="10" max="10" width="10.625" style="34" customWidth="1"/>
    <col min="11" max="12" width="26.625" style="34" customWidth="1"/>
    <col min="13" max="13" width="9" style="34"/>
    <col min="14" max="14" width="9" style="34" hidden="1" customWidth="1"/>
    <col min="15" max="16384" width="9" style="34"/>
  </cols>
  <sheetData>
    <row r="1" spans="2:14" ht="22.5" customHeight="1">
      <c r="B1" s="121" t="s">
        <v>131</v>
      </c>
      <c r="C1" s="121"/>
      <c r="D1" s="121"/>
      <c r="E1" s="121"/>
      <c r="F1" s="121"/>
      <c r="G1" s="121"/>
      <c r="H1" s="121"/>
      <c r="I1" s="121"/>
      <c r="J1" s="121"/>
      <c r="K1" s="121"/>
      <c r="L1" s="121"/>
    </row>
    <row r="2" spans="2:14" ht="9" customHeight="1" thickBot="1"/>
    <row r="3" spans="2:14" ht="16.5" customHeight="1" thickTop="1" thickBot="1">
      <c r="B3" s="122" t="s">
        <v>54</v>
      </c>
      <c r="C3" s="123"/>
      <c r="D3" s="124"/>
      <c r="E3" s="123" t="s">
        <v>55</v>
      </c>
      <c r="F3" s="123"/>
      <c r="G3" s="123"/>
      <c r="H3" s="123"/>
      <c r="I3" s="125"/>
      <c r="J3" s="125"/>
      <c r="K3" s="123" t="s">
        <v>56</v>
      </c>
      <c r="L3" s="126"/>
    </row>
    <row r="4" spans="2:14" ht="16.5" customHeight="1" thickBot="1">
      <c r="B4" s="69" t="s">
        <v>118</v>
      </c>
      <c r="C4" s="70"/>
      <c r="D4" s="71"/>
      <c r="E4" s="127"/>
      <c r="F4" s="128"/>
      <c r="G4" s="128"/>
      <c r="H4" s="129"/>
      <c r="I4" s="119"/>
      <c r="J4" s="119"/>
      <c r="K4" s="120"/>
      <c r="L4" s="96"/>
    </row>
    <row r="5" spans="2:14" ht="33.75" customHeight="1" thickBot="1">
      <c r="B5" s="69" t="s">
        <v>57</v>
      </c>
      <c r="C5" s="70"/>
      <c r="D5" s="71"/>
      <c r="E5" s="130"/>
      <c r="F5" s="131"/>
      <c r="G5" s="131"/>
      <c r="H5" s="131"/>
      <c r="I5" s="131"/>
      <c r="J5" s="131"/>
      <c r="K5" s="132"/>
      <c r="L5" s="37"/>
    </row>
    <row r="6" spans="2:14" ht="33.75" customHeight="1" thickBot="1">
      <c r="B6" s="69" t="s">
        <v>58</v>
      </c>
      <c r="C6" s="70"/>
      <c r="D6" s="71"/>
      <c r="E6" s="92"/>
      <c r="F6" s="93"/>
      <c r="G6" s="93"/>
      <c r="H6" s="93"/>
      <c r="I6" s="93"/>
      <c r="J6" s="94"/>
      <c r="K6" s="95"/>
      <c r="L6" s="96"/>
    </row>
    <row r="7" spans="2:14" ht="16.5" customHeight="1" thickBot="1">
      <c r="B7" s="69" t="s">
        <v>59</v>
      </c>
      <c r="C7" s="70"/>
      <c r="D7" s="35" t="s">
        <v>120</v>
      </c>
      <c r="E7" s="36"/>
      <c r="F7" s="66" t="s">
        <v>59</v>
      </c>
      <c r="G7" s="67"/>
      <c r="H7" s="66"/>
      <c r="I7" s="67"/>
      <c r="J7" s="68"/>
      <c r="K7" s="89" t="s">
        <v>97</v>
      </c>
      <c r="L7" s="90"/>
    </row>
    <row r="8" spans="2:14" ht="16.5" customHeight="1" thickBot="1">
      <c r="B8" s="69" t="s">
        <v>60</v>
      </c>
      <c r="C8" s="70"/>
      <c r="D8" s="35" t="s">
        <v>120</v>
      </c>
      <c r="E8" s="36"/>
      <c r="F8" s="40" t="s">
        <v>78</v>
      </c>
      <c r="G8" s="39"/>
      <c r="H8" s="40" t="s">
        <v>79</v>
      </c>
      <c r="I8" s="39"/>
      <c r="J8" s="42" t="s">
        <v>80</v>
      </c>
      <c r="K8" s="89" t="s">
        <v>121</v>
      </c>
      <c r="L8" s="90"/>
    </row>
    <row r="9" spans="2:14" ht="16.5" customHeight="1" thickBot="1">
      <c r="B9" s="69" t="s">
        <v>61</v>
      </c>
      <c r="C9" s="70"/>
      <c r="D9" s="35" t="s">
        <v>120</v>
      </c>
      <c r="E9" s="36"/>
      <c r="F9" s="40" t="s">
        <v>78</v>
      </c>
      <c r="G9" s="39"/>
      <c r="H9" s="40" t="s">
        <v>79</v>
      </c>
      <c r="I9" s="39"/>
      <c r="J9" s="42" t="s">
        <v>80</v>
      </c>
      <c r="K9" s="89"/>
      <c r="L9" s="90"/>
      <c r="N9" s="34" t="s">
        <v>81</v>
      </c>
    </row>
    <row r="10" spans="2:14" ht="16.5" customHeight="1" thickBot="1">
      <c r="B10" s="69" t="s">
        <v>62</v>
      </c>
      <c r="C10" s="70"/>
      <c r="D10" s="35" t="s">
        <v>120</v>
      </c>
      <c r="E10" s="36"/>
      <c r="F10" s="41" t="s">
        <v>78</v>
      </c>
      <c r="G10" s="39"/>
      <c r="H10" s="41" t="s">
        <v>79</v>
      </c>
      <c r="I10" s="39"/>
      <c r="J10" s="43" t="s">
        <v>80</v>
      </c>
      <c r="K10" s="89"/>
      <c r="L10" s="90"/>
      <c r="N10" s="34" t="s">
        <v>82</v>
      </c>
    </row>
    <row r="11" spans="2:14" ht="16.5" customHeight="1">
      <c r="B11" s="69" t="s">
        <v>63</v>
      </c>
      <c r="C11" s="70"/>
      <c r="D11" s="71"/>
      <c r="E11" s="97"/>
      <c r="F11" s="98"/>
      <c r="G11" s="99"/>
      <c r="H11" s="98"/>
      <c r="I11" s="99"/>
      <c r="J11" s="100"/>
      <c r="K11" s="91" t="s">
        <v>98</v>
      </c>
      <c r="L11" s="90"/>
      <c r="N11" s="34" t="s">
        <v>83</v>
      </c>
    </row>
    <row r="12" spans="2:14" ht="16.5" customHeight="1">
      <c r="B12" s="78" t="s">
        <v>64</v>
      </c>
      <c r="C12" s="70" t="s">
        <v>65</v>
      </c>
      <c r="D12" s="71"/>
      <c r="E12" s="82"/>
      <c r="F12" s="83"/>
      <c r="G12" s="83"/>
      <c r="H12" s="83"/>
      <c r="I12" s="83"/>
      <c r="J12" s="84"/>
      <c r="K12" s="101" t="s">
        <v>133</v>
      </c>
      <c r="L12" s="38" t="s">
        <v>88</v>
      </c>
      <c r="N12" s="34" t="s">
        <v>84</v>
      </c>
    </row>
    <row r="13" spans="2:14" ht="16.5" customHeight="1">
      <c r="B13" s="78"/>
      <c r="C13" s="70" t="s">
        <v>66</v>
      </c>
      <c r="D13" s="71"/>
      <c r="E13" s="82"/>
      <c r="F13" s="83"/>
      <c r="G13" s="83"/>
      <c r="H13" s="83"/>
      <c r="I13" s="83"/>
      <c r="J13" s="84"/>
      <c r="K13" s="102"/>
      <c r="L13" s="107" t="str">
        <f>IF(印刷シート!$A$64="記載内容に誤り、漏れがないかをご確認のうえ、使用してください。","入力した内容に誤り、漏れがないかをご確認のうえ、「印刷シート」を選択し、印刷してください。",印刷シート!A64)</f>
        <v>「所在地」「法人名」「年度」「事業年度」「申告区分」「納付額」の入力がありませんので、入力してください。</v>
      </c>
      <c r="N13" s="34" t="s">
        <v>85</v>
      </c>
    </row>
    <row r="14" spans="2:14" ht="16.5" customHeight="1" thickBot="1">
      <c r="B14" s="78"/>
      <c r="C14" s="70" t="s">
        <v>67</v>
      </c>
      <c r="D14" s="71"/>
      <c r="E14" s="79"/>
      <c r="F14" s="80"/>
      <c r="G14" s="80"/>
      <c r="H14" s="80"/>
      <c r="I14" s="80"/>
      <c r="J14" s="81"/>
      <c r="K14" s="102"/>
      <c r="L14" s="107"/>
      <c r="N14" s="34" t="s">
        <v>86</v>
      </c>
    </row>
    <row r="15" spans="2:14" ht="16.5" customHeight="1" thickBot="1">
      <c r="B15" s="78"/>
      <c r="C15" s="70" t="s">
        <v>68</v>
      </c>
      <c r="D15" s="71"/>
      <c r="E15" s="72">
        <f>SUM(E12:J14)</f>
        <v>0</v>
      </c>
      <c r="F15" s="73"/>
      <c r="G15" s="73"/>
      <c r="H15" s="73"/>
      <c r="I15" s="73"/>
      <c r="J15" s="74"/>
      <c r="K15" s="103"/>
      <c r="L15" s="107"/>
      <c r="N15" s="34" t="s">
        <v>87</v>
      </c>
    </row>
    <row r="16" spans="2:14" ht="16.5" customHeight="1">
      <c r="B16" s="78" t="s">
        <v>69</v>
      </c>
      <c r="C16" s="70" t="s">
        <v>70</v>
      </c>
      <c r="D16" s="71"/>
      <c r="E16" s="75"/>
      <c r="F16" s="76"/>
      <c r="G16" s="76"/>
      <c r="H16" s="76"/>
      <c r="I16" s="76"/>
      <c r="J16" s="77"/>
      <c r="K16" s="102"/>
      <c r="L16" s="107"/>
    </row>
    <row r="17" spans="2:12" ht="16.5" customHeight="1">
      <c r="B17" s="78"/>
      <c r="C17" s="70" t="s">
        <v>71</v>
      </c>
      <c r="D17" s="71"/>
      <c r="E17" s="108"/>
      <c r="F17" s="109"/>
      <c r="G17" s="109"/>
      <c r="H17" s="109"/>
      <c r="I17" s="109"/>
      <c r="J17" s="110"/>
      <c r="K17" s="102"/>
      <c r="L17" s="107"/>
    </row>
    <row r="18" spans="2:12" ht="16.5" customHeight="1">
      <c r="B18" s="78"/>
      <c r="C18" s="70" t="s">
        <v>72</v>
      </c>
      <c r="D18" s="71"/>
      <c r="E18" s="82"/>
      <c r="F18" s="83"/>
      <c r="G18" s="83"/>
      <c r="H18" s="83"/>
      <c r="I18" s="83"/>
      <c r="J18" s="84"/>
      <c r="K18" s="102"/>
      <c r="L18" s="107"/>
    </row>
    <row r="19" spans="2:12" ht="16.5" customHeight="1">
      <c r="B19" s="78"/>
      <c r="C19" s="70" t="s">
        <v>73</v>
      </c>
      <c r="D19" s="71"/>
      <c r="E19" s="82"/>
      <c r="F19" s="83"/>
      <c r="G19" s="83"/>
      <c r="H19" s="83"/>
      <c r="I19" s="83"/>
      <c r="J19" s="84"/>
      <c r="K19" s="102"/>
      <c r="L19" s="107"/>
    </row>
    <row r="20" spans="2:12" ht="10.5" customHeight="1">
      <c r="B20" s="78"/>
      <c r="C20" s="87" t="s">
        <v>132</v>
      </c>
      <c r="D20" s="88"/>
      <c r="E20" s="60"/>
      <c r="F20" s="61"/>
      <c r="G20" s="61"/>
      <c r="H20" s="61"/>
      <c r="I20" s="61"/>
      <c r="J20" s="62"/>
      <c r="K20" s="102"/>
      <c r="L20" s="107"/>
    </row>
    <row r="21" spans="2:12" ht="10.5" customHeight="1" thickBot="1">
      <c r="B21" s="78"/>
      <c r="C21" s="85" t="s">
        <v>127</v>
      </c>
      <c r="D21" s="86"/>
      <c r="E21" s="63"/>
      <c r="F21" s="64"/>
      <c r="G21" s="64"/>
      <c r="H21" s="64"/>
      <c r="I21" s="64"/>
      <c r="J21" s="65"/>
      <c r="K21" s="102"/>
      <c r="L21" s="107"/>
    </row>
    <row r="22" spans="2:12" ht="16.5" customHeight="1" thickBot="1">
      <c r="B22" s="78"/>
      <c r="C22" s="70" t="s">
        <v>68</v>
      </c>
      <c r="D22" s="71"/>
      <c r="E22" s="72">
        <f>SUM(E16:J21)</f>
        <v>0</v>
      </c>
      <c r="F22" s="73"/>
      <c r="G22" s="73"/>
      <c r="H22" s="73"/>
      <c r="I22" s="73"/>
      <c r="J22" s="74"/>
      <c r="K22" s="103"/>
      <c r="L22" s="107"/>
    </row>
    <row r="23" spans="2:12" ht="16.5" customHeight="1">
      <c r="B23" s="78"/>
      <c r="C23" s="70" t="s">
        <v>67</v>
      </c>
      <c r="D23" s="71"/>
      <c r="E23" s="115"/>
      <c r="F23" s="116"/>
      <c r="G23" s="116"/>
      <c r="H23" s="116"/>
      <c r="I23" s="116"/>
      <c r="J23" s="117"/>
      <c r="K23" s="102"/>
      <c r="L23" s="107"/>
    </row>
    <row r="24" spans="2:12" ht="16.5" customHeight="1">
      <c r="B24" s="78"/>
      <c r="C24" s="70" t="s">
        <v>74</v>
      </c>
      <c r="D24" s="71"/>
      <c r="E24" s="82"/>
      <c r="F24" s="83"/>
      <c r="G24" s="83"/>
      <c r="H24" s="83"/>
      <c r="I24" s="83"/>
      <c r="J24" s="84"/>
      <c r="K24" s="102"/>
      <c r="L24" s="105" t="str">
        <f>IF($E$28=0,"",IF($E$28&gt;99999999999,"納付額の桁数が様式の規定範囲を超えています。",""))</f>
        <v/>
      </c>
    </row>
    <row r="25" spans="2:12" ht="16.5" customHeight="1">
      <c r="B25" s="78"/>
      <c r="C25" s="70" t="s">
        <v>75</v>
      </c>
      <c r="D25" s="71"/>
      <c r="E25" s="82"/>
      <c r="F25" s="83"/>
      <c r="G25" s="83"/>
      <c r="H25" s="83"/>
      <c r="I25" s="83"/>
      <c r="J25" s="84"/>
      <c r="K25" s="102"/>
      <c r="L25" s="105"/>
    </row>
    <row r="26" spans="2:12" ht="16.5" customHeight="1" thickBot="1">
      <c r="B26" s="78"/>
      <c r="C26" s="70" t="s">
        <v>76</v>
      </c>
      <c r="D26" s="71"/>
      <c r="E26" s="79"/>
      <c r="F26" s="80"/>
      <c r="G26" s="80"/>
      <c r="H26" s="80"/>
      <c r="I26" s="80"/>
      <c r="J26" s="81"/>
      <c r="K26" s="102"/>
      <c r="L26" s="105"/>
    </row>
    <row r="27" spans="2:12" ht="13.5" customHeight="1">
      <c r="B27" s="78"/>
      <c r="C27" s="70" t="s">
        <v>68</v>
      </c>
      <c r="D27" s="71"/>
      <c r="E27" s="111">
        <f>SUM(E22:J26)</f>
        <v>0</v>
      </c>
      <c r="F27" s="111"/>
      <c r="G27" s="111"/>
      <c r="H27" s="111"/>
      <c r="I27" s="111"/>
      <c r="J27" s="111"/>
      <c r="K27" s="103"/>
      <c r="L27" s="105"/>
    </row>
    <row r="28" spans="2:12" ht="13.5" customHeight="1" thickBot="1">
      <c r="B28" s="112" t="s">
        <v>77</v>
      </c>
      <c r="C28" s="113"/>
      <c r="D28" s="114"/>
      <c r="E28" s="118">
        <f>E15+E27</f>
        <v>0</v>
      </c>
      <c r="F28" s="118"/>
      <c r="G28" s="118"/>
      <c r="H28" s="118"/>
      <c r="I28" s="118"/>
      <c r="J28" s="118"/>
      <c r="K28" s="104"/>
      <c r="L28" s="106"/>
    </row>
    <row r="29" spans="2:12" ht="14.25" thickTop="1"/>
  </sheetData>
  <sheetProtection password="CF27" sheet="1"/>
  <mergeCells count="60">
    <mergeCell ref="B5:D5"/>
    <mergeCell ref="K8:L10"/>
    <mergeCell ref="I4:L4"/>
    <mergeCell ref="B1:L1"/>
    <mergeCell ref="B3:D3"/>
    <mergeCell ref="E3:J3"/>
    <mergeCell ref="K3:L3"/>
    <mergeCell ref="B4:D4"/>
    <mergeCell ref="E4:H4"/>
    <mergeCell ref="E5:K5"/>
    <mergeCell ref="C25:D25"/>
    <mergeCell ref="B28:D28"/>
    <mergeCell ref="E23:J23"/>
    <mergeCell ref="E24:J24"/>
    <mergeCell ref="E28:J28"/>
    <mergeCell ref="C24:D24"/>
    <mergeCell ref="E25:J25"/>
    <mergeCell ref="B16:B27"/>
    <mergeCell ref="C27:D27"/>
    <mergeCell ref="C26:D26"/>
    <mergeCell ref="B10:C10"/>
    <mergeCell ref="K12:K28"/>
    <mergeCell ref="L24:L28"/>
    <mergeCell ref="L13:L23"/>
    <mergeCell ref="E18:J18"/>
    <mergeCell ref="E19:J19"/>
    <mergeCell ref="E22:J22"/>
    <mergeCell ref="E17:J17"/>
    <mergeCell ref="E26:J26"/>
    <mergeCell ref="E27:J27"/>
    <mergeCell ref="C20:D20"/>
    <mergeCell ref="K7:L7"/>
    <mergeCell ref="K11:L11"/>
    <mergeCell ref="E6:J6"/>
    <mergeCell ref="K6:L6"/>
    <mergeCell ref="E11:J11"/>
    <mergeCell ref="B6:D6"/>
    <mergeCell ref="B7:C7"/>
    <mergeCell ref="B8:C8"/>
    <mergeCell ref="B9:C9"/>
    <mergeCell ref="C13:D13"/>
    <mergeCell ref="E14:J14"/>
    <mergeCell ref="E12:J12"/>
    <mergeCell ref="E13:J13"/>
    <mergeCell ref="C23:D23"/>
    <mergeCell ref="C21:D21"/>
    <mergeCell ref="C18:D18"/>
    <mergeCell ref="C19:D19"/>
    <mergeCell ref="C22:D22"/>
    <mergeCell ref="C15:D15"/>
    <mergeCell ref="E20:J21"/>
    <mergeCell ref="F7:J7"/>
    <mergeCell ref="B11:D11"/>
    <mergeCell ref="E15:J15"/>
    <mergeCell ref="E16:J16"/>
    <mergeCell ref="C17:D17"/>
    <mergeCell ref="C16:D16"/>
    <mergeCell ref="B12:B15"/>
    <mergeCell ref="C14:D14"/>
    <mergeCell ref="C12:D12"/>
  </mergeCells>
  <phoneticPr fontId="2"/>
  <dataValidations count="8">
    <dataValidation type="list" allowBlank="1" showInputMessage="1" showErrorMessage="1" sqref="E11:J11">
      <formula1>$N$9:$N$15</formula1>
    </dataValidation>
    <dataValidation type="whole" allowBlank="1" showInputMessage="1" showErrorMessage="1" error="１１桁までの正の整数で入力してください。" sqref="E15:J15 E27:J28 E22:J22">
      <formula1>0</formula1>
      <formula2>99999999999</formula2>
    </dataValidation>
    <dataValidation type="whole" imeMode="off" allowBlank="1" showInputMessage="1" showErrorMessage="1" error="０～９９までの整数で入力してください。" sqref="E7:E10">
      <formula1>1</formula1>
      <formula2>99</formula2>
    </dataValidation>
    <dataValidation type="whole" imeMode="off" allowBlank="1" showInputMessage="1" showErrorMessage="1" error="１～１２までの整数で入力してください。" sqref="G8:G10">
      <formula1>1</formula1>
      <formula2>12</formula2>
    </dataValidation>
    <dataValidation type="whole" imeMode="off" allowBlank="1" showInputMessage="1" showErrorMessage="1" error="１～３１までの整数で入力してください。" sqref="I8:I10">
      <formula1>1</formula1>
      <formula2>31</formula2>
    </dataValidation>
    <dataValidation type="whole" imeMode="off" allowBlank="1" showInputMessage="1" showErrorMessage="1" errorTitle="管理番号を再度入力してください" error="9桁までの数値で入力してください。" sqref="E4:H4">
      <formula1>0</formula1>
      <formula2>999999999</formula2>
    </dataValidation>
    <dataValidation imeMode="on" allowBlank="1" showInputMessage="1" showErrorMessage="1" sqref="E5:K5 E6:J6"/>
    <dataValidation type="whole" imeMode="off" allowBlank="1" showInputMessage="1" showErrorMessage="1" error="１１桁までの正の整数で入力してください。" sqref="E12:J14 E23:J26 F18:J19 E16:E20">
      <formula1>0</formula1>
      <formula2>99999999999</formula2>
    </dataValidation>
  </dataValidations>
  <pageMargins left="0.70866141732283472" right="0.70866141732283472" top="0.74803149606299213" bottom="0.74803149606299213" header="0.31496062992125984" footer="0.31496062992125984"/>
  <pageSetup paperSize="9" orientation="landscape" r:id="rId1"/>
  <headerFooter>
    <oddFooter>&amp;L法人県民税・事業税、地方法人特別税納付書（滋賀県）Ver.003 入力シート&amp;R&amp;D &amp;T　印刷</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71"/>
  <sheetViews>
    <sheetView topLeftCell="A7" zoomScale="60" zoomScaleNormal="60" workbookViewId="0">
      <selection activeCell="A2" sqref="A2:F2"/>
    </sheetView>
  </sheetViews>
  <sheetFormatPr defaultRowHeight="13.5"/>
  <cols>
    <col min="1" max="32" width="2.375" style="8" customWidth="1"/>
    <col min="33" max="34" width="3" style="8" customWidth="1"/>
    <col min="35" max="66" width="2.375" style="8" customWidth="1"/>
    <col min="67" max="68" width="3" style="8" customWidth="1"/>
    <col min="69" max="100" width="2.375" style="8" customWidth="1"/>
    <col min="101" max="101" width="3" style="8" customWidth="1"/>
    <col min="102" max="102" width="1" style="8" customWidth="1"/>
    <col min="103" max="103" width="17.125" style="8" customWidth="1"/>
    <col min="104" max="104" width="7.75" style="8" customWidth="1"/>
    <col min="105" max="16384" width="9" style="8"/>
  </cols>
  <sheetData>
    <row r="1" spans="1:103" s="1" customFormat="1" ht="13.5" customHeight="1">
      <c r="K1" s="218" t="s">
        <v>37</v>
      </c>
      <c r="L1" s="218"/>
      <c r="M1" s="218"/>
      <c r="N1" s="218"/>
      <c r="O1" s="276" t="s">
        <v>2</v>
      </c>
      <c r="P1" s="276"/>
      <c r="Q1" s="276"/>
      <c r="R1" s="276"/>
      <c r="S1" s="276"/>
      <c r="T1" s="218" t="s">
        <v>38</v>
      </c>
      <c r="U1" s="218"/>
      <c r="V1" s="218"/>
      <c r="W1" s="218"/>
      <c r="X1" s="218"/>
      <c r="Y1" s="218"/>
      <c r="Z1" s="218"/>
      <c r="AA1" s="218"/>
      <c r="AG1" s="52"/>
      <c r="AH1" s="51"/>
      <c r="AS1" s="218" t="s">
        <v>37</v>
      </c>
      <c r="AT1" s="218"/>
      <c r="AU1" s="218"/>
      <c r="AV1" s="218"/>
      <c r="AW1" s="276" t="s">
        <v>2</v>
      </c>
      <c r="AX1" s="276"/>
      <c r="AY1" s="276"/>
      <c r="AZ1" s="276"/>
      <c r="BA1" s="276"/>
      <c r="BB1" s="218" t="s">
        <v>42</v>
      </c>
      <c r="BC1" s="218"/>
      <c r="BD1" s="218"/>
      <c r="BE1" s="218"/>
      <c r="BF1" s="218"/>
      <c r="BG1" s="218"/>
      <c r="BH1" s="218"/>
      <c r="BI1" s="218"/>
      <c r="BO1" s="54"/>
      <c r="CA1" s="218" t="s">
        <v>37</v>
      </c>
      <c r="CB1" s="218"/>
      <c r="CC1" s="218"/>
      <c r="CD1" s="218"/>
      <c r="CE1" s="276" t="s">
        <v>2</v>
      </c>
      <c r="CF1" s="276"/>
      <c r="CG1" s="276"/>
      <c r="CH1" s="276"/>
      <c r="CI1" s="276"/>
      <c r="CJ1" s="218" t="s">
        <v>50</v>
      </c>
      <c r="CK1" s="218"/>
      <c r="CL1" s="218"/>
      <c r="CM1" s="218"/>
      <c r="CN1" s="218"/>
      <c r="CO1" s="218"/>
      <c r="CP1" s="218"/>
      <c r="CQ1" s="218"/>
      <c r="CW1" s="2"/>
    </row>
    <row r="2" spans="1:103" s="1" customFormat="1" ht="13.5" customHeight="1">
      <c r="A2" s="277"/>
      <c r="B2" s="277"/>
      <c r="C2" s="277"/>
      <c r="D2" s="277"/>
      <c r="E2" s="277"/>
      <c r="F2" s="277"/>
      <c r="G2" s="51"/>
      <c r="K2" s="218"/>
      <c r="L2" s="218"/>
      <c r="M2" s="218"/>
      <c r="N2" s="218"/>
      <c r="O2" s="276" t="s">
        <v>3</v>
      </c>
      <c r="P2" s="276"/>
      <c r="Q2" s="276"/>
      <c r="R2" s="276"/>
      <c r="S2" s="276"/>
      <c r="T2" s="218"/>
      <c r="U2" s="218"/>
      <c r="V2" s="218"/>
      <c r="W2" s="218"/>
      <c r="X2" s="218"/>
      <c r="Y2" s="218"/>
      <c r="Z2" s="218"/>
      <c r="AA2" s="218"/>
      <c r="AG2" s="52"/>
      <c r="AH2" s="51"/>
      <c r="AI2" s="277"/>
      <c r="AJ2" s="277"/>
      <c r="AK2" s="277"/>
      <c r="AL2" s="277"/>
      <c r="AM2" s="277"/>
      <c r="AN2" s="277"/>
      <c r="AO2" s="51"/>
      <c r="AS2" s="218"/>
      <c r="AT2" s="218"/>
      <c r="AU2" s="218"/>
      <c r="AV2" s="218"/>
      <c r="AW2" s="276" t="s">
        <v>3</v>
      </c>
      <c r="AX2" s="276"/>
      <c r="AY2" s="276"/>
      <c r="AZ2" s="276"/>
      <c r="BA2" s="276"/>
      <c r="BB2" s="218"/>
      <c r="BC2" s="218"/>
      <c r="BD2" s="218"/>
      <c r="BE2" s="218"/>
      <c r="BF2" s="218"/>
      <c r="BG2" s="218"/>
      <c r="BH2" s="218"/>
      <c r="BI2" s="218"/>
      <c r="BO2" s="54"/>
      <c r="BQ2" s="277"/>
      <c r="BR2" s="277"/>
      <c r="BS2" s="277"/>
      <c r="BT2" s="277"/>
      <c r="BU2" s="277"/>
      <c r="BV2" s="277"/>
      <c r="BW2" s="51"/>
      <c r="CA2" s="218"/>
      <c r="CB2" s="218"/>
      <c r="CC2" s="218"/>
      <c r="CD2" s="218"/>
      <c r="CE2" s="276" t="s">
        <v>3</v>
      </c>
      <c r="CF2" s="276"/>
      <c r="CG2" s="276"/>
      <c r="CH2" s="276"/>
      <c r="CI2" s="276"/>
      <c r="CJ2" s="218"/>
      <c r="CK2" s="218"/>
      <c r="CL2" s="218"/>
      <c r="CM2" s="218"/>
      <c r="CN2" s="218"/>
      <c r="CO2" s="218"/>
      <c r="CP2" s="218"/>
      <c r="CQ2" s="218"/>
      <c r="CW2" s="2"/>
      <c r="CY2" s="222" t="s">
        <v>124</v>
      </c>
    </row>
    <row r="3" spans="1:103" s="51" customFormat="1" ht="13.5" customHeight="1">
      <c r="A3" s="422" t="s">
        <v>0</v>
      </c>
      <c r="B3" s="423"/>
      <c r="C3" s="423"/>
      <c r="D3" s="423"/>
      <c r="E3" s="423"/>
      <c r="F3" s="424"/>
      <c r="K3" s="276" t="s">
        <v>122</v>
      </c>
      <c r="L3" s="276"/>
      <c r="M3" s="276"/>
      <c r="N3" s="276"/>
      <c r="O3" s="276"/>
      <c r="P3" s="276"/>
      <c r="Q3" s="276"/>
      <c r="R3" s="276"/>
      <c r="S3" s="276"/>
      <c r="T3" s="218"/>
      <c r="U3" s="218"/>
      <c r="V3" s="218"/>
      <c r="W3" s="218"/>
      <c r="X3" s="218"/>
      <c r="Y3" s="218"/>
      <c r="Z3" s="218"/>
      <c r="AA3" s="218"/>
      <c r="AG3" s="54"/>
      <c r="AI3" s="422" t="s">
        <v>0</v>
      </c>
      <c r="AJ3" s="423"/>
      <c r="AK3" s="423"/>
      <c r="AL3" s="423"/>
      <c r="AM3" s="423"/>
      <c r="AN3" s="424"/>
      <c r="AS3" s="276" t="s">
        <v>123</v>
      </c>
      <c r="AT3" s="276"/>
      <c r="AU3" s="276"/>
      <c r="AV3" s="276"/>
      <c r="AW3" s="276"/>
      <c r="AX3" s="276"/>
      <c r="AY3" s="276"/>
      <c r="AZ3" s="276"/>
      <c r="BA3" s="276"/>
      <c r="BB3" s="218"/>
      <c r="BC3" s="218"/>
      <c r="BD3" s="218"/>
      <c r="BE3" s="218"/>
      <c r="BF3" s="218"/>
      <c r="BG3" s="218"/>
      <c r="BH3" s="218"/>
      <c r="BI3" s="218"/>
      <c r="BO3" s="54"/>
      <c r="BQ3" s="422" t="s">
        <v>0</v>
      </c>
      <c r="BR3" s="423"/>
      <c r="BS3" s="423"/>
      <c r="BT3" s="423"/>
      <c r="BU3" s="423"/>
      <c r="BV3" s="424"/>
      <c r="CA3" s="276" t="s">
        <v>123</v>
      </c>
      <c r="CB3" s="276"/>
      <c r="CC3" s="276"/>
      <c r="CD3" s="276"/>
      <c r="CE3" s="276"/>
      <c r="CF3" s="276"/>
      <c r="CG3" s="276"/>
      <c r="CH3" s="276"/>
      <c r="CI3" s="276"/>
      <c r="CJ3" s="218"/>
      <c r="CK3" s="218"/>
      <c r="CL3" s="218"/>
      <c r="CM3" s="218"/>
      <c r="CN3" s="218"/>
      <c r="CO3" s="218"/>
      <c r="CP3" s="218"/>
      <c r="CQ3" s="218"/>
      <c r="CW3" s="2"/>
      <c r="CY3" s="223"/>
    </row>
    <row r="4" spans="1:103" s="1" customFormat="1" ht="13.5" customHeight="1">
      <c r="A4" s="226">
        <v>2</v>
      </c>
      <c r="B4" s="228">
        <v>5</v>
      </c>
      <c r="C4" s="228">
        <v>0</v>
      </c>
      <c r="D4" s="228">
        <v>0</v>
      </c>
      <c r="E4" s="228">
        <v>0</v>
      </c>
      <c r="F4" s="268">
        <v>7</v>
      </c>
      <c r="I4" s="3"/>
      <c r="J4" s="3"/>
      <c r="K4" s="276" t="s">
        <v>1</v>
      </c>
      <c r="L4" s="276"/>
      <c r="M4" s="276"/>
      <c r="N4" s="276"/>
      <c r="O4" s="276"/>
      <c r="P4" s="276"/>
      <c r="Q4" s="276"/>
      <c r="R4" s="276"/>
      <c r="S4" s="276"/>
      <c r="T4" s="218"/>
      <c r="U4" s="218"/>
      <c r="V4" s="218"/>
      <c r="W4" s="218"/>
      <c r="X4" s="218"/>
      <c r="Y4" s="218"/>
      <c r="Z4" s="218"/>
      <c r="AA4" s="218"/>
      <c r="AG4" s="52"/>
      <c r="AH4" s="51"/>
      <c r="AI4" s="226">
        <v>2</v>
      </c>
      <c r="AJ4" s="228">
        <v>5</v>
      </c>
      <c r="AK4" s="228">
        <v>0</v>
      </c>
      <c r="AL4" s="228">
        <v>0</v>
      </c>
      <c r="AM4" s="228">
        <v>0</v>
      </c>
      <c r="AN4" s="268">
        <v>7</v>
      </c>
      <c r="AQ4" s="3"/>
      <c r="AR4" s="3"/>
      <c r="AS4" s="278" t="s">
        <v>1</v>
      </c>
      <c r="AT4" s="278"/>
      <c r="AU4" s="278"/>
      <c r="AV4" s="278"/>
      <c r="AW4" s="278"/>
      <c r="AX4" s="278"/>
      <c r="AY4" s="278"/>
      <c r="AZ4" s="278"/>
      <c r="BA4" s="278"/>
      <c r="BB4" s="218"/>
      <c r="BC4" s="218"/>
      <c r="BD4" s="218"/>
      <c r="BE4" s="218"/>
      <c r="BF4" s="218"/>
      <c r="BG4" s="218"/>
      <c r="BH4" s="218"/>
      <c r="BI4" s="218"/>
      <c r="BO4" s="54"/>
      <c r="BQ4" s="226">
        <v>2</v>
      </c>
      <c r="BR4" s="228">
        <v>5</v>
      </c>
      <c r="BS4" s="228">
        <v>0</v>
      </c>
      <c r="BT4" s="228">
        <v>0</v>
      </c>
      <c r="BU4" s="228">
        <v>0</v>
      </c>
      <c r="BV4" s="268">
        <v>7</v>
      </c>
      <c r="BY4" s="3"/>
      <c r="BZ4" s="3"/>
      <c r="CA4" s="278" t="s">
        <v>1</v>
      </c>
      <c r="CB4" s="278"/>
      <c r="CC4" s="278"/>
      <c r="CD4" s="278"/>
      <c r="CE4" s="278"/>
      <c r="CF4" s="278"/>
      <c r="CG4" s="278"/>
      <c r="CH4" s="278"/>
      <c r="CI4" s="278"/>
      <c r="CJ4" s="218"/>
      <c r="CK4" s="218"/>
      <c r="CL4" s="218"/>
      <c r="CM4" s="218"/>
      <c r="CN4" s="218"/>
      <c r="CO4" s="218"/>
      <c r="CP4" s="218"/>
      <c r="CQ4" s="218"/>
      <c r="CW4" s="2"/>
      <c r="CY4" s="223"/>
    </row>
    <row r="5" spans="1:103" s="1" customFormat="1" ht="13.5" customHeight="1">
      <c r="A5" s="227"/>
      <c r="B5" s="229"/>
      <c r="C5" s="229">
        <v>0</v>
      </c>
      <c r="D5" s="229">
        <v>0</v>
      </c>
      <c r="E5" s="229">
        <v>0</v>
      </c>
      <c r="F5" s="269">
        <v>7</v>
      </c>
      <c r="G5" s="160" t="s">
        <v>34</v>
      </c>
      <c r="H5" s="160"/>
      <c r="I5" s="160"/>
      <c r="J5" s="160"/>
      <c r="K5" s="160"/>
      <c r="L5" s="160"/>
      <c r="M5" s="160"/>
      <c r="N5" s="160"/>
      <c r="O5" s="160"/>
      <c r="P5" s="160"/>
      <c r="Q5" s="160"/>
      <c r="R5" s="160"/>
      <c r="S5" s="160"/>
      <c r="T5" s="161"/>
      <c r="U5" s="134" t="s">
        <v>35</v>
      </c>
      <c r="V5" s="134"/>
      <c r="W5" s="134"/>
      <c r="X5" s="134"/>
      <c r="Y5" s="134"/>
      <c r="Z5" s="134"/>
      <c r="AA5" s="134"/>
      <c r="AB5" s="134"/>
      <c r="AC5" s="134"/>
      <c r="AD5" s="134"/>
      <c r="AE5" s="134"/>
      <c r="AF5" s="134"/>
      <c r="AG5" s="52"/>
      <c r="AH5" s="51"/>
      <c r="AI5" s="227"/>
      <c r="AJ5" s="229"/>
      <c r="AK5" s="229">
        <v>0</v>
      </c>
      <c r="AL5" s="229">
        <v>0</v>
      </c>
      <c r="AM5" s="229">
        <v>0</v>
      </c>
      <c r="AN5" s="269">
        <v>7</v>
      </c>
      <c r="AO5" s="159" t="s">
        <v>34</v>
      </c>
      <c r="AP5" s="160"/>
      <c r="AQ5" s="160"/>
      <c r="AR5" s="160"/>
      <c r="AS5" s="160"/>
      <c r="AT5" s="160"/>
      <c r="AU5" s="160"/>
      <c r="AV5" s="160"/>
      <c r="AW5" s="160"/>
      <c r="AX5" s="160"/>
      <c r="AY5" s="160"/>
      <c r="AZ5" s="160"/>
      <c r="BA5" s="160"/>
      <c r="BB5" s="161"/>
      <c r="BC5" s="134" t="s">
        <v>35</v>
      </c>
      <c r="BD5" s="134"/>
      <c r="BE5" s="134"/>
      <c r="BF5" s="134"/>
      <c r="BG5" s="134"/>
      <c r="BH5" s="134"/>
      <c r="BI5" s="134"/>
      <c r="BJ5" s="134"/>
      <c r="BK5" s="134"/>
      <c r="BL5" s="134"/>
      <c r="BM5" s="134"/>
      <c r="BN5" s="134"/>
      <c r="BO5" s="54"/>
      <c r="BQ5" s="227"/>
      <c r="BR5" s="229"/>
      <c r="BS5" s="229">
        <v>0</v>
      </c>
      <c r="BT5" s="229">
        <v>0</v>
      </c>
      <c r="BU5" s="229">
        <v>0</v>
      </c>
      <c r="BV5" s="269">
        <v>7</v>
      </c>
      <c r="BW5" s="159" t="s">
        <v>34</v>
      </c>
      <c r="BX5" s="160"/>
      <c r="BY5" s="160"/>
      <c r="BZ5" s="160"/>
      <c r="CA5" s="160"/>
      <c r="CB5" s="160"/>
      <c r="CC5" s="160"/>
      <c r="CD5" s="160"/>
      <c r="CE5" s="160"/>
      <c r="CF5" s="160"/>
      <c r="CG5" s="160"/>
      <c r="CH5" s="160"/>
      <c r="CI5" s="160"/>
      <c r="CJ5" s="161"/>
      <c r="CK5" s="134" t="s">
        <v>35</v>
      </c>
      <c r="CL5" s="134"/>
      <c r="CM5" s="134"/>
      <c r="CN5" s="134"/>
      <c r="CO5" s="134"/>
      <c r="CP5" s="134"/>
      <c r="CQ5" s="134"/>
      <c r="CR5" s="134"/>
      <c r="CS5" s="134"/>
      <c r="CT5" s="134"/>
      <c r="CU5" s="134"/>
      <c r="CV5" s="134"/>
      <c r="CW5" s="2"/>
      <c r="CY5" s="223"/>
    </row>
    <row r="6" spans="1:103" s="1" customFormat="1" ht="11.85" customHeight="1">
      <c r="A6" s="279" t="s">
        <v>99</v>
      </c>
      <c r="B6" s="280"/>
      <c r="C6" s="280"/>
      <c r="D6" s="280"/>
      <c r="E6" s="280"/>
      <c r="F6" s="281"/>
      <c r="G6" s="141" t="s">
        <v>101</v>
      </c>
      <c r="H6" s="142"/>
      <c r="I6" s="142"/>
      <c r="J6" s="142"/>
      <c r="K6" s="142"/>
      <c r="L6" s="142"/>
      <c r="M6" s="142"/>
      <c r="N6" s="142"/>
      <c r="O6" s="142"/>
      <c r="P6" s="142"/>
      <c r="Q6" s="142"/>
      <c r="R6" s="142"/>
      <c r="S6" s="142"/>
      <c r="T6" s="143"/>
      <c r="U6" s="135" t="s">
        <v>100</v>
      </c>
      <c r="V6" s="136"/>
      <c r="W6" s="136"/>
      <c r="X6" s="136"/>
      <c r="Y6" s="136"/>
      <c r="Z6" s="136"/>
      <c r="AA6" s="136"/>
      <c r="AB6" s="136"/>
      <c r="AC6" s="136"/>
      <c r="AD6" s="136"/>
      <c r="AE6" s="136"/>
      <c r="AF6" s="137"/>
      <c r="AG6" s="52"/>
      <c r="AH6" s="51"/>
      <c r="AI6" s="279" t="s">
        <v>99</v>
      </c>
      <c r="AJ6" s="280"/>
      <c r="AK6" s="280"/>
      <c r="AL6" s="280"/>
      <c r="AM6" s="280"/>
      <c r="AN6" s="281"/>
      <c r="AO6" s="141" t="s">
        <v>101</v>
      </c>
      <c r="AP6" s="142"/>
      <c r="AQ6" s="142"/>
      <c r="AR6" s="142"/>
      <c r="AS6" s="142"/>
      <c r="AT6" s="142"/>
      <c r="AU6" s="142"/>
      <c r="AV6" s="142"/>
      <c r="AW6" s="142"/>
      <c r="AX6" s="142"/>
      <c r="AY6" s="142"/>
      <c r="AZ6" s="142"/>
      <c r="BA6" s="142"/>
      <c r="BB6" s="143"/>
      <c r="BC6" s="135" t="s">
        <v>100</v>
      </c>
      <c r="BD6" s="136"/>
      <c r="BE6" s="136"/>
      <c r="BF6" s="136"/>
      <c r="BG6" s="136"/>
      <c r="BH6" s="136"/>
      <c r="BI6" s="136"/>
      <c r="BJ6" s="136"/>
      <c r="BK6" s="136"/>
      <c r="BL6" s="136"/>
      <c r="BM6" s="136"/>
      <c r="BN6" s="137"/>
      <c r="BO6" s="54"/>
      <c r="BQ6" s="279" t="s">
        <v>99</v>
      </c>
      <c r="BR6" s="280"/>
      <c r="BS6" s="280"/>
      <c r="BT6" s="280"/>
      <c r="BU6" s="280"/>
      <c r="BV6" s="281"/>
      <c r="BW6" s="141" t="s">
        <v>101</v>
      </c>
      <c r="BX6" s="142"/>
      <c r="BY6" s="142"/>
      <c r="BZ6" s="142"/>
      <c r="CA6" s="142"/>
      <c r="CB6" s="142"/>
      <c r="CC6" s="142"/>
      <c r="CD6" s="142"/>
      <c r="CE6" s="142"/>
      <c r="CF6" s="142"/>
      <c r="CG6" s="142"/>
      <c r="CH6" s="142"/>
      <c r="CI6" s="142"/>
      <c r="CJ6" s="143"/>
      <c r="CK6" s="135" t="s">
        <v>100</v>
      </c>
      <c r="CL6" s="136"/>
      <c r="CM6" s="136"/>
      <c r="CN6" s="136"/>
      <c r="CO6" s="136"/>
      <c r="CP6" s="136"/>
      <c r="CQ6" s="136"/>
      <c r="CR6" s="136"/>
      <c r="CS6" s="136"/>
      <c r="CT6" s="136"/>
      <c r="CU6" s="136"/>
      <c r="CV6" s="137"/>
      <c r="CW6" s="2"/>
      <c r="CY6" s="223"/>
    </row>
    <row r="7" spans="1:103" s="1" customFormat="1" ht="11.85" customHeight="1">
      <c r="A7" s="282"/>
      <c r="B7" s="283"/>
      <c r="C7" s="283"/>
      <c r="D7" s="283"/>
      <c r="E7" s="283"/>
      <c r="F7" s="284"/>
      <c r="G7" s="144"/>
      <c r="H7" s="145"/>
      <c r="I7" s="145"/>
      <c r="J7" s="145"/>
      <c r="K7" s="145"/>
      <c r="L7" s="145"/>
      <c r="M7" s="145"/>
      <c r="N7" s="145"/>
      <c r="O7" s="145"/>
      <c r="P7" s="145"/>
      <c r="Q7" s="145"/>
      <c r="R7" s="145"/>
      <c r="S7" s="145"/>
      <c r="T7" s="146"/>
      <c r="U7" s="138"/>
      <c r="V7" s="139"/>
      <c r="W7" s="139"/>
      <c r="X7" s="139"/>
      <c r="Y7" s="139"/>
      <c r="Z7" s="139"/>
      <c r="AA7" s="139"/>
      <c r="AB7" s="139"/>
      <c r="AC7" s="139"/>
      <c r="AD7" s="139"/>
      <c r="AE7" s="139"/>
      <c r="AF7" s="140"/>
      <c r="AG7" s="52"/>
      <c r="AH7" s="51"/>
      <c r="AI7" s="282"/>
      <c r="AJ7" s="283"/>
      <c r="AK7" s="283"/>
      <c r="AL7" s="283"/>
      <c r="AM7" s="283"/>
      <c r="AN7" s="284"/>
      <c r="AO7" s="144"/>
      <c r="AP7" s="145"/>
      <c r="AQ7" s="145"/>
      <c r="AR7" s="145"/>
      <c r="AS7" s="145"/>
      <c r="AT7" s="145"/>
      <c r="AU7" s="145"/>
      <c r="AV7" s="145"/>
      <c r="AW7" s="145"/>
      <c r="AX7" s="145"/>
      <c r="AY7" s="145"/>
      <c r="AZ7" s="145"/>
      <c r="BA7" s="145"/>
      <c r="BB7" s="146"/>
      <c r="BC7" s="138"/>
      <c r="BD7" s="139"/>
      <c r="BE7" s="139"/>
      <c r="BF7" s="139"/>
      <c r="BG7" s="139"/>
      <c r="BH7" s="139"/>
      <c r="BI7" s="139"/>
      <c r="BJ7" s="139"/>
      <c r="BK7" s="139"/>
      <c r="BL7" s="139"/>
      <c r="BM7" s="139"/>
      <c r="BN7" s="140"/>
      <c r="BO7" s="54"/>
      <c r="BQ7" s="282"/>
      <c r="BR7" s="283"/>
      <c r="BS7" s="283"/>
      <c r="BT7" s="283"/>
      <c r="BU7" s="283"/>
      <c r="BV7" s="284"/>
      <c r="BW7" s="144"/>
      <c r="BX7" s="145"/>
      <c r="BY7" s="145"/>
      <c r="BZ7" s="145"/>
      <c r="CA7" s="145"/>
      <c r="CB7" s="145"/>
      <c r="CC7" s="145"/>
      <c r="CD7" s="145"/>
      <c r="CE7" s="145"/>
      <c r="CF7" s="145"/>
      <c r="CG7" s="145"/>
      <c r="CH7" s="145"/>
      <c r="CI7" s="145"/>
      <c r="CJ7" s="146"/>
      <c r="CK7" s="138"/>
      <c r="CL7" s="139"/>
      <c r="CM7" s="139"/>
      <c r="CN7" s="139"/>
      <c r="CO7" s="139"/>
      <c r="CP7" s="139"/>
      <c r="CQ7" s="139"/>
      <c r="CR7" s="139"/>
      <c r="CS7" s="139"/>
      <c r="CT7" s="139"/>
      <c r="CU7" s="139"/>
      <c r="CV7" s="140"/>
      <c r="CW7" s="2"/>
      <c r="CY7" s="223"/>
    </row>
    <row r="8" spans="1:103" s="1" customFormat="1" ht="16.5" customHeight="1">
      <c r="A8" s="157" t="s">
        <v>4</v>
      </c>
      <c r="B8" s="158"/>
      <c r="C8" s="158"/>
      <c r="D8" s="158"/>
      <c r="E8" s="158"/>
      <c r="F8" s="158"/>
      <c r="G8" s="158"/>
      <c r="H8" s="158"/>
      <c r="I8" s="270"/>
      <c r="J8" s="270"/>
      <c r="K8" s="270"/>
      <c r="L8" s="270"/>
      <c r="M8" s="270"/>
      <c r="N8" s="270"/>
      <c r="O8" s="270"/>
      <c r="P8" s="270"/>
      <c r="Q8" s="270"/>
      <c r="R8" s="270"/>
      <c r="S8" s="270"/>
      <c r="T8" s="270"/>
      <c r="U8" s="271"/>
      <c r="V8" s="271"/>
      <c r="W8" s="271"/>
      <c r="X8" s="271"/>
      <c r="Y8" s="271"/>
      <c r="Z8" s="271"/>
      <c r="AA8" s="271"/>
      <c r="AB8" s="271"/>
      <c r="AC8" s="271"/>
      <c r="AD8" s="271"/>
      <c r="AE8" s="271"/>
      <c r="AF8" s="272"/>
      <c r="AG8" s="52"/>
      <c r="AH8" s="51"/>
      <c r="AI8" s="157" t="s">
        <v>4</v>
      </c>
      <c r="AJ8" s="158"/>
      <c r="AK8" s="158"/>
      <c r="AL8" s="158"/>
      <c r="AM8" s="158"/>
      <c r="AN8" s="158"/>
      <c r="AO8" s="158"/>
      <c r="AP8" s="158"/>
      <c r="AQ8" s="270"/>
      <c r="AR8" s="270"/>
      <c r="AS8" s="270"/>
      <c r="AT8" s="270"/>
      <c r="AU8" s="270"/>
      <c r="AV8" s="270"/>
      <c r="AW8" s="270"/>
      <c r="AX8" s="270"/>
      <c r="AY8" s="270"/>
      <c r="AZ8" s="270"/>
      <c r="BA8" s="270"/>
      <c r="BB8" s="270"/>
      <c r="BC8" s="271"/>
      <c r="BD8" s="271"/>
      <c r="BE8" s="271"/>
      <c r="BF8" s="271"/>
      <c r="BG8" s="271"/>
      <c r="BH8" s="271"/>
      <c r="BI8" s="271"/>
      <c r="BJ8" s="271"/>
      <c r="BK8" s="271"/>
      <c r="BL8" s="271"/>
      <c r="BM8" s="271"/>
      <c r="BN8" s="272"/>
      <c r="BO8" s="54"/>
      <c r="BQ8" s="157" t="s">
        <v>4</v>
      </c>
      <c r="BR8" s="158"/>
      <c r="BS8" s="158"/>
      <c r="BT8" s="158"/>
      <c r="BU8" s="158"/>
      <c r="BV8" s="158"/>
      <c r="BW8" s="158"/>
      <c r="BX8" s="158"/>
      <c r="BY8" s="270"/>
      <c r="BZ8" s="270"/>
      <c r="CA8" s="270"/>
      <c r="CB8" s="270"/>
      <c r="CC8" s="270"/>
      <c r="CD8" s="270"/>
      <c r="CE8" s="270"/>
      <c r="CF8" s="270"/>
      <c r="CG8" s="270"/>
      <c r="CH8" s="270"/>
      <c r="CI8" s="270"/>
      <c r="CJ8" s="270"/>
      <c r="CK8" s="271"/>
      <c r="CL8" s="271"/>
      <c r="CM8" s="271"/>
      <c r="CN8" s="271"/>
      <c r="CO8" s="271"/>
      <c r="CP8" s="271"/>
      <c r="CQ8" s="271"/>
      <c r="CR8" s="271"/>
      <c r="CS8" s="271"/>
      <c r="CT8" s="271"/>
      <c r="CU8" s="271"/>
      <c r="CV8" s="272"/>
      <c r="CW8" s="2"/>
      <c r="CY8" s="223"/>
    </row>
    <row r="9" spans="1:103" s="1" customFormat="1" ht="15" customHeight="1">
      <c r="A9" s="205" t="str">
        <f>IF(入力シート!$E$5=0,"",入力シート!$E$5)</f>
        <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7"/>
      <c r="AG9" s="52"/>
      <c r="AH9" s="51"/>
      <c r="AI9" s="273" t="str">
        <f>A9</f>
        <v/>
      </c>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5"/>
      <c r="BO9" s="54"/>
      <c r="BQ9" s="273" t="str">
        <f>A9</f>
        <v/>
      </c>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5"/>
      <c r="CW9" s="2"/>
      <c r="CY9" s="223"/>
    </row>
    <row r="10" spans="1:103" s="1" customFormat="1" ht="15" customHeight="1">
      <c r="A10" s="205"/>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7"/>
      <c r="AG10" s="52"/>
      <c r="AH10" s="51"/>
      <c r="AI10" s="273"/>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5"/>
      <c r="BO10" s="54"/>
      <c r="BQ10" s="273"/>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5"/>
      <c r="CW10" s="2"/>
      <c r="CY10" s="223"/>
    </row>
    <row r="11" spans="1:103" s="1" customFormat="1" ht="15" customHeight="1">
      <c r="A11" s="147" t="str">
        <f>IF(入力シート!$E$6=0,"",入力シート!$E$6)</f>
        <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82" t="s">
        <v>5</v>
      </c>
      <c r="AF11" s="183"/>
      <c r="AG11" s="52"/>
      <c r="AH11" s="51"/>
      <c r="AI11" s="147" t="str">
        <f>A11</f>
        <v/>
      </c>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82" t="s">
        <v>5</v>
      </c>
      <c r="BN11" s="183"/>
      <c r="BO11" s="54"/>
      <c r="BQ11" s="147" t="str">
        <f>A11</f>
        <v/>
      </c>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82" t="s">
        <v>5</v>
      </c>
      <c r="CV11" s="183"/>
      <c r="CW11" s="2"/>
      <c r="CY11" s="223"/>
    </row>
    <row r="12" spans="1:103" s="1" customFormat="1" ht="20.100000000000001" customHeight="1">
      <c r="A12" s="149"/>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84"/>
      <c r="AF12" s="185"/>
      <c r="AG12" s="52"/>
      <c r="AH12" s="51"/>
      <c r="AI12" s="149"/>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84"/>
      <c r="BN12" s="185"/>
      <c r="BO12" s="54"/>
      <c r="BQ12" s="149"/>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84"/>
      <c r="CV12" s="185"/>
      <c r="CW12" s="2"/>
      <c r="CY12" s="223"/>
    </row>
    <row r="13" spans="1:103" s="1" customFormat="1" ht="16.5" customHeight="1">
      <c r="A13" s="178"/>
      <c r="B13" s="179"/>
      <c r="C13" s="179"/>
      <c r="D13" s="179"/>
      <c r="E13" s="179"/>
      <c r="F13" s="179"/>
      <c r="G13" s="180" t="s">
        <v>110</v>
      </c>
      <c r="H13" s="181"/>
      <c r="I13" s="159" t="s">
        <v>109</v>
      </c>
      <c r="J13" s="160"/>
      <c r="K13" s="160"/>
      <c r="L13" s="160"/>
      <c r="M13" s="160"/>
      <c r="N13" s="161"/>
      <c r="O13" s="162" t="s">
        <v>108</v>
      </c>
      <c r="P13" s="163"/>
      <c r="Q13" s="15" t="s">
        <v>107</v>
      </c>
      <c r="R13" s="16"/>
      <c r="S13" s="15" t="s">
        <v>106</v>
      </c>
      <c r="T13" s="17"/>
      <c r="U13" s="159" t="s">
        <v>119</v>
      </c>
      <c r="V13" s="239"/>
      <c r="W13" s="239"/>
      <c r="X13" s="239"/>
      <c r="Y13" s="239"/>
      <c r="Z13" s="239"/>
      <c r="AA13" s="239"/>
      <c r="AB13" s="239"/>
      <c r="AC13" s="240"/>
      <c r="AD13" s="20"/>
      <c r="AE13" s="21"/>
      <c r="AF13" s="22"/>
      <c r="AG13" s="52"/>
      <c r="AH13" s="51"/>
      <c r="AI13" s="178"/>
      <c r="AJ13" s="179"/>
      <c r="AK13" s="179"/>
      <c r="AL13" s="179"/>
      <c r="AM13" s="179"/>
      <c r="AN13" s="179"/>
      <c r="AO13" s="180" t="s">
        <v>110</v>
      </c>
      <c r="AP13" s="181"/>
      <c r="AQ13" s="159" t="s">
        <v>109</v>
      </c>
      <c r="AR13" s="160"/>
      <c r="AS13" s="160"/>
      <c r="AT13" s="160"/>
      <c r="AU13" s="160"/>
      <c r="AV13" s="161"/>
      <c r="AW13" s="162" t="s">
        <v>108</v>
      </c>
      <c r="AX13" s="163"/>
      <c r="AY13" s="15" t="s">
        <v>107</v>
      </c>
      <c r="AZ13" s="16"/>
      <c r="BA13" s="15" t="s">
        <v>106</v>
      </c>
      <c r="BB13" s="17"/>
      <c r="BC13" s="159" t="s">
        <v>119</v>
      </c>
      <c r="BD13" s="239"/>
      <c r="BE13" s="239"/>
      <c r="BF13" s="239"/>
      <c r="BG13" s="239"/>
      <c r="BH13" s="239"/>
      <c r="BI13" s="239"/>
      <c r="BJ13" s="239"/>
      <c r="BK13" s="240"/>
      <c r="BL13" s="20"/>
      <c r="BM13" s="21"/>
      <c r="BN13" s="22"/>
      <c r="BO13" s="54"/>
      <c r="BQ13" s="178"/>
      <c r="BR13" s="179"/>
      <c r="BS13" s="179"/>
      <c r="BT13" s="179"/>
      <c r="BU13" s="179"/>
      <c r="BV13" s="179"/>
      <c r="BW13" s="180" t="s">
        <v>110</v>
      </c>
      <c r="BX13" s="181"/>
      <c r="BY13" s="159" t="s">
        <v>109</v>
      </c>
      <c r="BZ13" s="160"/>
      <c r="CA13" s="160"/>
      <c r="CB13" s="160"/>
      <c r="CC13" s="160"/>
      <c r="CD13" s="161"/>
      <c r="CE13" s="162" t="s">
        <v>108</v>
      </c>
      <c r="CF13" s="163"/>
      <c r="CG13" s="15" t="s">
        <v>107</v>
      </c>
      <c r="CH13" s="16"/>
      <c r="CI13" s="15" t="s">
        <v>106</v>
      </c>
      <c r="CJ13" s="17"/>
      <c r="CK13" s="159" t="s">
        <v>119</v>
      </c>
      <c r="CL13" s="239"/>
      <c r="CM13" s="239"/>
      <c r="CN13" s="239"/>
      <c r="CO13" s="239"/>
      <c r="CP13" s="239"/>
      <c r="CQ13" s="239"/>
      <c r="CR13" s="239"/>
      <c r="CS13" s="240"/>
      <c r="CT13" s="20"/>
      <c r="CU13" s="21"/>
      <c r="CV13" s="22"/>
      <c r="CW13" s="2"/>
      <c r="CY13" s="223"/>
    </row>
    <row r="14" spans="1:103" s="1" customFormat="1" ht="16.5" customHeight="1">
      <c r="A14" s="151"/>
      <c r="B14" s="152"/>
      <c r="C14" s="152"/>
      <c r="D14" s="152"/>
      <c r="E14" s="152"/>
      <c r="F14" s="153"/>
      <c r="G14" s="174" t="s">
        <v>111</v>
      </c>
      <c r="H14" s="175"/>
      <c r="I14" s="164" t="str">
        <f>IF(入力シート!$E$8=0,"",入力シート!$E$8)</f>
        <v/>
      </c>
      <c r="J14" s="165"/>
      <c r="K14" s="168" t="str">
        <f>IF(入力シート!$G$8=0,"",入力シート!$G$8)</f>
        <v/>
      </c>
      <c r="L14" s="168"/>
      <c r="M14" s="168" t="str">
        <f>IF(入力シート!$I$8=0,"",入力シート!$I$8)</f>
        <v/>
      </c>
      <c r="N14" s="241"/>
      <c r="O14" s="170"/>
      <c r="P14" s="171"/>
      <c r="Q14" s="186" t="str">
        <f>IF($S$17="中　間","02",IF($S$17="予　定","01",IF($S$17="確　定","11",IF($S$17="修　正","12",IF($S$17="更　正","14","")))))</f>
        <v/>
      </c>
      <c r="R14" s="187" t="str">
        <f>IF(T16="中　間","B2",IF(T16="予　定","A2",IF(T16="確　定","E2",IF(T16="修　正","E4",IF(T16="更　正","E5","")))))</f>
        <v/>
      </c>
      <c r="S14" s="186" t="str">
        <f>IF(入力シート!$E$7=0,"",入力シート!$E$7)</f>
        <v/>
      </c>
      <c r="T14" s="187" t="str">
        <f>IF(入力シート!$E$7=0,"",入力シート!$E$7)</f>
        <v/>
      </c>
      <c r="U14" s="244" t="str">
        <f>IF(入力シート!$E$4=0,"",入力シート!$E$4)</f>
        <v/>
      </c>
      <c r="V14" s="245"/>
      <c r="W14" s="245"/>
      <c r="X14" s="245"/>
      <c r="Y14" s="245"/>
      <c r="Z14" s="245"/>
      <c r="AA14" s="245"/>
      <c r="AB14" s="245"/>
      <c r="AC14" s="246"/>
      <c r="AD14" s="23"/>
      <c r="AE14" s="24"/>
      <c r="AF14" s="25"/>
      <c r="AG14" s="52"/>
      <c r="AH14" s="51"/>
      <c r="AI14" s="151"/>
      <c r="AJ14" s="152"/>
      <c r="AK14" s="152"/>
      <c r="AL14" s="152"/>
      <c r="AM14" s="152"/>
      <c r="AN14" s="153"/>
      <c r="AO14" s="174" t="s">
        <v>111</v>
      </c>
      <c r="AP14" s="175"/>
      <c r="AQ14" s="164" t="str">
        <f>IF(入力シート!$E$8=0,"",入力シート!$E$8)</f>
        <v/>
      </c>
      <c r="AR14" s="165"/>
      <c r="AS14" s="168" t="str">
        <f>IF(入力シート!$G$8=0,"",入力シート!$G$8)</f>
        <v/>
      </c>
      <c r="AT14" s="168"/>
      <c r="AU14" s="168" t="str">
        <f>IF(入力シート!$I$8=0,"",入力シート!$I$8)</f>
        <v/>
      </c>
      <c r="AV14" s="241"/>
      <c r="AW14" s="170"/>
      <c r="AX14" s="171"/>
      <c r="AY14" s="186" t="str">
        <f>IF($S$17="中　間","02",IF($S$17="予　定","01",IF($S$17="確　定","11",IF($S$17="修　正","12",IF($S$17="更　正","14","")))))</f>
        <v/>
      </c>
      <c r="AZ14" s="187" t="str">
        <f>IF(BB16="中　間","B2",IF(BB16="予　定","A2",IF(BB16="確　定","E2",IF(BB16="修　正","E4",IF(BB16="更　正","E5","")))))</f>
        <v/>
      </c>
      <c r="BA14" s="186" t="str">
        <f>IF(入力シート!$E$7=0,"",入力シート!$E$7)</f>
        <v/>
      </c>
      <c r="BB14" s="187" t="str">
        <f>IF(入力シート!$E$7=0,"",入力シート!$E$7)</f>
        <v/>
      </c>
      <c r="BC14" s="244" t="str">
        <f>IF(入力シート!$E$4=0,"",入力シート!$E$4)</f>
        <v/>
      </c>
      <c r="BD14" s="245"/>
      <c r="BE14" s="245"/>
      <c r="BF14" s="245"/>
      <c r="BG14" s="245"/>
      <c r="BH14" s="245"/>
      <c r="BI14" s="245"/>
      <c r="BJ14" s="245"/>
      <c r="BK14" s="246"/>
      <c r="BL14" s="23"/>
      <c r="BM14" s="24"/>
      <c r="BN14" s="25"/>
      <c r="BO14" s="54"/>
      <c r="BQ14" s="151"/>
      <c r="BR14" s="152"/>
      <c r="BS14" s="152"/>
      <c r="BT14" s="152"/>
      <c r="BU14" s="152"/>
      <c r="BV14" s="153"/>
      <c r="BW14" s="174" t="s">
        <v>111</v>
      </c>
      <c r="BX14" s="175"/>
      <c r="BY14" s="164" t="str">
        <f>IF(入力シート!$E$8=0,"",入力シート!$E$8)</f>
        <v/>
      </c>
      <c r="BZ14" s="165"/>
      <c r="CA14" s="168" t="str">
        <f>IF(入力シート!$G$8=0,"",入力シート!$G$8)</f>
        <v/>
      </c>
      <c r="CB14" s="168"/>
      <c r="CC14" s="168" t="str">
        <f>IF(入力シート!$I$8=0,"",入力シート!$I$8)</f>
        <v/>
      </c>
      <c r="CD14" s="241"/>
      <c r="CE14" s="170"/>
      <c r="CF14" s="171"/>
      <c r="CG14" s="186" t="str">
        <f>IF($S$17="中　間","02",IF($S$17="予　定","01",IF($S$17="確　定","11",IF($S$17="修　正","12",IF($S$17="更　正","14","")))))</f>
        <v/>
      </c>
      <c r="CH14" s="187" t="str">
        <f>IF(CJ16="中　間","B2",IF(CJ16="予　定","A2",IF(CJ16="確　定","E2",IF(CJ16="修　正","E4",IF(CJ16="更　正","E5","")))))</f>
        <v/>
      </c>
      <c r="CI14" s="186" t="str">
        <f>IF(入力シート!$E$7=0,"",入力シート!$E$7)</f>
        <v/>
      </c>
      <c r="CJ14" s="187" t="str">
        <f>IF(入力シート!$E$7=0,"",入力シート!$E$7)</f>
        <v/>
      </c>
      <c r="CK14" s="244" t="str">
        <f>IF(入力シート!$E$4=0,"",入力シート!$E$4)</f>
        <v/>
      </c>
      <c r="CL14" s="245"/>
      <c r="CM14" s="245"/>
      <c r="CN14" s="245"/>
      <c r="CO14" s="245"/>
      <c r="CP14" s="245"/>
      <c r="CQ14" s="245"/>
      <c r="CR14" s="245"/>
      <c r="CS14" s="246"/>
      <c r="CT14" s="23"/>
      <c r="CU14" s="24"/>
      <c r="CV14" s="25"/>
      <c r="CW14" s="2"/>
      <c r="CY14" s="223"/>
    </row>
    <row r="15" spans="1:103" s="1" customFormat="1" ht="16.5" customHeight="1">
      <c r="A15" s="154"/>
      <c r="B15" s="155"/>
      <c r="C15" s="155"/>
      <c r="D15" s="155"/>
      <c r="E15" s="155"/>
      <c r="F15" s="156"/>
      <c r="G15" s="176"/>
      <c r="H15" s="177"/>
      <c r="I15" s="166" t="str">
        <f>IF(入力シート!$E$8=0,"",入力シート!$E$8)</f>
        <v/>
      </c>
      <c r="J15" s="167"/>
      <c r="K15" s="169"/>
      <c r="L15" s="169"/>
      <c r="M15" s="242"/>
      <c r="N15" s="243"/>
      <c r="O15" s="172"/>
      <c r="P15" s="173"/>
      <c r="Q15" s="188" t="str">
        <f>IF(S17="中　間","B2",IF(S17="予　定","A2",IF(S17="確　定","E2",IF(S17="修　正","E4",IF(S17="更　正","E5","")))))</f>
        <v/>
      </c>
      <c r="R15" s="189" t="str">
        <f>IF(T17="中　間","B2",IF(T17="予　定","A2",IF(T17="確　定","E2",IF(T17="修　正","E4",IF(T17="更　正","E5","")))))</f>
        <v/>
      </c>
      <c r="S15" s="188" t="str">
        <f>IF(入力シート!$E$7=0,"",入力シート!$E$7)</f>
        <v/>
      </c>
      <c r="T15" s="189" t="str">
        <f>IF(入力シート!$E$7=0,"",入力シート!$E$7)</f>
        <v/>
      </c>
      <c r="U15" s="247"/>
      <c r="V15" s="248"/>
      <c r="W15" s="248"/>
      <c r="X15" s="248"/>
      <c r="Y15" s="248"/>
      <c r="Z15" s="248"/>
      <c r="AA15" s="248"/>
      <c r="AB15" s="248"/>
      <c r="AC15" s="249"/>
      <c r="AD15" s="26"/>
      <c r="AE15" s="27"/>
      <c r="AF15" s="28"/>
      <c r="AG15" s="52"/>
      <c r="AH15" s="51"/>
      <c r="AI15" s="154"/>
      <c r="AJ15" s="155"/>
      <c r="AK15" s="155"/>
      <c r="AL15" s="155"/>
      <c r="AM15" s="155"/>
      <c r="AN15" s="156"/>
      <c r="AO15" s="176"/>
      <c r="AP15" s="177"/>
      <c r="AQ15" s="166" t="str">
        <f>IF(入力シート!$E$8=0,"",入力シート!$E$8)</f>
        <v/>
      </c>
      <c r="AR15" s="167"/>
      <c r="AS15" s="169"/>
      <c r="AT15" s="169"/>
      <c r="AU15" s="242"/>
      <c r="AV15" s="243"/>
      <c r="AW15" s="172"/>
      <c r="AX15" s="173"/>
      <c r="AY15" s="188" t="str">
        <f>IF(BA17="中　間","B2",IF(BA17="予　定","A2",IF(BA17="確　定","E2",IF(BA17="修　正","E4",IF(BA17="更　正","E5","")))))</f>
        <v/>
      </c>
      <c r="AZ15" s="189" t="str">
        <f>IF(BB17="中　間","B2",IF(BB17="予　定","A2",IF(BB17="確　定","E2",IF(BB17="修　正","E4",IF(BB17="更　正","E5","")))))</f>
        <v/>
      </c>
      <c r="BA15" s="188" t="str">
        <f>IF(入力シート!$E$7=0,"",入力シート!$E$7)</f>
        <v/>
      </c>
      <c r="BB15" s="189" t="str">
        <f>IF(入力シート!$E$7=0,"",入力シート!$E$7)</f>
        <v/>
      </c>
      <c r="BC15" s="247"/>
      <c r="BD15" s="248"/>
      <c r="BE15" s="248"/>
      <c r="BF15" s="248"/>
      <c r="BG15" s="248"/>
      <c r="BH15" s="248"/>
      <c r="BI15" s="248"/>
      <c r="BJ15" s="248"/>
      <c r="BK15" s="249"/>
      <c r="BL15" s="26"/>
      <c r="BM15" s="27"/>
      <c r="BN15" s="28"/>
      <c r="BO15" s="54"/>
      <c r="BQ15" s="154"/>
      <c r="BR15" s="155"/>
      <c r="BS15" s="155"/>
      <c r="BT15" s="155"/>
      <c r="BU15" s="155"/>
      <c r="BV15" s="156"/>
      <c r="BW15" s="176"/>
      <c r="BX15" s="177"/>
      <c r="BY15" s="166" t="str">
        <f>IF(入力シート!$E$8=0,"",入力シート!$E$8)</f>
        <v/>
      </c>
      <c r="BZ15" s="167"/>
      <c r="CA15" s="169"/>
      <c r="CB15" s="169"/>
      <c r="CC15" s="242"/>
      <c r="CD15" s="243"/>
      <c r="CE15" s="172"/>
      <c r="CF15" s="173"/>
      <c r="CG15" s="188" t="str">
        <f>IF(CI17="中　間","B2",IF(CI17="予　定","A2",IF(CI17="確　定","E2",IF(CI17="修　正","E4",IF(CI17="更　正","E5","")))))</f>
        <v/>
      </c>
      <c r="CH15" s="189" t="str">
        <f>IF(CJ17="中　間","B2",IF(CJ17="予　定","A2",IF(CJ17="確　定","E2",IF(CJ17="修　正","E4",IF(CJ17="更　正","E5","")))))</f>
        <v/>
      </c>
      <c r="CI15" s="188" t="str">
        <f>IF(入力シート!$E$7=0,"",入力シート!$E$7)</f>
        <v/>
      </c>
      <c r="CJ15" s="189" t="str">
        <f>IF(入力シート!$E$7=0,"",入力シート!$E$7)</f>
        <v/>
      </c>
      <c r="CK15" s="247"/>
      <c r="CL15" s="248"/>
      <c r="CM15" s="248"/>
      <c r="CN15" s="248"/>
      <c r="CO15" s="248"/>
      <c r="CP15" s="248"/>
      <c r="CQ15" s="248"/>
      <c r="CR15" s="248"/>
      <c r="CS15" s="249"/>
      <c r="CT15" s="26"/>
      <c r="CU15" s="27"/>
      <c r="CV15" s="28"/>
      <c r="CW15" s="2"/>
      <c r="CY15" s="223"/>
    </row>
    <row r="16" spans="1:103" s="1" customFormat="1" ht="16.5" customHeight="1">
      <c r="A16" s="134" t="s">
        <v>6</v>
      </c>
      <c r="B16" s="134"/>
      <c r="C16" s="134"/>
      <c r="D16" s="134"/>
      <c r="E16" s="134"/>
      <c r="F16" s="134"/>
      <c r="G16" s="134"/>
      <c r="H16" s="134"/>
      <c r="I16" s="134"/>
      <c r="J16" s="134"/>
      <c r="K16" s="134"/>
      <c r="L16" s="134"/>
      <c r="M16" s="134"/>
      <c r="N16" s="134"/>
      <c r="O16" s="134"/>
      <c r="P16" s="134"/>
      <c r="Q16" s="134"/>
      <c r="R16" s="134"/>
      <c r="S16" s="159" t="s">
        <v>36</v>
      </c>
      <c r="T16" s="160"/>
      <c r="U16" s="160"/>
      <c r="V16" s="160"/>
      <c r="W16" s="160"/>
      <c r="X16" s="160"/>
      <c r="Y16" s="160"/>
      <c r="Z16" s="160"/>
      <c r="AA16" s="160"/>
      <c r="AB16" s="160"/>
      <c r="AC16" s="160"/>
      <c r="AD16" s="160"/>
      <c r="AE16" s="160"/>
      <c r="AF16" s="161"/>
      <c r="AG16" s="52"/>
      <c r="AH16" s="51"/>
      <c r="AI16" s="134" t="s">
        <v>6</v>
      </c>
      <c r="AJ16" s="134"/>
      <c r="AK16" s="134"/>
      <c r="AL16" s="134"/>
      <c r="AM16" s="134"/>
      <c r="AN16" s="134"/>
      <c r="AO16" s="134"/>
      <c r="AP16" s="134"/>
      <c r="AQ16" s="134"/>
      <c r="AR16" s="134"/>
      <c r="AS16" s="134"/>
      <c r="AT16" s="134"/>
      <c r="AU16" s="134"/>
      <c r="AV16" s="134"/>
      <c r="AW16" s="134"/>
      <c r="AX16" s="134"/>
      <c r="AY16" s="134"/>
      <c r="AZ16" s="134"/>
      <c r="BA16" s="159" t="s">
        <v>36</v>
      </c>
      <c r="BB16" s="160"/>
      <c r="BC16" s="160"/>
      <c r="BD16" s="160"/>
      <c r="BE16" s="160"/>
      <c r="BF16" s="160"/>
      <c r="BG16" s="160"/>
      <c r="BH16" s="160"/>
      <c r="BI16" s="160"/>
      <c r="BJ16" s="160"/>
      <c r="BK16" s="160"/>
      <c r="BL16" s="160"/>
      <c r="BM16" s="160"/>
      <c r="BN16" s="161"/>
      <c r="BO16" s="54"/>
      <c r="BQ16" s="134" t="s">
        <v>6</v>
      </c>
      <c r="BR16" s="134"/>
      <c r="BS16" s="134"/>
      <c r="BT16" s="134"/>
      <c r="BU16" s="134"/>
      <c r="BV16" s="134"/>
      <c r="BW16" s="134"/>
      <c r="BX16" s="134"/>
      <c r="BY16" s="134"/>
      <c r="BZ16" s="134"/>
      <c r="CA16" s="134"/>
      <c r="CB16" s="134"/>
      <c r="CC16" s="134"/>
      <c r="CD16" s="134"/>
      <c r="CE16" s="134"/>
      <c r="CF16" s="134"/>
      <c r="CG16" s="134"/>
      <c r="CH16" s="134"/>
      <c r="CI16" s="159" t="s">
        <v>36</v>
      </c>
      <c r="CJ16" s="160"/>
      <c r="CK16" s="160"/>
      <c r="CL16" s="160"/>
      <c r="CM16" s="160"/>
      <c r="CN16" s="160"/>
      <c r="CO16" s="160"/>
      <c r="CP16" s="160"/>
      <c r="CQ16" s="160"/>
      <c r="CR16" s="160"/>
      <c r="CS16" s="160"/>
      <c r="CT16" s="160"/>
      <c r="CU16" s="160"/>
      <c r="CV16" s="161"/>
      <c r="CW16" s="2"/>
      <c r="CY16" s="223"/>
    </row>
    <row r="17" spans="1:103" s="1" customFormat="1" ht="33" customHeight="1">
      <c r="A17" s="192" t="str">
        <f>IF(入力シート!$E$8=0,"",入力シート!$E$8)</f>
        <v/>
      </c>
      <c r="B17" s="193"/>
      <c r="C17" s="29" t="s">
        <v>113</v>
      </c>
      <c r="D17" s="133" t="str">
        <f>IF(入力シート!$G$8=0,"",入力シート!$G$8)</f>
        <v/>
      </c>
      <c r="E17" s="133"/>
      <c r="F17" s="5" t="s">
        <v>105</v>
      </c>
      <c r="G17" s="133" t="str">
        <f>IF(入力シート!$I$8=0,"",入力シート!$I$8)</f>
        <v/>
      </c>
      <c r="H17" s="133"/>
      <c r="I17" s="6" t="s">
        <v>7</v>
      </c>
      <c r="J17" s="133" t="str">
        <f>IF(入力シート!$E$9=0,"",入力シート!$E$9)</f>
        <v/>
      </c>
      <c r="K17" s="133"/>
      <c r="L17" s="4" t="s">
        <v>113</v>
      </c>
      <c r="M17" s="133" t="str">
        <f>IF(入力シート!$G$9=0,"",入力シート!$G$9)</f>
        <v/>
      </c>
      <c r="N17" s="133"/>
      <c r="O17" s="5" t="s">
        <v>105</v>
      </c>
      <c r="P17" s="133" t="str">
        <f>IF(入力シート!$I$9=0,"",入力シート!$I$9)</f>
        <v/>
      </c>
      <c r="Q17" s="133"/>
      <c r="R17" s="7" t="s">
        <v>8</v>
      </c>
      <c r="S17" s="230" t="str">
        <f>IF(入力シート!$E$11=0,"",入力シート!$E$11)</f>
        <v/>
      </c>
      <c r="T17" s="231"/>
      <c r="U17" s="231"/>
      <c r="V17" s="231"/>
      <c r="W17" s="231"/>
      <c r="X17" s="231"/>
      <c r="Y17" s="231"/>
      <c r="Z17" s="231"/>
      <c r="AA17" s="231"/>
      <c r="AB17" s="231"/>
      <c r="AC17" s="231"/>
      <c r="AD17" s="231"/>
      <c r="AE17" s="231"/>
      <c r="AF17" s="232"/>
      <c r="AG17" s="52"/>
      <c r="AH17" s="51"/>
      <c r="AI17" s="192" t="str">
        <f>IF(入力シート!$E$8=0,"",入力シート!$E$8)</f>
        <v/>
      </c>
      <c r="AJ17" s="193"/>
      <c r="AK17" s="29" t="s">
        <v>113</v>
      </c>
      <c r="AL17" s="133" t="str">
        <f>IF(入力シート!$G$8=0,"",入力シート!$G$8)</f>
        <v/>
      </c>
      <c r="AM17" s="133"/>
      <c r="AN17" s="5" t="s">
        <v>105</v>
      </c>
      <c r="AO17" s="133" t="str">
        <f>IF(入力シート!$I$8=0,"",入力シート!$I$8)</f>
        <v/>
      </c>
      <c r="AP17" s="133"/>
      <c r="AQ17" s="6" t="s">
        <v>7</v>
      </c>
      <c r="AR17" s="133" t="str">
        <f>IF(入力シート!$E$9=0,"",入力シート!$E$9)</f>
        <v/>
      </c>
      <c r="AS17" s="133"/>
      <c r="AT17" s="4" t="s">
        <v>113</v>
      </c>
      <c r="AU17" s="133" t="str">
        <f>IF(入力シート!$G$9=0,"",入力シート!$G$9)</f>
        <v/>
      </c>
      <c r="AV17" s="133"/>
      <c r="AW17" s="5" t="s">
        <v>105</v>
      </c>
      <c r="AX17" s="133" t="str">
        <f>IF(入力シート!$I$9=0,"",入力シート!$I$9)</f>
        <v/>
      </c>
      <c r="AY17" s="133"/>
      <c r="AZ17" s="7" t="s">
        <v>8</v>
      </c>
      <c r="BA17" s="230" t="str">
        <f>IF(入力シート!$E$11=0,"",入力シート!$E$11)</f>
        <v/>
      </c>
      <c r="BB17" s="231"/>
      <c r="BC17" s="231"/>
      <c r="BD17" s="231"/>
      <c r="BE17" s="231"/>
      <c r="BF17" s="231"/>
      <c r="BG17" s="231"/>
      <c r="BH17" s="231"/>
      <c r="BI17" s="231"/>
      <c r="BJ17" s="231"/>
      <c r="BK17" s="231"/>
      <c r="BL17" s="231"/>
      <c r="BM17" s="231"/>
      <c r="BN17" s="232"/>
      <c r="BO17" s="54"/>
      <c r="BQ17" s="192" t="str">
        <f>IF(入力シート!$E$8=0,"",入力シート!$E$8)</f>
        <v/>
      </c>
      <c r="BR17" s="193"/>
      <c r="BS17" s="29" t="s">
        <v>113</v>
      </c>
      <c r="BT17" s="133" t="str">
        <f>IF(入力シート!$G$8=0,"",入力シート!$G$8)</f>
        <v/>
      </c>
      <c r="BU17" s="133"/>
      <c r="BV17" s="5" t="s">
        <v>105</v>
      </c>
      <c r="BW17" s="133" t="str">
        <f>IF(入力シート!$I$8=0,"",入力シート!$I$8)</f>
        <v/>
      </c>
      <c r="BX17" s="133"/>
      <c r="BY17" s="6" t="s">
        <v>7</v>
      </c>
      <c r="BZ17" s="133" t="str">
        <f>IF(入力シート!$E$9=0,"",入力シート!$E$9)</f>
        <v/>
      </c>
      <c r="CA17" s="133"/>
      <c r="CB17" s="4" t="s">
        <v>113</v>
      </c>
      <c r="CC17" s="133" t="str">
        <f>IF(入力シート!$G$9=0,"",入力シート!$G$9)</f>
        <v/>
      </c>
      <c r="CD17" s="133"/>
      <c r="CE17" s="5" t="s">
        <v>105</v>
      </c>
      <c r="CF17" s="133" t="str">
        <f>IF(入力シート!$I$9=0,"",入力シート!$I$9)</f>
        <v/>
      </c>
      <c r="CG17" s="133"/>
      <c r="CH17" s="7" t="s">
        <v>8</v>
      </c>
      <c r="CI17" s="230" t="str">
        <f>IF(入力シート!$E$11=0,"",入力シート!$E$11)</f>
        <v/>
      </c>
      <c r="CJ17" s="231"/>
      <c r="CK17" s="231"/>
      <c r="CL17" s="231"/>
      <c r="CM17" s="231"/>
      <c r="CN17" s="231"/>
      <c r="CO17" s="231"/>
      <c r="CP17" s="231"/>
      <c r="CQ17" s="231"/>
      <c r="CR17" s="231"/>
      <c r="CS17" s="231"/>
      <c r="CT17" s="231"/>
      <c r="CU17" s="231"/>
      <c r="CV17" s="232"/>
      <c r="CW17" s="2"/>
      <c r="CY17" s="223"/>
    </row>
    <row r="18" spans="1:103" s="1" customFormat="1" ht="10.5" customHeight="1">
      <c r="A18" s="256" t="s">
        <v>39</v>
      </c>
      <c r="B18" s="257"/>
      <c r="C18" s="194" t="s">
        <v>9</v>
      </c>
      <c r="D18" s="195"/>
      <c r="E18" s="195"/>
      <c r="F18" s="195"/>
      <c r="G18" s="195"/>
      <c r="H18" s="196"/>
      <c r="I18" s="253">
        <v>1</v>
      </c>
      <c r="J18" s="253"/>
      <c r="K18" s="265" t="s">
        <v>13</v>
      </c>
      <c r="L18" s="266"/>
      <c r="M18" s="213" t="s">
        <v>14</v>
      </c>
      <c r="N18" s="264"/>
      <c r="O18" s="212" t="s">
        <v>15</v>
      </c>
      <c r="P18" s="213"/>
      <c r="Q18" s="213" t="s">
        <v>16</v>
      </c>
      <c r="R18" s="213"/>
      <c r="S18" s="213" t="s">
        <v>13</v>
      </c>
      <c r="T18" s="250"/>
      <c r="U18" s="212" t="s">
        <v>14</v>
      </c>
      <c r="V18" s="213"/>
      <c r="W18" s="213" t="s">
        <v>17</v>
      </c>
      <c r="X18" s="213"/>
      <c r="Y18" s="213" t="s">
        <v>16</v>
      </c>
      <c r="Z18" s="250"/>
      <c r="AA18" s="262" t="s">
        <v>13</v>
      </c>
      <c r="AB18" s="213"/>
      <c r="AC18" s="213" t="s">
        <v>14</v>
      </c>
      <c r="AD18" s="213"/>
      <c r="AE18" s="267" t="s">
        <v>18</v>
      </c>
      <c r="AF18" s="265"/>
      <c r="AG18" s="52"/>
      <c r="AH18" s="51"/>
      <c r="AI18" s="256" t="s">
        <v>39</v>
      </c>
      <c r="AJ18" s="257"/>
      <c r="AK18" s="194" t="s">
        <v>9</v>
      </c>
      <c r="AL18" s="195"/>
      <c r="AM18" s="195"/>
      <c r="AN18" s="195"/>
      <c r="AO18" s="195"/>
      <c r="AP18" s="196"/>
      <c r="AQ18" s="253">
        <v>1</v>
      </c>
      <c r="AR18" s="253"/>
      <c r="AS18" s="265" t="s">
        <v>13</v>
      </c>
      <c r="AT18" s="266"/>
      <c r="AU18" s="213" t="s">
        <v>14</v>
      </c>
      <c r="AV18" s="264"/>
      <c r="AW18" s="212" t="s">
        <v>15</v>
      </c>
      <c r="AX18" s="213"/>
      <c r="AY18" s="213" t="s">
        <v>16</v>
      </c>
      <c r="AZ18" s="213"/>
      <c r="BA18" s="213" t="s">
        <v>13</v>
      </c>
      <c r="BB18" s="250"/>
      <c r="BC18" s="212" t="s">
        <v>14</v>
      </c>
      <c r="BD18" s="213"/>
      <c r="BE18" s="213" t="s">
        <v>17</v>
      </c>
      <c r="BF18" s="213"/>
      <c r="BG18" s="213" t="s">
        <v>16</v>
      </c>
      <c r="BH18" s="250"/>
      <c r="BI18" s="262" t="s">
        <v>13</v>
      </c>
      <c r="BJ18" s="213"/>
      <c r="BK18" s="213" t="s">
        <v>14</v>
      </c>
      <c r="BL18" s="213"/>
      <c r="BM18" s="267" t="s">
        <v>18</v>
      </c>
      <c r="BN18" s="265"/>
      <c r="BO18" s="54"/>
      <c r="BQ18" s="256" t="s">
        <v>39</v>
      </c>
      <c r="BR18" s="257"/>
      <c r="BS18" s="194" t="s">
        <v>9</v>
      </c>
      <c r="BT18" s="195"/>
      <c r="BU18" s="195"/>
      <c r="BV18" s="195"/>
      <c r="BW18" s="195"/>
      <c r="BX18" s="196"/>
      <c r="BY18" s="253">
        <v>1</v>
      </c>
      <c r="BZ18" s="253"/>
      <c r="CA18" s="265" t="s">
        <v>13</v>
      </c>
      <c r="CB18" s="266"/>
      <c r="CC18" s="213" t="s">
        <v>14</v>
      </c>
      <c r="CD18" s="264"/>
      <c r="CE18" s="212" t="s">
        <v>15</v>
      </c>
      <c r="CF18" s="213"/>
      <c r="CG18" s="213" t="s">
        <v>16</v>
      </c>
      <c r="CH18" s="213"/>
      <c r="CI18" s="213" t="s">
        <v>13</v>
      </c>
      <c r="CJ18" s="250"/>
      <c r="CK18" s="212" t="s">
        <v>14</v>
      </c>
      <c r="CL18" s="213"/>
      <c r="CM18" s="213" t="s">
        <v>17</v>
      </c>
      <c r="CN18" s="213"/>
      <c r="CO18" s="213" t="s">
        <v>16</v>
      </c>
      <c r="CP18" s="250"/>
      <c r="CQ18" s="262" t="s">
        <v>13</v>
      </c>
      <c r="CR18" s="213"/>
      <c r="CS18" s="213" t="s">
        <v>14</v>
      </c>
      <c r="CT18" s="213"/>
      <c r="CU18" s="267" t="s">
        <v>18</v>
      </c>
      <c r="CV18" s="265"/>
      <c r="CW18" s="2"/>
      <c r="CY18" s="223"/>
    </row>
    <row r="19" spans="1:103" s="1" customFormat="1" ht="22.5" customHeight="1">
      <c r="A19" s="258"/>
      <c r="B19" s="259"/>
      <c r="C19" s="197"/>
      <c r="D19" s="198"/>
      <c r="E19" s="198"/>
      <c r="F19" s="198"/>
      <c r="G19" s="198"/>
      <c r="H19" s="199"/>
      <c r="I19" s="253"/>
      <c r="J19" s="253"/>
      <c r="K19" s="220" t="str">
        <f>IF(入力シート!$E$28&gt;99999999999,"",IF(LEN(入力シート!$E$12)&gt;10,MID(入力シート!$E$12,LEN(入力シート!$E$12)-10,1)," "))</f>
        <v xml:space="preserve"> </v>
      </c>
      <c r="L19" s="203"/>
      <c r="M19" s="190" t="str">
        <f>IF(入力シート!$E$28&gt;99999999999,"",IF(LEN(入力シート!$E$12)&gt;9,MID(入力シート!$E$12,LEN(入力シート!$E$12)-9,1)," "))</f>
        <v xml:space="preserve"> </v>
      </c>
      <c r="N19" s="191"/>
      <c r="O19" s="263" t="str">
        <f>IF(入力シート!$E$28&gt;99999999999,"",IF(LEN(入力シート!$E$12)&gt;8,MID(入力シート!$E$12,LEN(入力シート!$E$12)-8,1)," "))</f>
        <v xml:space="preserve"> </v>
      </c>
      <c r="P19" s="190"/>
      <c r="Q19" s="190" t="str">
        <f>IF(入力シート!$E$28&gt;99999999999,"",IF(LEN(入力シート!$E$12)&gt;7,MID(入力シート!$E$12,LEN(入力シート!$E$12)-7,1)," "))</f>
        <v xml:space="preserve"> </v>
      </c>
      <c r="R19" s="190"/>
      <c r="S19" s="190" t="str">
        <f>IF(入力シート!$E$28&gt;99999999999,"",IF(LEN(入力シート!$E$12)&gt;6,MID(入力シート!$E$12,LEN(入力シート!$E$12)-6,1)," "))</f>
        <v xml:space="preserve"> </v>
      </c>
      <c r="T19" s="285"/>
      <c r="U19" s="263" t="str">
        <f>IF(入力シート!$E$28&gt;99999999999,"",IF(LEN(入力シート!$E$12)&gt;5,MID(入力シート!$E$12,LEN(入力シート!$E$12)-5,1)," "))</f>
        <v xml:space="preserve"> </v>
      </c>
      <c r="V19" s="190"/>
      <c r="W19" s="190" t="str">
        <f>IF(入力シート!$E$28&gt;99999999999,"",IF(LEN(入力シート!$E$12)&gt;4,MID(入力シート!$E$12,LEN(入力シート!$E$12)-4,1)," "))</f>
        <v xml:space="preserve"> </v>
      </c>
      <c r="X19" s="190"/>
      <c r="Y19" s="190" t="str">
        <f>IF(入力シート!$E$28&gt;99999999999,"",IF(LEN(入力シート!$E$12)&gt;3,MID(入力シート!$E$12,LEN(入力シート!$E$12)-3,1)," "))</f>
        <v xml:space="preserve"> </v>
      </c>
      <c r="Z19" s="285"/>
      <c r="AA19" s="204" t="str">
        <f>IF(入力シート!$E$28&gt;99999999999,"",IF(LEN(入力シート!$E$12)&gt;2,MID(入力シート!$E$12,LEN(入力シート!$E$12)-2,1)," "))</f>
        <v xml:space="preserve"> </v>
      </c>
      <c r="AB19" s="190"/>
      <c r="AC19" s="190" t="str">
        <f>IF(入力シート!$E$28&gt;99999999999,"",IF(LEN(入力シート!$E$12)&gt;1,MID(入力シート!$E$12,LEN(入力シート!$E$12)-1,1)," "))</f>
        <v xml:space="preserve"> </v>
      </c>
      <c r="AD19" s="190"/>
      <c r="AE19" s="225" t="str">
        <f>IF(入力シート!$E$28&gt;99999999999,"",IF(入力シート!$E$12=0,"",IF(LEN(入力シート!$E$12)&gt;0,MID(入力シート!$E$12,LEN(入力シート!$E$12),1)," ")))</f>
        <v/>
      </c>
      <c r="AF19" s="220"/>
      <c r="AG19" s="52"/>
      <c r="AH19" s="51"/>
      <c r="AI19" s="258"/>
      <c r="AJ19" s="259"/>
      <c r="AK19" s="197"/>
      <c r="AL19" s="198"/>
      <c r="AM19" s="198"/>
      <c r="AN19" s="198"/>
      <c r="AO19" s="198"/>
      <c r="AP19" s="199"/>
      <c r="AQ19" s="253"/>
      <c r="AR19" s="253"/>
      <c r="AS19" s="220" t="str">
        <f>K19</f>
        <v xml:space="preserve"> </v>
      </c>
      <c r="AT19" s="203"/>
      <c r="AU19" s="190" t="str">
        <f>M19</f>
        <v xml:space="preserve"> </v>
      </c>
      <c r="AV19" s="191"/>
      <c r="AW19" s="263" t="str">
        <f>O19</f>
        <v xml:space="preserve"> </v>
      </c>
      <c r="AX19" s="190"/>
      <c r="AY19" s="190" t="str">
        <f>Q19</f>
        <v xml:space="preserve"> </v>
      </c>
      <c r="AZ19" s="190"/>
      <c r="BA19" s="190" t="str">
        <f>S19</f>
        <v xml:space="preserve"> </v>
      </c>
      <c r="BB19" s="285"/>
      <c r="BC19" s="263" t="str">
        <f>U19</f>
        <v xml:space="preserve"> </v>
      </c>
      <c r="BD19" s="190"/>
      <c r="BE19" s="190" t="str">
        <f>W19</f>
        <v xml:space="preserve"> </v>
      </c>
      <c r="BF19" s="190"/>
      <c r="BG19" s="190" t="str">
        <f>Y19</f>
        <v xml:space="preserve"> </v>
      </c>
      <c r="BH19" s="285"/>
      <c r="BI19" s="204" t="str">
        <f>AA19</f>
        <v xml:space="preserve"> </v>
      </c>
      <c r="BJ19" s="190"/>
      <c r="BK19" s="190" t="str">
        <f>AC19</f>
        <v xml:space="preserve"> </v>
      </c>
      <c r="BL19" s="190"/>
      <c r="BM19" s="225" t="str">
        <f>AE19</f>
        <v/>
      </c>
      <c r="BN19" s="220"/>
      <c r="BO19" s="54"/>
      <c r="BQ19" s="258"/>
      <c r="BR19" s="259"/>
      <c r="BS19" s="197"/>
      <c r="BT19" s="198"/>
      <c r="BU19" s="198"/>
      <c r="BV19" s="198"/>
      <c r="BW19" s="198"/>
      <c r="BX19" s="199"/>
      <c r="BY19" s="253"/>
      <c r="BZ19" s="253"/>
      <c r="CA19" s="220" t="str">
        <f>K19</f>
        <v xml:space="preserve"> </v>
      </c>
      <c r="CB19" s="203"/>
      <c r="CC19" s="190" t="str">
        <f>M19</f>
        <v xml:space="preserve"> </v>
      </c>
      <c r="CD19" s="191"/>
      <c r="CE19" s="263" t="str">
        <f>O19</f>
        <v xml:space="preserve"> </v>
      </c>
      <c r="CF19" s="190"/>
      <c r="CG19" s="190" t="str">
        <f>Q19</f>
        <v xml:space="preserve"> </v>
      </c>
      <c r="CH19" s="190"/>
      <c r="CI19" s="190" t="str">
        <f>S19</f>
        <v xml:space="preserve"> </v>
      </c>
      <c r="CJ19" s="285"/>
      <c r="CK19" s="263" t="str">
        <f>U19</f>
        <v xml:space="preserve"> </v>
      </c>
      <c r="CL19" s="190"/>
      <c r="CM19" s="190" t="str">
        <f>W19</f>
        <v xml:space="preserve"> </v>
      </c>
      <c r="CN19" s="190"/>
      <c r="CO19" s="190" t="str">
        <f>Y19</f>
        <v xml:space="preserve"> </v>
      </c>
      <c r="CP19" s="285"/>
      <c r="CQ19" s="204" t="str">
        <f>AA19</f>
        <v xml:space="preserve"> </v>
      </c>
      <c r="CR19" s="190"/>
      <c r="CS19" s="190" t="str">
        <f>AC19</f>
        <v xml:space="preserve"> </v>
      </c>
      <c r="CT19" s="190"/>
      <c r="CU19" s="225" t="str">
        <f>AE19</f>
        <v/>
      </c>
      <c r="CV19" s="220"/>
      <c r="CW19" s="2"/>
      <c r="CY19" s="223"/>
    </row>
    <row r="20" spans="1:103" ht="16.5" customHeight="1">
      <c r="A20" s="258"/>
      <c r="B20" s="259"/>
      <c r="C20" s="194" t="s">
        <v>10</v>
      </c>
      <c r="D20" s="195"/>
      <c r="E20" s="195"/>
      <c r="F20" s="195"/>
      <c r="G20" s="195"/>
      <c r="H20" s="196"/>
      <c r="I20" s="200">
        <v>2</v>
      </c>
      <c r="J20" s="200"/>
      <c r="K20" s="201" t="str">
        <f>IF(入力シート!$E$28&gt;99999999999,"",IF(LEN(入力シート!$E$13)&gt;10,MID(入力シート!$E$13,LEN(入力シート!$E$13)-10,1)," "))</f>
        <v xml:space="preserve"> </v>
      </c>
      <c r="L20" s="202"/>
      <c r="M20" s="215" t="str">
        <f>IF(入力シート!$E$28&gt;99999999999,"",IF(LEN(入力シート!$E$13)&gt;9,MID(入力シート!$E$13,LEN(入力シート!$E$13)-9,1)," "))</f>
        <v xml:space="preserve"> </v>
      </c>
      <c r="N20" s="286"/>
      <c r="O20" s="214" t="str">
        <f>IF(入力シート!$E$28&gt;99999999999,"",IF(LEN(入力シート!$E$13)&gt;8,MID(入力シート!$E$13,LEN(入力シート!$E$13)-8,1)," "))</f>
        <v xml:space="preserve"> </v>
      </c>
      <c r="P20" s="215"/>
      <c r="Q20" s="215" t="str">
        <f>IF(入力シート!$E$28&gt;99999999999,"",IF(LEN(入力シート!$E$13)&gt;7,MID(入力シート!$E$13,LEN(入力シート!$E$13)-7,1)," "))</f>
        <v xml:space="preserve"> </v>
      </c>
      <c r="R20" s="215"/>
      <c r="S20" s="288" t="str">
        <f>IF(入力シート!$E$28&gt;99999999999,"",IF(LEN(入力シート!$E$13)&gt;6,MID(入力シート!$E$13,LEN(入力シート!$E$13)-6,1)," "))</f>
        <v xml:space="preserve"> </v>
      </c>
      <c r="T20" s="289"/>
      <c r="U20" s="214" t="str">
        <f>IF(入力シート!$E$28&gt;99999999999,"",IF(LEN(入力シート!$E$13)&gt;5,MID(入力シート!$E$13,LEN(入力シート!$E$13)-5,1)," "))</f>
        <v xml:space="preserve"> </v>
      </c>
      <c r="V20" s="215"/>
      <c r="W20" s="215" t="str">
        <f>IF(入力シート!$E$28&gt;99999999999,"",IF(LEN(入力シート!$E$13)&gt;4,MID(入力シート!$E$13,LEN(入力シート!$E$13)-4,1)," "))</f>
        <v xml:space="preserve"> </v>
      </c>
      <c r="X20" s="215"/>
      <c r="Y20" s="215" t="str">
        <f>IF(入力シート!$E$28&gt;99999999999,"",IF(LEN(入力シート!$E$13)&gt;3,MID(入力シート!$E$13,LEN(入力シート!$E$13)-3,1)," "))</f>
        <v xml:space="preserve"> </v>
      </c>
      <c r="Z20" s="251"/>
      <c r="AA20" s="252" t="str">
        <f>IF(入力シート!$E$28&gt;99999999999,"",IF(LEN(入力シート!$E$13)&gt;2,MID(入力シート!$E$13,LEN(入力シート!$E$13)-2,1)," "))</f>
        <v xml:space="preserve"> </v>
      </c>
      <c r="AB20" s="215"/>
      <c r="AC20" s="215" t="str">
        <f>IF(入力シート!$E$28&gt;99999999999,"",IF(LEN(入力シート!$E$13)&gt;1,MID(入力シート!$E$13,LEN(入力シート!$E$13)-1,1)," "))</f>
        <v xml:space="preserve"> </v>
      </c>
      <c r="AD20" s="215"/>
      <c r="AE20" s="254" t="str">
        <f>IF(入力シート!$E$28&gt;99999999999,"",IF(入力シート!$E$13=0,"",IF(LEN(入力シート!$E$13)&gt;0,MID(入力シート!$E$13,LEN(入力シート!$E$13),1)," ")))</f>
        <v/>
      </c>
      <c r="AF20" s="255"/>
      <c r="AG20" s="52"/>
      <c r="AH20" s="51"/>
      <c r="AI20" s="258"/>
      <c r="AJ20" s="259"/>
      <c r="AK20" s="194" t="s">
        <v>10</v>
      </c>
      <c r="AL20" s="195"/>
      <c r="AM20" s="195"/>
      <c r="AN20" s="195"/>
      <c r="AO20" s="195"/>
      <c r="AP20" s="196"/>
      <c r="AQ20" s="200">
        <v>2</v>
      </c>
      <c r="AR20" s="200"/>
      <c r="AS20" s="255" t="str">
        <f>K20</f>
        <v xml:space="preserve"> </v>
      </c>
      <c r="AT20" s="287"/>
      <c r="AU20" s="215" t="str">
        <f>M20</f>
        <v xml:space="preserve"> </v>
      </c>
      <c r="AV20" s="286"/>
      <c r="AW20" s="214" t="str">
        <f>O20</f>
        <v xml:space="preserve"> </v>
      </c>
      <c r="AX20" s="215"/>
      <c r="AY20" s="215" t="str">
        <f>Q20</f>
        <v xml:space="preserve"> </v>
      </c>
      <c r="AZ20" s="215"/>
      <c r="BA20" s="215" t="str">
        <f>S20</f>
        <v xml:space="preserve"> </v>
      </c>
      <c r="BB20" s="251"/>
      <c r="BC20" s="214" t="str">
        <f>U20</f>
        <v xml:space="preserve"> </v>
      </c>
      <c r="BD20" s="215"/>
      <c r="BE20" s="215" t="str">
        <f>W20</f>
        <v xml:space="preserve"> </v>
      </c>
      <c r="BF20" s="215"/>
      <c r="BG20" s="215" t="str">
        <f>Y20</f>
        <v xml:space="preserve"> </v>
      </c>
      <c r="BH20" s="251"/>
      <c r="BI20" s="252" t="str">
        <f>AA20</f>
        <v xml:space="preserve"> </v>
      </c>
      <c r="BJ20" s="215"/>
      <c r="BK20" s="215" t="str">
        <f>AC20</f>
        <v xml:space="preserve"> </v>
      </c>
      <c r="BL20" s="215"/>
      <c r="BM20" s="254" t="str">
        <f>AE20</f>
        <v/>
      </c>
      <c r="BN20" s="255"/>
      <c r="BO20" s="54"/>
      <c r="BP20" s="1"/>
      <c r="BQ20" s="258"/>
      <c r="BR20" s="259"/>
      <c r="BS20" s="194" t="s">
        <v>10</v>
      </c>
      <c r="BT20" s="195"/>
      <c r="BU20" s="195"/>
      <c r="BV20" s="195"/>
      <c r="BW20" s="195"/>
      <c r="BX20" s="196"/>
      <c r="BY20" s="200">
        <v>2</v>
      </c>
      <c r="BZ20" s="200"/>
      <c r="CA20" s="255" t="str">
        <f>K20</f>
        <v xml:space="preserve"> </v>
      </c>
      <c r="CB20" s="287"/>
      <c r="CC20" s="215" t="str">
        <f>M20</f>
        <v xml:space="preserve"> </v>
      </c>
      <c r="CD20" s="286"/>
      <c r="CE20" s="214" t="str">
        <f>O20</f>
        <v xml:space="preserve"> </v>
      </c>
      <c r="CF20" s="215"/>
      <c r="CG20" s="215" t="str">
        <f>Q20</f>
        <v xml:space="preserve"> </v>
      </c>
      <c r="CH20" s="215"/>
      <c r="CI20" s="215" t="str">
        <f>S20</f>
        <v xml:space="preserve"> </v>
      </c>
      <c r="CJ20" s="251"/>
      <c r="CK20" s="214" t="str">
        <f>U20</f>
        <v xml:space="preserve"> </v>
      </c>
      <c r="CL20" s="215"/>
      <c r="CM20" s="215" t="str">
        <f>W20</f>
        <v xml:space="preserve"> </v>
      </c>
      <c r="CN20" s="215"/>
      <c r="CO20" s="215" t="str">
        <f>Y20</f>
        <v xml:space="preserve"> </v>
      </c>
      <c r="CP20" s="251"/>
      <c r="CQ20" s="252" t="str">
        <f>AA20</f>
        <v xml:space="preserve"> </v>
      </c>
      <c r="CR20" s="215"/>
      <c r="CS20" s="215" t="str">
        <f>AC20</f>
        <v xml:space="preserve"> </v>
      </c>
      <c r="CT20" s="215"/>
      <c r="CU20" s="254" t="str">
        <f>AE20</f>
        <v/>
      </c>
      <c r="CV20" s="255"/>
      <c r="CW20" s="2"/>
      <c r="CY20" s="223"/>
    </row>
    <row r="21" spans="1:103" ht="16.5" customHeight="1">
      <c r="A21" s="258"/>
      <c r="B21" s="259"/>
      <c r="C21" s="197"/>
      <c r="D21" s="198"/>
      <c r="E21" s="198"/>
      <c r="F21" s="198"/>
      <c r="G21" s="198"/>
      <c r="H21" s="199"/>
      <c r="I21" s="200"/>
      <c r="J21" s="200"/>
      <c r="K21" s="203" t="str">
        <f>IF(入力シート!$E$28&gt;99999999999,"",IF(LEN(入力シート!$E$12)&gt;10,MID(入力シート!$E$12,LEN(入力シート!$E$12)-10,1)," "))</f>
        <v xml:space="preserve"> </v>
      </c>
      <c r="L21" s="204"/>
      <c r="M21" s="215" t="str">
        <f>IF(入力シート!$E$28&gt;99999999999,"",IF(LEN(入力シート!$E$12)&gt;9,MID(入力シート!$E$12,LEN(入力シート!$E$12)-9,1)," "))</f>
        <v xml:space="preserve"> </v>
      </c>
      <c r="N21" s="286"/>
      <c r="O21" s="214" t="str">
        <f>IF(入力シート!$E$28&gt;99999999999,"",IF(LEN(入力シート!$E$12)&gt;8,MID(入力シート!$E$12,LEN(入力シート!$E$12)-8,1)," "))</f>
        <v xml:space="preserve"> </v>
      </c>
      <c r="P21" s="215"/>
      <c r="Q21" s="215" t="str">
        <f>IF(入力シート!$E$28&gt;99999999999,"",IF(LEN(入力シート!$E$12)&gt;7,MID(入力シート!$E$12,LEN(入力シート!$E$12)-7,1)," "))</f>
        <v xml:space="preserve"> </v>
      </c>
      <c r="R21" s="215"/>
      <c r="S21" s="191" t="str">
        <f>IF(入力シート!$E$28&gt;99999999999,"",IF(LEN(入力シート!$E$12)&gt;6,MID(入力シート!$E$12,LEN(入力シート!$E$12)-6,1)," "))</f>
        <v xml:space="preserve"> </v>
      </c>
      <c r="T21" s="225"/>
      <c r="U21" s="214" t="str">
        <f>IF(入力シート!$E$28&gt;99999999999,"",IF(LEN(入力シート!$E$12)&gt;5,MID(入力シート!$E$12,LEN(入力シート!$E$12)-5,1)," "))</f>
        <v xml:space="preserve"> </v>
      </c>
      <c r="V21" s="215"/>
      <c r="W21" s="215" t="str">
        <f>IF(入力シート!$E$28&gt;99999999999,"",IF(LEN(入力シート!$E$12)&gt;4,MID(入力シート!$E$12,LEN(入力シート!$E$12)-4,1)," "))</f>
        <v xml:space="preserve"> </v>
      </c>
      <c r="X21" s="215"/>
      <c r="Y21" s="215" t="str">
        <f>IF(入力シート!$E$28&gt;99999999999,"",IF(LEN(入力シート!$E$12)&gt;3,MID(入力シート!$E$12,LEN(入力シート!$E$12)-3,1)," "))</f>
        <v xml:space="preserve"> </v>
      </c>
      <c r="Z21" s="251"/>
      <c r="AA21" s="252" t="str">
        <f>IF(入力シート!$E$28&gt;99999999999,"",IF(LEN(入力シート!$E$12)&gt;2,MID(入力シート!$E$12,LEN(入力シート!$E$12)-2,1)," "))</f>
        <v xml:space="preserve"> </v>
      </c>
      <c r="AB21" s="215"/>
      <c r="AC21" s="215" t="str">
        <f>IF(入力シート!$E$28&gt;99999999999,"",IF(LEN(入力シート!$E$12)&gt;1,MID(入力シート!$E$12,LEN(入力シート!$E$12)-1,1)," "))</f>
        <v xml:space="preserve"> </v>
      </c>
      <c r="AD21" s="215"/>
      <c r="AE21" s="254" t="str">
        <f>IF(入力シート!$E$28&gt;99999999999,"",IF(入力シート!$E$12=0,"",IF(LEN(入力シート!$E$12)&gt;0,MID(入力シート!$E$12,LEN(入力シート!$E$12),1)," ")))</f>
        <v/>
      </c>
      <c r="AF21" s="255"/>
      <c r="AG21" s="52"/>
      <c r="AH21" s="51"/>
      <c r="AI21" s="258"/>
      <c r="AJ21" s="259"/>
      <c r="AK21" s="197"/>
      <c r="AL21" s="198"/>
      <c r="AM21" s="198"/>
      <c r="AN21" s="198"/>
      <c r="AO21" s="198"/>
      <c r="AP21" s="199"/>
      <c r="AQ21" s="200"/>
      <c r="AR21" s="200"/>
      <c r="AS21" s="255"/>
      <c r="AT21" s="287"/>
      <c r="AU21" s="215"/>
      <c r="AV21" s="286"/>
      <c r="AW21" s="214"/>
      <c r="AX21" s="215"/>
      <c r="AY21" s="215"/>
      <c r="AZ21" s="215"/>
      <c r="BA21" s="215"/>
      <c r="BB21" s="251"/>
      <c r="BC21" s="214"/>
      <c r="BD21" s="215"/>
      <c r="BE21" s="215"/>
      <c r="BF21" s="215"/>
      <c r="BG21" s="215"/>
      <c r="BH21" s="251"/>
      <c r="BI21" s="252"/>
      <c r="BJ21" s="215"/>
      <c r="BK21" s="215"/>
      <c r="BL21" s="215"/>
      <c r="BM21" s="254"/>
      <c r="BN21" s="255"/>
      <c r="BO21" s="54"/>
      <c r="BP21" s="1"/>
      <c r="BQ21" s="258"/>
      <c r="BR21" s="259"/>
      <c r="BS21" s="197"/>
      <c r="BT21" s="198"/>
      <c r="BU21" s="198"/>
      <c r="BV21" s="198"/>
      <c r="BW21" s="198"/>
      <c r="BX21" s="199"/>
      <c r="BY21" s="200"/>
      <c r="BZ21" s="200"/>
      <c r="CA21" s="255"/>
      <c r="CB21" s="287"/>
      <c r="CC21" s="215"/>
      <c r="CD21" s="286"/>
      <c r="CE21" s="214"/>
      <c r="CF21" s="215"/>
      <c r="CG21" s="215"/>
      <c r="CH21" s="215"/>
      <c r="CI21" s="215"/>
      <c r="CJ21" s="251"/>
      <c r="CK21" s="214"/>
      <c r="CL21" s="215"/>
      <c r="CM21" s="215"/>
      <c r="CN21" s="215"/>
      <c r="CO21" s="215"/>
      <c r="CP21" s="251"/>
      <c r="CQ21" s="252"/>
      <c r="CR21" s="215"/>
      <c r="CS21" s="215"/>
      <c r="CT21" s="215"/>
      <c r="CU21" s="254"/>
      <c r="CV21" s="255"/>
      <c r="CW21" s="2"/>
      <c r="CY21" s="223"/>
    </row>
    <row r="22" spans="1:103" ht="16.5" customHeight="1">
      <c r="A22" s="258"/>
      <c r="B22" s="259"/>
      <c r="C22" s="194" t="s">
        <v>11</v>
      </c>
      <c r="D22" s="195"/>
      <c r="E22" s="195"/>
      <c r="F22" s="195"/>
      <c r="G22" s="195"/>
      <c r="H22" s="196"/>
      <c r="I22" s="200">
        <v>3</v>
      </c>
      <c r="J22" s="200"/>
      <c r="K22" s="201" t="str">
        <f>IF(入力シート!$E$28&gt;99999999999,"",IF(LEN(入力シート!$E$14)&gt;10,MID(入力シート!$E$14,LEN(入力シート!$E$14)-10,1)," "))</f>
        <v xml:space="preserve"> </v>
      </c>
      <c r="L22" s="202"/>
      <c r="M22" s="215" t="str">
        <f>IF(入力シート!$E$28&gt;99999999999,"",IF(LEN(入力シート!$E$14)&gt;9,MID(入力シート!$E$14,LEN(入力シート!$E$14)-9,1)," "))</f>
        <v xml:space="preserve"> </v>
      </c>
      <c r="N22" s="286"/>
      <c r="O22" s="214" t="str">
        <f>IF(入力シート!$E$28&gt;99999999999,"",IF(LEN(入力シート!$E$14)&gt;8,MID(入力シート!$E$14,LEN(入力シート!$E$14)-8,1)," "))</f>
        <v xml:space="preserve"> </v>
      </c>
      <c r="P22" s="215"/>
      <c r="Q22" s="215" t="str">
        <f>IF(入力シート!$E$28&gt;99999999999,"",IF(LEN(入力シート!$E$14)&gt;7,MID(入力シート!$E$14,LEN(入力シート!$E$14)-7,1)," "))</f>
        <v xml:space="preserve"> </v>
      </c>
      <c r="R22" s="215"/>
      <c r="S22" s="288" t="str">
        <f>IF(入力シート!$E$28&gt;99999999999,"",IF(LEN(入力シート!$E$14)&gt;6,MID(入力シート!$E$14,LEN(入力シート!$E$14)-6,1)," "))</f>
        <v xml:space="preserve"> </v>
      </c>
      <c r="T22" s="289"/>
      <c r="U22" s="214" t="str">
        <f>IF(入力シート!$E$28&gt;99999999999,"",IF(LEN(入力シート!$E$14)&gt;5,MID(入力シート!$E$14,LEN(入力シート!$E$14)-5,1)," "))</f>
        <v xml:space="preserve"> </v>
      </c>
      <c r="V22" s="215"/>
      <c r="W22" s="215" t="str">
        <f>IF(入力シート!$E$28&gt;99999999999,"",IF(LEN(入力シート!$E$14)&gt;4,MID(入力シート!$E$14,LEN(入力シート!$E$14)-4,1)," "))</f>
        <v xml:space="preserve"> </v>
      </c>
      <c r="X22" s="215"/>
      <c r="Y22" s="215" t="str">
        <f>IF(入力シート!$E$28&gt;99999999999,"",IF(LEN(入力シート!$E$14)&gt;3,MID(入力シート!$E$14,LEN(入力シート!$E$14)-3,1)," "))</f>
        <v xml:space="preserve"> </v>
      </c>
      <c r="Z22" s="251"/>
      <c r="AA22" s="252" t="str">
        <f>IF(入力シート!$E$28&gt;99999999999,"",IF(LEN(入力シート!$E$14)&gt;2,MID(入力シート!$E$14,LEN(入力シート!$E$14)-2,1)," "))</f>
        <v xml:space="preserve"> </v>
      </c>
      <c r="AB22" s="215"/>
      <c r="AC22" s="215" t="str">
        <f>IF(入力シート!$E$28&gt;99999999999,"",IF(LEN(入力シート!$E$14)&gt;1,MID(入力シート!$E$14,LEN(入力シート!$E$14)-1,1)," "))</f>
        <v xml:space="preserve"> </v>
      </c>
      <c r="AD22" s="215"/>
      <c r="AE22" s="254" t="str">
        <f>IF(入力シート!$E$28&gt;99999999999,"",IF(入力シート!$E$14=0,"",IF(LEN(入力シート!$E$14)&gt;0,MID(入力シート!$E$14,LEN(入力シート!$E$14),1)," ")))</f>
        <v/>
      </c>
      <c r="AF22" s="255"/>
      <c r="AG22" s="52"/>
      <c r="AH22" s="51"/>
      <c r="AI22" s="258"/>
      <c r="AJ22" s="259"/>
      <c r="AK22" s="194" t="s">
        <v>11</v>
      </c>
      <c r="AL22" s="195"/>
      <c r="AM22" s="195"/>
      <c r="AN22" s="195"/>
      <c r="AO22" s="195"/>
      <c r="AP22" s="196"/>
      <c r="AQ22" s="200">
        <v>3</v>
      </c>
      <c r="AR22" s="200"/>
      <c r="AS22" s="255" t="str">
        <f>K22</f>
        <v xml:space="preserve"> </v>
      </c>
      <c r="AT22" s="287"/>
      <c r="AU22" s="215" t="str">
        <f>M22</f>
        <v xml:space="preserve"> </v>
      </c>
      <c r="AV22" s="286"/>
      <c r="AW22" s="214" t="str">
        <f>O22</f>
        <v xml:space="preserve"> </v>
      </c>
      <c r="AX22" s="215"/>
      <c r="AY22" s="215" t="str">
        <f>Q22</f>
        <v xml:space="preserve"> </v>
      </c>
      <c r="AZ22" s="215"/>
      <c r="BA22" s="215" t="str">
        <f>S22</f>
        <v xml:space="preserve"> </v>
      </c>
      <c r="BB22" s="251"/>
      <c r="BC22" s="214" t="str">
        <f>U22</f>
        <v xml:space="preserve"> </v>
      </c>
      <c r="BD22" s="215"/>
      <c r="BE22" s="215" t="str">
        <f>W22</f>
        <v xml:space="preserve"> </v>
      </c>
      <c r="BF22" s="215"/>
      <c r="BG22" s="215" t="str">
        <f>Y22</f>
        <v xml:space="preserve"> </v>
      </c>
      <c r="BH22" s="251"/>
      <c r="BI22" s="252" t="str">
        <f>AA22</f>
        <v xml:space="preserve"> </v>
      </c>
      <c r="BJ22" s="215"/>
      <c r="BK22" s="215" t="str">
        <f>AC22</f>
        <v xml:space="preserve"> </v>
      </c>
      <c r="BL22" s="215"/>
      <c r="BM22" s="254" t="str">
        <f>AE22</f>
        <v/>
      </c>
      <c r="BN22" s="255"/>
      <c r="BO22" s="54"/>
      <c r="BP22" s="1"/>
      <c r="BQ22" s="258"/>
      <c r="BR22" s="259"/>
      <c r="BS22" s="194" t="s">
        <v>11</v>
      </c>
      <c r="BT22" s="195"/>
      <c r="BU22" s="195"/>
      <c r="BV22" s="195"/>
      <c r="BW22" s="195"/>
      <c r="BX22" s="196"/>
      <c r="BY22" s="200">
        <v>3</v>
      </c>
      <c r="BZ22" s="200"/>
      <c r="CA22" s="255" t="str">
        <f>K22</f>
        <v xml:space="preserve"> </v>
      </c>
      <c r="CB22" s="287"/>
      <c r="CC22" s="215" t="str">
        <f>M22</f>
        <v xml:space="preserve"> </v>
      </c>
      <c r="CD22" s="286"/>
      <c r="CE22" s="214" t="str">
        <f>O22</f>
        <v xml:space="preserve"> </v>
      </c>
      <c r="CF22" s="215"/>
      <c r="CG22" s="215" t="str">
        <f>Q22</f>
        <v xml:space="preserve"> </v>
      </c>
      <c r="CH22" s="215"/>
      <c r="CI22" s="215" t="str">
        <f>S22</f>
        <v xml:space="preserve"> </v>
      </c>
      <c r="CJ22" s="251"/>
      <c r="CK22" s="214" t="str">
        <f>U22</f>
        <v xml:space="preserve"> </v>
      </c>
      <c r="CL22" s="215"/>
      <c r="CM22" s="215" t="str">
        <f>W22</f>
        <v xml:space="preserve"> </v>
      </c>
      <c r="CN22" s="215"/>
      <c r="CO22" s="215" t="str">
        <f>Y22</f>
        <v xml:space="preserve"> </v>
      </c>
      <c r="CP22" s="251"/>
      <c r="CQ22" s="252" t="str">
        <f>AA22</f>
        <v xml:space="preserve"> </v>
      </c>
      <c r="CR22" s="215"/>
      <c r="CS22" s="215" t="str">
        <f>AC22</f>
        <v xml:space="preserve"> </v>
      </c>
      <c r="CT22" s="215"/>
      <c r="CU22" s="254" t="str">
        <f>AE22</f>
        <v/>
      </c>
      <c r="CV22" s="255"/>
      <c r="CW22" s="2"/>
      <c r="CY22" s="223"/>
    </row>
    <row r="23" spans="1:103" ht="16.5" customHeight="1">
      <c r="A23" s="258"/>
      <c r="B23" s="259"/>
      <c r="C23" s="197"/>
      <c r="D23" s="198"/>
      <c r="E23" s="198"/>
      <c r="F23" s="198"/>
      <c r="G23" s="198"/>
      <c r="H23" s="199"/>
      <c r="I23" s="200"/>
      <c r="J23" s="200"/>
      <c r="K23" s="203" t="str">
        <f>IF(入力シート!$E$28&gt;99999999999,"",IF(LEN(入力シート!$E$12)&gt;10,MID(入力シート!$E$12,LEN(入力シート!$E$12)-10,1)," "))</f>
        <v xml:space="preserve"> </v>
      </c>
      <c r="L23" s="204"/>
      <c r="M23" s="215" t="str">
        <f>IF(入力シート!$E$28&gt;99999999999,"",IF(LEN(入力シート!$E$12)&gt;9,MID(入力シート!$E$12,LEN(入力シート!$E$12)-9,1)," "))</f>
        <v xml:space="preserve"> </v>
      </c>
      <c r="N23" s="286"/>
      <c r="O23" s="214" t="str">
        <f>IF(入力シート!$E$28&gt;99999999999,"",IF(LEN(入力シート!$E$12)&gt;8,MID(入力シート!$E$12,LEN(入力シート!$E$12)-8,1)," "))</f>
        <v xml:space="preserve"> </v>
      </c>
      <c r="P23" s="215"/>
      <c r="Q23" s="215" t="str">
        <f>IF(入力シート!$E$28&gt;99999999999,"",IF(LEN(入力シート!$E$12)&gt;7,MID(入力シート!$E$12,LEN(入力シート!$E$12)-7,1)," "))</f>
        <v xml:space="preserve"> </v>
      </c>
      <c r="R23" s="215"/>
      <c r="S23" s="191" t="str">
        <f>IF(入力シート!$E$28&gt;99999999999,"",IF(LEN(入力シート!$E$12)&gt;6,MID(入力シート!$E$12,LEN(入力シート!$E$12)-6,1)," "))</f>
        <v xml:space="preserve"> </v>
      </c>
      <c r="T23" s="225"/>
      <c r="U23" s="214" t="str">
        <f>IF(入力シート!$E$28&gt;99999999999,"",IF(LEN(入力シート!$E$12)&gt;5,MID(入力シート!$E$12,LEN(入力シート!$E$12)-5,1)," "))</f>
        <v xml:space="preserve"> </v>
      </c>
      <c r="V23" s="215"/>
      <c r="W23" s="215" t="str">
        <f>IF(入力シート!$E$28&gt;99999999999,"",IF(LEN(入力シート!$E$12)&gt;4,MID(入力シート!$E$12,LEN(入力シート!$E$12)-4,1)," "))</f>
        <v xml:space="preserve"> </v>
      </c>
      <c r="X23" s="215"/>
      <c r="Y23" s="215" t="str">
        <f>IF(入力シート!$E$28&gt;99999999999,"",IF(LEN(入力シート!$E$12)&gt;3,MID(入力シート!$E$12,LEN(入力シート!$E$12)-3,1)," "))</f>
        <v xml:space="preserve"> </v>
      </c>
      <c r="Z23" s="251"/>
      <c r="AA23" s="252" t="str">
        <f>IF(入力シート!$E$28&gt;99999999999,"",IF(LEN(入力シート!$E$12)&gt;2,MID(入力シート!$E$12,LEN(入力シート!$E$12)-2,1)," "))</f>
        <v xml:space="preserve"> </v>
      </c>
      <c r="AB23" s="215"/>
      <c r="AC23" s="215" t="str">
        <f>IF(入力シート!$E$28&gt;99999999999,"",IF(LEN(入力シート!$E$12)&gt;1,MID(入力シート!$E$12,LEN(入力シート!$E$12)-1,1)," "))</f>
        <v xml:space="preserve"> </v>
      </c>
      <c r="AD23" s="215"/>
      <c r="AE23" s="254" t="str">
        <f>IF(入力シート!$E$28&gt;99999999999,"",IF(入力シート!$E$12=0,"",IF(LEN(入力シート!$E$12)&gt;0,MID(入力シート!$E$12,LEN(入力シート!$E$12),1)," ")))</f>
        <v/>
      </c>
      <c r="AF23" s="255"/>
      <c r="AG23" s="52"/>
      <c r="AH23" s="51"/>
      <c r="AI23" s="258"/>
      <c r="AJ23" s="259"/>
      <c r="AK23" s="197"/>
      <c r="AL23" s="198"/>
      <c r="AM23" s="198"/>
      <c r="AN23" s="198"/>
      <c r="AO23" s="198"/>
      <c r="AP23" s="199"/>
      <c r="AQ23" s="200"/>
      <c r="AR23" s="200"/>
      <c r="AS23" s="255"/>
      <c r="AT23" s="287"/>
      <c r="AU23" s="215"/>
      <c r="AV23" s="286"/>
      <c r="AW23" s="214"/>
      <c r="AX23" s="215"/>
      <c r="AY23" s="215"/>
      <c r="AZ23" s="215"/>
      <c r="BA23" s="215"/>
      <c r="BB23" s="251"/>
      <c r="BC23" s="214"/>
      <c r="BD23" s="215"/>
      <c r="BE23" s="215"/>
      <c r="BF23" s="215"/>
      <c r="BG23" s="215"/>
      <c r="BH23" s="251"/>
      <c r="BI23" s="252"/>
      <c r="BJ23" s="215"/>
      <c r="BK23" s="215"/>
      <c r="BL23" s="215"/>
      <c r="BM23" s="254"/>
      <c r="BN23" s="255"/>
      <c r="BO23" s="54"/>
      <c r="BP23" s="1"/>
      <c r="BQ23" s="258"/>
      <c r="BR23" s="259"/>
      <c r="BS23" s="197"/>
      <c r="BT23" s="198"/>
      <c r="BU23" s="198"/>
      <c r="BV23" s="198"/>
      <c r="BW23" s="198"/>
      <c r="BX23" s="199"/>
      <c r="BY23" s="200"/>
      <c r="BZ23" s="200"/>
      <c r="CA23" s="255"/>
      <c r="CB23" s="287"/>
      <c r="CC23" s="215"/>
      <c r="CD23" s="286"/>
      <c r="CE23" s="214"/>
      <c r="CF23" s="215"/>
      <c r="CG23" s="215"/>
      <c r="CH23" s="215"/>
      <c r="CI23" s="215"/>
      <c r="CJ23" s="251"/>
      <c r="CK23" s="214"/>
      <c r="CL23" s="215"/>
      <c r="CM23" s="215"/>
      <c r="CN23" s="215"/>
      <c r="CO23" s="215"/>
      <c r="CP23" s="251"/>
      <c r="CQ23" s="252"/>
      <c r="CR23" s="215"/>
      <c r="CS23" s="215"/>
      <c r="CT23" s="215"/>
      <c r="CU23" s="254"/>
      <c r="CV23" s="255"/>
      <c r="CW23" s="2"/>
      <c r="CY23" s="223"/>
    </row>
    <row r="24" spans="1:103" ht="16.5" customHeight="1">
      <c r="A24" s="258"/>
      <c r="B24" s="259"/>
      <c r="C24" s="194" t="s">
        <v>12</v>
      </c>
      <c r="D24" s="195"/>
      <c r="E24" s="195"/>
      <c r="F24" s="195"/>
      <c r="G24" s="195"/>
      <c r="H24" s="196"/>
      <c r="I24" s="200">
        <v>4</v>
      </c>
      <c r="J24" s="200"/>
      <c r="K24" s="201" t="str">
        <f>IF(入力シート!$E$28&gt;99999999999,"",IF(LEN(入力シート!$E$15)&gt;10,MID(入力シート!$E$15,LEN(入力シート!$E$15)-10,1)," "))</f>
        <v xml:space="preserve"> </v>
      </c>
      <c r="L24" s="202"/>
      <c r="M24" s="215" t="str">
        <f>IF(入力シート!$E$28&gt;99999999999,"",IF(LEN(入力シート!$E$15)&gt;9,MID(入力シート!$E$15,LEN(入力シート!$E$15)-9,1)," "))</f>
        <v xml:space="preserve"> </v>
      </c>
      <c r="N24" s="286"/>
      <c r="O24" s="214" t="str">
        <f>IF(入力シート!$E$28&gt;99999999999,"",IF(LEN(入力シート!$E$15)&gt;8,MID(入力シート!$E$15,LEN(入力シート!$E$15)-8,1)," "))</f>
        <v xml:space="preserve"> </v>
      </c>
      <c r="P24" s="215"/>
      <c r="Q24" s="215" t="str">
        <f>IF(入力シート!$E$28&gt;99999999999,"",IF(LEN(入力シート!$E$15)&gt;7,MID(入力シート!$E$15,LEN(入力シート!$E$15)-7,1)," "))</f>
        <v xml:space="preserve"> </v>
      </c>
      <c r="R24" s="215"/>
      <c r="S24" s="288" t="str">
        <f>IF(入力シート!$E$28&gt;99999999999,"",IF(LEN(入力シート!$E$15)&gt;6,MID(入力シート!$E$15,LEN(入力シート!$E$15)-6,1)," "))</f>
        <v xml:space="preserve"> </v>
      </c>
      <c r="T24" s="289"/>
      <c r="U24" s="214" t="str">
        <f>IF(入力シート!$E$28&gt;99999999999,"",IF(LEN(入力シート!$E$15)&gt;5,MID(入力シート!$E$15,LEN(入力シート!$E$15)-5,1)," "))</f>
        <v xml:space="preserve"> </v>
      </c>
      <c r="V24" s="215"/>
      <c r="W24" s="215" t="str">
        <f>IF(入力シート!$E$28&gt;99999999999,"",IF(LEN(入力シート!$E$15)&gt;4,MID(入力シート!$E$15,LEN(入力シート!$E$15)-4,1)," "))</f>
        <v xml:space="preserve"> </v>
      </c>
      <c r="X24" s="215"/>
      <c r="Y24" s="215" t="str">
        <f>IF(入力シート!$E$28&gt;99999999999,"",IF(LEN(入力シート!$E$15)&gt;3,MID(入力シート!$E$15,LEN(入力シート!$E$15)-3,1)," "))</f>
        <v xml:space="preserve"> </v>
      </c>
      <c r="Z24" s="251"/>
      <c r="AA24" s="252" t="str">
        <f>IF(入力シート!$E$28&gt;99999999999,"",IF(LEN(入力シート!$E$15)&gt;2,MID(入力シート!$E$15,LEN(入力シート!$E$15)-2,1)," "))</f>
        <v xml:space="preserve"> </v>
      </c>
      <c r="AB24" s="215"/>
      <c r="AC24" s="215" t="str">
        <f>IF(入力シート!$E$28&gt;99999999999,"",IF(LEN(入力シート!$E$15)&gt;1,MID(入力シート!$E$15,LEN(入力シート!$E$15)-1,1)," "))</f>
        <v xml:space="preserve"> </v>
      </c>
      <c r="AD24" s="215"/>
      <c r="AE24" s="254" t="str">
        <f>IF(入力シート!$E$28&gt;99999999999,"",IF(入力シート!$E$15=0,"",IF(LEN(入力シート!$E$15)&gt;0,MID(入力シート!$E$15,LEN(入力シート!$E$15),1)," ")))</f>
        <v/>
      </c>
      <c r="AF24" s="255"/>
      <c r="AG24" s="52"/>
      <c r="AH24" s="51"/>
      <c r="AI24" s="258"/>
      <c r="AJ24" s="259"/>
      <c r="AK24" s="194" t="s">
        <v>12</v>
      </c>
      <c r="AL24" s="195"/>
      <c r="AM24" s="195"/>
      <c r="AN24" s="195"/>
      <c r="AO24" s="195"/>
      <c r="AP24" s="196"/>
      <c r="AQ24" s="200">
        <v>4</v>
      </c>
      <c r="AR24" s="200"/>
      <c r="AS24" s="255" t="str">
        <f>K24</f>
        <v xml:space="preserve"> </v>
      </c>
      <c r="AT24" s="287"/>
      <c r="AU24" s="215" t="str">
        <f>M24</f>
        <v xml:space="preserve"> </v>
      </c>
      <c r="AV24" s="286"/>
      <c r="AW24" s="214" t="str">
        <f>O24</f>
        <v xml:space="preserve"> </v>
      </c>
      <c r="AX24" s="215"/>
      <c r="AY24" s="215" t="str">
        <f>Q24</f>
        <v xml:space="preserve"> </v>
      </c>
      <c r="AZ24" s="215"/>
      <c r="BA24" s="215" t="str">
        <f>S24</f>
        <v xml:space="preserve"> </v>
      </c>
      <c r="BB24" s="251"/>
      <c r="BC24" s="214" t="str">
        <f>U24</f>
        <v xml:space="preserve"> </v>
      </c>
      <c r="BD24" s="215"/>
      <c r="BE24" s="215" t="str">
        <f>W24</f>
        <v xml:space="preserve"> </v>
      </c>
      <c r="BF24" s="215"/>
      <c r="BG24" s="215" t="str">
        <f>Y24</f>
        <v xml:space="preserve"> </v>
      </c>
      <c r="BH24" s="251"/>
      <c r="BI24" s="252" t="str">
        <f>AA24</f>
        <v xml:space="preserve"> </v>
      </c>
      <c r="BJ24" s="215"/>
      <c r="BK24" s="215" t="str">
        <f>AC24</f>
        <v xml:space="preserve"> </v>
      </c>
      <c r="BL24" s="215"/>
      <c r="BM24" s="254" t="str">
        <f>AE24</f>
        <v/>
      </c>
      <c r="BN24" s="255"/>
      <c r="BO24" s="54"/>
      <c r="BP24" s="1"/>
      <c r="BQ24" s="258"/>
      <c r="BR24" s="259"/>
      <c r="BS24" s="194" t="s">
        <v>12</v>
      </c>
      <c r="BT24" s="195"/>
      <c r="BU24" s="195"/>
      <c r="BV24" s="195"/>
      <c r="BW24" s="195"/>
      <c r="BX24" s="196"/>
      <c r="BY24" s="200">
        <v>4</v>
      </c>
      <c r="BZ24" s="200"/>
      <c r="CA24" s="255" t="str">
        <f>K24</f>
        <v xml:space="preserve"> </v>
      </c>
      <c r="CB24" s="287"/>
      <c r="CC24" s="215" t="str">
        <f>M24</f>
        <v xml:space="preserve"> </v>
      </c>
      <c r="CD24" s="286"/>
      <c r="CE24" s="214" t="str">
        <f>O24</f>
        <v xml:space="preserve"> </v>
      </c>
      <c r="CF24" s="215"/>
      <c r="CG24" s="215" t="str">
        <f>Q24</f>
        <v xml:space="preserve"> </v>
      </c>
      <c r="CH24" s="215"/>
      <c r="CI24" s="215" t="str">
        <f>S24</f>
        <v xml:space="preserve"> </v>
      </c>
      <c r="CJ24" s="251"/>
      <c r="CK24" s="214" t="str">
        <f>U24</f>
        <v xml:space="preserve"> </v>
      </c>
      <c r="CL24" s="215"/>
      <c r="CM24" s="215" t="str">
        <f>W24</f>
        <v xml:space="preserve"> </v>
      </c>
      <c r="CN24" s="215"/>
      <c r="CO24" s="215" t="str">
        <f>Y24</f>
        <v xml:space="preserve"> </v>
      </c>
      <c r="CP24" s="251"/>
      <c r="CQ24" s="252" t="str">
        <f>AA24</f>
        <v xml:space="preserve"> </v>
      </c>
      <c r="CR24" s="215"/>
      <c r="CS24" s="215" t="str">
        <f>AC24</f>
        <v xml:space="preserve"> </v>
      </c>
      <c r="CT24" s="215"/>
      <c r="CU24" s="254" t="str">
        <f>AE24</f>
        <v/>
      </c>
      <c r="CV24" s="255"/>
      <c r="CW24" s="2"/>
      <c r="CY24" s="223"/>
    </row>
    <row r="25" spans="1:103" ht="16.5" customHeight="1">
      <c r="A25" s="260"/>
      <c r="B25" s="261"/>
      <c r="C25" s="197"/>
      <c r="D25" s="198"/>
      <c r="E25" s="198"/>
      <c r="F25" s="198"/>
      <c r="G25" s="198"/>
      <c r="H25" s="199"/>
      <c r="I25" s="200"/>
      <c r="J25" s="200"/>
      <c r="K25" s="203" t="str">
        <f>IF(入力シート!$E$28&gt;99999999999,"",IF(LEN(入力シート!$E$12)&gt;10,MID(入力シート!$E$12,LEN(入力シート!$E$12)-10,1)," "))</f>
        <v xml:space="preserve"> </v>
      </c>
      <c r="L25" s="204"/>
      <c r="M25" s="215" t="str">
        <f>IF(入力シート!$E$28&gt;99999999999,"",IF(LEN(入力シート!$E$12)&gt;9,MID(入力シート!$E$12,LEN(入力シート!$E$12)-9,1)," "))</f>
        <v xml:space="preserve"> </v>
      </c>
      <c r="N25" s="286"/>
      <c r="O25" s="214" t="str">
        <f>IF(入力シート!$E$28&gt;99999999999,"",IF(LEN(入力シート!$E$12)&gt;8,MID(入力シート!$E$12,LEN(入力シート!$E$12)-8,1)," "))</f>
        <v xml:space="preserve"> </v>
      </c>
      <c r="P25" s="215"/>
      <c r="Q25" s="215" t="str">
        <f>IF(入力シート!$E$28&gt;99999999999,"",IF(LEN(入力シート!$E$12)&gt;7,MID(入力シート!$E$12,LEN(入力シート!$E$12)-7,1)," "))</f>
        <v xml:space="preserve"> </v>
      </c>
      <c r="R25" s="215"/>
      <c r="S25" s="191" t="str">
        <f>IF(入力シート!$E$28&gt;99999999999,"",IF(LEN(入力シート!$E$12)&gt;6,MID(入力シート!$E$12,LEN(入力シート!$E$12)-6,1)," "))</f>
        <v xml:space="preserve"> </v>
      </c>
      <c r="T25" s="225"/>
      <c r="U25" s="214" t="str">
        <f>IF(入力シート!$E$28&gt;99999999999,"",IF(LEN(入力シート!$E$12)&gt;5,MID(入力シート!$E$12,LEN(入力シート!$E$12)-5,1)," "))</f>
        <v xml:space="preserve"> </v>
      </c>
      <c r="V25" s="215"/>
      <c r="W25" s="215" t="str">
        <f>IF(入力シート!$E$28&gt;99999999999,"",IF(LEN(入力シート!$E$12)&gt;4,MID(入力シート!$E$12,LEN(入力シート!$E$12)-4,1)," "))</f>
        <v xml:space="preserve"> </v>
      </c>
      <c r="X25" s="215"/>
      <c r="Y25" s="215" t="str">
        <f>IF(入力シート!$E$28&gt;99999999999,"",IF(LEN(入力シート!$E$12)&gt;3,MID(入力シート!$E$12,LEN(入力シート!$E$12)-3,1)," "))</f>
        <v xml:space="preserve"> </v>
      </c>
      <c r="Z25" s="251"/>
      <c r="AA25" s="252" t="str">
        <f>IF(入力シート!$E$28&gt;99999999999,"",IF(LEN(入力シート!$E$12)&gt;2,MID(入力シート!$E$12,LEN(入力シート!$E$12)-2,1)," "))</f>
        <v xml:space="preserve"> </v>
      </c>
      <c r="AB25" s="215"/>
      <c r="AC25" s="215" t="str">
        <f>IF(入力シート!$E$28&gt;99999999999,"",IF(LEN(入力シート!$E$12)&gt;1,MID(入力シート!$E$12,LEN(入力シート!$E$12)-1,1)," "))</f>
        <v xml:space="preserve"> </v>
      </c>
      <c r="AD25" s="215"/>
      <c r="AE25" s="254" t="str">
        <f>IF(入力シート!$E$28&gt;99999999999,"",IF(入力シート!$E$12=0,"",IF(LEN(入力シート!$E$12)&gt;0,MID(入力シート!$E$12,LEN(入力シート!$E$12),1)," ")))</f>
        <v/>
      </c>
      <c r="AF25" s="255"/>
      <c r="AG25" s="52"/>
      <c r="AH25" s="51"/>
      <c r="AI25" s="260"/>
      <c r="AJ25" s="261"/>
      <c r="AK25" s="197"/>
      <c r="AL25" s="198"/>
      <c r="AM25" s="198"/>
      <c r="AN25" s="198"/>
      <c r="AO25" s="198"/>
      <c r="AP25" s="199"/>
      <c r="AQ25" s="200"/>
      <c r="AR25" s="200"/>
      <c r="AS25" s="255"/>
      <c r="AT25" s="287"/>
      <c r="AU25" s="215"/>
      <c r="AV25" s="286"/>
      <c r="AW25" s="214"/>
      <c r="AX25" s="215"/>
      <c r="AY25" s="215"/>
      <c r="AZ25" s="215"/>
      <c r="BA25" s="215"/>
      <c r="BB25" s="251"/>
      <c r="BC25" s="214"/>
      <c r="BD25" s="215"/>
      <c r="BE25" s="215"/>
      <c r="BF25" s="215"/>
      <c r="BG25" s="215"/>
      <c r="BH25" s="251"/>
      <c r="BI25" s="252"/>
      <c r="BJ25" s="215"/>
      <c r="BK25" s="215"/>
      <c r="BL25" s="215"/>
      <c r="BM25" s="254"/>
      <c r="BN25" s="255"/>
      <c r="BO25" s="54"/>
      <c r="BP25" s="1"/>
      <c r="BQ25" s="260"/>
      <c r="BR25" s="261"/>
      <c r="BS25" s="197"/>
      <c r="BT25" s="198"/>
      <c r="BU25" s="198"/>
      <c r="BV25" s="198"/>
      <c r="BW25" s="198"/>
      <c r="BX25" s="199"/>
      <c r="BY25" s="200"/>
      <c r="BZ25" s="200"/>
      <c r="CA25" s="255"/>
      <c r="CB25" s="287"/>
      <c r="CC25" s="215"/>
      <c r="CD25" s="286"/>
      <c r="CE25" s="214"/>
      <c r="CF25" s="215"/>
      <c r="CG25" s="215"/>
      <c r="CH25" s="215"/>
      <c r="CI25" s="215"/>
      <c r="CJ25" s="251"/>
      <c r="CK25" s="214"/>
      <c r="CL25" s="215"/>
      <c r="CM25" s="215"/>
      <c r="CN25" s="215"/>
      <c r="CO25" s="215"/>
      <c r="CP25" s="251"/>
      <c r="CQ25" s="252"/>
      <c r="CR25" s="215"/>
      <c r="CS25" s="215"/>
      <c r="CT25" s="215"/>
      <c r="CU25" s="254"/>
      <c r="CV25" s="255"/>
      <c r="CW25" s="2"/>
      <c r="CY25" s="223"/>
    </row>
    <row r="26" spans="1:103" ht="16.5" customHeight="1">
      <c r="A26" s="291" t="s">
        <v>125</v>
      </c>
      <c r="B26" s="292"/>
      <c r="C26" s="194" t="s">
        <v>20</v>
      </c>
      <c r="D26" s="195"/>
      <c r="E26" s="195"/>
      <c r="F26" s="195"/>
      <c r="G26" s="195"/>
      <c r="H26" s="196"/>
      <c r="I26" s="290">
        <v>5</v>
      </c>
      <c r="J26" s="200"/>
      <c r="K26" s="201" t="str">
        <f>IF(入力シート!$E$28&gt;99999999999,"",IF(LEN(入力シート!$E$16)&gt;10,MID(入力シート!$E$16,LEN(入力シート!$E$16)-10,1)," "))</f>
        <v xml:space="preserve"> </v>
      </c>
      <c r="L26" s="202"/>
      <c r="M26" s="215" t="str">
        <f>IF(入力シート!$E$28&gt;99999999999,"",IF(LEN(入力シート!$E$16)&gt;9,MID(入力シート!$E$16,LEN(入力シート!$E$16)-9,1)," "))</f>
        <v xml:space="preserve"> </v>
      </c>
      <c r="N26" s="286"/>
      <c r="O26" s="214" t="str">
        <f>IF(入力シート!$E$28&gt;99999999999,"",IF(LEN(入力シート!$E$16)&gt;8,MID(入力シート!$E$16,LEN(入力シート!$E$16)-8,1)," "))</f>
        <v xml:space="preserve"> </v>
      </c>
      <c r="P26" s="215"/>
      <c r="Q26" s="215" t="str">
        <f>IF(入力シート!$E$28&gt;99999999999,"",IF(LEN(入力シート!$E$16)&gt;7,MID(入力シート!$E$16,LEN(入力シート!$E$16)-7,1)," "))</f>
        <v xml:space="preserve"> </v>
      </c>
      <c r="R26" s="215"/>
      <c r="S26" s="288" t="str">
        <f>IF(入力シート!$E$28&gt;99999999999,"",IF(LEN(入力シート!$E$16)&gt;6,MID(入力シート!$E$16,LEN(入力シート!$E$16)-6,1)," "))</f>
        <v xml:space="preserve"> </v>
      </c>
      <c r="T26" s="289"/>
      <c r="U26" s="214" t="str">
        <f>IF(入力シート!$E$28&gt;99999999999,"",IF(LEN(入力シート!$E$16)&gt;5,MID(入力シート!$E$16,LEN(入力シート!$E$16)-5,1)," "))</f>
        <v xml:space="preserve"> </v>
      </c>
      <c r="V26" s="215"/>
      <c r="W26" s="215" t="str">
        <f>IF(入力シート!$E$28&gt;99999999999,"",IF(LEN(入力シート!$E$16)&gt;4,MID(入力シート!$E$16,LEN(入力シート!$E$16)-4,1)," "))</f>
        <v xml:space="preserve"> </v>
      </c>
      <c r="X26" s="215"/>
      <c r="Y26" s="215" t="str">
        <f>IF(入力シート!$E$28&gt;99999999999,"",IF(LEN(入力シート!$E$16)&gt;3,MID(入力シート!$E$16,LEN(入力シート!$E$16)-3,1)," "))</f>
        <v xml:space="preserve"> </v>
      </c>
      <c r="Z26" s="251"/>
      <c r="AA26" s="252" t="str">
        <f>IF(入力シート!$E$28&gt;99999999999,"",IF(LEN(入力シート!$E$16)&gt;2,MID(入力シート!$E$16,LEN(入力シート!$E$16)-2,1)," "))</f>
        <v xml:space="preserve"> </v>
      </c>
      <c r="AB26" s="215"/>
      <c r="AC26" s="215" t="str">
        <f>IF(入力シート!$E$28&gt;99999999999,"",IF(LEN(入力シート!$E$16)&gt;1,MID(入力シート!$E$16,LEN(入力シート!$E$16)-1,1)," "))</f>
        <v xml:space="preserve"> </v>
      </c>
      <c r="AD26" s="215"/>
      <c r="AE26" s="254" t="str">
        <f>IF(入力シート!$E$28&gt;99999999999,"",IF(入力シート!$E$16=0,"",IF(LEN(入力シート!$E$16)&gt;0,MID(入力シート!$E$16,LEN(入力シート!$E$16),1)," ")))</f>
        <v/>
      </c>
      <c r="AF26" s="255"/>
      <c r="AG26" s="52"/>
      <c r="AH26" s="51"/>
      <c r="AI26" s="291" t="s">
        <v>125</v>
      </c>
      <c r="AJ26" s="292"/>
      <c r="AK26" s="194" t="s">
        <v>20</v>
      </c>
      <c r="AL26" s="195"/>
      <c r="AM26" s="195"/>
      <c r="AN26" s="195"/>
      <c r="AO26" s="195"/>
      <c r="AP26" s="196"/>
      <c r="AQ26" s="290">
        <v>5</v>
      </c>
      <c r="AR26" s="200"/>
      <c r="AS26" s="255" t="str">
        <f>K26</f>
        <v xml:space="preserve"> </v>
      </c>
      <c r="AT26" s="287"/>
      <c r="AU26" s="215" t="str">
        <f>M26</f>
        <v xml:space="preserve"> </v>
      </c>
      <c r="AV26" s="286"/>
      <c r="AW26" s="214" t="str">
        <f>O26</f>
        <v xml:space="preserve"> </v>
      </c>
      <c r="AX26" s="215"/>
      <c r="AY26" s="215" t="str">
        <f>Q26</f>
        <v xml:space="preserve"> </v>
      </c>
      <c r="AZ26" s="215"/>
      <c r="BA26" s="215" t="str">
        <f>S26</f>
        <v xml:space="preserve"> </v>
      </c>
      <c r="BB26" s="251"/>
      <c r="BC26" s="214" t="str">
        <f>U26</f>
        <v xml:space="preserve"> </v>
      </c>
      <c r="BD26" s="215"/>
      <c r="BE26" s="215" t="str">
        <f>W26</f>
        <v xml:space="preserve"> </v>
      </c>
      <c r="BF26" s="215"/>
      <c r="BG26" s="215" t="str">
        <f>Y26</f>
        <v xml:space="preserve"> </v>
      </c>
      <c r="BH26" s="251"/>
      <c r="BI26" s="252" t="str">
        <f>AA26</f>
        <v xml:space="preserve"> </v>
      </c>
      <c r="BJ26" s="215"/>
      <c r="BK26" s="215" t="str">
        <f>AC26</f>
        <v xml:space="preserve"> </v>
      </c>
      <c r="BL26" s="215"/>
      <c r="BM26" s="254" t="str">
        <f>AE26</f>
        <v/>
      </c>
      <c r="BN26" s="255"/>
      <c r="BO26" s="54"/>
      <c r="BP26" s="1"/>
      <c r="BQ26" s="291" t="s">
        <v>126</v>
      </c>
      <c r="BR26" s="292"/>
      <c r="BS26" s="194" t="s">
        <v>20</v>
      </c>
      <c r="BT26" s="195"/>
      <c r="BU26" s="195"/>
      <c r="BV26" s="195"/>
      <c r="BW26" s="195"/>
      <c r="BX26" s="196"/>
      <c r="BY26" s="290">
        <v>5</v>
      </c>
      <c r="BZ26" s="200"/>
      <c r="CA26" s="255" t="str">
        <f>K26</f>
        <v xml:space="preserve"> </v>
      </c>
      <c r="CB26" s="287"/>
      <c r="CC26" s="215" t="str">
        <f>M26</f>
        <v xml:space="preserve"> </v>
      </c>
      <c r="CD26" s="286"/>
      <c r="CE26" s="214" t="str">
        <f>O26</f>
        <v xml:space="preserve"> </v>
      </c>
      <c r="CF26" s="215"/>
      <c r="CG26" s="215" t="str">
        <f>Q26</f>
        <v xml:space="preserve"> </v>
      </c>
      <c r="CH26" s="215"/>
      <c r="CI26" s="215" t="str">
        <f>S26</f>
        <v xml:space="preserve"> </v>
      </c>
      <c r="CJ26" s="251"/>
      <c r="CK26" s="214" t="str">
        <f>U26</f>
        <v xml:space="preserve"> </v>
      </c>
      <c r="CL26" s="215"/>
      <c r="CM26" s="215" t="str">
        <f>W26</f>
        <v xml:space="preserve"> </v>
      </c>
      <c r="CN26" s="215"/>
      <c r="CO26" s="215" t="str">
        <f>Y26</f>
        <v xml:space="preserve"> </v>
      </c>
      <c r="CP26" s="251"/>
      <c r="CQ26" s="252" t="str">
        <f>AA26</f>
        <v xml:space="preserve"> </v>
      </c>
      <c r="CR26" s="215"/>
      <c r="CS26" s="215" t="str">
        <f>AC26</f>
        <v xml:space="preserve"> </v>
      </c>
      <c r="CT26" s="215"/>
      <c r="CU26" s="254" t="str">
        <f>AE26</f>
        <v/>
      </c>
      <c r="CV26" s="255"/>
      <c r="CW26" s="2"/>
      <c r="CY26" s="223"/>
    </row>
    <row r="27" spans="1:103" ht="16.5" customHeight="1">
      <c r="A27" s="293"/>
      <c r="B27" s="294"/>
      <c r="C27" s="197"/>
      <c r="D27" s="198"/>
      <c r="E27" s="198"/>
      <c r="F27" s="198"/>
      <c r="G27" s="198"/>
      <c r="H27" s="199"/>
      <c r="I27" s="290"/>
      <c r="J27" s="200"/>
      <c r="K27" s="203" t="str">
        <f>IF(入力シート!$E$28&gt;99999999999,"",IF(LEN(入力シート!$E$12)&gt;10,MID(入力シート!$E$12,LEN(入力シート!$E$12)-10,1)," "))</f>
        <v xml:space="preserve"> </v>
      </c>
      <c r="L27" s="204"/>
      <c r="M27" s="215" t="str">
        <f>IF(入力シート!$E$28&gt;99999999999,"",IF(LEN(入力シート!$E$12)&gt;9,MID(入力シート!$E$12,LEN(入力シート!$E$12)-9,1)," "))</f>
        <v xml:space="preserve"> </v>
      </c>
      <c r="N27" s="286"/>
      <c r="O27" s="214" t="str">
        <f>IF(入力シート!$E$28&gt;99999999999,"",IF(LEN(入力シート!$E$12)&gt;8,MID(入力シート!$E$12,LEN(入力シート!$E$12)-8,1)," "))</f>
        <v xml:space="preserve"> </v>
      </c>
      <c r="P27" s="215"/>
      <c r="Q27" s="215" t="str">
        <f>IF(入力シート!$E$28&gt;99999999999,"",IF(LEN(入力シート!$E$12)&gt;7,MID(入力シート!$E$12,LEN(入力シート!$E$12)-7,1)," "))</f>
        <v xml:space="preserve"> </v>
      </c>
      <c r="R27" s="215"/>
      <c r="S27" s="191" t="str">
        <f>IF(入力シート!$E$28&gt;99999999999,"",IF(LEN(入力シート!$E$12)&gt;6,MID(入力シート!$E$12,LEN(入力シート!$E$12)-6,1)," "))</f>
        <v xml:space="preserve"> </v>
      </c>
      <c r="T27" s="225"/>
      <c r="U27" s="214" t="str">
        <f>IF(入力シート!$E$28&gt;99999999999,"",IF(LEN(入力シート!$E$12)&gt;5,MID(入力シート!$E$12,LEN(入力シート!$E$12)-5,1)," "))</f>
        <v xml:space="preserve"> </v>
      </c>
      <c r="V27" s="215"/>
      <c r="W27" s="215" t="str">
        <f>IF(入力シート!$E$28&gt;99999999999,"",IF(LEN(入力シート!$E$12)&gt;4,MID(入力シート!$E$12,LEN(入力シート!$E$12)-4,1)," "))</f>
        <v xml:space="preserve"> </v>
      </c>
      <c r="X27" s="215"/>
      <c r="Y27" s="215" t="str">
        <f>IF(入力シート!$E$28&gt;99999999999,"",IF(LEN(入力シート!$E$12)&gt;3,MID(入力シート!$E$12,LEN(入力シート!$E$12)-3,1)," "))</f>
        <v xml:space="preserve"> </v>
      </c>
      <c r="Z27" s="251"/>
      <c r="AA27" s="252" t="str">
        <f>IF(入力シート!$E$28&gt;99999999999,"",IF(LEN(入力シート!$E$12)&gt;2,MID(入力シート!$E$12,LEN(入力シート!$E$12)-2,1)," "))</f>
        <v xml:space="preserve"> </v>
      </c>
      <c r="AB27" s="215"/>
      <c r="AC27" s="215" t="str">
        <f>IF(入力シート!$E$28&gt;99999999999,"",IF(LEN(入力シート!$E$12)&gt;1,MID(入力シート!$E$12,LEN(入力シート!$E$12)-1,1)," "))</f>
        <v xml:space="preserve"> </v>
      </c>
      <c r="AD27" s="215"/>
      <c r="AE27" s="254" t="str">
        <f>IF(入力シート!$E$28&gt;99999999999,"",IF(入力シート!$E$12=0,"",IF(LEN(入力シート!$E$12)&gt;0,MID(入力シート!$E$12,LEN(入力シート!$E$12),1)," ")))</f>
        <v/>
      </c>
      <c r="AF27" s="255"/>
      <c r="AG27" s="52"/>
      <c r="AH27" s="51"/>
      <c r="AI27" s="293"/>
      <c r="AJ27" s="294"/>
      <c r="AK27" s="197"/>
      <c r="AL27" s="198"/>
      <c r="AM27" s="198"/>
      <c r="AN27" s="198"/>
      <c r="AO27" s="198"/>
      <c r="AP27" s="199"/>
      <c r="AQ27" s="290"/>
      <c r="AR27" s="200"/>
      <c r="AS27" s="255"/>
      <c r="AT27" s="287"/>
      <c r="AU27" s="215"/>
      <c r="AV27" s="286"/>
      <c r="AW27" s="214"/>
      <c r="AX27" s="215"/>
      <c r="AY27" s="215"/>
      <c r="AZ27" s="215"/>
      <c r="BA27" s="215"/>
      <c r="BB27" s="251"/>
      <c r="BC27" s="214"/>
      <c r="BD27" s="215"/>
      <c r="BE27" s="215"/>
      <c r="BF27" s="215"/>
      <c r="BG27" s="215"/>
      <c r="BH27" s="251"/>
      <c r="BI27" s="252"/>
      <c r="BJ27" s="215"/>
      <c r="BK27" s="215"/>
      <c r="BL27" s="215"/>
      <c r="BM27" s="254"/>
      <c r="BN27" s="255"/>
      <c r="BO27" s="54"/>
      <c r="BP27" s="1"/>
      <c r="BQ27" s="293"/>
      <c r="BR27" s="294"/>
      <c r="BS27" s="197"/>
      <c r="BT27" s="198"/>
      <c r="BU27" s="198"/>
      <c r="BV27" s="198"/>
      <c r="BW27" s="198"/>
      <c r="BX27" s="199"/>
      <c r="BY27" s="290"/>
      <c r="BZ27" s="200"/>
      <c r="CA27" s="255"/>
      <c r="CB27" s="287"/>
      <c r="CC27" s="215"/>
      <c r="CD27" s="286"/>
      <c r="CE27" s="214"/>
      <c r="CF27" s="215"/>
      <c r="CG27" s="215"/>
      <c r="CH27" s="215"/>
      <c r="CI27" s="215"/>
      <c r="CJ27" s="251"/>
      <c r="CK27" s="214"/>
      <c r="CL27" s="215"/>
      <c r="CM27" s="215"/>
      <c r="CN27" s="215"/>
      <c r="CO27" s="215"/>
      <c r="CP27" s="251"/>
      <c r="CQ27" s="252"/>
      <c r="CR27" s="215"/>
      <c r="CS27" s="215"/>
      <c r="CT27" s="215"/>
      <c r="CU27" s="254"/>
      <c r="CV27" s="255"/>
      <c r="CW27" s="2"/>
      <c r="CY27" s="223"/>
    </row>
    <row r="28" spans="1:103" ht="16.5" customHeight="1">
      <c r="A28" s="293"/>
      <c r="B28" s="294"/>
      <c r="C28" s="194" t="s">
        <v>21</v>
      </c>
      <c r="D28" s="195"/>
      <c r="E28" s="195"/>
      <c r="F28" s="195"/>
      <c r="G28" s="195"/>
      <c r="H28" s="196"/>
      <c r="I28" s="290">
        <v>6</v>
      </c>
      <c r="J28" s="200"/>
      <c r="K28" s="201" t="str">
        <f>IF(入力シート!$E$28&gt;99999999999,"",IF(LEN(入力シート!$E$17)&gt;10,MID(入力シート!$E$17,LEN(入力シート!$E$17)-10,1)," "))</f>
        <v xml:space="preserve"> </v>
      </c>
      <c r="L28" s="202"/>
      <c r="M28" s="215" t="str">
        <f>IF(入力シート!$E$28&gt;99999999999,"",IF(LEN(入力シート!$E$17)&gt;9,MID(入力シート!$E$17,LEN(入力シート!$E$17)-9,1)," "))</f>
        <v xml:space="preserve"> </v>
      </c>
      <c r="N28" s="286"/>
      <c r="O28" s="214" t="str">
        <f>IF(入力シート!$E$28&gt;99999999999,"",IF(LEN(入力シート!$E$17)&gt;8,MID(入力シート!$E$17,LEN(入力シート!$E$17)-8,1)," "))</f>
        <v xml:space="preserve"> </v>
      </c>
      <c r="P28" s="215"/>
      <c r="Q28" s="215" t="str">
        <f>IF(入力シート!$E$28&gt;99999999999,"",IF(LEN(入力シート!$E$17)&gt;7,MID(入力シート!$E$17,LEN(入力シート!$E$17)-7,1)," "))</f>
        <v xml:space="preserve"> </v>
      </c>
      <c r="R28" s="215"/>
      <c r="S28" s="288" t="str">
        <f>IF(入力シート!$E$28&gt;99999999999,"",IF(LEN(入力シート!$E$17)&gt;6,MID(入力シート!$E$17,LEN(入力シート!$E$17)-6,1)," "))</f>
        <v xml:space="preserve"> </v>
      </c>
      <c r="T28" s="289"/>
      <c r="U28" s="214" t="str">
        <f>IF(入力シート!$E$28&gt;99999999999,"",IF(LEN(入力シート!$E$17)&gt;5,MID(入力シート!$E$17,LEN(入力シート!$E$17)-5,1)," "))</f>
        <v xml:space="preserve"> </v>
      </c>
      <c r="V28" s="215"/>
      <c r="W28" s="215" t="str">
        <f>IF(入力シート!$E$28&gt;99999999999,"",IF(LEN(入力シート!$E$17)&gt;4,MID(入力シート!$E$17,LEN(入力シート!$E$17)-4,1)," "))</f>
        <v xml:space="preserve"> </v>
      </c>
      <c r="X28" s="215"/>
      <c r="Y28" s="215" t="str">
        <f>IF(入力シート!$E$28&gt;99999999999,"",IF(LEN(入力シート!$E$17)&gt;3,MID(入力シート!$E$17,LEN(入力シート!$E$17)-3,1)," "))</f>
        <v xml:space="preserve"> </v>
      </c>
      <c r="Z28" s="251"/>
      <c r="AA28" s="252" t="str">
        <f>IF(入力シート!$E$28&gt;99999999999,"",IF(LEN(入力シート!$E$17)&gt;2,MID(入力シート!$E$17,LEN(入力シート!$E$17)-2,1)," "))</f>
        <v xml:space="preserve"> </v>
      </c>
      <c r="AB28" s="215"/>
      <c r="AC28" s="215" t="str">
        <f>IF(入力シート!$E$28&gt;99999999999,"",IF(LEN(入力シート!$E$17)&gt;1,MID(入力シート!$E$17,LEN(入力シート!$E$17)-1,1)," "))</f>
        <v xml:space="preserve"> </v>
      </c>
      <c r="AD28" s="215"/>
      <c r="AE28" s="254" t="str">
        <f>IF(入力シート!$E$28&gt;99999999999,"",IF(入力シート!$E$17=0,"",IF(LEN(入力シート!$E$17)&gt;0,MID(入力シート!$E$17,LEN(入力シート!$E$17),1)," ")))</f>
        <v/>
      </c>
      <c r="AF28" s="255"/>
      <c r="AG28" s="52"/>
      <c r="AH28" s="51"/>
      <c r="AI28" s="293"/>
      <c r="AJ28" s="294"/>
      <c r="AK28" s="194" t="s">
        <v>21</v>
      </c>
      <c r="AL28" s="195"/>
      <c r="AM28" s="195"/>
      <c r="AN28" s="195"/>
      <c r="AO28" s="195"/>
      <c r="AP28" s="196"/>
      <c r="AQ28" s="290">
        <v>6</v>
      </c>
      <c r="AR28" s="200"/>
      <c r="AS28" s="255" t="str">
        <f>K28</f>
        <v xml:space="preserve"> </v>
      </c>
      <c r="AT28" s="287"/>
      <c r="AU28" s="215" t="str">
        <f>M28</f>
        <v xml:space="preserve"> </v>
      </c>
      <c r="AV28" s="286"/>
      <c r="AW28" s="214" t="str">
        <f>O28</f>
        <v xml:space="preserve"> </v>
      </c>
      <c r="AX28" s="215"/>
      <c r="AY28" s="215" t="str">
        <f>Q28</f>
        <v xml:space="preserve"> </v>
      </c>
      <c r="AZ28" s="215"/>
      <c r="BA28" s="215" t="str">
        <f>S28</f>
        <v xml:space="preserve"> </v>
      </c>
      <c r="BB28" s="251"/>
      <c r="BC28" s="214" t="str">
        <f>U28</f>
        <v xml:space="preserve"> </v>
      </c>
      <c r="BD28" s="215"/>
      <c r="BE28" s="215" t="str">
        <f>W28</f>
        <v xml:space="preserve"> </v>
      </c>
      <c r="BF28" s="215"/>
      <c r="BG28" s="215" t="str">
        <f>Y28</f>
        <v xml:space="preserve"> </v>
      </c>
      <c r="BH28" s="251"/>
      <c r="BI28" s="252" t="str">
        <f>AA28</f>
        <v xml:space="preserve"> </v>
      </c>
      <c r="BJ28" s="215"/>
      <c r="BK28" s="215" t="str">
        <f>AC28</f>
        <v xml:space="preserve"> </v>
      </c>
      <c r="BL28" s="215"/>
      <c r="BM28" s="254" t="str">
        <f>AE28</f>
        <v/>
      </c>
      <c r="BN28" s="255"/>
      <c r="BO28" s="54"/>
      <c r="BP28" s="1"/>
      <c r="BQ28" s="293"/>
      <c r="BR28" s="294"/>
      <c r="BS28" s="194" t="s">
        <v>21</v>
      </c>
      <c r="BT28" s="195"/>
      <c r="BU28" s="195"/>
      <c r="BV28" s="195"/>
      <c r="BW28" s="195"/>
      <c r="BX28" s="196"/>
      <c r="BY28" s="290">
        <v>6</v>
      </c>
      <c r="BZ28" s="200"/>
      <c r="CA28" s="255" t="str">
        <f>K28</f>
        <v xml:space="preserve"> </v>
      </c>
      <c r="CB28" s="287"/>
      <c r="CC28" s="215" t="str">
        <f>M28</f>
        <v xml:space="preserve"> </v>
      </c>
      <c r="CD28" s="286"/>
      <c r="CE28" s="214" t="str">
        <f>O28</f>
        <v xml:space="preserve"> </v>
      </c>
      <c r="CF28" s="215"/>
      <c r="CG28" s="215" t="str">
        <f>Q28</f>
        <v xml:space="preserve"> </v>
      </c>
      <c r="CH28" s="215"/>
      <c r="CI28" s="215" t="str">
        <f>S28</f>
        <v xml:space="preserve"> </v>
      </c>
      <c r="CJ28" s="251"/>
      <c r="CK28" s="214" t="str">
        <f>U28</f>
        <v xml:space="preserve"> </v>
      </c>
      <c r="CL28" s="215"/>
      <c r="CM28" s="215" t="str">
        <f>W28</f>
        <v xml:space="preserve"> </v>
      </c>
      <c r="CN28" s="215"/>
      <c r="CO28" s="215" t="str">
        <f>Y28</f>
        <v xml:space="preserve"> </v>
      </c>
      <c r="CP28" s="251"/>
      <c r="CQ28" s="252" t="str">
        <f>AA28</f>
        <v xml:space="preserve"> </v>
      </c>
      <c r="CR28" s="215"/>
      <c r="CS28" s="215" t="str">
        <f>AC28</f>
        <v xml:space="preserve"> </v>
      </c>
      <c r="CT28" s="215"/>
      <c r="CU28" s="254" t="str">
        <f>AE28</f>
        <v/>
      </c>
      <c r="CV28" s="255"/>
      <c r="CW28" s="2"/>
      <c r="CY28" s="223"/>
    </row>
    <row r="29" spans="1:103" ht="16.5" customHeight="1">
      <c r="A29" s="293"/>
      <c r="B29" s="294"/>
      <c r="C29" s="197"/>
      <c r="D29" s="198"/>
      <c r="E29" s="198"/>
      <c r="F29" s="198"/>
      <c r="G29" s="198"/>
      <c r="H29" s="199"/>
      <c r="I29" s="290"/>
      <c r="J29" s="200"/>
      <c r="K29" s="203" t="str">
        <f>IF(入力シート!$E$28&gt;99999999999,"",IF(LEN(入力シート!$E$12)&gt;10,MID(入力シート!$E$12,LEN(入力シート!$E$12)-10,1)," "))</f>
        <v xml:space="preserve"> </v>
      </c>
      <c r="L29" s="204"/>
      <c r="M29" s="215" t="str">
        <f>IF(入力シート!$E$28&gt;99999999999,"",IF(LEN(入力シート!$E$12)&gt;9,MID(入力シート!$E$12,LEN(入力シート!$E$12)-9,1)," "))</f>
        <v xml:space="preserve"> </v>
      </c>
      <c r="N29" s="286"/>
      <c r="O29" s="214" t="str">
        <f>IF(入力シート!$E$28&gt;99999999999,"",IF(LEN(入力シート!$E$12)&gt;8,MID(入力シート!$E$12,LEN(入力シート!$E$12)-8,1)," "))</f>
        <v xml:space="preserve"> </v>
      </c>
      <c r="P29" s="215"/>
      <c r="Q29" s="215" t="str">
        <f>IF(入力シート!$E$28&gt;99999999999,"",IF(LEN(入力シート!$E$12)&gt;7,MID(入力シート!$E$12,LEN(入力シート!$E$12)-7,1)," "))</f>
        <v xml:space="preserve"> </v>
      </c>
      <c r="R29" s="215"/>
      <c r="S29" s="191" t="str">
        <f>IF(入力シート!$E$28&gt;99999999999,"",IF(LEN(入力シート!$E$12)&gt;6,MID(入力シート!$E$12,LEN(入力シート!$E$12)-6,1)," "))</f>
        <v xml:space="preserve"> </v>
      </c>
      <c r="T29" s="225"/>
      <c r="U29" s="214" t="str">
        <f>IF(入力シート!$E$28&gt;99999999999,"",IF(LEN(入力シート!$E$12)&gt;5,MID(入力シート!$E$12,LEN(入力シート!$E$12)-5,1)," "))</f>
        <v xml:space="preserve"> </v>
      </c>
      <c r="V29" s="215"/>
      <c r="W29" s="215" t="str">
        <f>IF(入力シート!$E$28&gt;99999999999,"",IF(LEN(入力シート!$E$12)&gt;4,MID(入力シート!$E$12,LEN(入力シート!$E$12)-4,1)," "))</f>
        <v xml:space="preserve"> </v>
      </c>
      <c r="X29" s="215"/>
      <c r="Y29" s="215" t="str">
        <f>IF(入力シート!$E$28&gt;99999999999,"",IF(LEN(入力シート!$E$12)&gt;3,MID(入力シート!$E$12,LEN(入力シート!$E$12)-3,1)," "))</f>
        <v xml:space="preserve"> </v>
      </c>
      <c r="Z29" s="251"/>
      <c r="AA29" s="252" t="str">
        <f>IF(入力シート!$E$28&gt;99999999999,"",IF(LEN(入力シート!$E$12)&gt;2,MID(入力シート!$E$12,LEN(入力シート!$E$12)-2,1)," "))</f>
        <v xml:space="preserve"> </v>
      </c>
      <c r="AB29" s="215"/>
      <c r="AC29" s="215" t="str">
        <f>IF(入力シート!$E$28&gt;99999999999,"",IF(LEN(入力シート!$E$12)&gt;1,MID(入力シート!$E$12,LEN(入力シート!$E$12)-1,1)," "))</f>
        <v xml:space="preserve"> </v>
      </c>
      <c r="AD29" s="215"/>
      <c r="AE29" s="254" t="str">
        <f>IF(入力シート!$E$28&gt;99999999999,"",IF(入力シート!$E$12=0,"",IF(LEN(入力シート!$E$12)&gt;0,MID(入力シート!$E$12,LEN(入力シート!$E$12),1)," ")))</f>
        <v/>
      </c>
      <c r="AF29" s="255"/>
      <c r="AG29" s="52"/>
      <c r="AH29" s="51"/>
      <c r="AI29" s="293"/>
      <c r="AJ29" s="294"/>
      <c r="AK29" s="197"/>
      <c r="AL29" s="198"/>
      <c r="AM29" s="198"/>
      <c r="AN29" s="198"/>
      <c r="AO29" s="198"/>
      <c r="AP29" s="199"/>
      <c r="AQ29" s="290"/>
      <c r="AR29" s="200"/>
      <c r="AS29" s="255"/>
      <c r="AT29" s="287"/>
      <c r="AU29" s="215"/>
      <c r="AV29" s="286"/>
      <c r="AW29" s="214"/>
      <c r="AX29" s="215"/>
      <c r="AY29" s="215"/>
      <c r="AZ29" s="215"/>
      <c r="BA29" s="215"/>
      <c r="BB29" s="251"/>
      <c r="BC29" s="214"/>
      <c r="BD29" s="215"/>
      <c r="BE29" s="215"/>
      <c r="BF29" s="215"/>
      <c r="BG29" s="215"/>
      <c r="BH29" s="251"/>
      <c r="BI29" s="252"/>
      <c r="BJ29" s="215"/>
      <c r="BK29" s="215"/>
      <c r="BL29" s="215"/>
      <c r="BM29" s="254"/>
      <c r="BN29" s="255"/>
      <c r="BO29" s="54"/>
      <c r="BP29" s="1"/>
      <c r="BQ29" s="293"/>
      <c r="BR29" s="294"/>
      <c r="BS29" s="197"/>
      <c r="BT29" s="198"/>
      <c r="BU29" s="198"/>
      <c r="BV29" s="198"/>
      <c r="BW29" s="198"/>
      <c r="BX29" s="199"/>
      <c r="BY29" s="290"/>
      <c r="BZ29" s="200"/>
      <c r="CA29" s="255"/>
      <c r="CB29" s="287"/>
      <c r="CC29" s="215"/>
      <c r="CD29" s="286"/>
      <c r="CE29" s="214"/>
      <c r="CF29" s="215"/>
      <c r="CG29" s="215"/>
      <c r="CH29" s="215"/>
      <c r="CI29" s="215"/>
      <c r="CJ29" s="251"/>
      <c r="CK29" s="214"/>
      <c r="CL29" s="215"/>
      <c r="CM29" s="215"/>
      <c r="CN29" s="215"/>
      <c r="CO29" s="215"/>
      <c r="CP29" s="251"/>
      <c r="CQ29" s="252"/>
      <c r="CR29" s="215"/>
      <c r="CS29" s="215"/>
      <c r="CT29" s="215"/>
      <c r="CU29" s="254"/>
      <c r="CV29" s="255"/>
      <c r="CW29" s="2"/>
      <c r="CY29" s="223"/>
    </row>
    <row r="30" spans="1:103" ht="16.5" customHeight="1">
      <c r="A30" s="293"/>
      <c r="B30" s="294"/>
      <c r="C30" s="194" t="s">
        <v>22</v>
      </c>
      <c r="D30" s="195"/>
      <c r="E30" s="195"/>
      <c r="F30" s="195"/>
      <c r="G30" s="195"/>
      <c r="H30" s="196"/>
      <c r="I30" s="290">
        <v>7</v>
      </c>
      <c r="J30" s="200"/>
      <c r="K30" s="201" t="str">
        <f>IF(入力シート!$E$28&gt;99999999999,"",IF(LEN(入力シート!$E$18)&gt;10,MID(入力シート!$E$18,LEN(入力シート!$E$18)-10,1)," "))</f>
        <v xml:space="preserve"> </v>
      </c>
      <c r="L30" s="202"/>
      <c r="M30" s="215" t="str">
        <f>IF(入力シート!$E$28&gt;99999999999,"",IF(LEN(入力シート!$E$18)&gt;9,MID(入力シート!$E$18,LEN(入力シート!$E$18)-9,1)," "))</f>
        <v xml:space="preserve"> </v>
      </c>
      <c r="N30" s="286"/>
      <c r="O30" s="214" t="str">
        <f>IF(入力シート!$E$28&gt;99999999999,"",IF(LEN(入力シート!$E$18)&gt;8,MID(入力シート!$E$18,LEN(入力シート!$E$18)-8,1)," "))</f>
        <v xml:space="preserve"> </v>
      </c>
      <c r="P30" s="215"/>
      <c r="Q30" s="215" t="str">
        <f>IF(入力シート!$E$28&gt;99999999999,"",IF(LEN(入力シート!$E$18)&gt;7,MID(入力シート!$E$18,LEN(入力シート!$E$18)-7,1)," "))</f>
        <v xml:space="preserve"> </v>
      </c>
      <c r="R30" s="215"/>
      <c r="S30" s="288" t="str">
        <f>IF(入力シート!$E$28&gt;99999999999,"",IF(LEN(入力シート!$E$18)&gt;6,MID(入力シート!$E$18,LEN(入力シート!$E$18)-6,1)," "))</f>
        <v xml:space="preserve"> </v>
      </c>
      <c r="T30" s="289"/>
      <c r="U30" s="214" t="str">
        <f>IF(入力シート!$E$28&gt;99999999999,"",IF(LEN(入力シート!$E$18)&gt;5,MID(入力シート!$E$18,LEN(入力シート!$E$18)-5,1)," "))</f>
        <v xml:space="preserve"> </v>
      </c>
      <c r="V30" s="215"/>
      <c r="W30" s="215" t="str">
        <f>IF(入力シート!$E$28&gt;99999999999,"",IF(LEN(入力シート!$E$18)&gt;4,MID(入力シート!$E$18,LEN(入力シート!$E$18)-4,1)," "))</f>
        <v xml:space="preserve"> </v>
      </c>
      <c r="X30" s="215"/>
      <c r="Y30" s="215" t="str">
        <f>IF(入力シート!$E$28&gt;99999999999,"",IF(LEN(入力シート!$E$18)&gt;3,MID(入力シート!$E$18,LEN(入力シート!$E$18)-3,1)," "))</f>
        <v xml:space="preserve"> </v>
      </c>
      <c r="Z30" s="251"/>
      <c r="AA30" s="252" t="str">
        <f>IF(入力シート!$E$28&gt;99999999999,"",IF(LEN(入力シート!$E$18)&gt;2,MID(入力シート!$E$18,LEN(入力シート!$E$18)-2,1)," "))</f>
        <v xml:space="preserve"> </v>
      </c>
      <c r="AB30" s="215"/>
      <c r="AC30" s="215" t="str">
        <f>IF(入力シート!$E$28&gt;99999999999,"",IF(LEN(入力シート!$E$18)&gt;1,MID(入力シート!$E$18,LEN(入力シート!$E$18)-1,1)," "))</f>
        <v xml:space="preserve"> </v>
      </c>
      <c r="AD30" s="215"/>
      <c r="AE30" s="254" t="str">
        <f>IF(入力シート!$E$28&gt;99999999999,"",IF(入力シート!$E$18=0,"",IF(LEN(入力シート!$E$18)&gt;0,MID(入力シート!$E$18,LEN(入力シート!$E$18),1)," ")))</f>
        <v/>
      </c>
      <c r="AF30" s="255"/>
      <c r="AG30" s="52"/>
      <c r="AH30" s="51"/>
      <c r="AI30" s="293"/>
      <c r="AJ30" s="294"/>
      <c r="AK30" s="194" t="s">
        <v>22</v>
      </c>
      <c r="AL30" s="195"/>
      <c r="AM30" s="195"/>
      <c r="AN30" s="195"/>
      <c r="AO30" s="195"/>
      <c r="AP30" s="196"/>
      <c r="AQ30" s="290">
        <v>7</v>
      </c>
      <c r="AR30" s="200"/>
      <c r="AS30" s="255" t="str">
        <f>K30</f>
        <v xml:space="preserve"> </v>
      </c>
      <c r="AT30" s="287"/>
      <c r="AU30" s="215" t="str">
        <f>M30</f>
        <v xml:space="preserve"> </v>
      </c>
      <c r="AV30" s="286"/>
      <c r="AW30" s="214" t="str">
        <f>O30</f>
        <v xml:space="preserve"> </v>
      </c>
      <c r="AX30" s="215"/>
      <c r="AY30" s="215" t="str">
        <f>Q30</f>
        <v xml:space="preserve"> </v>
      </c>
      <c r="AZ30" s="215"/>
      <c r="BA30" s="215" t="str">
        <f>S30</f>
        <v xml:space="preserve"> </v>
      </c>
      <c r="BB30" s="251"/>
      <c r="BC30" s="214" t="str">
        <f>U30</f>
        <v xml:space="preserve"> </v>
      </c>
      <c r="BD30" s="215"/>
      <c r="BE30" s="215" t="str">
        <f>W30</f>
        <v xml:space="preserve"> </v>
      </c>
      <c r="BF30" s="215"/>
      <c r="BG30" s="215" t="str">
        <f>Y30</f>
        <v xml:space="preserve"> </v>
      </c>
      <c r="BH30" s="251"/>
      <c r="BI30" s="252" t="str">
        <f>AA30</f>
        <v xml:space="preserve"> </v>
      </c>
      <c r="BJ30" s="215"/>
      <c r="BK30" s="215" t="str">
        <f>AC30</f>
        <v xml:space="preserve"> </v>
      </c>
      <c r="BL30" s="215"/>
      <c r="BM30" s="254" t="str">
        <f>AE30</f>
        <v/>
      </c>
      <c r="BN30" s="255"/>
      <c r="BO30" s="54"/>
      <c r="BP30" s="1"/>
      <c r="BQ30" s="293"/>
      <c r="BR30" s="294"/>
      <c r="BS30" s="194" t="s">
        <v>22</v>
      </c>
      <c r="BT30" s="195"/>
      <c r="BU30" s="195"/>
      <c r="BV30" s="195"/>
      <c r="BW30" s="195"/>
      <c r="BX30" s="196"/>
      <c r="BY30" s="290">
        <v>7</v>
      </c>
      <c r="BZ30" s="200"/>
      <c r="CA30" s="255" t="str">
        <f>K30</f>
        <v xml:space="preserve"> </v>
      </c>
      <c r="CB30" s="287"/>
      <c r="CC30" s="215" t="str">
        <f>M30</f>
        <v xml:space="preserve"> </v>
      </c>
      <c r="CD30" s="286"/>
      <c r="CE30" s="214" t="str">
        <f>O30</f>
        <v xml:space="preserve"> </v>
      </c>
      <c r="CF30" s="215"/>
      <c r="CG30" s="215" t="str">
        <f>Q30</f>
        <v xml:space="preserve"> </v>
      </c>
      <c r="CH30" s="215"/>
      <c r="CI30" s="215" t="str">
        <f>S30</f>
        <v xml:space="preserve"> </v>
      </c>
      <c r="CJ30" s="251"/>
      <c r="CK30" s="214" t="str">
        <f>U30</f>
        <v xml:space="preserve"> </v>
      </c>
      <c r="CL30" s="215"/>
      <c r="CM30" s="215" t="str">
        <f>W30</f>
        <v xml:space="preserve"> </v>
      </c>
      <c r="CN30" s="215"/>
      <c r="CO30" s="215" t="str">
        <f>Y30</f>
        <v xml:space="preserve"> </v>
      </c>
      <c r="CP30" s="251"/>
      <c r="CQ30" s="252" t="str">
        <f>AA30</f>
        <v xml:space="preserve"> </v>
      </c>
      <c r="CR30" s="215"/>
      <c r="CS30" s="215" t="str">
        <f>AC30</f>
        <v xml:space="preserve"> </v>
      </c>
      <c r="CT30" s="215"/>
      <c r="CU30" s="254" t="str">
        <f>AE30</f>
        <v/>
      </c>
      <c r="CV30" s="255"/>
      <c r="CW30" s="2"/>
      <c r="CY30" s="223"/>
    </row>
    <row r="31" spans="1:103" ht="16.5" customHeight="1">
      <c r="A31" s="293"/>
      <c r="B31" s="294"/>
      <c r="C31" s="197"/>
      <c r="D31" s="198"/>
      <c r="E31" s="198"/>
      <c r="F31" s="198"/>
      <c r="G31" s="198"/>
      <c r="H31" s="199"/>
      <c r="I31" s="290"/>
      <c r="J31" s="200"/>
      <c r="K31" s="203" t="str">
        <f>IF(入力シート!$E$28&gt;99999999999,"",IF(LEN(入力シート!$E$12)&gt;10,MID(入力シート!$E$12,LEN(入力シート!$E$12)-10,1)," "))</f>
        <v xml:space="preserve"> </v>
      </c>
      <c r="L31" s="204"/>
      <c r="M31" s="215" t="str">
        <f>IF(入力シート!$E$28&gt;99999999999,"",IF(LEN(入力シート!$E$12)&gt;9,MID(入力シート!$E$12,LEN(入力シート!$E$12)-9,1)," "))</f>
        <v xml:space="preserve"> </v>
      </c>
      <c r="N31" s="286"/>
      <c r="O31" s="214" t="str">
        <f>IF(入力シート!$E$28&gt;99999999999,"",IF(LEN(入力シート!$E$12)&gt;8,MID(入力シート!$E$12,LEN(入力シート!$E$12)-8,1)," "))</f>
        <v xml:space="preserve"> </v>
      </c>
      <c r="P31" s="215"/>
      <c r="Q31" s="215" t="str">
        <f>IF(入力シート!$E$28&gt;99999999999,"",IF(LEN(入力シート!$E$12)&gt;7,MID(入力シート!$E$12,LEN(入力シート!$E$12)-7,1)," "))</f>
        <v xml:space="preserve"> </v>
      </c>
      <c r="R31" s="215"/>
      <c r="S31" s="191" t="str">
        <f>IF(入力シート!$E$28&gt;99999999999,"",IF(LEN(入力シート!$E$12)&gt;6,MID(入力シート!$E$12,LEN(入力シート!$E$12)-6,1)," "))</f>
        <v xml:space="preserve"> </v>
      </c>
      <c r="T31" s="225"/>
      <c r="U31" s="214" t="str">
        <f>IF(入力シート!$E$28&gt;99999999999,"",IF(LEN(入力シート!$E$12)&gt;5,MID(入力シート!$E$12,LEN(入力シート!$E$12)-5,1)," "))</f>
        <v xml:space="preserve"> </v>
      </c>
      <c r="V31" s="215"/>
      <c r="W31" s="215" t="str">
        <f>IF(入力シート!$E$28&gt;99999999999,"",IF(LEN(入力シート!$E$12)&gt;4,MID(入力シート!$E$12,LEN(入力シート!$E$12)-4,1)," "))</f>
        <v xml:space="preserve"> </v>
      </c>
      <c r="X31" s="215"/>
      <c r="Y31" s="215" t="str">
        <f>IF(入力シート!$E$28&gt;99999999999,"",IF(LEN(入力シート!$E$12)&gt;3,MID(入力シート!$E$12,LEN(入力シート!$E$12)-3,1)," "))</f>
        <v xml:space="preserve"> </v>
      </c>
      <c r="Z31" s="251"/>
      <c r="AA31" s="252" t="str">
        <f>IF(入力シート!$E$28&gt;99999999999,"",IF(LEN(入力シート!$E$12)&gt;2,MID(入力シート!$E$12,LEN(入力シート!$E$12)-2,1)," "))</f>
        <v xml:space="preserve"> </v>
      </c>
      <c r="AB31" s="215"/>
      <c r="AC31" s="215" t="str">
        <f>IF(入力シート!$E$28&gt;99999999999,"",IF(LEN(入力シート!$E$12)&gt;1,MID(入力シート!$E$12,LEN(入力シート!$E$12)-1,1)," "))</f>
        <v xml:space="preserve"> </v>
      </c>
      <c r="AD31" s="215"/>
      <c r="AE31" s="254" t="str">
        <f>IF(入力シート!$E$28&gt;99999999999,"",IF(入力シート!$E$12=0,"",IF(LEN(入力シート!$E$12)&gt;0,MID(入力シート!$E$12,LEN(入力シート!$E$12),1)," ")))</f>
        <v/>
      </c>
      <c r="AF31" s="255"/>
      <c r="AG31" s="52"/>
      <c r="AH31" s="51"/>
      <c r="AI31" s="293"/>
      <c r="AJ31" s="294"/>
      <c r="AK31" s="197"/>
      <c r="AL31" s="198"/>
      <c r="AM31" s="198"/>
      <c r="AN31" s="198"/>
      <c r="AO31" s="198"/>
      <c r="AP31" s="199"/>
      <c r="AQ31" s="290"/>
      <c r="AR31" s="200"/>
      <c r="AS31" s="255"/>
      <c r="AT31" s="287"/>
      <c r="AU31" s="215"/>
      <c r="AV31" s="286"/>
      <c r="AW31" s="214"/>
      <c r="AX31" s="215"/>
      <c r="AY31" s="215"/>
      <c r="AZ31" s="215"/>
      <c r="BA31" s="215"/>
      <c r="BB31" s="251"/>
      <c r="BC31" s="214"/>
      <c r="BD31" s="215"/>
      <c r="BE31" s="215"/>
      <c r="BF31" s="215"/>
      <c r="BG31" s="215"/>
      <c r="BH31" s="251"/>
      <c r="BI31" s="252"/>
      <c r="BJ31" s="215"/>
      <c r="BK31" s="215"/>
      <c r="BL31" s="215"/>
      <c r="BM31" s="254"/>
      <c r="BN31" s="255"/>
      <c r="BO31" s="54"/>
      <c r="BP31" s="1"/>
      <c r="BQ31" s="293"/>
      <c r="BR31" s="294"/>
      <c r="BS31" s="197"/>
      <c r="BT31" s="198"/>
      <c r="BU31" s="198"/>
      <c r="BV31" s="198"/>
      <c r="BW31" s="198"/>
      <c r="BX31" s="199"/>
      <c r="BY31" s="290"/>
      <c r="BZ31" s="200"/>
      <c r="CA31" s="255"/>
      <c r="CB31" s="287"/>
      <c r="CC31" s="215"/>
      <c r="CD31" s="286"/>
      <c r="CE31" s="214"/>
      <c r="CF31" s="215"/>
      <c r="CG31" s="215"/>
      <c r="CH31" s="215"/>
      <c r="CI31" s="215"/>
      <c r="CJ31" s="251"/>
      <c r="CK31" s="214"/>
      <c r="CL31" s="215"/>
      <c r="CM31" s="215"/>
      <c r="CN31" s="215"/>
      <c r="CO31" s="215"/>
      <c r="CP31" s="251"/>
      <c r="CQ31" s="252"/>
      <c r="CR31" s="215"/>
      <c r="CS31" s="215"/>
      <c r="CT31" s="215"/>
      <c r="CU31" s="254"/>
      <c r="CV31" s="255"/>
      <c r="CW31" s="2"/>
      <c r="CY31" s="223"/>
    </row>
    <row r="32" spans="1:103" ht="16.5" customHeight="1">
      <c r="A32" s="293"/>
      <c r="B32" s="294"/>
      <c r="C32" s="194" t="s">
        <v>23</v>
      </c>
      <c r="D32" s="195"/>
      <c r="E32" s="195"/>
      <c r="F32" s="195"/>
      <c r="G32" s="195"/>
      <c r="H32" s="196"/>
      <c r="I32" s="290">
        <v>8</v>
      </c>
      <c r="J32" s="200"/>
      <c r="K32" s="201" t="str">
        <f>IF(入力シート!$E$28&gt;99999999999,"",IF(LEN(入力シート!$E$19)&gt;10,MID(入力シート!$E$19,LEN(入力シート!$E$19)-10,1)," "))</f>
        <v xml:space="preserve"> </v>
      </c>
      <c r="L32" s="202"/>
      <c r="M32" s="215" t="str">
        <f>IF(入力シート!$E$28&gt;99999999999,"",IF(LEN(入力シート!$E$19)&gt;9,MID(入力シート!$E$19,LEN(入力シート!$E$19)-9,1)," "))</f>
        <v xml:space="preserve"> </v>
      </c>
      <c r="N32" s="286"/>
      <c r="O32" s="214" t="str">
        <f>IF(入力シート!$E$28&gt;99999999999,"",IF(LEN(入力シート!$E$19)&gt;8,MID(入力シート!$E$19,LEN(入力シート!$E$19)-8,1)," "))</f>
        <v xml:space="preserve"> </v>
      </c>
      <c r="P32" s="215"/>
      <c r="Q32" s="215" t="str">
        <f>IF(入力シート!$E$28&gt;99999999999,"",IF(LEN(入力シート!$E$19)&gt;7,MID(入力シート!$E$19,LEN(入力シート!$E$19)-7,1)," "))</f>
        <v xml:space="preserve"> </v>
      </c>
      <c r="R32" s="215"/>
      <c r="S32" s="288" t="str">
        <f>IF(入力シート!$E$28&gt;99999999999,"",IF(LEN(入力シート!$E$19)&gt;6,MID(入力シート!$E$19,LEN(入力シート!$E$19)-6,1)," "))</f>
        <v xml:space="preserve"> </v>
      </c>
      <c r="T32" s="289"/>
      <c r="U32" s="214" t="str">
        <f>IF(入力シート!$E$28&gt;99999999999,"",IF(LEN(入力シート!$E$19)&gt;5,MID(入力シート!$E$19,LEN(入力シート!$E$19)-5,1)," "))</f>
        <v xml:space="preserve"> </v>
      </c>
      <c r="V32" s="215"/>
      <c r="W32" s="215" t="str">
        <f>IF(入力シート!$E$28&gt;99999999999,"",IF(LEN(入力シート!$E$19)&gt;4,MID(入力シート!$E$19,LEN(入力シート!$E$19)-4,1)," "))</f>
        <v xml:space="preserve"> </v>
      </c>
      <c r="X32" s="215"/>
      <c r="Y32" s="215" t="str">
        <f>IF(入力シート!$E$28&gt;99999999999,"",IF(LEN(入力シート!$E$19)&gt;3,MID(入力シート!$E$19,LEN(入力シート!$E$19)-3,1)," "))</f>
        <v xml:space="preserve"> </v>
      </c>
      <c r="Z32" s="251"/>
      <c r="AA32" s="252" t="str">
        <f>IF(入力シート!$E$28&gt;99999999999,"",IF(LEN(入力シート!$E$19)&gt;2,MID(入力シート!$E$19,LEN(入力シート!$E$19)-2,1)," "))</f>
        <v xml:space="preserve"> </v>
      </c>
      <c r="AB32" s="215"/>
      <c r="AC32" s="215" t="str">
        <f>IF(入力シート!$E$28&gt;99999999999,"",IF(LEN(入力シート!$E$19)&gt;1,MID(入力シート!$E$19,LEN(入力シート!$E$19)-1,1)," "))</f>
        <v xml:space="preserve"> </v>
      </c>
      <c r="AD32" s="215"/>
      <c r="AE32" s="254" t="str">
        <f>IF(入力シート!$E$28&gt;99999999999,"",IF(入力シート!$E$19=0,"",IF(LEN(入力シート!$E$19)&gt;0,MID(入力シート!$E$19,LEN(入力シート!$E$19),1)," ")))</f>
        <v/>
      </c>
      <c r="AF32" s="255"/>
      <c r="AG32" s="52"/>
      <c r="AH32" s="51"/>
      <c r="AI32" s="293"/>
      <c r="AJ32" s="294"/>
      <c r="AK32" s="194" t="s">
        <v>23</v>
      </c>
      <c r="AL32" s="195"/>
      <c r="AM32" s="195"/>
      <c r="AN32" s="195"/>
      <c r="AO32" s="195"/>
      <c r="AP32" s="196"/>
      <c r="AQ32" s="290">
        <v>8</v>
      </c>
      <c r="AR32" s="200"/>
      <c r="AS32" s="255" t="str">
        <f>K32</f>
        <v xml:space="preserve"> </v>
      </c>
      <c r="AT32" s="287"/>
      <c r="AU32" s="215" t="str">
        <f>M32</f>
        <v xml:space="preserve"> </v>
      </c>
      <c r="AV32" s="286"/>
      <c r="AW32" s="214" t="str">
        <f>O32</f>
        <v xml:space="preserve"> </v>
      </c>
      <c r="AX32" s="215"/>
      <c r="AY32" s="215" t="str">
        <f>Q32</f>
        <v xml:space="preserve"> </v>
      </c>
      <c r="AZ32" s="215"/>
      <c r="BA32" s="215" t="str">
        <f>S32</f>
        <v xml:space="preserve"> </v>
      </c>
      <c r="BB32" s="251"/>
      <c r="BC32" s="214" t="str">
        <f>U32</f>
        <v xml:space="preserve"> </v>
      </c>
      <c r="BD32" s="215"/>
      <c r="BE32" s="215" t="str">
        <f>W32</f>
        <v xml:space="preserve"> </v>
      </c>
      <c r="BF32" s="215"/>
      <c r="BG32" s="215" t="str">
        <f>Y32</f>
        <v xml:space="preserve"> </v>
      </c>
      <c r="BH32" s="251"/>
      <c r="BI32" s="252" t="str">
        <f>AA32</f>
        <v xml:space="preserve"> </v>
      </c>
      <c r="BJ32" s="215"/>
      <c r="BK32" s="215" t="str">
        <f>AC32</f>
        <v xml:space="preserve"> </v>
      </c>
      <c r="BL32" s="215"/>
      <c r="BM32" s="254" t="str">
        <f>AE32</f>
        <v/>
      </c>
      <c r="BN32" s="255"/>
      <c r="BO32" s="54"/>
      <c r="BP32" s="1"/>
      <c r="BQ32" s="293"/>
      <c r="BR32" s="294"/>
      <c r="BS32" s="194" t="s">
        <v>23</v>
      </c>
      <c r="BT32" s="195"/>
      <c r="BU32" s="195"/>
      <c r="BV32" s="195"/>
      <c r="BW32" s="195"/>
      <c r="BX32" s="196"/>
      <c r="BY32" s="290">
        <v>8</v>
      </c>
      <c r="BZ32" s="200"/>
      <c r="CA32" s="255" t="str">
        <f>K32</f>
        <v xml:space="preserve"> </v>
      </c>
      <c r="CB32" s="287"/>
      <c r="CC32" s="215" t="str">
        <f>M32</f>
        <v xml:space="preserve"> </v>
      </c>
      <c r="CD32" s="286"/>
      <c r="CE32" s="214" t="str">
        <f>O32</f>
        <v xml:space="preserve"> </v>
      </c>
      <c r="CF32" s="215"/>
      <c r="CG32" s="215" t="str">
        <f>Q32</f>
        <v xml:space="preserve"> </v>
      </c>
      <c r="CH32" s="215"/>
      <c r="CI32" s="215" t="str">
        <f>S32</f>
        <v xml:space="preserve"> </v>
      </c>
      <c r="CJ32" s="251"/>
      <c r="CK32" s="214" t="str">
        <f>U32</f>
        <v xml:space="preserve"> </v>
      </c>
      <c r="CL32" s="215"/>
      <c r="CM32" s="215" t="str">
        <f>W32</f>
        <v xml:space="preserve"> </v>
      </c>
      <c r="CN32" s="215"/>
      <c r="CO32" s="215" t="str">
        <f>Y32</f>
        <v xml:space="preserve"> </v>
      </c>
      <c r="CP32" s="251"/>
      <c r="CQ32" s="252" t="str">
        <f>AA32</f>
        <v xml:space="preserve"> </v>
      </c>
      <c r="CR32" s="215"/>
      <c r="CS32" s="215" t="str">
        <f>AC32</f>
        <v xml:space="preserve"> </v>
      </c>
      <c r="CT32" s="215"/>
      <c r="CU32" s="254" t="str">
        <f>AE32</f>
        <v/>
      </c>
      <c r="CV32" s="255"/>
      <c r="CW32" s="2"/>
      <c r="CY32" s="223"/>
    </row>
    <row r="33" spans="1:104" ht="16.5" customHeight="1">
      <c r="A33" s="293"/>
      <c r="B33" s="294"/>
      <c r="C33" s="197"/>
      <c r="D33" s="198"/>
      <c r="E33" s="198"/>
      <c r="F33" s="198"/>
      <c r="G33" s="198"/>
      <c r="H33" s="199"/>
      <c r="I33" s="290"/>
      <c r="J33" s="200"/>
      <c r="K33" s="203" t="str">
        <f>IF(入力シート!$E$28&gt;99999999999,"",IF(LEN(入力シート!$E$12)&gt;10,MID(入力シート!$E$12,LEN(入力シート!$E$12)-10,1)," "))</f>
        <v xml:space="preserve"> </v>
      </c>
      <c r="L33" s="204"/>
      <c r="M33" s="215" t="str">
        <f>IF(入力シート!$E$28&gt;99999999999,"",IF(LEN(入力シート!$E$12)&gt;9,MID(入力シート!$E$12,LEN(入力シート!$E$12)-9,1)," "))</f>
        <v xml:space="preserve"> </v>
      </c>
      <c r="N33" s="286"/>
      <c r="O33" s="214" t="str">
        <f>IF(入力シート!$E$28&gt;99999999999,"",IF(LEN(入力シート!$E$12)&gt;8,MID(入力シート!$E$12,LEN(入力シート!$E$12)-8,1)," "))</f>
        <v xml:space="preserve"> </v>
      </c>
      <c r="P33" s="215"/>
      <c r="Q33" s="215" t="str">
        <f>IF(入力シート!$E$28&gt;99999999999,"",IF(LEN(入力シート!$E$12)&gt;7,MID(入力シート!$E$12,LEN(入力シート!$E$12)-7,1)," "))</f>
        <v xml:space="preserve"> </v>
      </c>
      <c r="R33" s="215"/>
      <c r="S33" s="191" t="str">
        <f>IF(入力シート!$E$28&gt;99999999999,"",IF(LEN(入力シート!$E$12)&gt;6,MID(入力シート!$E$12,LEN(入力シート!$E$12)-6,1)," "))</f>
        <v xml:space="preserve"> </v>
      </c>
      <c r="T33" s="225"/>
      <c r="U33" s="214" t="str">
        <f>IF(入力シート!$E$28&gt;99999999999,"",IF(LEN(入力シート!$E$12)&gt;5,MID(入力シート!$E$12,LEN(入力シート!$E$12)-5,1)," "))</f>
        <v xml:space="preserve"> </v>
      </c>
      <c r="V33" s="215"/>
      <c r="W33" s="215" t="str">
        <f>IF(入力シート!$E$28&gt;99999999999,"",IF(LEN(入力シート!$E$12)&gt;4,MID(入力シート!$E$12,LEN(入力シート!$E$12)-4,1)," "))</f>
        <v xml:space="preserve"> </v>
      </c>
      <c r="X33" s="215"/>
      <c r="Y33" s="215" t="str">
        <f>IF(入力シート!$E$28&gt;99999999999,"",IF(LEN(入力シート!$E$12)&gt;3,MID(入力シート!$E$12,LEN(入力シート!$E$12)-3,1)," "))</f>
        <v xml:space="preserve"> </v>
      </c>
      <c r="Z33" s="251"/>
      <c r="AA33" s="252" t="str">
        <f>IF(入力シート!$E$28&gt;99999999999,"",IF(LEN(入力シート!$E$12)&gt;2,MID(入力シート!$E$12,LEN(入力シート!$E$12)-2,1)," "))</f>
        <v xml:space="preserve"> </v>
      </c>
      <c r="AB33" s="215"/>
      <c r="AC33" s="215" t="str">
        <f>IF(入力シート!$E$28&gt;99999999999,"",IF(LEN(入力シート!$E$12)&gt;1,MID(入力シート!$E$12,LEN(入力シート!$E$12)-1,1)," "))</f>
        <v xml:space="preserve"> </v>
      </c>
      <c r="AD33" s="215"/>
      <c r="AE33" s="254" t="str">
        <f>IF(入力シート!$E$28&gt;99999999999,"",IF(入力シート!$E$12=0,"",IF(LEN(入力シート!$E$12)&gt;0,MID(入力シート!$E$12,LEN(入力シート!$E$12),1)," ")))</f>
        <v/>
      </c>
      <c r="AF33" s="255"/>
      <c r="AG33" s="52"/>
      <c r="AH33" s="51"/>
      <c r="AI33" s="293"/>
      <c r="AJ33" s="294"/>
      <c r="AK33" s="197"/>
      <c r="AL33" s="198"/>
      <c r="AM33" s="198"/>
      <c r="AN33" s="198"/>
      <c r="AO33" s="198"/>
      <c r="AP33" s="199"/>
      <c r="AQ33" s="290"/>
      <c r="AR33" s="200"/>
      <c r="AS33" s="255"/>
      <c r="AT33" s="287"/>
      <c r="AU33" s="215"/>
      <c r="AV33" s="286"/>
      <c r="AW33" s="214"/>
      <c r="AX33" s="215"/>
      <c r="AY33" s="215"/>
      <c r="AZ33" s="215"/>
      <c r="BA33" s="215"/>
      <c r="BB33" s="251"/>
      <c r="BC33" s="214"/>
      <c r="BD33" s="215"/>
      <c r="BE33" s="215"/>
      <c r="BF33" s="215"/>
      <c r="BG33" s="215"/>
      <c r="BH33" s="251"/>
      <c r="BI33" s="252"/>
      <c r="BJ33" s="215"/>
      <c r="BK33" s="215"/>
      <c r="BL33" s="215"/>
      <c r="BM33" s="254"/>
      <c r="BN33" s="255"/>
      <c r="BO33" s="54"/>
      <c r="BP33" s="1"/>
      <c r="BQ33" s="293"/>
      <c r="BR33" s="294"/>
      <c r="BS33" s="197"/>
      <c r="BT33" s="198"/>
      <c r="BU33" s="198"/>
      <c r="BV33" s="198"/>
      <c r="BW33" s="198"/>
      <c r="BX33" s="199"/>
      <c r="BY33" s="290"/>
      <c r="BZ33" s="200"/>
      <c r="CA33" s="255"/>
      <c r="CB33" s="287"/>
      <c r="CC33" s="215"/>
      <c r="CD33" s="286"/>
      <c r="CE33" s="214"/>
      <c r="CF33" s="215"/>
      <c r="CG33" s="215"/>
      <c r="CH33" s="215"/>
      <c r="CI33" s="215"/>
      <c r="CJ33" s="251"/>
      <c r="CK33" s="214"/>
      <c r="CL33" s="215"/>
      <c r="CM33" s="215"/>
      <c r="CN33" s="215"/>
      <c r="CO33" s="215"/>
      <c r="CP33" s="251"/>
      <c r="CQ33" s="252"/>
      <c r="CR33" s="215"/>
      <c r="CS33" s="215"/>
      <c r="CT33" s="215"/>
      <c r="CU33" s="254"/>
      <c r="CV33" s="255"/>
      <c r="CW33" s="2"/>
      <c r="CY33" s="223"/>
    </row>
    <row r="34" spans="1:104" ht="16.5" customHeight="1">
      <c r="A34" s="293"/>
      <c r="B34" s="294"/>
      <c r="C34" s="428" t="s">
        <v>128</v>
      </c>
      <c r="D34" s="429"/>
      <c r="E34" s="429"/>
      <c r="F34" s="429"/>
      <c r="G34" s="429"/>
      <c r="H34" s="430"/>
      <c r="I34" s="290">
        <v>9</v>
      </c>
      <c r="J34" s="200"/>
      <c r="K34" s="201" t="str">
        <f>IF(入力シート!$E$28&gt;99999999999,"",IF(LEN(入力シート!$E$20)&gt;10,MID(入力シート!$E$20,LEN(入力シート!$E$20)-10,1)," "))</f>
        <v xml:space="preserve"> </v>
      </c>
      <c r="L34" s="202"/>
      <c r="M34" s="215" t="str">
        <f>IF(入力シート!$E$28&gt;99999999999,"",IF(LEN(入力シート!$E$20)&gt;9,MID(入力シート!$E$20,LEN(入力シート!$E$20)-9,1)," "))</f>
        <v xml:space="preserve"> </v>
      </c>
      <c r="N34" s="286"/>
      <c r="O34" s="214" t="str">
        <f>IF(入力シート!$E$28&gt;99999999999,"",IF(LEN(入力シート!$E$20)&gt;8,MID(入力シート!$E$20,LEN(入力シート!$E$20)-8,1)," "))</f>
        <v xml:space="preserve"> </v>
      </c>
      <c r="P34" s="215"/>
      <c r="Q34" s="215" t="str">
        <f>IF(入力シート!$E$28&gt;99999999999,"",IF(LEN(入力シート!$E$20)&gt;7,MID(入力シート!$E$20,LEN(入力シート!$E$20)-7,1)," "))</f>
        <v xml:space="preserve"> </v>
      </c>
      <c r="R34" s="215"/>
      <c r="S34" s="288" t="str">
        <f>IF(入力シート!$E$28&gt;99999999999,"",IF(LEN(入力シート!$E$20)&gt;6,MID(入力シート!$E$20,LEN(入力シート!$E$20)-6,1)," "))</f>
        <v xml:space="preserve"> </v>
      </c>
      <c r="T34" s="289"/>
      <c r="U34" s="214" t="str">
        <f>IF(入力シート!$E$28&gt;99999999999,"",IF(LEN(入力シート!$E$20)&gt;5,MID(入力シート!$E$20,LEN(入力シート!$E$20)-5,1)," "))</f>
        <v xml:space="preserve"> </v>
      </c>
      <c r="V34" s="215"/>
      <c r="W34" s="215" t="str">
        <f>IF(入力シート!$E$28&gt;99999999999,"",IF(LEN(入力シート!$E$20)&gt;4,MID(入力シート!$E$20,LEN(入力シート!$E$20)-4,1)," "))</f>
        <v xml:space="preserve"> </v>
      </c>
      <c r="X34" s="215"/>
      <c r="Y34" s="215" t="str">
        <f>IF(入力シート!$E$28&gt;99999999999,"",IF(LEN(入力シート!$E$20)&gt;3,MID(入力シート!$E$20,LEN(入力シート!$E$20)-3,1)," "))</f>
        <v xml:space="preserve"> </v>
      </c>
      <c r="Z34" s="251"/>
      <c r="AA34" s="252" t="str">
        <f>IF(入力シート!$E$28&gt;99999999999,"",IF(LEN(入力シート!$E$20)&gt;2,MID(入力シート!$E$20,LEN(入力シート!$E$20)-2,1)," "))</f>
        <v xml:space="preserve"> </v>
      </c>
      <c r="AB34" s="215"/>
      <c r="AC34" s="215" t="str">
        <f>IF(入力シート!$E$28&gt;99999999999,"",IF(LEN(入力シート!$E$20)&gt;1,MID(入力シート!$E$20,LEN(入力シート!$E$20)-1,1)," "))</f>
        <v xml:space="preserve"> </v>
      </c>
      <c r="AD34" s="215"/>
      <c r="AE34" s="254" t="str">
        <f>IF(入力シート!$E$28&gt;99999999999,"",IF(入力シート!$E$20=0,"",IF(LEN(入力シート!$E$20)&gt;0,MID(入力シート!$E$20,LEN(入力シート!$E$20),1)," ")))</f>
        <v/>
      </c>
      <c r="AF34" s="255"/>
      <c r="AG34" s="52"/>
      <c r="AH34" s="51"/>
      <c r="AI34" s="293"/>
      <c r="AJ34" s="294"/>
      <c r="AK34" s="431" t="s">
        <v>128</v>
      </c>
      <c r="AL34" s="432"/>
      <c r="AM34" s="432"/>
      <c r="AN34" s="432"/>
      <c r="AO34" s="432"/>
      <c r="AP34" s="433"/>
      <c r="AQ34" s="290">
        <v>9</v>
      </c>
      <c r="AR34" s="200"/>
      <c r="AS34" s="255" t="str">
        <f>K34</f>
        <v xml:space="preserve"> </v>
      </c>
      <c r="AT34" s="287"/>
      <c r="AU34" s="215" t="str">
        <f>M34</f>
        <v xml:space="preserve"> </v>
      </c>
      <c r="AV34" s="286"/>
      <c r="AW34" s="214" t="str">
        <f>O34</f>
        <v xml:space="preserve"> </v>
      </c>
      <c r="AX34" s="215"/>
      <c r="AY34" s="215" t="str">
        <f>Q34</f>
        <v xml:space="preserve"> </v>
      </c>
      <c r="AZ34" s="215"/>
      <c r="BA34" s="215" t="str">
        <f>S34</f>
        <v xml:space="preserve"> </v>
      </c>
      <c r="BB34" s="251"/>
      <c r="BC34" s="214" t="str">
        <f>U34</f>
        <v xml:space="preserve"> </v>
      </c>
      <c r="BD34" s="215"/>
      <c r="BE34" s="215" t="str">
        <f>W34</f>
        <v xml:space="preserve"> </v>
      </c>
      <c r="BF34" s="215"/>
      <c r="BG34" s="215" t="str">
        <f>Y34</f>
        <v xml:space="preserve"> </v>
      </c>
      <c r="BH34" s="251"/>
      <c r="BI34" s="252" t="str">
        <f>AA34</f>
        <v xml:space="preserve"> </v>
      </c>
      <c r="BJ34" s="215"/>
      <c r="BK34" s="215" t="str">
        <f>AC34</f>
        <v xml:space="preserve"> </v>
      </c>
      <c r="BL34" s="215"/>
      <c r="BM34" s="254" t="str">
        <f>AE34</f>
        <v/>
      </c>
      <c r="BN34" s="255"/>
      <c r="BO34" s="54"/>
      <c r="BP34" s="1"/>
      <c r="BQ34" s="293"/>
      <c r="BR34" s="294"/>
      <c r="BS34" s="431" t="s">
        <v>130</v>
      </c>
      <c r="BT34" s="432"/>
      <c r="BU34" s="432"/>
      <c r="BV34" s="432"/>
      <c r="BW34" s="432"/>
      <c r="BX34" s="433"/>
      <c r="BY34" s="290">
        <v>9</v>
      </c>
      <c r="BZ34" s="200"/>
      <c r="CA34" s="255" t="str">
        <f>K34</f>
        <v xml:space="preserve"> </v>
      </c>
      <c r="CB34" s="287"/>
      <c r="CC34" s="215" t="str">
        <f>M34</f>
        <v xml:space="preserve"> </v>
      </c>
      <c r="CD34" s="286"/>
      <c r="CE34" s="214" t="str">
        <f>O34</f>
        <v xml:space="preserve"> </v>
      </c>
      <c r="CF34" s="215"/>
      <c r="CG34" s="215" t="str">
        <f>Q34</f>
        <v xml:space="preserve"> </v>
      </c>
      <c r="CH34" s="215"/>
      <c r="CI34" s="215" t="str">
        <f>S34</f>
        <v xml:space="preserve"> </v>
      </c>
      <c r="CJ34" s="251"/>
      <c r="CK34" s="214" t="str">
        <f>U34</f>
        <v xml:space="preserve"> </v>
      </c>
      <c r="CL34" s="215"/>
      <c r="CM34" s="215" t="str">
        <f>W34</f>
        <v xml:space="preserve"> </v>
      </c>
      <c r="CN34" s="215"/>
      <c r="CO34" s="215" t="str">
        <f>Y34</f>
        <v xml:space="preserve"> </v>
      </c>
      <c r="CP34" s="251"/>
      <c r="CQ34" s="252" t="str">
        <f>AA34</f>
        <v xml:space="preserve"> </v>
      </c>
      <c r="CR34" s="215"/>
      <c r="CS34" s="215" t="str">
        <f>AC34</f>
        <v xml:space="preserve"> </v>
      </c>
      <c r="CT34" s="215"/>
      <c r="CU34" s="254" t="str">
        <f>AE34</f>
        <v/>
      </c>
      <c r="CV34" s="255"/>
      <c r="CW34" s="2"/>
      <c r="CY34" s="223"/>
    </row>
    <row r="35" spans="1:104" ht="16.5" customHeight="1">
      <c r="A35" s="293"/>
      <c r="B35" s="294"/>
      <c r="C35" s="425" t="s">
        <v>127</v>
      </c>
      <c r="D35" s="426"/>
      <c r="E35" s="426"/>
      <c r="F35" s="426"/>
      <c r="G35" s="426"/>
      <c r="H35" s="427"/>
      <c r="I35" s="290"/>
      <c r="J35" s="200"/>
      <c r="K35" s="203" t="str">
        <f>IF(入力シート!$E$28&gt;99999999999,"",IF(LEN(入力シート!$E$12)&gt;10,MID(入力シート!$E$12,LEN(入力シート!$E$12)-10,1)," "))</f>
        <v xml:space="preserve"> </v>
      </c>
      <c r="L35" s="204"/>
      <c r="M35" s="215" t="str">
        <f>IF(入力シート!$E$28&gt;99999999999,"",IF(LEN(入力シート!$E$12)&gt;9,MID(入力シート!$E$12,LEN(入力シート!$E$12)-9,1)," "))</f>
        <v xml:space="preserve"> </v>
      </c>
      <c r="N35" s="286"/>
      <c r="O35" s="214" t="str">
        <f>IF(入力シート!$E$28&gt;99999999999,"",IF(LEN(入力シート!$E$12)&gt;8,MID(入力シート!$E$12,LEN(入力シート!$E$12)-8,1)," "))</f>
        <v xml:space="preserve"> </v>
      </c>
      <c r="P35" s="215"/>
      <c r="Q35" s="215" t="str">
        <f>IF(入力シート!$E$28&gt;99999999999,"",IF(LEN(入力シート!$E$12)&gt;7,MID(入力シート!$E$12,LEN(入力シート!$E$12)-7,1)," "))</f>
        <v xml:space="preserve"> </v>
      </c>
      <c r="R35" s="215"/>
      <c r="S35" s="191" t="str">
        <f>IF(入力シート!$E$28&gt;99999999999,"",IF(LEN(入力シート!$E$12)&gt;6,MID(入力シート!$E$12,LEN(入力シート!$E$12)-6,1)," "))</f>
        <v xml:space="preserve"> </v>
      </c>
      <c r="T35" s="225"/>
      <c r="U35" s="214" t="str">
        <f>IF(入力シート!$E$28&gt;99999999999,"",IF(LEN(入力シート!$E$12)&gt;5,MID(入力シート!$E$12,LEN(入力シート!$E$12)-5,1)," "))</f>
        <v xml:space="preserve"> </v>
      </c>
      <c r="V35" s="215"/>
      <c r="W35" s="215" t="str">
        <f>IF(入力シート!$E$28&gt;99999999999,"",IF(LEN(入力シート!$E$12)&gt;4,MID(入力シート!$E$12,LEN(入力シート!$E$12)-4,1)," "))</f>
        <v xml:space="preserve"> </v>
      </c>
      <c r="X35" s="215"/>
      <c r="Y35" s="215" t="str">
        <f>IF(入力シート!$E$28&gt;99999999999,"",IF(LEN(入力シート!$E$12)&gt;3,MID(入力シート!$E$12,LEN(入力シート!$E$12)-3,1)," "))</f>
        <v xml:space="preserve"> </v>
      </c>
      <c r="Z35" s="251"/>
      <c r="AA35" s="252" t="str">
        <f>IF(入力シート!$E$28&gt;99999999999,"",IF(LEN(入力シート!$E$12)&gt;2,MID(入力シート!$E$12,LEN(入力シート!$E$12)-2,1)," "))</f>
        <v xml:space="preserve"> </v>
      </c>
      <c r="AB35" s="215"/>
      <c r="AC35" s="215" t="str">
        <f>IF(入力シート!$E$28&gt;99999999999,"",IF(LEN(入力シート!$E$12)&gt;1,MID(入力シート!$E$12,LEN(入力シート!$E$12)-1,1)," "))</f>
        <v xml:space="preserve"> </v>
      </c>
      <c r="AD35" s="215"/>
      <c r="AE35" s="254" t="str">
        <f>IF(入力シート!$E$28&gt;99999999999,"",IF(入力シート!$E$12=0,"",IF(LEN(入力シート!$E$12)&gt;0,MID(入力シート!$E$12,LEN(入力シート!$E$12),1)," ")))</f>
        <v/>
      </c>
      <c r="AF35" s="255"/>
      <c r="AG35" s="52"/>
      <c r="AH35" s="51"/>
      <c r="AI35" s="293"/>
      <c r="AJ35" s="294"/>
      <c r="AK35" s="434" t="s">
        <v>129</v>
      </c>
      <c r="AL35" s="435"/>
      <c r="AM35" s="435"/>
      <c r="AN35" s="435"/>
      <c r="AO35" s="435"/>
      <c r="AP35" s="436"/>
      <c r="AQ35" s="290"/>
      <c r="AR35" s="200"/>
      <c r="AS35" s="255"/>
      <c r="AT35" s="287"/>
      <c r="AU35" s="215"/>
      <c r="AV35" s="286"/>
      <c r="AW35" s="214"/>
      <c r="AX35" s="215"/>
      <c r="AY35" s="215"/>
      <c r="AZ35" s="215"/>
      <c r="BA35" s="215"/>
      <c r="BB35" s="251"/>
      <c r="BC35" s="214"/>
      <c r="BD35" s="215"/>
      <c r="BE35" s="215"/>
      <c r="BF35" s="215"/>
      <c r="BG35" s="215"/>
      <c r="BH35" s="251"/>
      <c r="BI35" s="252"/>
      <c r="BJ35" s="215"/>
      <c r="BK35" s="215"/>
      <c r="BL35" s="215"/>
      <c r="BM35" s="254"/>
      <c r="BN35" s="255"/>
      <c r="BO35" s="54"/>
      <c r="BP35" s="1"/>
      <c r="BQ35" s="293"/>
      <c r="BR35" s="294"/>
      <c r="BS35" s="434" t="s">
        <v>129</v>
      </c>
      <c r="BT35" s="435"/>
      <c r="BU35" s="435"/>
      <c r="BV35" s="435"/>
      <c r="BW35" s="435"/>
      <c r="BX35" s="436"/>
      <c r="BY35" s="290"/>
      <c r="BZ35" s="200"/>
      <c r="CA35" s="255"/>
      <c r="CB35" s="287"/>
      <c r="CC35" s="215"/>
      <c r="CD35" s="286"/>
      <c r="CE35" s="214"/>
      <c r="CF35" s="215"/>
      <c r="CG35" s="215"/>
      <c r="CH35" s="215"/>
      <c r="CI35" s="215"/>
      <c r="CJ35" s="251"/>
      <c r="CK35" s="214"/>
      <c r="CL35" s="215"/>
      <c r="CM35" s="215"/>
      <c r="CN35" s="215"/>
      <c r="CO35" s="215"/>
      <c r="CP35" s="251"/>
      <c r="CQ35" s="252"/>
      <c r="CR35" s="215"/>
      <c r="CS35" s="215"/>
      <c r="CT35" s="215"/>
      <c r="CU35" s="254"/>
      <c r="CV35" s="255"/>
      <c r="CW35" s="2"/>
      <c r="CY35" s="223"/>
    </row>
    <row r="36" spans="1:104" ht="16.5" customHeight="1">
      <c r="A36" s="293"/>
      <c r="B36" s="294"/>
      <c r="C36" s="194" t="s">
        <v>12</v>
      </c>
      <c r="D36" s="195"/>
      <c r="E36" s="195"/>
      <c r="F36" s="195"/>
      <c r="G36" s="195"/>
      <c r="H36" s="196"/>
      <c r="I36" s="290">
        <v>10</v>
      </c>
      <c r="J36" s="200"/>
      <c r="K36" s="201" t="str">
        <f>IF(入力シート!$E$28&gt;99999999999,"",IF(LEN(入力シート!$E$22)&gt;10,MID(入力シート!$E$22,LEN(入力シート!$E$22)-10,1)," "))</f>
        <v xml:space="preserve"> </v>
      </c>
      <c r="L36" s="202"/>
      <c r="M36" s="215" t="str">
        <f>IF(入力シート!$E$28&gt;99999999999,"",IF(LEN(入力シート!$E$22)&gt;9,MID(入力シート!$E$22,LEN(入力シート!$E$22)-9,1)," "))</f>
        <v xml:space="preserve"> </v>
      </c>
      <c r="N36" s="286"/>
      <c r="O36" s="214" t="str">
        <f>IF(入力シート!$E$28&gt;99999999999,"",IF(LEN(入力シート!$E$22)&gt;8,MID(入力シート!$E$22,LEN(入力シート!$E$22)-8,1)," "))</f>
        <v xml:space="preserve"> </v>
      </c>
      <c r="P36" s="215"/>
      <c r="Q36" s="215" t="str">
        <f>IF(入力シート!$E$28&gt;99999999999,"",IF(LEN(入力シート!$E$22)&gt;7,MID(入力シート!$E$22,LEN(入力シート!$E$22)-7,1)," "))</f>
        <v xml:space="preserve"> </v>
      </c>
      <c r="R36" s="215"/>
      <c r="S36" s="288" t="str">
        <f>IF(入力シート!$E$28&gt;99999999999,"",IF(LEN(入力シート!$E$22)&gt;6,MID(入力シート!$E$22,LEN(入力シート!$E$22)-6,1)," "))</f>
        <v xml:space="preserve"> </v>
      </c>
      <c r="T36" s="289"/>
      <c r="U36" s="214" t="str">
        <f>IF(入力シート!$E$28&gt;99999999999,"",IF(LEN(入力シート!$E$22)&gt;5,MID(入力シート!$E$22,LEN(入力シート!$E$22)-5,1)," "))</f>
        <v xml:space="preserve"> </v>
      </c>
      <c r="V36" s="215"/>
      <c r="W36" s="215" t="str">
        <f>IF(入力シート!$E$28&gt;99999999999,"",IF(LEN(入力シート!$E$22)&gt;4,MID(入力シート!$E$22,LEN(入力シート!$E$22)-4,1)," "))</f>
        <v xml:space="preserve"> </v>
      </c>
      <c r="X36" s="215"/>
      <c r="Y36" s="215" t="str">
        <f>IF(入力シート!$E$28&gt;99999999999,"",IF(LEN(入力シート!$E$22)&gt;3,MID(入力シート!$E$22,LEN(入力シート!$E$22)-3,1)," "))</f>
        <v xml:space="preserve"> </v>
      </c>
      <c r="Z36" s="251"/>
      <c r="AA36" s="252" t="str">
        <f>IF(入力シート!$E$28&gt;99999999999,"",IF(LEN(入力シート!$E$22)&gt;2,MID(入力シート!$E$22,LEN(入力シート!$E$22)-2,1)," "))</f>
        <v xml:space="preserve"> </v>
      </c>
      <c r="AB36" s="215"/>
      <c r="AC36" s="215" t="str">
        <f>IF(入力シート!$E$28&gt;99999999999,"",IF(LEN(入力シート!$E$22)&gt;1,MID(入力シート!$E$22,LEN(入力シート!$E$22)-1,1)," "))</f>
        <v xml:space="preserve"> </v>
      </c>
      <c r="AD36" s="215"/>
      <c r="AE36" s="254" t="str">
        <f>IF(入力シート!$E$28&gt;99999999999,"",IF(入力シート!$E$22=0,"",IF(LEN(入力シート!$E$22)&gt;0,MID(入力シート!$E$22,LEN(入力シート!$E$22),1)," ")))</f>
        <v/>
      </c>
      <c r="AF36" s="255"/>
      <c r="AG36" s="52"/>
      <c r="AH36" s="51"/>
      <c r="AI36" s="293"/>
      <c r="AJ36" s="294"/>
      <c r="AK36" s="194" t="s">
        <v>12</v>
      </c>
      <c r="AL36" s="195"/>
      <c r="AM36" s="195"/>
      <c r="AN36" s="195"/>
      <c r="AO36" s="195"/>
      <c r="AP36" s="196"/>
      <c r="AQ36" s="290">
        <v>10</v>
      </c>
      <c r="AR36" s="200"/>
      <c r="AS36" s="255" t="str">
        <f>K36</f>
        <v xml:space="preserve"> </v>
      </c>
      <c r="AT36" s="287"/>
      <c r="AU36" s="215" t="str">
        <f>M36</f>
        <v xml:space="preserve"> </v>
      </c>
      <c r="AV36" s="286"/>
      <c r="AW36" s="214" t="str">
        <f>O36</f>
        <v xml:space="preserve"> </v>
      </c>
      <c r="AX36" s="215"/>
      <c r="AY36" s="215" t="str">
        <f>Q36</f>
        <v xml:space="preserve"> </v>
      </c>
      <c r="AZ36" s="215"/>
      <c r="BA36" s="215" t="str">
        <f>S36</f>
        <v xml:space="preserve"> </v>
      </c>
      <c r="BB36" s="251"/>
      <c r="BC36" s="214" t="str">
        <f>U36</f>
        <v xml:space="preserve"> </v>
      </c>
      <c r="BD36" s="215"/>
      <c r="BE36" s="215" t="str">
        <f>W36</f>
        <v xml:space="preserve"> </v>
      </c>
      <c r="BF36" s="215"/>
      <c r="BG36" s="215" t="str">
        <f>Y36</f>
        <v xml:space="preserve"> </v>
      </c>
      <c r="BH36" s="251"/>
      <c r="BI36" s="252" t="str">
        <f>AA36</f>
        <v xml:space="preserve"> </v>
      </c>
      <c r="BJ36" s="215"/>
      <c r="BK36" s="215" t="str">
        <f>AC36</f>
        <v xml:space="preserve"> </v>
      </c>
      <c r="BL36" s="215"/>
      <c r="BM36" s="254" t="str">
        <f>AE36</f>
        <v/>
      </c>
      <c r="BN36" s="255"/>
      <c r="BO36" s="54"/>
      <c r="BP36" s="1"/>
      <c r="BQ36" s="293"/>
      <c r="BR36" s="294"/>
      <c r="BS36" s="194" t="s">
        <v>12</v>
      </c>
      <c r="BT36" s="195"/>
      <c r="BU36" s="195"/>
      <c r="BV36" s="195"/>
      <c r="BW36" s="195"/>
      <c r="BX36" s="196"/>
      <c r="BY36" s="290">
        <v>10</v>
      </c>
      <c r="BZ36" s="200"/>
      <c r="CA36" s="255" t="str">
        <f>K36</f>
        <v xml:space="preserve"> </v>
      </c>
      <c r="CB36" s="287"/>
      <c r="CC36" s="215" t="str">
        <f>M36</f>
        <v xml:space="preserve"> </v>
      </c>
      <c r="CD36" s="286"/>
      <c r="CE36" s="214" t="str">
        <f>O36</f>
        <v xml:space="preserve"> </v>
      </c>
      <c r="CF36" s="215"/>
      <c r="CG36" s="215" t="str">
        <f>Q36</f>
        <v xml:space="preserve"> </v>
      </c>
      <c r="CH36" s="215"/>
      <c r="CI36" s="215" t="str">
        <f>S36</f>
        <v xml:space="preserve"> </v>
      </c>
      <c r="CJ36" s="251"/>
      <c r="CK36" s="214" t="str">
        <f>U36</f>
        <v xml:space="preserve"> </v>
      </c>
      <c r="CL36" s="215"/>
      <c r="CM36" s="215" t="str">
        <f>W36</f>
        <v xml:space="preserve"> </v>
      </c>
      <c r="CN36" s="215"/>
      <c r="CO36" s="215" t="str">
        <f>Y36</f>
        <v xml:space="preserve"> </v>
      </c>
      <c r="CP36" s="251"/>
      <c r="CQ36" s="252" t="str">
        <f>AA36</f>
        <v xml:space="preserve"> </v>
      </c>
      <c r="CR36" s="215"/>
      <c r="CS36" s="215" t="str">
        <f>AC36</f>
        <v xml:space="preserve"> </v>
      </c>
      <c r="CT36" s="215"/>
      <c r="CU36" s="254" t="str">
        <f>AE36</f>
        <v/>
      </c>
      <c r="CV36" s="255"/>
      <c r="CW36" s="2"/>
      <c r="CY36" s="223"/>
    </row>
    <row r="37" spans="1:104" ht="16.5" customHeight="1">
      <c r="A37" s="293"/>
      <c r="B37" s="294"/>
      <c r="C37" s="295" t="s">
        <v>24</v>
      </c>
      <c r="D37" s="277"/>
      <c r="E37" s="277"/>
      <c r="F37" s="277"/>
      <c r="G37" s="277"/>
      <c r="H37" s="296"/>
      <c r="I37" s="290"/>
      <c r="J37" s="200"/>
      <c r="K37" s="203" t="str">
        <f>IF(入力シート!$E$28&gt;99999999999,"",IF(LEN(入力シート!$E$12)&gt;10,MID(入力シート!$E$12,LEN(入力シート!$E$12)-10,1)," "))</f>
        <v xml:space="preserve"> </v>
      </c>
      <c r="L37" s="204"/>
      <c r="M37" s="215" t="str">
        <f>IF(入力シート!$E$28&gt;99999999999,"",IF(LEN(入力シート!$E$12)&gt;9,MID(入力シート!$E$12,LEN(入力シート!$E$12)-9,1)," "))</f>
        <v xml:space="preserve"> </v>
      </c>
      <c r="N37" s="286"/>
      <c r="O37" s="214" t="str">
        <f>IF(入力シート!$E$28&gt;99999999999,"",IF(LEN(入力シート!$E$12)&gt;8,MID(入力シート!$E$12,LEN(入力シート!$E$12)-8,1)," "))</f>
        <v xml:space="preserve"> </v>
      </c>
      <c r="P37" s="215"/>
      <c r="Q37" s="215" t="str">
        <f>IF(入力シート!$E$28&gt;99999999999,"",IF(LEN(入力シート!$E$12)&gt;7,MID(入力シート!$E$12,LEN(入力シート!$E$12)-7,1)," "))</f>
        <v xml:space="preserve"> </v>
      </c>
      <c r="R37" s="215"/>
      <c r="S37" s="191" t="str">
        <f>IF(入力シート!$E$28&gt;99999999999,"",IF(LEN(入力シート!$E$12)&gt;6,MID(入力シート!$E$12,LEN(入力シート!$E$12)-6,1)," "))</f>
        <v xml:space="preserve"> </v>
      </c>
      <c r="T37" s="225"/>
      <c r="U37" s="214" t="str">
        <f>IF(入力シート!$E$28&gt;99999999999,"",IF(LEN(入力シート!$E$12)&gt;5,MID(入力シート!$E$12,LEN(入力シート!$E$12)-5,1)," "))</f>
        <v xml:space="preserve"> </v>
      </c>
      <c r="V37" s="215"/>
      <c r="W37" s="215" t="str">
        <f>IF(入力シート!$E$28&gt;99999999999,"",IF(LEN(入力シート!$E$12)&gt;4,MID(入力シート!$E$12,LEN(入力シート!$E$12)-4,1)," "))</f>
        <v xml:space="preserve"> </v>
      </c>
      <c r="X37" s="215"/>
      <c r="Y37" s="215" t="str">
        <f>IF(入力シート!$E$28&gt;99999999999,"",IF(LEN(入力シート!$E$12)&gt;3,MID(入力シート!$E$12,LEN(入力シート!$E$12)-3,1)," "))</f>
        <v xml:space="preserve"> </v>
      </c>
      <c r="Z37" s="251"/>
      <c r="AA37" s="252" t="str">
        <f>IF(入力シート!$E$28&gt;99999999999,"",IF(LEN(入力シート!$E$12)&gt;2,MID(入力シート!$E$12,LEN(入力シート!$E$12)-2,1)," "))</f>
        <v xml:space="preserve"> </v>
      </c>
      <c r="AB37" s="215"/>
      <c r="AC37" s="215" t="str">
        <f>IF(入力シート!$E$28&gt;99999999999,"",IF(LEN(入力シート!$E$12)&gt;1,MID(入力シート!$E$12,LEN(入力シート!$E$12)-1,1)," "))</f>
        <v xml:space="preserve"> </v>
      </c>
      <c r="AD37" s="215"/>
      <c r="AE37" s="254" t="str">
        <f>IF(入力シート!$E$28&gt;99999999999,"",IF(入力シート!$E$12=0,"",IF(LEN(入力シート!$E$12)&gt;0,MID(入力シート!$E$12,LEN(入力シート!$E$12),1)," ")))</f>
        <v/>
      </c>
      <c r="AF37" s="255"/>
      <c r="AG37" s="52"/>
      <c r="AH37" s="51"/>
      <c r="AI37" s="293"/>
      <c r="AJ37" s="294"/>
      <c r="AK37" s="295" t="s">
        <v>24</v>
      </c>
      <c r="AL37" s="277"/>
      <c r="AM37" s="277"/>
      <c r="AN37" s="277"/>
      <c r="AO37" s="277"/>
      <c r="AP37" s="296"/>
      <c r="AQ37" s="290"/>
      <c r="AR37" s="200"/>
      <c r="AS37" s="255"/>
      <c r="AT37" s="287"/>
      <c r="AU37" s="215"/>
      <c r="AV37" s="286"/>
      <c r="AW37" s="214"/>
      <c r="AX37" s="215"/>
      <c r="AY37" s="215"/>
      <c r="AZ37" s="215"/>
      <c r="BA37" s="215"/>
      <c r="BB37" s="251"/>
      <c r="BC37" s="214"/>
      <c r="BD37" s="215"/>
      <c r="BE37" s="215"/>
      <c r="BF37" s="215"/>
      <c r="BG37" s="215"/>
      <c r="BH37" s="251"/>
      <c r="BI37" s="252"/>
      <c r="BJ37" s="215"/>
      <c r="BK37" s="215"/>
      <c r="BL37" s="215"/>
      <c r="BM37" s="254"/>
      <c r="BN37" s="255"/>
      <c r="BO37" s="54"/>
      <c r="BP37" s="1"/>
      <c r="BQ37" s="293"/>
      <c r="BR37" s="294"/>
      <c r="BS37" s="295" t="s">
        <v>24</v>
      </c>
      <c r="BT37" s="277"/>
      <c r="BU37" s="277"/>
      <c r="BV37" s="277"/>
      <c r="BW37" s="277"/>
      <c r="BX37" s="296"/>
      <c r="BY37" s="290"/>
      <c r="BZ37" s="200"/>
      <c r="CA37" s="255"/>
      <c r="CB37" s="287"/>
      <c r="CC37" s="215"/>
      <c r="CD37" s="286"/>
      <c r="CE37" s="214"/>
      <c r="CF37" s="215"/>
      <c r="CG37" s="215"/>
      <c r="CH37" s="215"/>
      <c r="CI37" s="215"/>
      <c r="CJ37" s="251"/>
      <c r="CK37" s="214"/>
      <c r="CL37" s="215"/>
      <c r="CM37" s="215"/>
      <c r="CN37" s="215"/>
      <c r="CO37" s="215"/>
      <c r="CP37" s="251"/>
      <c r="CQ37" s="252"/>
      <c r="CR37" s="215"/>
      <c r="CS37" s="215"/>
      <c r="CT37" s="215"/>
      <c r="CU37" s="254"/>
      <c r="CV37" s="255"/>
      <c r="CW37" s="2"/>
      <c r="CY37" s="223"/>
    </row>
    <row r="38" spans="1:104" ht="16.5" customHeight="1">
      <c r="A38" s="293"/>
      <c r="B38" s="294"/>
      <c r="C38" s="194" t="s">
        <v>11</v>
      </c>
      <c r="D38" s="195"/>
      <c r="E38" s="195"/>
      <c r="F38" s="195"/>
      <c r="G38" s="195"/>
      <c r="H38" s="196"/>
      <c r="I38" s="290">
        <v>11</v>
      </c>
      <c r="J38" s="200"/>
      <c r="K38" s="201" t="str">
        <f>IF(入力シート!$E$28&gt;99999999999,"",IF(LEN(入力シート!$E$23)&gt;10,MID(入力シート!$E$23,LEN(入力シート!$E$23)-10,1)," "))</f>
        <v xml:space="preserve"> </v>
      </c>
      <c r="L38" s="202"/>
      <c r="M38" s="215" t="str">
        <f>IF(入力シート!$E$28&gt;99999999999,"",IF(LEN(入力シート!$E$23)&gt;9,MID(入力シート!$E$23,LEN(入力シート!$E$23)-9,1)," "))</f>
        <v xml:space="preserve"> </v>
      </c>
      <c r="N38" s="286"/>
      <c r="O38" s="214" t="str">
        <f>IF(入力シート!$E$28&gt;99999999999,"",IF(LEN(入力シート!$E$23)&gt;8,MID(入力シート!$E$23,LEN(入力シート!$E$23)-8,1)," "))</f>
        <v xml:space="preserve"> </v>
      </c>
      <c r="P38" s="215"/>
      <c r="Q38" s="215" t="str">
        <f>IF(入力シート!$E$28&gt;99999999999,"",IF(LEN(入力シート!$E$23)&gt;7,MID(入力シート!$E$23,LEN(入力シート!$E$23)-7,1)," "))</f>
        <v xml:space="preserve"> </v>
      </c>
      <c r="R38" s="215"/>
      <c r="S38" s="288" t="str">
        <f>IF(入力シート!$E$28&gt;99999999999,"",IF(LEN(入力シート!$E$23)&gt;6,MID(入力シート!$E$23,LEN(入力シート!$E$23)-6,1)," "))</f>
        <v xml:space="preserve"> </v>
      </c>
      <c r="T38" s="289"/>
      <c r="U38" s="214" t="str">
        <f>IF(入力シート!$E$28&gt;99999999999,"",IF(LEN(入力シート!$E$23)&gt;5,MID(入力シート!$E$23,LEN(入力シート!$E$23)-5,1)," "))</f>
        <v xml:space="preserve"> </v>
      </c>
      <c r="V38" s="215"/>
      <c r="W38" s="215" t="str">
        <f>IF(入力シート!$E$28&gt;99999999999,"",IF(LEN(入力シート!$E$23)&gt;4,MID(入力シート!$E$23,LEN(入力シート!$E$23)-4,1)," "))</f>
        <v xml:space="preserve"> </v>
      </c>
      <c r="X38" s="215"/>
      <c r="Y38" s="215" t="str">
        <f>IF(入力シート!$E$28&gt;99999999999,"",IF(LEN(入力シート!$E$23)&gt;3,MID(入力シート!$E$23,LEN(入力シート!$E$23)-3,1)," "))</f>
        <v xml:space="preserve"> </v>
      </c>
      <c r="Z38" s="251"/>
      <c r="AA38" s="252" t="str">
        <f>IF(入力シート!$E$28&gt;99999999999,"",IF(LEN(入力シート!$E$23)&gt;2,MID(入力シート!$E$23,LEN(入力シート!$E$23)-2,1)," "))</f>
        <v xml:space="preserve"> </v>
      </c>
      <c r="AB38" s="215"/>
      <c r="AC38" s="215" t="str">
        <f>IF(入力シート!$E$28&gt;99999999999,"",IF(LEN(入力シート!$E$23)&gt;1,MID(入力シート!$E$23,LEN(入力シート!$E$23)-1,1)," "))</f>
        <v xml:space="preserve"> </v>
      </c>
      <c r="AD38" s="215"/>
      <c r="AE38" s="254" t="str">
        <f>IF(入力シート!$E$28&gt;99999999999,"",IF(入力シート!$E$23=0,"",IF(LEN(入力シート!$E$23)&gt;0,MID(入力シート!$E$23,LEN(入力シート!$E$23),1)," ")))</f>
        <v/>
      </c>
      <c r="AF38" s="255"/>
      <c r="AG38" s="52"/>
      <c r="AH38" s="51"/>
      <c r="AI38" s="293"/>
      <c r="AJ38" s="294"/>
      <c r="AK38" s="194" t="s">
        <v>11</v>
      </c>
      <c r="AL38" s="195"/>
      <c r="AM38" s="195"/>
      <c r="AN38" s="195"/>
      <c r="AO38" s="195"/>
      <c r="AP38" s="196"/>
      <c r="AQ38" s="290">
        <v>11</v>
      </c>
      <c r="AR38" s="200"/>
      <c r="AS38" s="255" t="str">
        <f>K38</f>
        <v xml:space="preserve"> </v>
      </c>
      <c r="AT38" s="287"/>
      <c r="AU38" s="215" t="str">
        <f>M38</f>
        <v xml:space="preserve"> </v>
      </c>
      <c r="AV38" s="286"/>
      <c r="AW38" s="214" t="str">
        <f>O38</f>
        <v xml:space="preserve"> </v>
      </c>
      <c r="AX38" s="215"/>
      <c r="AY38" s="215" t="str">
        <f>Q38</f>
        <v xml:space="preserve"> </v>
      </c>
      <c r="AZ38" s="215"/>
      <c r="BA38" s="215" t="str">
        <f>S38</f>
        <v xml:space="preserve"> </v>
      </c>
      <c r="BB38" s="251"/>
      <c r="BC38" s="214" t="str">
        <f>U38</f>
        <v xml:space="preserve"> </v>
      </c>
      <c r="BD38" s="215"/>
      <c r="BE38" s="215" t="str">
        <f>W38</f>
        <v xml:space="preserve"> </v>
      </c>
      <c r="BF38" s="215"/>
      <c r="BG38" s="215" t="str">
        <f>Y38</f>
        <v xml:space="preserve"> </v>
      </c>
      <c r="BH38" s="251"/>
      <c r="BI38" s="252" t="str">
        <f>AA38</f>
        <v xml:space="preserve"> </v>
      </c>
      <c r="BJ38" s="215"/>
      <c r="BK38" s="215" t="str">
        <f>AC38</f>
        <v xml:space="preserve"> </v>
      </c>
      <c r="BL38" s="215"/>
      <c r="BM38" s="254" t="str">
        <f>AE38</f>
        <v/>
      </c>
      <c r="BN38" s="255"/>
      <c r="BO38" s="54"/>
      <c r="BP38" s="1"/>
      <c r="BQ38" s="293"/>
      <c r="BR38" s="294"/>
      <c r="BS38" s="194" t="s">
        <v>11</v>
      </c>
      <c r="BT38" s="195"/>
      <c r="BU38" s="195"/>
      <c r="BV38" s="195"/>
      <c r="BW38" s="195"/>
      <c r="BX38" s="196"/>
      <c r="BY38" s="290">
        <v>11</v>
      </c>
      <c r="BZ38" s="200"/>
      <c r="CA38" s="255" t="str">
        <f>K38</f>
        <v xml:space="preserve"> </v>
      </c>
      <c r="CB38" s="287"/>
      <c r="CC38" s="215" t="str">
        <f>M38</f>
        <v xml:space="preserve"> </v>
      </c>
      <c r="CD38" s="286"/>
      <c r="CE38" s="214" t="str">
        <f>O38</f>
        <v xml:space="preserve"> </v>
      </c>
      <c r="CF38" s="215"/>
      <c r="CG38" s="215" t="str">
        <f>Q38</f>
        <v xml:space="preserve"> </v>
      </c>
      <c r="CH38" s="215"/>
      <c r="CI38" s="215" t="str">
        <f>S38</f>
        <v xml:space="preserve"> </v>
      </c>
      <c r="CJ38" s="251"/>
      <c r="CK38" s="214" t="str">
        <f>U38</f>
        <v xml:space="preserve"> </v>
      </c>
      <c r="CL38" s="215"/>
      <c r="CM38" s="215" t="str">
        <f>W38</f>
        <v xml:space="preserve"> </v>
      </c>
      <c r="CN38" s="215"/>
      <c r="CO38" s="215" t="str">
        <f>Y38</f>
        <v xml:space="preserve"> </v>
      </c>
      <c r="CP38" s="251"/>
      <c r="CQ38" s="252" t="str">
        <f>AA38</f>
        <v xml:space="preserve"> </v>
      </c>
      <c r="CR38" s="215"/>
      <c r="CS38" s="215" t="str">
        <f>AC38</f>
        <v xml:space="preserve"> </v>
      </c>
      <c r="CT38" s="215"/>
      <c r="CU38" s="254" t="str">
        <f>AE38</f>
        <v/>
      </c>
      <c r="CV38" s="255"/>
      <c r="CW38" s="2"/>
      <c r="CY38" s="223"/>
    </row>
    <row r="39" spans="1:104" ht="16.5" customHeight="1">
      <c r="A39" s="293"/>
      <c r="B39" s="294"/>
      <c r="C39" s="197"/>
      <c r="D39" s="198"/>
      <c r="E39" s="198"/>
      <c r="F39" s="198"/>
      <c r="G39" s="198"/>
      <c r="H39" s="199"/>
      <c r="I39" s="290"/>
      <c r="J39" s="200"/>
      <c r="K39" s="203" t="str">
        <f>IF(入力シート!$E$28&gt;99999999999,"",IF(LEN(入力シート!$E$12)&gt;10,MID(入力シート!$E$12,LEN(入力シート!$E$12)-10,1)," "))</f>
        <v xml:space="preserve"> </v>
      </c>
      <c r="L39" s="204"/>
      <c r="M39" s="215" t="str">
        <f>IF(入力シート!$E$28&gt;99999999999,"",IF(LEN(入力シート!$E$12)&gt;9,MID(入力シート!$E$12,LEN(入力シート!$E$12)-9,1)," "))</f>
        <v xml:space="preserve"> </v>
      </c>
      <c r="N39" s="286"/>
      <c r="O39" s="214" t="str">
        <f>IF(入力シート!$E$28&gt;99999999999,"",IF(LEN(入力シート!$E$12)&gt;8,MID(入力シート!$E$12,LEN(入力シート!$E$12)-8,1)," "))</f>
        <v xml:space="preserve"> </v>
      </c>
      <c r="P39" s="215"/>
      <c r="Q39" s="215" t="str">
        <f>IF(入力シート!$E$28&gt;99999999999,"",IF(LEN(入力シート!$E$12)&gt;7,MID(入力シート!$E$12,LEN(入力シート!$E$12)-7,1)," "))</f>
        <v xml:space="preserve"> </v>
      </c>
      <c r="R39" s="215"/>
      <c r="S39" s="191" t="str">
        <f>IF(入力シート!$E$28&gt;99999999999,"",IF(LEN(入力シート!$E$12)&gt;6,MID(入力シート!$E$12,LEN(入力シート!$E$12)-6,1)," "))</f>
        <v xml:space="preserve"> </v>
      </c>
      <c r="T39" s="225"/>
      <c r="U39" s="214" t="str">
        <f>IF(入力シート!$E$28&gt;99999999999,"",IF(LEN(入力シート!$E$12)&gt;5,MID(入力シート!$E$12,LEN(入力シート!$E$12)-5,1)," "))</f>
        <v xml:space="preserve"> </v>
      </c>
      <c r="V39" s="215"/>
      <c r="W39" s="215" t="str">
        <f>IF(入力シート!$E$28&gt;99999999999,"",IF(LEN(入力シート!$E$12)&gt;4,MID(入力シート!$E$12,LEN(入力シート!$E$12)-4,1)," "))</f>
        <v xml:space="preserve"> </v>
      </c>
      <c r="X39" s="215"/>
      <c r="Y39" s="215" t="str">
        <f>IF(入力シート!$E$28&gt;99999999999,"",IF(LEN(入力シート!$E$12)&gt;3,MID(入力シート!$E$12,LEN(入力シート!$E$12)-3,1)," "))</f>
        <v xml:space="preserve"> </v>
      </c>
      <c r="Z39" s="251"/>
      <c r="AA39" s="252" t="str">
        <f>IF(入力シート!$E$28&gt;99999999999,"",IF(LEN(入力シート!$E$12)&gt;2,MID(入力シート!$E$12,LEN(入力シート!$E$12)-2,1)," "))</f>
        <v xml:space="preserve"> </v>
      </c>
      <c r="AB39" s="215"/>
      <c r="AC39" s="215" t="str">
        <f>IF(入力シート!$E$28&gt;99999999999,"",IF(LEN(入力シート!$E$12)&gt;1,MID(入力シート!$E$12,LEN(入力シート!$E$12)-1,1)," "))</f>
        <v xml:space="preserve"> </v>
      </c>
      <c r="AD39" s="215"/>
      <c r="AE39" s="254" t="str">
        <f>IF(入力シート!$E$28&gt;99999999999,"",IF(入力シート!$E$12=0,"",IF(LEN(入力シート!$E$12)&gt;0,MID(入力シート!$E$12,LEN(入力シート!$E$12),1)," ")))</f>
        <v/>
      </c>
      <c r="AF39" s="255"/>
      <c r="AG39" s="52"/>
      <c r="AH39" s="51"/>
      <c r="AI39" s="293"/>
      <c r="AJ39" s="294"/>
      <c r="AK39" s="197"/>
      <c r="AL39" s="198"/>
      <c r="AM39" s="198"/>
      <c r="AN39" s="198"/>
      <c r="AO39" s="198"/>
      <c r="AP39" s="199"/>
      <c r="AQ39" s="290"/>
      <c r="AR39" s="200"/>
      <c r="AS39" s="255"/>
      <c r="AT39" s="287"/>
      <c r="AU39" s="215"/>
      <c r="AV39" s="286"/>
      <c r="AW39" s="214"/>
      <c r="AX39" s="215"/>
      <c r="AY39" s="215"/>
      <c r="AZ39" s="215"/>
      <c r="BA39" s="215"/>
      <c r="BB39" s="251"/>
      <c r="BC39" s="214"/>
      <c r="BD39" s="215"/>
      <c r="BE39" s="215"/>
      <c r="BF39" s="215"/>
      <c r="BG39" s="215"/>
      <c r="BH39" s="251"/>
      <c r="BI39" s="252"/>
      <c r="BJ39" s="215"/>
      <c r="BK39" s="215"/>
      <c r="BL39" s="215"/>
      <c r="BM39" s="254"/>
      <c r="BN39" s="255"/>
      <c r="BO39" s="54"/>
      <c r="BP39" s="1"/>
      <c r="BQ39" s="293"/>
      <c r="BR39" s="294"/>
      <c r="BS39" s="197"/>
      <c r="BT39" s="198"/>
      <c r="BU39" s="198"/>
      <c r="BV39" s="198"/>
      <c r="BW39" s="198"/>
      <c r="BX39" s="199"/>
      <c r="BY39" s="290"/>
      <c r="BZ39" s="200"/>
      <c r="CA39" s="255"/>
      <c r="CB39" s="287"/>
      <c r="CC39" s="215"/>
      <c r="CD39" s="286"/>
      <c r="CE39" s="214"/>
      <c r="CF39" s="215"/>
      <c r="CG39" s="215"/>
      <c r="CH39" s="215"/>
      <c r="CI39" s="215"/>
      <c r="CJ39" s="251"/>
      <c r="CK39" s="214"/>
      <c r="CL39" s="215"/>
      <c r="CM39" s="215"/>
      <c r="CN39" s="215"/>
      <c r="CO39" s="215"/>
      <c r="CP39" s="251"/>
      <c r="CQ39" s="252"/>
      <c r="CR39" s="215"/>
      <c r="CS39" s="215"/>
      <c r="CT39" s="215"/>
      <c r="CU39" s="254"/>
      <c r="CV39" s="255"/>
      <c r="CW39" s="2"/>
      <c r="CY39" s="223"/>
      <c r="CZ39" s="233"/>
    </row>
    <row r="40" spans="1:104" ht="16.5" customHeight="1">
      <c r="A40" s="293"/>
      <c r="B40" s="294"/>
      <c r="C40" s="297" t="s">
        <v>25</v>
      </c>
      <c r="D40" s="298"/>
      <c r="E40" s="298"/>
      <c r="F40" s="298"/>
      <c r="G40" s="298"/>
      <c r="H40" s="299"/>
      <c r="I40" s="290">
        <v>12</v>
      </c>
      <c r="J40" s="200"/>
      <c r="K40" s="201" t="str">
        <f>IF(入力シート!$E$28&gt;99999999999,"",IF(LEN(入力シート!$E$24)&gt;10,MID(入力シート!$E$24,LEN(入力シート!$E$24)-10,1)," "))</f>
        <v xml:space="preserve"> </v>
      </c>
      <c r="L40" s="202"/>
      <c r="M40" s="215" t="str">
        <f>IF(入力シート!$E$28&gt;99999999999,"",IF(LEN(入力シート!$E$24)&gt;9,MID(入力シート!$E$24,LEN(入力シート!$E$24)-9,1)," "))</f>
        <v xml:space="preserve"> </v>
      </c>
      <c r="N40" s="286"/>
      <c r="O40" s="214" t="str">
        <f>IF(入力シート!$E$28&gt;99999999999,"",IF(LEN(入力シート!$E$24)&gt;8,MID(入力シート!$E$24,LEN(入力シート!$E$24)-8,1)," "))</f>
        <v xml:space="preserve"> </v>
      </c>
      <c r="P40" s="215"/>
      <c r="Q40" s="215" t="str">
        <f>IF(入力シート!$E$28&gt;99999999999,"",IF(LEN(入力シート!$E$24)&gt;7,MID(入力シート!$E$24,LEN(入力シート!$E$24)-7,1)," "))</f>
        <v xml:space="preserve"> </v>
      </c>
      <c r="R40" s="215"/>
      <c r="S40" s="288" t="str">
        <f>IF(入力シート!$E$28&gt;99999999999,"",IF(LEN(入力シート!$E$24)&gt;6,MID(入力シート!$E$24,LEN(入力シート!$E$24)-6,1)," "))</f>
        <v xml:space="preserve"> </v>
      </c>
      <c r="T40" s="289"/>
      <c r="U40" s="214" t="str">
        <f>IF(入力シート!$E$28&gt;99999999999,"",IF(LEN(入力シート!$E$24)&gt;5,MID(入力シート!$E$24,LEN(入力シート!$E$24)-5,1)," "))</f>
        <v xml:space="preserve"> </v>
      </c>
      <c r="V40" s="215"/>
      <c r="W40" s="215" t="str">
        <f>IF(入力シート!$E$28&gt;99999999999,"",IF(LEN(入力シート!$E$24)&gt;4,MID(入力シート!$E$24,LEN(入力シート!$E$24)-4,1)," "))</f>
        <v xml:space="preserve"> </v>
      </c>
      <c r="X40" s="215"/>
      <c r="Y40" s="215" t="str">
        <f>IF(入力シート!$E$28&gt;99999999999,"",IF(LEN(入力シート!$E$24)&gt;3,MID(入力シート!$E$24,LEN(入力シート!$E$24)-3,1)," "))</f>
        <v xml:space="preserve"> </v>
      </c>
      <c r="Z40" s="251"/>
      <c r="AA40" s="252" t="str">
        <f>IF(入力シート!$E$28&gt;99999999999,"",IF(LEN(入力シート!$E$24)&gt;2,MID(入力シート!$E$24,LEN(入力シート!$E$24)-2,1)," "))</f>
        <v xml:space="preserve"> </v>
      </c>
      <c r="AB40" s="215"/>
      <c r="AC40" s="215" t="str">
        <f>IF(入力シート!$E$28&gt;99999999999,"",IF(LEN(入力シート!$E$24)&gt;1,MID(入力シート!$E$24,LEN(入力シート!$E$24)-1,1)," "))</f>
        <v xml:space="preserve"> </v>
      </c>
      <c r="AD40" s="215"/>
      <c r="AE40" s="254" t="str">
        <f>IF(入力シート!$E$28&gt;99999999999,"",IF(入力シート!$E$24=0,"",IF(LEN(入力シート!$E$24)&gt;0,MID(入力シート!$E$24,LEN(入力シート!$E$24),1)," ")))</f>
        <v/>
      </c>
      <c r="AF40" s="255"/>
      <c r="AG40" s="52"/>
      <c r="AH40" s="51"/>
      <c r="AI40" s="293"/>
      <c r="AJ40" s="294"/>
      <c r="AK40" s="297" t="s">
        <v>25</v>
      </c>
      <c r="AL40" s="298"/>
      <c r="AM40" s="298"/>
      <c r="AN40" s="298"/>
      <c r="AO40" s="298"/>
      <c r="AP40" s="299"/>
      <c r="AQ40" s="290">
        <v>12</v>
      </c>
      <c r="AR40" s="200"/>
      <c r="AS40" s="255" t="str">
        <f>K40</f>
        <v xml:space="preserve"> </v>
      </c>
      <c r="AT40" s="287"/>
      <c r="AU40" s="215" t="str">
        <f>M40</f>
        <v xml:space="preserve"> </v>
      </c>
      <c r="AV40" s="286"/>
      <c r="AW40" s="214" t="str">
        <f>O40</f>
        <v xml:space="preserve"> </v>
      </c>
      <c r="AX40" s="215"/>
      <c r="AY40" s="215" t="str">
        <f>Q40</f>
        <v xml:space="preserve"> </v>
      </c>
      <c r="AZ40" s="215"/>
      <c r="BA40" s="215" t="str">
        <f>S40</f>
        <v xml:space="preserve"> </v>
      </c>
      <c r="BB40" s="251"/>
      <c r="BC40" s="214" t="str">
        <f>U40</f>
        <v xml:space="preserve"> </v>
      </c>
      <c r="BD40" s="215"/>
      <c r="BE40" s="215" t="str">
        <f>W40</f>
        <v xml:space="preserve"> </v>
      </c>
      <c r="BF40" s="215"/>
      <c r="BG40" s="215" t="str">
        <f>Y40</f>
        <v xml:space="preserve"> </v>
      </c>
      <c r="BH40" s="251"/>
      <c r="BI40" s="252" t="str">
        <f>AA40</f>
        <v xml:space="preserve"> </v>
      </c>
      <c r="BJ40" s="215"/>
      <c r="BK40" s="215" t="str">
        <f>AC40</f>
        <v xml:space="preserve"> </v>
      </c>
      <c r="BL40" s="215"/>
      <c r="BM40" s="254" t="str">
        <f>AE40</f>
        <v/>
      </c>
      <c r="BN40" s="255"/>
      <c r="BO40" s="54"/>
      <c r="BP40" s="1"/>
      <c r="BQ40" s="293"/>
      <c r="BR40" s="294"/>
      <c r="BS40" s="297" t="s">
        <v>25</v>
      </c>
      <c r="BT40" s="298"/>
      <c r="BU40" s="298"/>
      <c r="BV40" s="298"/>
      <c r="BW40" s="298"/>
      <c r="BX40" s="299"/>
      <c r="BY40" s="290">
        <v>12</v>
      </c>
      <c r="BZ40" s="200"/>
      <c r="CA40" s="255" t="str">
        <f>K40</f>
        <v xml:space="preserve"> </v>
      </c>
      <c r="CB40" s="287"/>
      <c r="CC40" s="215" t="str">
        <f>M40</f>
        <v xml:space="preserve"> </v>
      </c>
      <c r="CD40" s="286"/>
      <c r="CE40" s="214" t="str">
        <f>O40</f>
        <v xml:space="preserve"> </v>
      </c>
      <c r="CF40" s="215"/>
      <c r="CG40" s="215" t="str">
        <f>Q40</f>
        <v xml:space="preserve"> </v>
      </c>
      <c r="CH40" s="215"/>
      <c r="CI40" s="215" t="str">
        <f>S40</f>
        <v xml:space="preserve"> </v>
      </c>
      <c r="CJ40" s="251"/>
      <c r="CK40" s="214" t="str">
        <f>U40</f>
        <v xml:space="preserve"> </v>
      </c>
      <c r="CL40" s="215"/>
      <c r="CM40" s="215" t="str">
        <f>W40</f>
        <v xml:space="preserve"> </v>
      </c>
      <c r="CN40" s="215"/>
      <c r="CO40" s="215" t="str">
        <f>Y40</f>
        <v xml:space="preserve"> </v>
      </c>
      <c r="CP40" s="251"/>
      <c r="CQ40" s="252" t="str">
        <f>AA40</f>
        <v xml:space="preserve"> </v>
      </c>
      <c r="CR40" s="215"/>
      <c r="CS40" s="215" t="str">
        <f>AC40</f>
        <v xml:space="preserve"> </v>
      </c>
      <c r="CT40" s="215"/>
      <c r="CU40" s="254" t="str">
        <f>AE40</f>
        <v/>
      </c>
      <c r="CV40" s="255"/>
      <c r="CW40" s="2"/>
      <c r="CY40" s="223"/>
      <c r="CZ40" s="234"/>
    </row>
    <row r="41" spans="1:104" ht="16.5" customHeight="1">
      <c r="A41" s="293"/>
      <c r="B41" s="294"/>
      <c r="C41" s="295"/>
      <c r="D41" s="277"/>
      <c r="E41" s="277"/>
      <c r="F41" s="277"/>
      <c r="G41" s="277"/>
      <c r="H41" s="296"/>
      <c r="I41" s="290"/>
      <c r="J41" s="200"/>
      <c r="K41" s="203" t="str">
        <f>IF(入力シート!$E$28&gt;99999999999,"",IF(LEN(入力シート!$E$12)&gt;10,MID(入力シート!$E$12,LEN(入力シート!$E$12)-10,1)," "))</f>
        <v xml:space="preserve"> </v>
      </c>
      <c r="L41" s="204"/>
      <c r="M41" s="215" t="str">
        <f>IF(入力シート!$E$28&gt;99999999999,"",IF(LEN(入力シート!$E$12)&gt;9,MID(入力シート!$E$12,LEN(入力シート!$E$12)-9,1)," "))</f>
        <v xml:space="preserve"> </v>
      </c>
      <c r="N41" s="286"/>
      <c r="O41" s="214" t="str">
        <f>IF(入力シート!$E$28&gt;99999999999,"",IF(LEN(入力シート!$E$12)&gt;8,MID(入力シート!$E$12,LEN(入力シート!$E$12)-8,1)," "))</f>
        <v xml:space="preserve"> </v>
      </c>
      <c r="P41" s="215"/>
      <c r="Q41" s="215" t="str">
        <f>IF(入力シート!$E$28&gt;99999999999,"",IF(LEN(入力シート!$E$12)&gt;7,MID(入力シート!$E$12,LEN(入力シート!$E$12)-7,1)," "))</f>
        <v xml:space="preserve"> </v>
      </c>
      <c r="R41" s="215"/>
      <c r="S41" s="191" t="str">
        <f>IF(入力シート!$E$28&gt;99999999999,"",IF(LEN(入力シート!$E$12)&gt;6,MID(入力シート!$E$12,LEN(入力シート!$E$12)-6,1)," "))</f>
        <v xml:space="preserve"> </v>
      </c>
      <c r="T41" s="225"/>
      <c r="U41" s="214" t="str">
        <f>IF(入力シート!$E$28&gt;99999999999,"",IF(LEN(入力シート!$E$12)&gt;5,MID(入力シート!$E$12,LEN(入力シート!$E$12)-5,1)," "))</f>
        <v xml:space="preserve"> </v>
      </c>
      <c r="V41" s="215"/>
      <c r="W41" s="215" t="str">
        <f>IF(入力シート!$E$28&gt;99999999999,"",IF(LEN(入力シート!$E$12)&gt;4,MID(入力シート!$E$12,LEN(入力シート!$E$12)-4,1)," "))</f>
        <v xml:space="preserve"> </v>
      </c>
      <c r="X41" s="215"/>
      <c r="Y41" s="215" t="str">
        <f>IF(入力シート!$E$28&gt;99999999999,"",IF(LEN(入力シート!$E$12)&gt;3,MID(入力シート!$E$12,LEN(入力シート!$E$12)-3,1)," "))</f>
        <v xml:space="preserve"> </v>
      </c>
      <c r="Z41" s="251"/>
      <c r="AA41" s="252" t="str">
        <f>IF(入力シート!$E$28&gt;99999999999,"",IF(LEN(入力シート!$E$12)&gt;2,MID(入力シート!$E$12,LEN(入力シート!$E$12)-2,1)," "))</f>
        <v xml:space="preserve"> </v>
      </c>
      <c r="AB41" s="215"/>
      <c r="AC41" s="215" t="str">
        <f>IF(入力シート!$E$28&gt;99999999999,"",IF(LEN(入力シート!$E$12)&gt;1,MID(入力シート!$E$12,LEN(入力シート!$E$12)-1,1)," "))</f>
        <v xml:space="preserve"> </v>
      </c>
      <c r="AD41" s="215"/>
      <c r="AE41" s="254" t="str">
        <f>IF(入力シート!$E$28&gt;99999999999,"",IF(入力シート!$E$12=0,"",IF(LEN(入力シート!$E$12)&gt;0,MID(入力シート!$E$12,LEN(入力シート!$E$12),1)," ")))</f>
        <v/>
      </c>
      <c r="AF41" s="255"/>
      <c r="AG41" s="52"/>
      <c r="AH41" s="51"/>
      <c r="AI41" s="293"/>
      <c r="AJ41" s="294"/>
      <c r="AK41" s="295"/>
      <c r="AL41" s="277"/>
      <c r="AM41" s="277"/>
      <c r="AN41" s="277"/>
      <c r="AO41" s="277"/>
      <c r="AP41" s="296"/>
      <c r="AQ41" s="290"/>
      <c r="AR41" s="200"/>
      <c r="AS41" s="255"/>
      <c r="AT41" s="287"/>
      <c r="AU41" s="215"/>
      <c r="AV41" s="286"/>
      <c r="AW41" s="214"/>
      <c r="AX41" s="215"/>
      <c r="AY41" s="215"/>
      <c r="AZ41" s="215"/>
      <c r="BA41" s="215"/>
      <c r="BB41" s="251"/>
      <c r="BC41" s="214"/>
      <c r="BD41" s="215"/>
      <c r="BE41" s="215"/>
      <c r="BF41" s="215"/>
      <c r="BG41" s="215"/>
      <c r="BH41" s="251"/>
      <c r="BI41" s="252"/>
      <c r="BJ41" s="215"/>
      <c r="BK41" s="215"/>
      <c r="BL41" s="215"/>
      <c r="BM41" s="254"/>
      <c r="BN41" s="255"/>
      <c r="BO41" s="54"/>
      <c r="BP41" s="1"/>
      <c r="BQ41" s="293"/>
      <c r="BR41" s="294"/>
      <c r="BS41" s="295"/>
      <c r="BT41" s="277"/>
      <c r="BU41" s="277"/>
      <c r="BV41" s="277"/>
      <c r="BW41" s="277"/>
      <c r="BX41" s="296"/>
      <c r="BY41" s="290"/>
      <c r="BZ41" s="200"/>
      <c r="CA41" s="255"/>
      <c r="CB41" s="287"/>
      <c r="CC41" s="215"/>
      <c r="CD41" s="286"/>
      <c r="CE41" s="214"/>
      <c r="CF41" s="215"/>
      <c r="CG41" s="215"/>
      <c r="CH41" s="215"/>
      <c r="CI41" s="215"/>
      <c r="CJ41" s="251"/>
      <c r="CK41" s="214"/>
      <c r="CL41" s="215"/>
      <c r="CM41" s="215"/>
      <c r="CN41" s="215"/>
      <c r="CO41" s="215"/>
      <c r="CP41" s="251"/>
      <c r="CQ41" s="252"/>
      <c r="CR41" s="215"/>
      <c r="CS41" s="215"/>
      <c r="CT41" s="215"/>
      <c r="CU41" s="254"/>
      <c r="CV41" s="255"/>
      <c r="CW41" s="2"/>
      <c r="CY41" s="223"/>
      <c r="CZ41" s="234"/>
    </row>
    <row r="42" spans="1:104" ht="16.5" customHeight="1">
      <c r="A42" s="293"/>
      <c r="B42" s="294"/>
      <c r="C42" s="194" t="s">
        <v>26</v>
      </c>
      <c r="D42" s="195"/>
      <c r="E42" s="195"/>
      <c r="F42" s="195"/>
      <c r="G42" s="195"/>
      <c r="H42" s="196"/>
      <c r="I42" s="290">
        <v>13</v>
      </c>
      <c r="J42" s="200"/>
      <c r="K42" s="201" t="str">
        <f>IF(入力シート!$E$28&gt;99999999999,"",IF(LEN(入力シート!$E$25)&gt;10,MID(入力シート!$E$25,LEN(入力シート!$E$25)-10,1)," "))</f>
        <v xml:space="preserve"> </v>
      </c>
      <c r="L42" s="202"/>
      <c r="M42" s="215" t="str">
        <f>IF(入力シート!$E$28&gt;99999999999,"",IF(LEN(入力シート!$E$25)&gt;9,MID(入力シート!$E$25,LEN(入力シート!$E$25)-9,1)," "))</f>
        <v xml:space="preserve"> </v>
      </c>
      <c r="N42" s="286"/>
      <c r="O42" s="214" t="str">
        <f>IF(入力シート!$E$28&gt;99999999999,"",IF(LEN(入力シート!$E$25)&gt;8,MID(入力シート!$E$25,LEN(入力シート!$E$25)-8,1)," "))</f>
        <v xml:space="preserve"> </v>
      </c>
      <c r="P42" s="215"/>
      <c r="Q42" s="215" t="str">
        <f>IF(入力シート!$E$28&gt;99999999999,"",IF(LEN(入力シート!$E$25)&gt;7,MID(入力シート!$E$25,LEN(入力シート!$E$25)-7,1)," "))</f>
        <v xml:space="preserve"> </v>
      </c>
      <c r="R42" s="215"/>
      <c r="S42" s="288" t="str">
        <f>IF(入力シート!$E$28&gt;99999999999,"",IF(LEN(入力シート!$E$25)&gt;6,MID(入力シート!$E$25,LEN(入力シート!$E$25)-6,1)," "))</f>
        <v xml:space="preserve"> </v>
      </c>
      <c r="T42" s="289"/>
      <c r="U42" s="214" t="str">
        <f>IF(入力シート!$E$28&gt;99999999999,"",IF(LEN(入力シート!$E$25)&gt;5,MID(入力シート!$E$25,LEN(入力シート!$E$25)-5,1)," "))</f>
        <v xml:space="preserve"> </v>
      </c>
      <c r="V42" s="215"/>
      <c r="W42" s="215" t="str">
        <f>IF(入力シート!$E$28&gt;99999999999,"",IF(LEN(入力シート!$E$25)&gt;4,MID(入力シート!$E$25,LEN(入力シート!$E$25)-4,1)," "))</f>
        <v xml:space="preserve"> </v>
      </c>
      <c r="X42" s="215"/>
      <c r="Y42" s="215" t="str">
        <f>IF(入力シート!$E$28&gt;99999999999,"",IF(LEN(入力シート!$E$25)&gt;3,MID(入力シート!$E$25,LEN(入力シート!$E$25)-3,1)," "))</f>
        <v xml:space="preserve"> </v>
      </c>
      <c r="Z42" s="251"/>
      <c r="AA42" s="252" t="str">
        <f>IF(入力シート!$E$28&gt;99999999999,"",IF(LEN(入力シート!$E$25)&gt;2,MID(入力シート!$E$25,LEN(入力シート!$E$25)-2,1)," "))</f>
        <v xml:space="preserve"> </v>
      </c>
      <c r="AB42" s="215"/>
      <c r="AC42" s="215" t="str">
        <f>IF(入力シート!$E$28&gt;99999999999,"",IF(LEN(入力シート!$E$25)&gt;1,MID(入力シート!$E$25,LEN(入力シート!$E$25)-1,1)," "))</f>
        <v xml:space="preserve"> </v>
      </c>
      <c r="AD42" s="215"/>
      <c r="AE42" s="254" t="str">
        <f>IF(入力シート!$E$28&gt;99999999999,"",IF(入力シート!$E$25=0,"",IF(LEN(入力シート!$E$25)&gt;0,MID(入力シート!$E$25,LEN(入力シート!$E$25),1)," ")))</f>
        <v/>
      </c>
      <c r="AF42" s="255"/>
      <c r="AG42" s="52"/>
      <c r="AH42" s="51"/>
      <c r="AI42" s="293"/>
      <c r="AJ42" s="294"/>
      <c r="AK42" s="194" t="s">
        <v>26</v>
      </c>
      <c r="AL42" s="195"/>
      <c r="AM42" s="195"/>
      <c r="AN42" s="195"/>
      <c r="AO42" s="195"/>
      <c r="AP42" s="196"/>
      <c r="AQ42" s="290">
        <v>13</v>
      </c>
      <c r="AR42" s="200"/>
      <c r="AS42" s="255" t="str">
        <f>K42</f>
        <v xml:space="preserve"> </v>
      </c>
      <c r="AT42" s="287"/>
      <c r="AU42" s="215" t="str">
        <f>M42</f>
        <v xml:space="preserve"> </v>
      </c>
      <c r="AV42" s="286"/>
      <c r="AW42" s="214" t="str">
        <f>O42</f>
        <v xml:space="preserve"> </v>
      </c>
      <c r="AX42" s="215"/>
      <c r="AY42" s="215" t="str">
        <f>Q42</f>
        <v xml:space="preserve"> </v>
      </c>
      <c r="AZ42" s="215"/>
      <c r="BA42" s="215" t="str">
        <f>S42</f>
        <v xml:space="preserve"> </v>
      </c>
      <c r="BB42" s="251"/>
      <c r="BC42" s="214" t="str">
        <f>U42</f>
        <v xml:space="preserve"> </v>
      </c>
      <c r="BD42" s="215"/>
      <c r="BE42" s="215" t="str">
        <f>W42</f>
        <v xml:space="preserve"> </v>
      </c>
      <c r="BF42" s="215"/>
      <c r="BG42" s="215" t="str">
        <f>Y42</f>
        <v xml:space="preserve"> </v>
      </c>
      <c r="BH42" s="251"/>
      <c r="BI42" s="252" t="str">
        <f>AA42</f>
        <v xml:space="preserve"> </v>
      </c>
      <c r="BJ42" s="215"/>
      <c r="BK42" s="215" t="str">
        <f>AC42</f>
        <v xml:space="preserve"> </v>
      </c>
      <c r="BL42" s="215"/>
      <c r="BM42" s="254" t="str">
        <f>AE42</f>
        <v/>
      </c>
      <c r="BN42" s="255"/>
      <c r="BO42" s="54"/>
      <c r="BP42" s="1"/>
      <c r="BQ42" s="293"/>
      <c r="BR42" s="294"/>
      <c r="BS42" s="194" t="s">
        <v>26</v>
      </c>
      <c r="BT42" s="195"/>
      <c r="BU42" s="195"/>
      <c r="BV42" s="195"/>
      <c r="BW42" s="195"/>
      <c r="BX42" s="196"/>
      <c r="BY42" s="290">
        <v>13</v>
      </c>
      <c r="BZ42" s="200"/>
      <c r="CA42" s="255" t="str">
        <f>K42</f>
        <v xml:space="preserve"> </v>
      </c>
      <c r="CB42" s="287"/>
      <c r="CC42" s="215" t="str">
        <f>M42</f>
        <v xml:space="preserve"> </v>
      </c>
      <c r="CD42" s="286"/>
      <c r="CE42" s="214" t="str">
        <f>O42</f>
        <v xml:space="preserve"> </v>
      </c>
      <c r="CF42" s="215"/>
      <c r="CG42" s="215" t="str">
        <f>Q42</f>
        <v xml:space="preserve"> </v>
      </c>
      <c r="CH42" s="215"/>
      <c r="CI42" s="215" t="str">
        <f>S42</f>
        <v xml:space="preserve"> </v>
      </c>
      <c r="CJ42" s="251"/>
      <c r="CK42" s="214" t="str">
        <f>U42</f>
        <v xml:space="preserve"> </v>
      </c>
      <c r="CL42" s="215"/>
      <c r="CM42" s="215" t="str">
        <f>W42</f>
        <v xml:space="preserve"> </v>
      </c>
      <c r="CN42" s="215"/>
      <c r="CO42" s="215" t="str">
        <f>Y42</f>
        <v xml:space="preserve"> </v>
      </c>
      <c r="CP42" s="251"/>
      <c r="CQ42" s="252" t="str">
        <f>AA42</f>
        <v xml:space="preserve"> </v>
      </c>
      <c r="CR42" s="215"/>
      <c r="CS42" s="215" t="str">
        <f>AC42</f>
        <v xml:space="preserve"> </v>
      </c>
      <c r="CT42" s="215"/>
      <c r="CU42" s="254" t="str">
        <f>AE42</f>
        <v/>
      </c>
      <c r="CV42" s="255"/>
      <c r="CW42" s="2"/>
      <c r="CY42" s="224"/>
      <c r="CZ42" s="234"/>
    </row>
    <row r="43" spans="1:104" ht="16.5" customHeight="1" thickBot="1">
      <c r="A43" s="293"/>
      <c r="B43" s="294"/>
      <c r="C43" s="197"/>
      <c r="D43" s="198"/>
      <c r="E43" s="198"/>
      <c r="F43" s="198"/>
      <c r="G43" s="198"/>
      <c r="H43" s="199"/>
      <c r="I43" s="290"/>
      <c r="J43" s="200"/>
      <c r="K43" s="203" t="str">
        <f>IF(入力シート!$E$28&gt;99999999999,"",IF(LEN(入力シート!$E$12)&gt;10,MID(入力シート!$E$12,LEN(入力シート!$E$12)-10,1)," "))</f>
        <v xml:space="preserve"> </v>
      </c>
      <c r="L43" s="204"/>
      <c r="M43" s="215" t="str">
        <f>IF(入力シート!$E$28&gt;99999999999,"",IF(LEN(入力シート!$E$12)&gt;9,MID(入力シート!$E$12,LEN(入力シート!$E$12)-9,1)," "))</f>
        <v xml:space="preserve"> </v>
      </c>
      <c r="N43" s="286"/>
      <c r="O43" s="214" t="str">
        <f>IF(入力シート!$E$28&gt;99999999999,"",IF(LEN(入力シート!$E$12)&gt;8,MID(入力シート!$E$12,LEN(入力シート!$E$12)-8,1)," "))</f>
        <v xml:space="preserve"> </v>
      </c>
      <c r="P43" s="215"/>
      <c r="Q43" s="215" t="str">
        <f>IF(入力シート!$E$28&gt;99999999999,"",IF(LEN(入力シート!$E$12)&gt;7,MID(入力シート!$E$12,LEN(入力シート!$E$12)-7,1)," "))</f>
        <v xml:space="preserve"> </v>
      </c>
      <c r="R43" s="215"/>
      <c r="S43" s="191" t="str">
        <f>IF(入力シート!$E$28&gt;99999999999,"",IF(LEN(入力シート!$E$12)&gt;6,MID(入力シート!$E$12,LEN(入力シート!$E$12)-6,1)," "))</f>
        <v xml:space="preserve"> </v>
      </c>
      <c r="T43" s="225"/>
      <c r="U43" s="214" t="str">
        <f>IF(入力シート!$E$28&gt;99999999999,"",IF(LEN(入力シート!$E$12)&gt;5,MID(入力シート!$E$12,LEN(入力シート!$E$12)-5,1)," "))</f>
        <v xml:space="preserve"> </v>
      </c>
      <c r="V43" s="215"/>
      <c r="W43" s="215" t="str">
        <f>IF(入力シート!$E$28&gt;99999999999,"",IF(LEN(入力シート!$E$12)&gt;4,MID(入力シート!$E$12,LEN(入力シート!$E$12)-4,1)," "))</f>
        <v xml:space="preserve"> </v>
      </c>
      <c r="X43" s="215"/>
      <c r="Y43" s="215" t="str">
        <f>IF(入力シート!$E$28&gt;99999999999,"",IF(LEN(入力シート!$E$12)&gt;3,MID(入力シート!$E$12,LEN(入力シート!$E$12)-3,1)," "))</f>
        <v xml:space="preserve"> </v>
      </c>
      <c r="Z43" s="251"/>
      <c r="AA43" s="252" t="str">
        <f>IF(入力シート!$E$28&gt;99999999999,"",IF(LEN(入力シート!$E$12)&gt;2,MID(入力シート!$E$12,LEN(入力シート!$E$12)-2,1)," "))</f>
        <v xml:space="preserve"> </v>
      </c>
      <c r="AB43" s="215"/>
      <c r="AC43" s="215" t="str">
        <f>IF(入力シート!$E$28&gt;99999999999,"",IF(LEN(入力シート!$E$12)&gt;1,MID(入力シート!$E$12,LEN(入力シート!$E$12)-1,1)," "))</f>
        <v xml:space="preserve"> </v>
      </c>
      <c r="AD43" s="215"/>
      <c r="AE43" s="254" t="str">
        <f>IF(入力シート!$E$28&gt;99999999999,"",IF(入力シート!$E$12=0,"",IF(LEN(入力シート!$E$12)&gt;0,MID(入力シート!$E$12,LEN(入力シート!$E$12),1)," ")))</f>
        <v/>
      </c>
      <c r="AF43" s="255"/>
      <c r="AG43" s="52"/>
      <c r="AH43" s="51"/>
      <c r="AI43" s="293"/>
      <c r="AJ43" s="294"/>
      <c r="AK43" s="197"/>
      <c r="AL43" s="198"/>
      <c r="AM43" s="198"/>
      <c r="AN43" s="198"/>
      <c r="AO43" s="198"/>
      <c r="AP43" s="199"/>
      <c r="AQ43" s="290"/>
      <c r="AR43" s="200"/>
      <c r="AS43" s="255"/>
      <c r="AT43" s="287"/>
      <c r="AU43" s="215"/>
      <c r="AV43" s="286"/>
      <c r="AW43" s="214"/>
      <c r="AX43" s="215"/>
      <c r="AY43" s="215"/>
      <c r="AZ43" s="215"/>
      <c r="BA43" s="215"/>
      <c r="BB43" s="251"/>
      <c r="BC43" s="214"/>
      <c r="BD43" s="215"/>
      <c r="BE43" s="215"/>
      <c r="BF43" s="215"/>
      <c r="BG43" s="215"/>
      <c r="BH43" s="251"/>
      <c r="BI43" s="252"/>
      <c r="BJ43" s="215"/>
      <c r="BK43" s="215"/>
      <c r="BL43" s="215"/>
      <c r="BM43" s="254"/>
      <c r="BN43" s="255"/>
      <c r="BO43" s="54"/>
      <c r="BP43" s="1"/>
      <c r="BQ43" s="293"/>
      <c r="BR43" s="294"/>
      <c r="BS43" s="197"/>
      <c r="BT43" s="198"/>
      <c r="BU43" s="198"/>
      <c r="BV43" s="198"/>
      <c r="BW43" s="198"/>
      <c r="BX43" s="199"/>
      <c r="BY43" s="290"/>
      <c r="BZ43" s="200"/>
      <c r="CA43" s="255"/>
      <c r="CB43" s="287"/>
      <c r="CC43" s="215"/>
      <c r="CD43" s="286"/>
      <c r="CE43" s="214"/>
      <c r="CF43" s="215"/>
      <c r="CG43" s="215"/>
      <c r="CH43" s="215"/>
      <c r="CI43" s="215"/>
      <c r="CJ43" s="251"/>
      <c r="CK43" s="214"/>
      <c r="CL43" s="215"/>
      <c r="CM43" s="215"/>
      <c r="CN43" s="215"/>
      <c r="CO43" s="215"/>
      <c r="CP43" s="251"/>
      <c r="CQ43" s="252"/>
      <c r="CR43" s="215"/>
      <c r="CS43" s="215"/>
      <c r="CT43" s="215"/>
      <c r="CU43" s="254"/>
      <c r="CV43" s="255"/>
      <c r="CW43" s="2"/>
      <c r="CZ43" s="235"/>
    </row>
    <row r="44" spans="1:104" ht="16.5" customHeight="1" thickTop="1">
      <c r="A44" s="293"/>
      <c r="B44" s="294"/>
      <c r="C44" s="194" t="s">
        <v>27</v>
      </c>
      <c r="D44" s="195"/>
      <c r="E44" s="195"/>
      <c r="F44" s="195"/>
      <c r="G44" s="195"/>
      <c r="H44" s="196"/>
      <c r="I44" s="290">
        <v>14</v>
      </c>
      <c r="J44" s="200"/>
      <c r="K44" s="201" t="str">
        <f>IF(入力シート!$E$28&gt;99999999999,"",IF(LEN(入力シート!$E$26)&gt;10,MID(入力シート!$E$26,LEN(入力シート!$E$26)-10,1)," "))</f>
        <v xml:space="preserve"> </v>
      </c>
      <c r="L44" s="202"/>
      <c r="M44" s="215" t="str">
        <f>IF(入力シート!$E$28&gt;99999999999,"",IF(LEN(入力シート!$E$26)&gt;9,MID(入力シート!$E$26,LEN(入力シート!$E$26)-9,1)," "))</f>
        <v xml:space="preserve"> </v>
      </c>
      <c r="N44" s="286"/>
      <c r="O44" s="214" t="str">
        <f>IF(入力シート!$E$28&gt;99999999999,"",IF(LEN(入力シート!$E$26)&gt;8,MID(入力シート!$E$26,LEN(入力シート!$E$26)-8,1)," "))</f>
        <v xml:space="preserve"> </v>
      </c>
      <c r="P44" s="215"/>
      <c r="Q44" s="215" t="str">
        <f>IF(入力シート!$E$28&gt;99999999999,"",IF(LEN(入力シート!$E$26)&gt;7,MID(入力シート!$E$26,LEN(入力シート!$E$26)-7,1)," "))</f>
        <v xml:space="preserve"> </v>
      </c>
      <c r="R44" s="215"/>
      <c r="S44" s="288" t="str">
        <f>IF(入力シート!$E$28&gt;99999999999,"",IF(LEN(入力シート!$E$26)&gt;6,MID(入力シート!$E$26,LEN(入力シート!$E$26)-6,1)," "))</f>
        <v xml:space="preserve"> </v>
      </c>
      <c r="T44" s="289"/>
      <c r="U44" s="214" t="str">
        <f>IF(入力シート!$E$28&gt;99999999999,"",IF(LEN(入力シート!$E$26)&gt;5,MID(入力シート!$E$26,LEN(入力シート!$E$26)-5,1)," "))</f>
        <v xml:space="preserve"> </v>
      </c>
      <c r="V44" s="215"/>
      <c r="W44" s="215" t="str">
        <f>IF(入力シート!$E$28&gt;99999999999,"",IF(LEN(入力シート!$E$26)&gt;4,MID(入力シート!$E$26,LEN(入力シート!$E$26)-4,1)," "))</f>
        <v xml:space="preserve"> </v>
      </c>
      <c r="X44" s="215"/>
      <c r="Y44" s="215" t="str">
        <f>IF(入力シート!$E$28&gt;99999999999,"",IF(LEN(入力シート!$E$26)&gt;3,MID(入力シート!$E$26,LEN(入力シート!$E$26)-3,1)," "))</f>
        <v xml:space="preserve"> </v>
      </c>
      <c r="Z44" s="251"/>
      <c r="AA44" s="252" t="str">
        <f>IF(入力シート!$E$28&gt;99999999999,"",IF(LEN(入力シート!$E$26)&gt;2,MID(入力シート!$E$26,LEN(入力シート!$E$26)-2,1)," "))</f>
        <v xml:space="preserve"> </v>
      </c>
      <c r="AB44" s="215"/>
      <c r="AC44" s="215" t="str">
        <f>IF(入力シート!$E$28&gt;99999999999,"",IF(LEN(入力シート!$E$26)&gt;1,MID(入力シート!$E$26,LEN(入力シート!$E$26)-1,1)," "))</f>
        <v xml:space="preserve"> </v>
      </c>
      <c r="AD44" s="215"/>
      <c r="AE44" s="254" t="str">
        <f>IF(入力シート!$E$28&gt;99999999999,"",IF(入力シート!$E$26=0,"",IF(LEN(入力シート!$E$26)&gt;0,MID(入力シート!$E$26,LEN(入力シート!$E$26),1)," ")))</f>
        <v/>
      </c>
      <c r="AF44" s="255"/>
      <c r="AG44" s="52"/>
      <c r="AH44" s="51"/>
      <c r="AI44" s="293"/>
      <c r="AJ44" s="294"/>
      <c r="AK44" s="194" t="s">
        <v>27</v>
      </c>
      <c r="AL44" s="195"/>
      <c r="AM44" s="195"/>
      <c r="AN44" s="195"/>
      <c r="AO44" s="195"/>
      <c r="AP44" s="196"/>
      <c r="AQ44" s="290">
        <v>14</v>
      </c>
      <c r="AR44" s="200"/>
      <c r="AS44" s="255" t="str">
        <f>K44</f>
        <v xml:space="preserve"> </v>
      </c>
      <c r="AT44" s="287"/>
      <c r="AU44" s="215" t="str">
        <f>M44</f>
        <v xml:space="preserve"> </v>
      </c>
      <c r="AV44" s="286"/>
      <c r="AW44" s="214" t="str">
        <f>O44</f>
        <v xml:space="preserve"> </v>
      </c>
      <c r="AX44" s="215"/>
      <c r="AY44" s="215" t="str">
        <f>Q44</f>
        <v xml:space="preserve"> </v>
      </c>
      <c r="AZ44" s="215"/>
      <c r="BA44" s="215" t="str">
        <f>S44</f>
        <v xml:space="preserve"> </v>
      </c>
      <c r="BB44" s="251"/>
      <c r="BC44" s="214" t="str">
        <f>U44</f>
        <v xml:space="preserve"> </v>
      </c>
      <c r="BD44" s="215"/>
      <c r="BE44" s="215" t="str">
        <f>W44</f>
        <v xml:space="preserve"> </v>
      </c>
      <c r="BF44" s="215"/>
      <c r="BG44" s="215" t="str">
        <f>Y44</f>
        <v xml:space="preserve"> </v>
      </c>
      <c r="BH44" s="251"/>
      <c r="BI44" s="252" t="str">
        <f>AA44</f>
        <v xml:space="preserve"> </v>
      </c>
      <c r="BJ44" s="215"/>
      <c r="BK44" s="215" t="str">
        <f>AC44</f>
        <v xml:space="preserve"> </v>
      </c>
      <c r="BL44" s="215"/>
      <c r="BM44" s="254" t="str">
        <f>AE44</f>
        <v/>
      </c>
      <c r="BN44" s="255"/>
      <c r="BO44" s="54"/>
      <c r="BP44" s="1"/>
      <c r="BQ44" s="293"/>
      <c r="BR44" s="294"/>
      <c r="BS44" s="194" t="s">
        <v>27</v>
      </c>
      <c r="BT44" s="195"/>
      <c r="BU44" s="195"/>
      <c r="BV44" s="195"/>
      <c r="BW44" s="195"/>
      <c r="BX44" s="196"/>
      <c r="BY44" s="290">
        <v>14</v>
      </c>
      <c r="BZ44" s="200"/>
      <c r="CA44" s="255" t="str">
        <f>K44</f>
        <v xml:space="preserve"> </v>
      </c>
      <c r="CB44" s="287"/>
      <c r="CC44" s="215" t="str">
        <f>M44</f>
        <v xml:space="preserve"> </v>
      </c>
      <c r="CD44" s="286"/>
      <c r="CE44" s="214" t="str">
        <f>O44</f>
        <v xml:space="preserve"> </v>
      </c>
      <c r="CF44" s="215"/>
      <c r="CG44" s="215" t="str">
        <f>Q44</f>
        <v xml:space="preserve"> </v>
      </c>
      <c r="CH44" s="215"/>
      <c r="CI44" s="215" t="str">
        <f>S44</f>
        <v xml:space="preserve"> </v>
      </c>
      <c r="CJ44" s="251"/>
      <c r="CK44" s="214" t="str">
        <f>U44</f>
        <v xml:space="preserve"> </v>
      </c>
      <c r="CL44" s="215"/>
      <c r="CM44" s="215" t="str">
        <f>W44</f>
        <v xml:space="preserve"> </v>
      </c>
      <c r="CN44" s="215"/>
      <c r="CO44" s="215" t="str">
        <f>Y44</f>
        <v xml:space="preserve"> </v>
      </c>
      <c r="CP44" s="251"/>
      <c r="CQ44" s="252" t="str">
        <f>AA44</f>
        <v xml:space="preserve"> </v>
      </c>
      <c r="CR44" s="215"/>
      <c r="CS44" s="215" t="str">
        <f>AC44</f>
        <v xml:space="preserve"> </v>
      </c>
      <c r="CT44" s="215"/>
      <c r="CU44" s="254" t="str">
        <f>AE44</f>
        <v/>
      </c>
      <c r="CV44" s="255"/>
      <c r="CW44" s="2"/>
      <c r="CY44" s="236" t="s">
        <v>115</v>
      </c>
      <c r="CZ44" s="235"/>
    </row>
    <row r="45" spans="1:104" ht="16.5" customHeight="1">
      <c r="A45" s="293"/>
      <c r="B45" s="294"/>
      <c r="C45" s="197"/>
      <c r="D45" s="198"/>
      <c r="E45" s="198"/>
      <c r="F45" s="198"/>
      <c r="G45" s="198"/>
      <c r="H45" s="199"/>
      <c r="I45" s="290"/>
      <c r="J45" s="200"/>
      <c r="K45" s="203" t="str">
        <f>IF(入力シート!$E$28&gt;99999999999,"",IF(LEN(入力シート!$E$12)&gt;10,MID(入力シート!$E$12,LEN(入力シート!$E$12)-10,1)," "))</f>
        <v xml:space="preserve"> </v>
      </c>
      <c r="L45" s="204"/>
      <c r="M45" s="215" t="str">
        <f>IF(入力シート!$E$28&gt;99999999999,"",IF(LEN(入力シート!$E$12)&gt;9,MID(入力シート!$E$12,LEN(入力シート!$E$12)-9,1)," "))</f>
        <v xml:space="preserve"> </v>
      </c>
      <c r="N45" s="286"/>
      <c r="O45" s="214" t="str">
        <f>IF(入力シート!$E$28&gt;99999999999,"",IF(LEN(入力シート!$E$12)&gt;8,MID(入力シート!$E$12,LEN(入力シート!$E$12)-8,1)," "))</f>
        <v xml:space="preserve"> </v>
      </c>
      <c r="P45" s="215"/>
      <c r="Q45" s="215" t="str">
        <f>IF(入力シート!$E$28&gt;99999999999,"",IF(LEN(入力シート!$E$12)&gt;7,MID(入力シート!$E$12,LEN(入力シート!$E$12)-7,1)," "))</f>
        <v xml:space="preserve"> </v>
      </c>
      <c r="R45" s="215"/>
      <c r="S45" s="191" t="str">
        <f>IF(入力シート!$E$28&gt;99999999999,"",IF(LEN(入力シート!$E$12)&gt;6,MID(入力シート!$E$12,LEN(入力シート!$E$12)-6,1)," "))</f>
        <v xml:space="preserve"> </v>
      </c>
      <c r="T45" s="225"/>
      <c r="U45" s="214" t="str">
        <f>IF(入力シート!$E$28&gt;99999999999,"",IF(LEN(入力シート!$E$12)&gt;5,MID(入力シート!$E$12,LEN(入力シート!$E$12)-5,1)," "))</f>
        <v xml:space="preserve"> </v>
      </c>
      <c r="V45" s="215"/>
      <c r="W45" s="215" t="str">
        <f>IF(入力シート!$E$28&gt;99999999999,"",IF(LEN(入力シート!$E$12)&gt;4,MID(入力シート!$E$12,LEN(入力シート!$E$12)-4,1)," "))</f>
        <v xml:space="preserve"> </v>
      </c>
      <c r="X45" s="215"/>
      <c r="Y45" s="215" t="str">
        <f>IF(入力シート!$E$28&gt;99999999999,"",IF(LEN(入力シート!$E$12)&gt;3,MID(入力シート!$E$12,LEN(入力シート!$E$12)-3,1)," "))</f>
        <v xml:space="preserve"> </v>
      </c>
      <c r="Z45" s="251"/>
      <c r="AA45" s="252" t="str">
        <f>IF(入力シート!$E$28&gt;99999999999,"",IF(LEN(入力シート!$E$12)&gt;2,MID(入力シート!$E$12,LEN(入力シート!$E$12)-2,1)," "))</f>
        <v xml:space="preserve"> </v>
      </c>
      <c r="AB45" s="215"/>
      <c r="AC45" s="215" t="str">
        <f>IF(入力シート!$E$28&gt;99999999999,"",IF(LEN(入力シート!$E$12)&gt;1,MID(入力シート!$E$12,LEN(入力シート!$E$12)-1,1)," "))</f>
        <v xml:space="preserve"> </v>
      </c>
      <c r="AD45" s="215"/>
      <c r="AE45" s="254" t="str">
        <f>IF(入力シート!$E$28&gt;99999999999,"",IF(入力シート!$E$12=0,"",IF(LEN(入力シート!$E$12)&gt;0,MID(入力シート!$E$12,LEN(入力シート!$E$12),1)," ")))</f>
        <v/>
      </c>
      <c r="AF45" s="255"/>
      <c r="AG45" s="52"/>
      <c r="AH45" s="51"/>
      <c r="AI45" s="293"/>
      <c r="AJ45" s="294"/>
      <c r="AK45" s="197"/>
      <c r="AL45" s="198"/>
      <c r="AM45" s="198"/>
      <c r="AN45" s="198"/>
      <c r="AO45" s="198"/>
      <c r="AP45" s="199"/>
      <c r="AQ45" s="290"/>
      <c r="AR45" s="200"/>
      <c r="AS45" s="255"/>
      <c r="AT45" s="287"/>
      <c r="AU45" s="215"/>
      <c r="AV45" s="286"/>
      <c r="AW45" s="214"/>
      <c r="AX45" s="215"/>
      <c r="AY45" s="215"/>
      <c r="AZ45" s="215"/>
      <c r="BA45" s="215"/>
      <c r="BB45" s="251"/>
      <c r="BC45" s="214"/>
      <c r="BD45" s="215"/>
      <c r="BE45" s="215"/>
      <c r="BF45" s="215"/>
      <c r="BG45" s="215"/>
      <c r="BH45" s="251"/>
      <c r="BI45" s="252"/>
      <c r="BJ45" s="215"/>
      <c r="BK45" s="215"/>
      <c r="BL45" s="215"/>
      <c r="BM45" s="254"/>
      <c r="BN45" s="255"/>
      <c r="BO45" s="54"/>
      <c r="BP45" s="1"/>
      <c r="BQ45" s="293"/>
      <c r="BR45" s="294"/>
      <c r="BS45" s="197"/>
      <c r="BT45" s="198"/>
      <c r="BU45" s="198"/>
      <c r="BV45" s="198"/>
      <c r="BW45" s="198"/>
      <c r="BX45" s="199"/>
      <c r="BY45" s="290"/>
      <c r="BZ45" s="200"/>
      <c r="CA45" s="255"/>
      <c r="CB45" s="287"/>
      <c r="CC45" s="215"/>
      <c r="CD45" s="286"/>
      <c r="CE45" s="214"/>
      <c r="CF45" s="215"/>
      <c r="CG45" s="215"/>
      <c r="CH45" s="215"/>
      <c r="CI45" s="215"/>
      <c r="CJ45" s="251"/>
      <c r="CK45" s="214"/>
      <c r="CL45" s="215"/>
      <c r="CM45" s="215"/>
      <c r="CN45" s="215"/>
      <c r="CO45" s="215"/>
      <c r="CP45" s="251"/>
      <c r="CQ45" s="252"/>
      <c r="CR45" s="215"/>
      <c r="CS45" s="215"/>
      <c r="CT45" s="215"/>
      <c r="CU45" s="254"/>
      <c r="CV45" s="255"/>
      <c r="CW45" s="2"/>
      <c r="CY45" s="237"/>
      <c r="CZ45" s="235"/>
    </row>
    <row r="46" spans="1:104" ht="16.5" customHeight="1">
      <c r="A46" s="293"/>
      <c r="B46" s="294"/>
      <c r="C46" s="194" t="s">
        <v>12</v>
      </c>
      <c r="D46" s="195"/>
      <c r="E46" s="195"/>
      <c r="F46" s="195"/>
      <c r="G46" s="195"/>
      <c r="H46" s="196"/>
      <c r="I46" s="290">
        <v>15</v>
      </c>
      <c r="J46" s="200"/>
      <c r="K46" s="201" t="str">
        <f>IF(入力シート!$E$28&gt;99999999999,"",IF(LEN(入力シート!$E$27)&gt;10,MID(入力シート!$E$27,LEN(入力シート!$E$27)-10,1)," "))</f>
        <v xml:space="preserve"> </v>
      </c>
      <c r="L46" s="202"/>
      <c r="M46" s="215" t="str">
        <f>IF(入力シート!$E$28&gt;99999999999,"",IF(LEN(入力シート!$E$27)&gt;9,MID(入力シート!$E$27,LEN(入力シート!$E$27)-9,1)," "))</f>
        <v xml:space="preserve"> </v>
      </c>
      <c r="N46" s="286"/>
      <c r="O46" s="214" t="str">
        <f>IF(入力シート!$E$28&gt;99999999999,"",IF(LEN(入力シート!$E$27)&gt;8,MID(入力シート!$E$27,LEN(入力シート!$E$27)-8,1)," "))</f>
        <v xml:space="preserve"> </v>
      </c>
      <c r="P46" s="215"/>
      <c r="Q46" s="215" t="str">
        <f>IF(入力シート!$E$28&gt;99999999999,"",IF(LEN(入力シート!$E$27)&gt;7,MID(入力シート!$E$27,LEN(入力シート!$E$27)-7,1)," "))</f>
        <v xml:space="preserve"> </v>
      </c>
      <c r="R46" s="215"/>
      <c r="S46" s="288" t="str">
        <f>IF(入力シート!$E$28&gt;99999999999,"",IF(LEN(入力シート!$E$27)&gt;6,MID(入力シート!$E$27,LEN(入力シート!$E$27)-6,1)," "))</f>
        <v xml:space="preserve"> </v>
      </c>
      <c r="T46" s="289"/>
      <c r="U46" s="214" t="str">
        <f>IF(入力シート!$E$28&gt;99999999999,"",IF(LEN(入力シート!$E$27)&gt;5,MID(入力シート!$E$27,LEN(入力シート!$E$27)-5,1)," "))</f>
        <v xml:space="preserve"> </v>
      </c>
      <c r="V46" s="215"/>
      <c r="W46" s="215" t="str">
        <f>IF(入力シート!$E$28&gt;99999999999,"",IF(LEN(入力シート!$E$27)&gt;4,MID(入力シート!$E$27,LEN(入力シート!$E$27)-4,1)," "))</f>
        <v xml:space="preserve"> </v>
      </c>
      <c r="X46" s="215"/>
      <c r="Y46" s="215" t="str">
        <f>IF(入力シート!$E$28&gt;99999999999,"",IF(LEN(入力シート!$E$27)&gt;3,MID(入力シート!$E$27,LEN(入力シート!$E$27)-3,1)," "))</f>
        <v xml:space="preserve"> </v>
      </c>
      <c r="Z46" s="251"/>
      <c r="AA46" s="252" t="str">
        <f>IF(入力シート!$E$28&gt;99999999999,"",IF(LEN(入力シート!$E$27)&gt;2,MID(入力シート!$E$27,LEN(入力シート!$E$27)-2,1)," "))</f>
        <v xml:space="preserve"> </v>
      </c>
      <c r="AB46" s="215"/>
      <c r="AC46" s="215" t="str">
        <f>IF(入力シート!$E$28&gt;99999999999,"",IF(LEN(入力シート!$E$27)&gt;1,MID(入力シート!$E$27,LEN(入力シート!$E$27)-1,1)," "))</f>
        <v xml:space="preserve"> </v>
      </c>
      <c r="AD46" s="215"/>
      <c r="AE46" s="254" t="str">
        <f>IF(入力シート!$E$28&gt;99999999999,"",IF(入力シート!$E$27=0,"",IF(LEN(入力シート!$E$27)&gt;0,MID(入力シート!$E$27,LEN(入力シート!$E$27),1)," ")))</f>
        <v/>
      </c>
      <c r="AF46" s="255"/>
      <c r="AG46" s="52"/>
      <c r="AH46" s="51"/>
      <c r="AI46" s="293"/>
      <c r="AJ46" s="294"/>
      <c r="AK46" s="194" t="s">
        <v>12</v>
      </c>
      <c r="AL46" s="195"/>
      <c r="AM46" s="195"/>
      <c r="AN46" s="195"/>
      <c r="AO46" s="195"/>
      <c r="AP46" s="196"/>
      <c r="AQ46" s="290">
        <v>15</v>
      </c>
      <c r="AR46" s="200"/>
      <c r="AS46" s="255" t="str">
        <f>K46</f>
        <v xml:space="preserve"> </v>
      </c>
      <c r="AT46" s="287"/>
      <c r="AU46" s="215" t="str">
        <f>M46</f>
        <v xml:space="preserve"> </v>
      </c>
      <c r="AV46" s="286"/>
      <c r="AW46" s="214" t="str">
        <f>O46</f>
        <v xml:space="preserve"> </v>
      </c>
      <c r="AX46" s="215"/>
      <c r="AY46" s="215" t="str">
        <f>Q46</f>
        <v xml:space="preserve"> </v>
      </c>
      <c r="AZ46" s="215"/>
      <c r="BA46" s="215" t="str">
        <f>S46</f>
        <v xml:space="preserve"> </v>
      </c>
      <c r="BB46" s="251"/>
      <c r="BC46" s="214" t="str">
        <f>U46</f>
        <v xml:space="preserve"> </v>
      </c>
      <c r="BD46" s="215"/>
      <c r="BE46" s="215" t="str">
        <f>W46</f>
        <v xml:space="preserve"> </v>
      </c>
      <c r="BF46" s="215"/>
      <c r="BG46" s="215" t="str">
        <f>Y46</f>
        <v xml:space="preserve"> </v>
      </c>
      <c r="BH46" s="251"/>
      <c r="BI46" s="252" t="str">
        <f>AA46</f>
        <v xml:space="preserve"> </v>
      </c>
      <c r="BJ46" s="215"/>
      <c r="BK46" s="215" t="str">
        <f>AC46</f>
        <v xml:space="preserve"> </v>
      </c>
      <c r="BL46" s="215"/>
      <c r="BM46" s="254" t="str">
        <f>AE46</f>
        <v/>
      </c>
      <c r="BN46" s="255"/>
      <c r="BO46" s="54"/>
      <c r="BP46" s="1"/>
      <c r="BQ46" s="293"/>
      <c r="BR46" s="294"/>
      <c r="BS46" s="194" t="s">
        <v>12</v>
      </c>
      <c r="BT46" s="195"/>
      <c r="BU46" s="195"/>
      <c r="BV46" s="195"/>
      <c r="BW46" s="195"/>
      <c r="BX46" s="196"/>
      <c r="BY46" s="290">
        <v>15</v>
      </c>
      <c r="BZ46" s="200"/>
      <c r="CA46" s="255" t="str">
        <f>K46</f>
        <v xml:space="preserve"> </v>
      </c>
      <c r="CB46" s="287"/>
      <c r="CC46" s="215" t="str">
        <f>M46</f>
        <v xml:space="preserve"> </v>
      </c>
      <c r="CD46" s="286"/>
      <c r="CE46" s="214" t="str">
        <f>O46</f>
        <v xml:space="preserve"> </v>
      </c>
      <c r="CF46" s="215"/>
      <c r="CG46" s="215" t="str">
        <f>Q46</f>
        <v xml:space="preserve"> </v>
      </c>
      <c r="CH46" s="215"/>
      <c r="CI46" s="215" t="str">
        <f>S46</f>
        <v xml:space="preserve"> </v>
      </c>
      <c r="CJ46" s="251"/>
      <c r="CK46" s="214" t="str">
        <f>U46</f>
        <v xml:space="preserve"> </v>
      </c>
      <c r="CL46" s="215"/>
      <c r="CM46" s="215" t="str">
        <f>W46</f>
        <v xml:space="preserve"> </v>
      </c>
      <c r="CN46" s="215"/>
      <c r="CO46" s="215" t="str">
        <f>Y46</f>
        <v xml:space="preserve"> </v>
      </c>
      <c r="CP46" s="251"/>
      <c r="CQ46" s="252" t="str">
        <f>AA46</f>
        <v xml:space="preserve"> </v>
      </c>
      <c r="CR46" s="215"/>
      <c r="CS46" s="215" t="str">
        <f>AC46</f>
        <v xml:space="preserve"> </v>
      </c>
      <c r="CT46" s="215"/>
      <c r="CU46" s="254" t="str">
        <f>AE46</f>
        <v/>
      </c>
      <c r="CV46" s="255"/>
      <c r="CW46" s="2"/>
      <c r="CY46" s="237"/>
      <c r="CZ46" s="235"/>
    </row>
    <row r="47" spans="1:104" ht="16.5" customHeight="1" thickBot="1">
      <c r="A47" s="293"/>
      <c r="B47" s="294"/>
      <c r="C47" s="303" t="s">
        <v>28</v>
      </c>
      <c r="D47" s="304"/>
      <c r="E47" s="304"/>
      <c r="F47" s="304"/>
      <c r="G47" s="304"/>
      <c r="H47" s="305"/>
      <c r="I47" s="171"/>
      <c r="J47" s="309"/>
      <c r="K47" s="310" t="str">
        <f>IF(入力シート!$E$28&gt;99999999999,"",IF(LEN(入力シート!$E$12)&gt;10,MID(入力シート!$E$12,LEN(入力シート!$E$12)-10,1)," "))</f>
        <v xml:space="preserve"> </v>
      </c>
      <c r="L47" s="311"/>
      <c r="M47" s="300" t="str">
        <f>IF(入力シート!$E$28&gt;99999999999,"",IF(LEN(入力シート!$E$12)&gt;9,MID(入力シート!$E$12,LEN(入力シート!$E$12)-9,1)," "))</f>
        <v xml:space="preserve"> </v>
      </c>
      <c r="N47" s="288"/>
      <c r="O47" s="302" t="str">
        <f>IF(入力シート!$E$28&gt;99999999999,"",IF(LEN(入力シート!$E$12)&gt;8,MID(入力シート!$E$12,LEN(入力シート!$E$12)-8,1)," "))</f>
        <v xml:space="preserve"> </v>
      </c>
      <c r="P47" s="300"/>
      <c r="Q47" s="300" t="str">
        <f>IF(入力シート!$E$28&gt;99999999999,"",IF(LEN(入力シート!$E$12)&gt;7,MID(入力シート!$E$12,LEN(入力シート!$E$12)-7,1)," "))</f>
        <v xml:space="preserve"> </v>
      </c>
      <c r="R47" s="300"/>
      <c r="S47" s="306" t="str">
        <f>IF(入力シート!$E$28&gt;99999999999,"",IF(LEN(入力シート!$E$12)&gt;6,MID(入力シート!$E$12,LEN(入力シート!$E$12)-6,1)," "))</f>
        <v xml:space="preserve"> </v>
      </c>
      <c r="T47" s="307"/>
      <c r="U47" s="302" t="str">
        <f>IF(入力シート!$E$28&gt;99999999999,"",IF(LEN(入力シート!$E$12)&gt;5,MID(入力シート!$E$12,LEN(入力シート!$E$12)-5,1)," "))</f>
        <v xml:space="preserve"> </v>
      </c>
      <c r="V47" s="300"/>
      <c r="W47" s="300" t="str">
        <f>IF(入力シート!$E$28&gt;99999999999,"",IF(LEN(入力シート!$E$12)&gt;4,MID(入力シート!$E$12,LEN(入力シート!$E$12)-4,1)," "))</f>
        <v xml:space="preserve"> </v>
      </c>
      <c r="X47" s="300"/>
      <c r="Y47" s="300" t="str">
        <f>IF(入力シート!$E$28&gt;99999999999,"",IF(LEN(入力シート!$E$12)&gt;3,MID(入力シート!$E$12,LEN(入力シート!$E$12)-3,1)," "))</f>
        <v xml:space="preserve"> </v>
      </c>
      <c r="Z47" s="308"/>
      <c r="AA47" s="202" t="str">
        <f>IF(入力シート!$E$28&gt;99999999999,"",IF(LEN(入力シート!$E$12)&gt;2,MID(入力シート!$E$12,LEN(入力シート!$E$12)-2,1)," "))</f>
        <v xml:space="preserve"> </v>
      </c>
      <c r="AB47" s="300"/>
      <c r="AC47" s="300" t="str">
        <f>IF(入力シート!$E$28&gt;99999999999,"",IF(LEN(入力シート!$E$12)&gt;1,MID(入力シート!$E$12,LEN(入力シート!$E$12)-1,1)," "))</f>
        <v xml:space="preserve"> </v>
      </c>
      <c r="AD47" s="300"/>
      <c r="AE47" s="289" t="str">
        <f>IF(入力シート!$E$28&gt;99999999999,"",IF(入力シート!$E$12=0,"",IF(LEN(入力シート!$E$12)&gt;0,MID(入力シート!$E$12,LEN(入力シート!$E$12),1)," ")))</f>
        <v/>
      </c>
      <c r="AF47" s="301"/>
      <c r="AG47" s="52"/>
      <c r="AH47" s="51"/>
      <c r="AI47" s="293"/>
      <c r="AJ47" s="294"/>
      <c r="AK47" s="303" t="s">
        <v>28</v>
      </c>
      <c r="AL47" s="304"/>
      <c r="AM47" s="304"/>
      <c r="AN47" s="304"/>
      <c r="AO47" s="304"/>
      <c r="AP47" s="305"/>
      <c r="AQ47" s="171"/>
      <c r="AR47" s="309"/>
      <c r="AS47" s="301"/>
      <c r="AT47" s="201"/>
      <c r="AU47" s="300"/>
      <c r="AV47" s="288"/>
      <c r="AW47" s="302"/>
      <c r="AX47" s="300"/>
      <c r="AY47" s="300"/>
      <c r="AZ47" s="300"/>
      <c r="BA47" s="300"/>
      <c r="BB47" s="308"/>
      <c r="BC47" s="302"/>
      <c r="BD47" s="300"/>
      <c r="BE47" s="300"/>
      <c r="BF47" s="300"/>
      <c r="BG47" s="300"/>
      <c r="BH47" s="308"/>
      <c r="BI47" s="202"/>
      <c r="BJ47" s="300"/>
      <c r="BK47" s="300"/>
      <c r="BL47" s="300"/>
      <c r="BM47" s="289"/>
      <c r="BN47" s="301"/>
      <c r="BO47" s="54"/>
      <c r="BP47" s="1"/>
      <c r="BQ47" s="293"/>
      <c r="BR47" s="294"/>
      <c r="BS47" s="303" t="s">
        <v>28</v>
      </c>
      <c r="BT47" s="304"/>
      <c r="BU47" s="304"/>
      <c r="BV47" s="304"/>
      <c r="BW47" s="304"/>
      <c r="BX47" s="305"/>
      <c r="BY47" s="171"/>
      <c r="BZ47" s="309"/>
      <c r="CA47" s="301"/>
      <c r="CB47" s="201"/>
      <c r="CC47" s="300"/>
      <c r="CD47" s="288"/>
      <c r="CE47" s="302"/>
      <c r="CF47" s="300"/>
      <c r="CG47" s="300"/>
      <c r="CH47" s="300"/>
      <c r="CI47" s="300"/>
      <c r="CJ47" s="308"/>
      <c r="CK47" s="302"/>
      <c r="CL47" s="300"/>
      <c r="CM47" s="300"/>
      <c r="CN47" s="300"/>
      <c r="CO47" s="300"/>
      <c r="CP47" s="308"/>
      <c r="CQ47" s="202"/>
      <c r="CR47" s="300"/>
      <c r="CS47" s="300"/>
      <c r="CT47" s="300"/>
      <c r="CU47" s="289"/>
      <c r="CV47" s="301"/>
      <c r="CW47" s="2"/>
      <c r="CY47" s="237"/>
      <c r="CZ47" s="235"/>
    </row>
    <row r="48" spans="1:104" ht="16.5" customHeight="1">
      <c r="A48" s="338" t="s">
        <v>19</v>
      </c>
      <c r="B48" s="339"/>
      <c r="C48" s="339"/>
      <c r="D48" s="339"/>
      <c r="E48" s="339"/>
      <c r="F48" s="339"/>
      <c r="G48" s="339"/>
      <c r="H48" s="340"/>
      <c r="I48" s="318">
        <v>16</v>
      </c>
      <c r="J48" s="319"/>
      <c r="K48" s="322" t="str">
        <f>IF(入力シート!$E$28&gt;99999999999,"",IF(LEN(入力シート!$E$28)&gt;10,MID(入力シート!$E$28,LEN(入力シート!$E$28)-10,1),IF(LEN(入力シート!$E$28)=10,"\ ","")))</f>
        <v/>
      </c>
      <c r="L48" s="323"/>
      <c r="M48" s="312" t="str">
        <f>IF(入力シート!$E$28&gt;99999999999,"",IF(LEN(入力シート!$E$28)&gt;9,MID(入力シート!$E$28,LEN(入力シート!$E$28)-9,1),IF(LEN(入力シート!$E$28)=9,"\ ","")))</f>
        <v/>
      </c>
      <c r="N48" s="326"/>
      <c r="O48" s="328" t="str">
        <f>IF(入力シート!$E$28&gt;99999999999,"",IF(LEN(入力シート!$E$28)&gt;8,MID(入力シート!$E$28,LEN(入力シート!$E$28)-8,1),IF(LEN(入力シート!$E$28)=8,"\ ","")))</f>
        <v/>
      </c>
      <c r="P48" s="312"/>
      <c r="Q48" s="312" t="str">
        <f>IF(入力シート!$E$28&gt;99999999999,"",IF(LEN(入力シート!$E$28)&gt;7,MID(入力シート!$E$28,LEN(入力シート!$E$28)-7,1),IF(LEN(入力シート!$E$28)=7,"\ ","")))</f>
        <v/>
      </c>
      <c r="R48" s="312"/>
      <c r="S48" s="330" t="str">
        <f>IF(入力シート!$E$28&gt;99999999999,"",IF(LEN(入力シート!$E$28)&gt;6,MID(入力シート!$E$28,LEN(入力シート!$E$28)-6,1),IF(LEN(入力シート!$E$28)=6,"\ ","")))</f>
        <v/>
      </c>
      <c r="T48" s="331"/>
      <c r="U48" s="328" t="str">
        <f>IF(入力シート!$E$28&gt;99999999999,"",IF(LEN(入力シート!$E$28)&gt;5,MID(入力シート!$E$28,LEN(入力シート!$E$28)-5,1),IF(LEN(入力シート!$E$28)=5,"\ ","")))</f>
        <v/>
      </c>
      <c r="V48" s="312"/>
      <c r="W48" s="312" t="str">
        <f>IF(入力シート!$E$28&gt;99999999999,"",IF(LEN(入力シート!$E$28)&gt;4,MID(入力シート!$E$28,LEN(入力シート!$E$28)-4,1),IF(LEN(入力シート!$E$28)=4,"\ ","")))</f>
        <v/>
      </c>
      <c r="X48" s="312"/>
      <c r="Y48" s="312" t="str">
        <f>IF(入力シート!$E$28&gt;99999999999,"",IF(LEN(入力シート!$E$28)&gt;3,MID(入力シート!$E$28,LEN(入力シート!$E$28)-3,1),IF(LEN(入力シート!$E$28)=3,"\ ","")))</f>
        <v/>
      </c>
      <c r="Z48" s="314"/>
      <c r="AA48" s="316" t="str">
        <f>IF(入力シート!$E$28&gt;99999999999,"",IF(LEN(入力シート!$E$28)&gt;2,MID(入力シート!$E$28,LEN(入力シート!$E$28)-2,1),IF(LEN(入力シート!$E$28)=2,"\ ","")))</f>
        <v/>
      </c>
      <c r="AB48" s="312"/>
      <c r="AC48" s="312" t="str">
        <f>IF(入力シート!$E$28&gt;99999999999,"",IF(LEN(入力シート!$E$28)&gt;1,MID(入力シート!$E$28,LEN(入力シート!$E$28)-1,1),(IF(LEN(入力シート!$E$28)=1,IF(入力シート!$E$28=0,"","\ ")))))</f>
        <v/>
      </c>
      <c r="AD48" s="312"/>
      <c r="AE48" s="334" t="str">
        <f>IF(入力シート!$E$28&gt;99999999999,"",IF(入力シート!$E$28=0,"",IF(LEN(入力シート!$E$28)&gt;0,MID(入力シート!$E$28,LEN(入力シート!$E$28),1)," ")))</f>
        <v/>
      </c>
      <c r="AF48" s="335"/>
      <c r="AG48" s="52"/>
      <c r="AH48" s="51"/>
      <c r="AI48" s="338" t="s">
        <v>19</v>
      </c>
      <c r="AJ48" s="339"/>
      <c r="AK48" s="339"/>
      <c r="AL48" s="339"/>
      <c r="AM48" s="339"/>
      <c r="AN48" s="339"/>
      <c r="AO48" s="339"/>
      <c r="AP48" s="340"/>
      <c r="AQ48" s="318">
        <v>16</v>
      </c>
      <c r="AR48" s="319"/>
      <c r="AS48" s="348" t="str">
        <f>K48</f>
        <v/>
      </c>
      <c r="AT48" s="349"/>
      <c r="AU48" s="312" t="str">
        <f>M48</f>
        <v/>
      </c>
      <c r="AV48" s="326"/>
      <c r="AW48" s="328" t="str">
        <f>O48</f>
        <v/>
      </c>
      <c r="AX48" s="312"/>
      <c r="AY48" s="312" t="str">
        <f>Q48</f>
        <v/>
      </c>
      <c r="AZ48" s="312"/>
      <c r="BA48" s="312" t="str">
        <f>S48</f>
        <v/>
      </c>
      <c r="BB48" s="314"/>
      <c r="BC48" s="328" t="str">
        <f>U48</f>
        <v/>
      </c>
      <c r="BD48" s="312"/>
      <c r="BE48" s="312" t="str">
        <f>W48</f>
        <v/>
      </c>
      <c r="BF48" s="312"/>
      <c r="BG48" s="312" t="str">
        <f>Y48</f>
        <v/>
      </c>
      <c r="BH48" s="314"/>
      <c r="BI48" s="316" t="str">
        <f>AA48</f>
        <v/>
      </c>
      <c r="BJ48" s="312"/>
      <c r="BK48" s="312" t="str">
        <f>AC48</f>
        <v/>
      </c>
      <c r="BL48" s="312"/>
      <c r="BM48" s="334" t="str">
        <f>AE48</f>
        <v/>
      </c>
      <c r="BN48" s="335"/>
      <c r="BO48" s="54"/>
      <c r="BP48" s="1"/>
      <c r="BQ48" s="338" t="s">
        <v>19</v>
      </c>
      <c r="BR48" s="339"/>
      <c r="BS48" s="339"/>
      <c r="BT48" s="339"/>
      <c r="BU48" s="339"/>
      <c r="BV48" s="339"/>
      <c r="BW48" s="339"/>
      <c r="BX48" s="340"/>
      <c r="BY48" s="318">
        <v>16</v>
      </c>
      <c r="BZ48" s="319"/>
      <c r="CA48" s="348" t="str">
        <f>K48</f>
        <v/>
      </c>
      <c r="CB48" s="349"/>
      <c r="CC48" s="312" t="str">
        <f>M48</f>
        <v/>
      </c>
      <c r="CD48" s="326"/>
      <c r="CE48" s="328" t="str">
        <f>O48</f>
        <v/>
      </c>
      <c r="CF48" s="312"/>
      <c r="CG48" s="312" t="str">
        <f>Q48</f>
        <v/>
      </c>
      <c r="CH48" s="312"/>
      <c r="CI48" s="312" t="str">
        <f>S48</f>
        <v/>
      </c>
      <c r="CJ48" s="314"/>
      <c r="CK48" s="328" t="str">
        <f>U48</f>
        <v/>
      </c>
      <c r="CL48" s="312"/>
      <c r="CM48" s="312" t="str">
        <f>W48</f>
        <v/>
      </c>
      <c r="CN48" s="312"/>
      <c r="CO48" s="312" t="str">
        <f>Y48</f>
        <v/>
      </c>
      <c r="CP48" s="314"/>
      <c r="CQ48" s="316" t="str">
        <f>AA48</f>
        <v/>
      </c>
      <c r="CR48" s="312"/>
      <c r="CS48" s="312" t="str">
        <f>AC48</f>
        <v/>
      </c>
      <c r="CT48" s="312"/>
      <c r="CU48" s="334" t="str">
        <f>AE48</f>
        <v/>
      </c>
      <c r="CV48" s="335"/>
      <c r="CW48" s="2"/>
      <c r="CY48" s="237"/>
      <c r="CZ48" s="235"/>
    </row>
    <row r="49" spans="1:104" ht="16.5" customHeight="1" thickBot="1">
      <c r="A49" s="341"/>
      <c r="B49" s="342"/>
      <c r="C49" s="342"/>
      <c r="D49" s="342"/>
      <c r="E49" s="342"/>
      <c r="F49" s="342"/>
      <c r="G49" s="342"/>
      <c r="H49" s="343"/>
      <c r="I49" s="320"/>
      <c r="J49" s="321"/>
      <c r="K49" s="324" t="str">
        <f>IF(入力シート!$E$28&gt;99999999999,"",IF(LEN(入力シート!$E$12)&gt;10,MID(入力シート!$E$12,LEN(入力シート!$E$12)-10,1)," "))</f>
        <v xml:space="preserve"> </v>
      </c>
      <c r="L49" s="325"/>
      <c r="M49" s="313" t="str">
        <f>IF(入力シート!$E$28&gt;99999999999,"",IF(LEN(入力シート!$E$12)&gt;9,MID(入力シート!$E$12,LEN(入力シート!$E$12)-9,1)," "))</f>
        <v xml:space="preserve"> </v>
      </c>
      <c r="N49" s="327"/>
      <c r="O49" s="329" t="str">
        <f>IF(入力シート!$E$28&gt;99999999999,"",IF(LEN(入力シート!$E$12)&gt;8,MID(入力シート!$E$12,LEN(入力シート!$E$12)-8,1)," "))</f>
        <v xml:space="preserve"> </v>
      </c>
      <c r="P49" s="313"/>
      <c r="Q49" s="313" t="str">
        <f>IF(入力シート!$E$28&gt;99999999999,"",IF(LEN(入力シート!$E$12)&gt;7,MID(入力シート!$E$12,LEN(入力シート!$E$12)-7,1)," "))</f>
        <v xml:space="preserve"> </v>
      </c>
      <c r="R49" s="313"/>
      <c r="S49" s="332" t="str">
        <f>IF(入力シート!$E$28&gt;99999999999,"",IF(LEN(入力シート!$E$12)&gt;6,MID(入力シート!$E$12,LEN(入力シート!$E$12)-6,1)," "))</f>
        <v xml:space="preserve"> </v>
      </c>
      <c r="T49" s="333"/>
      <c r="U49" s="329" t="str">
        <f>IF(入力シート!$E$28&gt;99999999999,"",IF(LEN(入力シート!$E$12)&gt;5,MID(入力シート!$E$12,LEN(入力シート!$E$12)-5,1)," "))</f>
        <v xml:space="preserve"> </v>
      </c>
      <c r="V49" s="313"/>
      <c r="W49" s="313" t="str">
        <f>IF(入力シート!$E$28&gt;99999999999,"",IF(LEN(入力シート!$E$12)&gt;4,MID(入力シート!$E$12,LEN(入力シート!$E$12)-4,1)," "))</f>
        <v xml:space="preserve"> </v>
      </c>
      <c r="X49" s="313"/>
      <c r="Y49" s="313" t="str">
        <f>IF(入力シート!$E$28&gt;99999999999,"",IF(LEN(入力シート!$E$12)&gt;3,MID(入力シート!$E$12,LEN(入力シート!$E$12)-3,1)," "))</f>
        <v xml:space="preserve"> </v>
      </c>
      <c r="Z49" s="315"/>
      <c r="AA49" s="317" t="str">
        <f>IF(入力シート!$E$28&gt;99999999999,"",IF(LEN(入力シート!$E$12)&gt;2,MID(入力シート!$E$12,LEN(入力シート!$E$12)-2,1)," "))</f>
        <v xml:space="preserve"> </v>
      </c>
      <c r="AB49" s="313"/>
      <c r="AC49" s="313" t="str">
        <f>IF(入力シート!$E$28&gt;99999999999,"",IF(LEN(入力シート!$E$12)&gt;1,MID(入力シート!$E$12,LEN(入力シート!$E$12)-1,1)," "))</f>
        <v xml:space="preserve"> </v>
      </c>
      <c r="AD49" s="313"/>
      <c r="AE49" s="336" t="str">
        <f>IF(入力シート!$E$28&gt;99999999999,"",IF(入力シート!$E$12=0,"",IF(LEN(入力シート!$E$12)&gt;0,MID(入力シート!$E$12,LEN(入力シート!$E$12),1)," ")))</f>
        <v/>
      </c>
      <c r="AF49" s="337"/>
      <c r="AG49" s="52"/>
      <c r="AH49" s="51"/>
      <c r="AI49" s="341"/>
      <c r="AJ49" s="342"/>
      <c r="AK49" s="342"/>
      <c r="AL49" s="342"/>
      <c r="AM49" s="342"/>
      <c r="AN49" s="342"/>
      <c r="AO49" s="342"/>
      <c r="AP49" s="343"/>
      <c r="AQ49" s="320"/>
      <c r="AR49" s="321"/>
      <c r="AS49" s="350"/>
      <c r="AT49" s="351"/>
      <c r="AU49" s="313"/>
      <c r="AV49" s="327"/>
      <c r="AW49" s="329"/>
      <c r="AX49" s="313"/>
      <c r="AY49" s="313"/>
      <c r="AZ49" s="313"/>
      <c r="BA49" s="313"/>
      <c r="BB49" s="315"/>
      <c r="BC49" s="329"/>
      <c r="BD49" s="313"/>
      <c r="BE49" s="313"/>
      <c r="BF49" s="313"/>
      <c r="BG49" s="313"/>
      <c r="BH49" s="315"/>
      <c r="BI49" s="317"/>
      <c r="BJ49" s="313"/>
      <c r="BK49" s="313"/>
      <c r="BL49" s="313"/>
      <c r="BM49" s="336"/>
      <c r="BN49" s="337"/>
      <c r="BO49" s="54"/>
      <c r="BP49" s="1"/>
      <c r="BQ49" s="341"/>
      <c r="BR49" s="342"/>
      <c r="BS49" s="342"/>
      <c r="BT49" s="342"/>
      <c r="BU49" s="342"/>
      <c r="BV49" s="342"/>
      <c r="BW49" s="342"/>
      <c r="BX49" s="343"/>
      <c r="BY49" s="320"/>
      <c r="BZ49" s="321"/>
      <c r="CA49" s="350"/>
      <c r="CB49" s="351"/>
      <c r="CC49" s="313"/>
      <c r="CD49" s="327"/>
      <c r="CE49" s="329"/>
      <c r="CF49" s="313"/>
      <c r="CG49" s="313"/>
      <c r="CH49" s="313"/>
      <c r="CI49" s="313"/>
      <c r="CJ49" s="315"/>
      <c r="CK49" s="329"/>
      <c r="CL49" s="313"/>
      <c r="CM49" s="313"/>
      <c r="CN49" s="313"/>
      <c r="CO49" s="313"/>
      <c r="CP49" s="315"/>
      <c r="CQ49" s="317"/>
      <c r="CR49" s="313"/>
      <c r="CS49" s="313"/>
      <c r="CT49" s="313"/>
      <c r="CU49" s="336"/>
      <c r="CV49" s="337"/>
      <c r="CW49" s="2"/>
      <c r="CY49" s="237"/>
      <c r="CZ49" s="235"/>
    </row>
    <row r="50" spans="1:104" ht="16.5" customHeight="1">
      <c r="A50" s="419" t="s">
        <v>29</v>
      </c>
      <c r="B50" s="420"/>
      <c r="C50" s="420"/>
      <c r="D50" s="420"/>
      <c r="E50" s="421"/>
      <c r="F50" s="44"/>
      <c r="G50" s="218" t="str">
        <f>IF(入力シート!$E$10=0,"",入力シート!E10)</f>
        <v/>
      </c>
      <c r="H50" s="218"/>
      <c r="I50" s="221" t="s">
        <v>30</v>
      </c>
      <c r="J50" s="218" t="str">
        <f>IF(入力シート!$G$10=0,"",入力シート!G10)</f>
        <v/>
      </c>
      <c r="K50" s="218"/>
      <c r="L50" s="221" t="s">
        <v>31</v>
      </c>
      <c r="M50" s="218" t="str">
        <f>IF(入力シート!$I$10=0,"",入力シート!$I$10)</f>
        <v/>
      </c>
      <c r="N50" s="218"/>
      <c r="O50" s="221" t="s">
        <v>32</v>
      </c>
      <c r="P50" s="1"/>
      <c r="Q50" s="1"/>
      <c r="R50" s="367" t="s">
        <v>40</v>
      </c>
      <c r="S50" s="368"/>
      <c r="T50" s="360"/>
      <c r="U50" s="221"/>
      <c r="V50" s="221"/>
      <c r="W50" s="221"/>
      <c r="X50" s="221"/>
      <c r="Y50" s="221"/>
      <c r="Z50" s="221"/>
      <c r="AA50" s="221"/>
      <c r="AB50" s="221"/>
      <c r="AC50" s="221"/>
      <c r="AD50" s="221"/>
      <c r="AE50" s="221"/>
      <c r="AF50" s="371"/>
      <c r="AG50" s="52"/>
      <c r="AH50" s="51"/>
      <c r="AI50" s="352" t="s">
        <v>29</v>
      </c>
      <c r="AJ50" s="353"/>
      <c r="AK50" s="353"/>
      <c r="AL50" s="353"/>
      <c r="AM50" s="354"/>
      <c r="AN50" s="18"/>
      <c r="AO50" s="366" t="str">
        <f>G50</f>
        <v/>
      </c>
      <c r="AP50" s="366"/>
      <c r="AQ50" s="216" t="s">
        <v>30</v>
      </c>
      <c r="AR50" s="366" t="str">
        <f>J50</f>
        <v/>
      </c>
      <c r="AS50" s="366"/>
      <c r="AT50" s="216" t="s">
        <v>31</v>
      </c>
      <c r="AU50" s="366" t="str">
        <f>M50</f>
        <v/>
      </c>
      <c r="AV50" s="366"/>
      <c r="AW50" s="216" t="s">
        <v>32</v>
      </c>
      <c r="AX50" s="1"/>
      <c r="AY50" s="1"/>
      <c r="AZ50" s="367" t="s">
        <v>40</v>
      </c>
      <c r="BA50" s="368"/>
      <c r="BB50" s="360"/>
      <c r="BC50" s="221"/>
      <c r="BD50" s="221"/>
      <c r="BE50" s="221"/>
      <c r="BF50" s="221"/>
      <c r="BG50" s="221"/>
      <c r="BH50" s="221"/>
      <c r="BI50" s="221"/>
      <c r="BJ50" s="221"/>
      <c r="BK50" s="221"/>
      <c r="BL50" s="221"/>
      <c r="BM50" s="221"/>
      <c r="BN50" s="371"/>
      <c r="BO50" s="54"/>
      <c r="BP50" s="1"/>
      <c r="BQ50" s="352" t="s">
        <v>29</v>
      </c>
      <c r="BR50" s="353"/>
      <c r="BS50" s="353"/>
      <c r="BT50" s="353"/>
      <c r="BU50" s="354"/>
      <c r="BV50" s="18"/>
      <c r="BW50" s="366" t="str">
        <f>AO50</f>
        <v/>
      </c>
      <c r="BX50" s="366"/>
      <c r="BY50" s="216" t="s">
        <v>30</v>
      </c>
      <c r="BZ50" s="366" t="str">
        <f>AR50</f>
        <v/>
      </c>
      <c r="CA50" s="366"/>
      <c r="CB50" s="216" t="s">
        <v>31</v>
      </c>
      <c r="CC50" s="366" t="str">
        <f>AU50</f>
        <v/>
      </c>
      <c r="CD50" s="366"/>
      <c r="CE50" s="216" t="s">
        <v>32</v>
      </c>
      <c r="CF50" s="1"/>
      <c r="CG50" s="1"/>
      <c r="CH50" s="367" t="s">
        <v>40</v>
      </c>
      <c r="CI50" s="368"/>
      <c r="CJ50" s="360"/>
      <c r="CK50" s="221"/>
      <c r="CL50" s="221"/>
      <c r="CM50" s="221"/>
      <c r="CN50" s="221"/>
      <c r="CO50" s="221"/>
      <c r="CP50" s="221"/>
      <c r="CQ50" s="221"/>
      <c r="CR50" s="221"/>
      <c r="CS50" s="221"/>
      <c r="CT50" s="221"/>
      <c r="CU50" s="221"/>
      <c r="CV50" s="371"/>
      <c r="CW50" s="2"/>
      <c r="CY50" s="237"/>
      <c r="CZ50" s="235"/>
    </row>
    <row r="51" spans="1:104" ht="16.5" customHeight="1">
      <c r="A51" s="355"/>
      <c r="B51" s="356"/>
      <c r="C51" s="356"/>
      <c r="D51" s="356"/>
      <c r="E51" s="357"/>
      <c r="F51" s="19"/>
      <c r="G51" s="219"/>
      <c r="H51" s="219"/>
      <c r="I51" s="217"/>
      <c r="J51" s="219"/>
      <c r="K51" s="219"/>
      <c r="L51" s="217"/>
      <c r="M51" s="219"/>
      <c r="N51" s="219"/>
      <c r="O51" s="217"/>
      <c r="P51" s="9"/>
      <c r="Q51" s="9"/>
      <c r="R51" s="367"/>
      <c r="S51" s="368"/>
      <c r="T51" s="360"/>
      <c r="U51" s="221"/>
      <c r="V51" s="221"/>
      <c r="W51" s="221"/>
      <c r="X51" s="221"/>
      <c r="Y51" s="221"/>
      <c r="Z51" s="221"/>
      <c r="AA51" s="221"/>
      <c r="AB51" s="221"/>
      <c r="AC51" s="221"/>
      <c r="AD51" s="221"/>
      <c r="AE51" s="221"/>
      <c r="AF51" s="371"/>
      <c r="AG51" s="52"/>
      <c r="AH51" s="51"/>
      <c r="AI51" s="355"/>
      <c r="AJ51" s="356"/>
      <c r="AK51" s="356"/>
      <c r="AL51" s="356"/>
      <c r="AM51" s="357"/>
      <c r="AN51" s="19"/>
      <c r="AO51" s="219"/>
      <c r="AP51" s="219"/>
      <c r="AQ51" s="217"/>
      <c r="AR51" s="219"/>
      <c r="AS51" s="219"/>
      <c r="AT51" s="217"/>
      <c r="AU51" s="219"/>
      <c r="AV51" s="219"/>
      <c r="AW51" s="217"/>
      <c r="AX51" s="9"/>
      <c r="AY51" s="9"/>
      <c r="AZ51" s="367"/>
      <c r="BA51" s="368"/>
      <c r="BB51" s="360"/>
      <c r="BC51" s="221"/>
      <c r="BD51" s="221"/>
      <c r="BE51" s="221"/>
      <c r="BF51" s="221"/>
      <c r="BG51" s="221"/>
      <c r="BH51" s="221"/>
      <c r="BI51" s="221"/>
      <c r="BJ51" s="221"/>
      <c r="BK51" s="221"/>
      <c r="BL51" s="221"/>
      <c r="BM51" s="221"/>
      <c r="BN51" s="371"/>
      <c r="BO51" s="54"/>
      <c r="BP51" s="1"/>
      <c r="BQ51" s="355"/>
      <c r="BR51" s="356"/>
      <c r="BS51" s="356"/>
      <c r="BT51" s="356"/>
      <c r="BU51" s="357"/>
      <c r="BV51" s="19"/>
      <c r="BW51" s="219"/>
      <c r="BX51" s="219"/>
      <c r="BY51" s="217"/>
      <c r="BZ51" s="219"/>
      <c r="CA51" s="219"/>
      <c r="CB51" s="217"/>
      <c r="CC51" s="219"/>
      <c r="CD51" s="219"/>
      <c r="CE51" s="217"/>
      <c r="CF51" s="9"/>
      <c r="CG51" s="9"/>
      <c r="CH51" s="367"/>
      <c r="CI51" s="368"/>
      <c r="CJ51" s="360"/>
      <c r="CK51" s="221"/>
      <c r="CL51" s="221"/>
      <c r="CM51" s="221"/>
      <c r="CN51" s="221"/>
      <c r="CO51" s="221"/>
      <c r="CP51" s="221"/>
      <c r="CQ51" s="221"/>
      <c r="CR51" s="221"/>
      <c r="CS51" s="221"/>
      <c r="CT51" s="221"/>
      <c r="CU51" s="221"/>
      <c r="CV51" s="371"/>
      <c r="CW51" s="2"/>
      <c r="CY51" s="237"/>
      <c r="CZ51" s="235"/>
    </row>
    <row r="52" spans="1:104" ht="16.5" customHeight="1">
      <c r="A52" s="344" t="s">
        <v>112</v>
      </c>
      <c r="B52" s="345"/>
      <c r="C52" s="345"/>
      <c r="D52" s="345"/>
      <c r="E52" s="345"/>
      <c r="F52" s="208" t="s">
        <v>102</v>
      </c>
      <c r="G52" s="209"/>
      <c r="H52" s="209"/>
      <c r="I52" s="209"/>
      <c r="J52" s="209"/>
      <c r="K52" s="209"/>
      <c r="L52" s="209"/>
      <c r="M52" s="359" t="s">
        <v>33</v>
      </c>
      <c r="N52" s="359"/>
      <c r="O52" s="359"/>
      <c r="P52" s="359"/>
      <c r="Q52" s="362"/>
      <c r="R52" s="367"/>
      <c r="S52" s="368"/>
      <c r="T52" s="360"/>
      <c r="U52" s="221"/>
      <c r="V52" s="221"/>
      <c r="W52" s="221"/>
      <c r="X52" s="221"/>
      <c r="Y52" s="221"/>
      <c r="Z52" s="221"/>
      <c r="AA52" s="221"/>
      <c r="AB52" s="221"/>
      <c r="AC52" s="221"/>
      <c r="AD52" s="221"/>
      <c r="AE52" s="221"/>
      <c r="AF52" s="371"/>
      <c r="AG52" s="52"/>
      <c r="AH52" s="51"/>
      <c r="AI52" s="344" t="s">
        <v>112</v>
      </c>
      <c r="AJ52" s="345"/>
      <c r="AK52" s="345"/>
      <c r="AL52" s="345"/>
      <c r="AM52" s="345"/>
      <c r="AN52" s="208" t="s">
        <v>102</v>
      </c>
      <c r="AO52" s="209"/>
      <c r="AP52" s="209"/>
      <c r="AQ52" s="209"/>
      <c r="AR52" s="209"/>
      <c r="AS52" s="209"/>
      <c r="AT52" s="209"/>
      <c r="AU52" s="359" t="s">
        <v>33</v>
      </c>
      <c r="AV52" s="359"/>
      <c r="AW52" s="359"/>
      <c r="AX52" s="359"/>
      <c r="AY52" s="362"/>
      <c r="AZ52" s="367"/>
      <c r="BA52" s="368"/>
      <c r="BB52" s="360"/>
      <c r="BC52" s="221"/>
      <c r="BD52" s="221"/>
      <c r="BE52" s="221"/>
      <c r="BF52" s="221"/>
      <c r="BG52" s="221"/>
      <c r="BH52" s="221"/>
      <c r="BI52" s="221"/>
      <c r="BJ52" s="221"/>
      <c r="BK52" s="221"/>
      <c r="BL52" s="221"/>
      <c r="BM52" s="221"/>
      <c r="BN52" s="371"/>
      <c r="BO52" s="54"/>
      <c r="BP52" s="1"/>
      <c r="BQ52" s="344" t="s">
        <v>112</v>
      </c>
      <c r="BR52" s="345"/>
      <c r="BS52" s="345"/>
      <c r="BT52" s="345"/>
      <c r="BU52" s="345"/>
      <c r="BV52" s="208" t="s">
        <v>102</v>
      </c>
      <c r="BW52" s="209"/>
      <c r="BX52" s="209"/>
      <c r="BY52" s="209"/>
      <c r="BZ52" s="209"/>
      <c r="CA52" s="209"/>
      <c r="CB52" s="209"/>
      <c r="CC52" s="359" t="s">
        <v>33</v>
      </c>
      <c r="CD52" s="359"/>
      <c r="CE52" s="359"/>
      <c r="CF52" s="359"/>
      <c r="CG52" s="362"/>
      <c r="CH52" s="367"/>
      <c r="CI52" s="368"/>
      <c r="CJ52" s="360"/>
      <c r="CK52" s="221"/>
      <c r="CL52" s="221"/>
      <c r="CM52" s="221"/>
      <c r="CN52" s="221"/>
      <c r="CO52" s="221"/>
      <c r="CP52" s="221"/>
      <c r="CQ52" s="221"/>
      <c r="CR52" s="221"/>
      <c r="CS52" s="221"/>
      <c r="CT52" s="221"/>
      <c r="CU52" s="221"/>
      <c r="CV52" s="371"/>
      <c r="CW52" s="2"/>
      <c r="CY52" s="237"/>
      <c r="CZ52" s="235"/>
    </row>
    <row r="53" spans="1:104" ht="16.5" customHeight="1">
      <c r="A53" s="346"/>
      <c r="B53" s="347"/>
      <c r="C53" s="347"/>
      <c r="D53" s="347"/>
      <c r="E53" s="347"/>
      <c r="F53" s="210"/>
      <c r="G53" s="211"/>
      <c r="H53" s="211"/>
      <c r="I53" s="211"/>
      <c r="J53" s="211"/>
      <c r="K53" s="211"/>
      <c r="L53" s="211"/>
      <c r="M53" s="217"/>
      <c r="N53" s="217"/>
      <c r="O53" s="217"/>
      <c r="P53" s="217"/>
      <c r="Q53" s="363"/>
      <c r="R53" s="367"/>
      <c r="S53" s="368"/>
      <c r="T53" s="360"/>
      <c r="U53" s="221"/>
      <c r="V53" s="221"/>
      <c r="W53" s="221"/>
      <c r="X53" s="221"/>
      <c r="Y53" s="221"/>
      <c r="Z53" s="221"/>
      <c r="AA53" s="221"/>
      <c r="AB53" s="221"/>
      <c r="AC53" s="221"/>
      <c r="AD53" s="221"/>
      <c r="AE53" s="221"/>
      <c r="AF53" s="371"/>
      <c r="AG53" s="52"/>
      <c r="AH53" s="51"/>
      <c r="AI53" s="346"/>
      <c r="AJ53" s="347"/>
      <c r="AK53" s="347"/>
      <c r="AL53" s="347"/>
      <c r="AM53" s="347"/>
      <c r="AN53" s="210"/>
      <c r="AO53" s="211"/>
      <c r="AP53" s="211"/>
      <c r="AQ53" s="211"/>
      <c r="AR53" s="211"/>
      <c r="AS53" s="211"/>
      <c r="AT53" s="211"/>
      <c r="AU53" s="217"/>
      <c r="AV53" s="217"/>
      <c r="AW53" s="217"/>
      <c r="AX53" s="217"/>
      <c r="AY53" s="363"/>
      <c r="AZ53" s="367"/>
      <c r="BA53" s="368"/>
      <c r="BB53" s="360"/>
      <c r="BC53" s="221"/>
      <c r="BD53" s="221"/>
      <c r="BE53" s="221"/>
      <c r="BF53" s="221"/>
      <c r="BG53" s="221"/>
      <c r="BH53" s="221"/>
      <c r="BI53" s="221"/>
      <c r="BJ53" s="221"/>
      <c r="BK53" s="221"/>
      <c r="BL53" s="221"/>
      <c r="BM53" s="221"/>
      <c r="BN53" s="371"/>
      <c r="BO53" s="54"/>
      <c r="BP53" s="1"/>
      <c r="BQ53" s="346"/>
      <c r="BR53" s="347"/>
      <c r="BS53" s="347"/>
      <c r="BT53" s="347"/>
      <c r="BU53" s="347"/>
      <c r="BV53" s="210"/>
      <c r="BW53" s="211"/>
      <c r="BX53" s="211"/>
      <c r="BY53" s="211"/>
      <c r="BZ53" s="211"/>
      <c r="CA53" s="211"/>
      <c r="CB53" s="211"/>
      <c r="CC53" s="217"/>
      <c r="CD53" s="217"/>
      <c r="CE53" s="217"/>
      <c r="CF53" s="217"/>
      <c r="CG53" s="363"/>
      <c r="CH53" s="367"/>
      <c r="CI53" s="368"/>
      <c r="CJ53" s="360"/>
      <c r="CK53" s="221"/>
      <c r="CL53" s="221"/>
      <c r="CM53" s="221"/>
      <c r="CN53" s="221"/>
      <c r="CO53" s="221"/>
      <c r="CP53" s="221"/>
      <c r="CQ53" s="221"/>
      <c r="CR53" s="221"/>
      <c r="CS53" s="221"/>
      <c r="CT53" s="221"/>
      <c r="CU53" s="221"/>
      <c r="CV53" s="371"/>
      <c r="CW53" s="2"/>
      <c r="CY53" s="237"/>
      <c r="CZ53" s="235"/>
    </row>
    <row r="54" spans="1:104" ht="16.5" customHeight="1">
      <c r="A54" s="359" t="s">
        <v>41</v>
      </c>
      <c r="B54" s="359"/>
      <c r="C54" s="359"/>
      <c r="D54" s="359"/>
      <c r="E54" s="359"/>
      <c r="F54" s="359"/>
      <c r="G54" s="359"/>
      <c r="H54" s="359"/>
      <c r="I54" s="359"/>
      <c r="J54" s="359"/>
      <c r="K54" s="359"/>
      <c r="L54" s="359"/>
      <c r="M54" s="359"/>
      <c r="N54" s="359"/>
      <c r="O54" s="359"/>
      <c r="P54" s="359"/>
      <c r="Q54" s="362"/>
      <c r="R54" s="367"/>
      <c r="S54" s="368"/>
      <c r="T54" s="360"/>
      <c r="U54" s="221"/>
      <c r="V54" s="221"/>
      <c r="W54" s="221"/>
      <c r="X54" s="221"/>
      <c r="Y54" s="221"/>
      <c r="Z54" s="221"/>
      <c r="AA54" s="221"/>
      <c r="AB54" s="221"/>
      <c r="AC54" s="221"/>
      <c r="AD54" s="221"/>
      <c r="AE54" s="221"/>
      <c r="AF54" s="371"/>
      <c r="AG54" s="52"/>
      <c r="AH54" s="51"/>
      <c r="AI54" s="358" t="s">
        <v>44</v>
      </c>
      <c r="AJ54" s="359"/>
      <c r="AK54" s="359"/>
      <c r="AL54" s="359"/>
      <c r="AM54" s="359"/>
      <c r="AN54" s="358"/>
      <c r="AO54" s="359"/>
      <c r="AP54" s="359"/>
      <c r="AQ54" s="359"/>
      <c r="AR54" s="359"/>
      <c r="AS54" s="359"/>
      <c r="AT54" s="359"/>
      <c r="AU54" s="359"/>
      <c r="AV54" s="359"/>
      <c r="AW54" s="359"/>
      <c r="AX54" s="359" t="s">
        <v>43</v>
      </c>
      <c r="AY54" s="362"/>
      <c r="AZ54" s="367"/>
      <c r="BA54" s="368"/>
      <c r="BB54" s="360"/>
      <c r="BC54" s="221"/>
      <c r="BD54" s="221"/>
      <c r="BE54" s="221"/>
      <c r="BF54" s="221"/>
      <c r="BG54" s="221"/>
      <c r="BH54" s="221"/>
      <c r="BI54" s="221"/>
      <c r="BJ54" s="221"/>
      <c r="BK54" s="221"/>
      <c r="BL54" s="221"/>
      <c r="BM54" s="221"/>
      <c r="BN54" s="371"/>
      <c r="BO54" s="54"/>
      <c r="BP54" s="1"/>
      <c r="BQ54" s="382" t="s">
        <v>51</v>
      </c>
      <c r="BR54" s="383"/>
      <c r="BS54" s="383"/>
      <c r="BT54" s="383"/>
      <c r="BU54" s="384"/>
      <c r="BV54" s="397" t="s">
        <v>103</v>
      </c>
      <c r="BW54" s="398"/>
      <c r="BX54" s="398"/>
      <c r="BY54" s="398"/>
      <c r="BZ54" s="398"/>
      <c r="CA54" s="398"/>
      <c r="CB54" s="398"/>
      <c r="CC54" s="398"/>
      <c r="CD54" s="398"/>
      <c r="CE54" s="398"/>
      <c r="CF54" s="398"/>
      <c r="CG54" s="399"/>
      <c r="CH54" s="367"/>
      <c r="CI54" s="368"/>
      <c r="CJ54" s="360"/>
      <c r="CK54" s="221"/>
      <c r="CL54" s="221"/>
      <c r="CM54" s="221"/>
      <c r="CN54" s="221"/>
      <c r="CO54" s="221"/>
      <c r="CP54" s="221"/>
      <c r="CQ54" s="221"/>
      <c r="CR54" s="221"/>
      <c r="CS54" s="221"/>
      <c r="CT54" s="221"/>
      <c r="CU54" s="221"/>
      <c r="CV54" s="371"/>
      <c r="CW54" s="2"/>
      <c r="CY54" s="237"/>
      <c r="CZ54" s="235"/>
    </row>
    <row r="55" spans="1:104" ht="16.5" customHeight="1">
      <c r="A55" s="377" t="s">
        <v>117</v>
      </c>
      <c r="B55" s="378"/>
      <c r="C55" s="378"/>
      <c r="D55" s="378"/>
      <c r="E55" s="378"/>
      <c r="F55" s="378"/>
      <c r="G55" s="378"/>
      <c r="H55" s="378"/>
      <c r="I55" s="378"/>
      <c r="J55" s="378"/>
      <c r="K55" s="378"/>
      <c r="L55" s="378"/>
      <c r="M55" s="378"/>
      <c r="N55" s="378"/>
      <c r="O55" s="378"/>
      <c r="P55" s="378"/>
      <c r="Q55" s="378"/>
      <c r="R55" s="367"/>
      <c r="S55" s="368"/>
      <c r="T55" s="360"/>
      <c r="U55" s="221"/>
      <c r="V55" s="221"/>
      <c r="W55" s="221"/>
      <c r="X55" s="221"/>
      <c r="Y55" s="221"/>
      <c r="Z55" s="221"/>
      <c r="AA55" s="221"/>
      <c r="AB55" s="221"/>
      <c r="AC55" s="221"/>
      <c r="AD55" s="221"/>
      <c r="AE55" s="221"/>
      <c r="AF55" s="371"/>
      <c r="AG55" s="52"/>
      <c r="AH55" s="51"/>
      <c r="AI55" s="360"/>
      <c r="AJ55" s="221"/>
      <c r="AK55" s="221"/>
      <c r="AL55" s="221"/>
      <c r="AM55" s="221"/>
      <c r="AN55" s="360"/>
      <c r="AO55" s="221"/>
      <c r="AP55" s="221"/>
      <c r="AQ55" s="221"/>
      <c r="AR55" s="221"/>
      <c r="AS55" s="221"/>
      <c r="AT55" s="221"/>
      <c r="AU55" s="221"/>
      <c r="AV55" s="221"/>
      <c r="AW55" s="221"/>
      <c r="AX55" s="221"/>
      <c r="AY55" s="371"/>
      <c r="AZ55" s="367"/>
      <c r="BA55" s="368"/>
      <c r="BB55" s="360"/>
      <c r="BC55" s="221"/>
      <c r="BD55" s="221"/>
      <c r="BE55" s="221"/>
      <c r="BF55" s="221"/>
      <c r="BG55" s="221"/>
      <c r="BH55" s="221"/>
      <c r="BI55" s="221"/>
      <c r="BJ55" s="221"/>
      <c r="BK55" s="221"/>
      <c r="BL55" s="221"/>
      <c r="BM55" s="221"/>
      <c r="BN55" s="371"/>
      <c r="BO55" s="54"/>
      <c r="BP55" s="1"/>
      <c r="BQ55" s="385"/>
      <c r="BR55" s="386"/>
      <c r="BS55" s="386"/>
      <c r="BT55" s="386"/>
      <c r="BU55" s="387"/>
      <c r="BV55" s="400"/>
      <c r="BW55" s="401"/>
      <c r="BX55" s="401"/>
      <c r="BY55" s="401"/>
      <c r="BZ55" s="401"/>
      <c r="CA55" s="401"/>
      <c r="CB55" s="401"/>
      <c r="CC55" s="401"/>
      <c r="CD55" s="401"/>
      <c r="CE55" s="401"/>
      <c r="CF55" s="401"/>
      <c r="CG55" s="402"/>
      <c r="CH55" s="367"/>
      <c r="CI55" s="368"/>
      <c r="CJ55" s="360"/>
      <c r="CK55" s="221"/>
      <c r="CL55" s="221"/>
      <c r="CM55" s="221"/>
      <c r="CN55" s="221"/>
      <c r="CO55" s="221"/>
      <c r="CP55" s="221"/>
      <c r="CQ55" s="221"/>
      <c r="CR55" s="221"/>
      <c r="CS55" s="221"/>
      <c r="CT55" s="221"/>
      <c r="CU55" s="221"/>
      <c r="CV55" s="371"/>
      <c r="CW55" s="2"/>
      <c r="CY55" s="237"/>
      <c r="CZ55" s="235"/>
    </row>
    <row r="56" spans="1:104" ht="16.5" customHeight="1">
      <c r="A56" s="378"/>
      <c r="B56" s="378"/>
      <c r="C56" s="378"/>
      <c r="D56" s="378"/>
      <c r="E56" s="378"/>
      <c r="F56" s="378"/>
      <c r="G56" s="378"/>
      <c r="H56" s="378"/>
      <c r="I56" s="378"/>
      <c r="J56" s="378"/>
      <c r="K56" s="378"/>
      <c r="L56" s="378"/>
      <c r="M56" s="378"/>
      <c r="N56" s="378"/>
      <c r="O56" s="378"/>
      <c r="P56" s="378"/>
      <c r="Q56" s="378"/>
      <c r="R56" s="367"/>
      <c r="S56" s="368"/>
      <c r="T56" s="360"/>
      <c r="U56" s="221"/>
      <c r="V56" s="221"/>
      <c r="W56" s="221"/>
      <c r="X56" s="221"/>
      <c r="Y56" s="221"/>
      <c r="Z56" s="221"/>
      <c r="AA56" s="221"/>
      <c r="AB56" s="221"/>
      <c r="AC56" s="221"/>
      <c r="AD56" s="221"/>
      <c r="AE56" s="221"/>
      <c r="AF56" s="371"/>
      <c r="AG56" s="52"/>
      <c r="AH56" s="51"/>
      <c r="AI56" s="360"/>
      <c r="AJ56" s="221"/>
      <c r="AK56" s="221"/>
      <c r="AL56" s="221"/>
      <c r="AM56" s="221"/>
      <c r="AN56" s="358"/>
      <c r="AO56" s="359"/>
      <c r="AP56" s="359"/>
      <c r="AQ56" s="359"/>
      <c r="AR56" s="359"/>
      <c r="AS56" s="359"/>
      <c r="AT56" s="359"/>
      <c r="AU56" s="359"/>
      <c r="AV56" s="359"/>
      <c r="AW56" s="359"/>
      <c r="AX56" s="359" t="s">
        <v>18</v>
      </c>
      <c r="AY56" s="362"/>
      <c r="AZ56" s="367"/>
      <c r="BA56" s="368"/>
      <c r="BB56" s="360"/>
      <c r="BC56" s="221"/>
      <c r="BD56" s="221"/>
      <c r="BE56" s="221"/>
      <c r="BF56" s="221"/>
      <c r="BG56" s="221"/>
      <c r="BH56" s="221"/>
      <c r="BI56" s="221"/>
      <c r="BJ56" s="221"/>
      <c r="BK56" s="221"/>
      <c r="BL56" s="221"/>
      <c r="BM56" s="221"/>
      <c r="BN56" s="371"/>
      <c r="BO56" s="54"/>
      <c r="BP56" s="1"/>
      <c r="BQ56" s="388"/>
      <c r="BR56" s="389"/>
      <c r="BS56" s="389"/>
      <c r="BT56" s="389"/>
      <c r="BU56" s="390"/>
      <c r="BV56" s="403"/>
      <c r="BW56" s="404"/>
      <c r="BX56" s="404"/>
      <c r="BY56" s="404"/>
      <c r="BZ56" s="404"/>
      <c r="CA56" s="404"/>
      <c r="CB56" s="404"/>
      <c r="CC56" s="404"/>
      <c r="CD56" s="404"/>
      <c r="CE56" s="404"/>
      <c r="CF56" s="404"/>
      <c r="CG56" s="405"/>
      <c r="CH56" s="367"/>
      <c r="CI56" s="368"/>
      <c r="CJ56" s="360"/>
      <c r="CK56" s="221"/>
      <c r="CL56" s="221"/>
      <c r="CM56" s="221"/>
      <c r="CN56" s="221"/>
      <c r="CO56" s="221"/>
      <c r="CP56" s="221"/>
      <c r="CQ56" s="221"/>
      <c r="CR56" s="221"/>
      <c r="CS56" s="221"/>
      <c r="CT56" s="221"/>
      <c r="CU56" s="221"/>
      <c r="CV56" s="371"/>
      <c r="CW56" s="2"/>
      <c r="CY56" s="237"/>
      <c r="CZ56" s="235"/>
    </row>
    <row r="57" spans="1:104" ht="16.5" customHeight="1">
      <c r="A57" s="378"/>
      <c r="B57" s="378"/>
      <c r="C57" s="378"/>
      <c r="D57" s="378"/>
      <c r="E57" s="378"/>
      <c r="F57" s="378"/>
      <c r="G57" s="378"/>
      <c r="H57" s="378"/>
      <c r="I57" s="378"/>
      <c r="J57" s="378"/>
      <c r="K57" s="378"/>
      <c r="L57" s="378"/>
      <c r="M57" s="378"/>
      <c r="N57" s="378"/>
      <c r="O57" s="378"/>
      <c r="P57" s="378"/>
      <c r="Q57" s="378"/>
      <c r="R57" s="367"/>
      <c r="S57" s="368"/>
      <c r="T57" s="360"/>
      <c r="U57" s="221"/>
      <c r="V57" s="221"/>
      <c r="W57" s="221"/>
      <c r="X57" s="221"/>
      <c r="Y57" s="221"/>
      <c r="Z57" s="221"/>
      <c r="AA57" s="221"/>
      <c r="AB57" s="221"/>
      <c r="AC57" s="221"/>
      <c r="AD57" s="221"/>
      <c r="AE57" s="221"/>
      <c r="AF57" s="371"/>
      <c r="AG57" s="52"/>
      <c r="AH57" s="51"/>
      <c r="AI57" s="361"/>
      <c r="AJ57" s="217"/>
      <c r="AK57" s="217"/>
      <c r="AL57" s="217"/>
      <c r="AM57" s="217"/>
      <c r="AN57" s="361"/>
      <c r="AO57" s="217"/>
      <c r="AP57" s="217"/>
      <c r="AQ57" s="217"/>
      <c r="AR57" s="217"/>
      <c r="AS57" s="217"/>
      <c r="AT57" s="217"/>
      <c r="AU57" s="217"/>
      <c r="AV57" s="217"/>
      <c r="AW57" s="217"/>
      <c r="AX57" s="217"/>
      <c r="AY57" s="363"/>
      <c r="AZ57" s="367"/>
      <c r="BA57" s="368"/>
      <c r="BB57" s="360"/>
      <c r="BC57" s="221"/>
      <c r="BD57" s="221"/>
      <c r="BE57" s="221"/>
      <c r="BF57" s="221"/>
      <c r="BG57" s="221"/>
      <c r="BH57" s="221"/>
      <c r="BI57" s="221"/>
      <c r="BJ57" s="221"/>
      <c r="BK57" s="221"/>
      <c r="BL57" s="221"/>
      <c r="BM57" s="221"/>
      <c r="BN57" s="371"/>
      <c r="BO57" s="54"/>
      <c r="BP57" s="1"/>
      <c r="BQ57" s="372" t="s">
        <v>52</v>
      </c>
      <c r="BR57" s="365"/>
      <c r="BS57" s="365"/>
      <c r="BT57" s="365"/>
      <c r="BU57" s="373"/>
      <c r="BV57" s="391" t="s">
        <v>104</v>
      </c>
      <c r="BW57" s="392"/>
      <c r="BX57" s="392"/>
      <c r="BY57" s="392"/>
      <c r="BZ57" s="392"/>
      <c r="CA57" s="392"/>
      <c r="CB57" s="392"/>
      <c r="CC57" s="392"/>
      <c r="CD57" s="392"/>
      <c r="CE57" s="392"/>
      <c r="CF57" s="392"/>
      <c r="CG57" s="393"/>
      <c r="CH57" s="367"/>
      <c r="CI57" s="368"/>
      <c r="CJ57" s="360"/>
      <c r="CK57" s="221"/>
      <c r="CL57" s="221"/>
      <c r="CM57" s="221"/>
      <c r="CN57" s="221"/>
      <c r="CO57" s="221"/>
      <c r="CP57" s="221"/>
      <c r="CQ57" s="221"/>
      <c r="CR57" s="221"/>
      <c r="CS57" s="221"/>
      <c r="CT57" s="221"/>
      <c r="CU57" s="221"/>
      <c r="CV57" s="371"/>
      <c r="CW57" s="2"/>
      <c r="CY57" s="237"/>
      <c r="CZ57" s="235"/>
    </row>
    <row r="58" spans="1:104" ht="16.5" customHeight="1">
      <c r="A58" s="378"/>
      <c r="B58" s="378"/>
      <c r="C58" s="378"/>
      <c r="D58" s="378"/>
      <c r="E58" s="378"/>
      <c r="F58" s="378"/>
      <c r="G58" s="378"/>
      <c r="H58" s="378"/>
      <c r="I58" s="378"/>
      <c r="J58" s="378"/>
      <c r="K58" s="378"/>
      <c r="L58" s="378"/>
      <c r="M58" s="378"/>
      <c r="N58" s="378"/>
      <c r="O58" s="378"/>
      <c r="P58" s="378"/>
      <c r="Q58" s="378"/>
      <c r="R58" s="367"/>
      <c r="S58" s="368"/>
      <c r="T58" s="360"/>
      <c r="U58" s="221"/>
      <c r="V58" s="221"/>
      <c r="W58" s="221"/>
      <c r="X58" s="221"/>
      <c r="Y58" s="221"/>
      <c r="Z58" s="221"/>
      <c r="AA58" s="221"/>
      <c r="AB58" s="221"/>
      <c r="AC58" s="221"/>
      <c r="AD58" s="221"/>
      <c r="AE58" s="221"/>
      <c r="AF58" s="371"/>
      <c r="AG58" s="52"/>
      <c r="AH58" s="51"/>
      <c r="AI58" s="364" t="s">
        <v>45</v>
      </c>
      <c r="AJ58" s="364"/>
      <c r="AK58" s="364"/>
      <c r="AL58" s="364"/>
      <c r="AM58" s="364"/>
      <c r="AN58" s="364"/>
      <c r="AO58" s="364"/>
      <c r="AP58" s="364"/>
      <c r="AQ58" s="364"/>
      <c r="AR58" s="415" t="s">
        <v>48</v>
      </c>
      <c r="AS58" s="359" t="s">
        <v>46</v>
      </c>
      <c r="AT58" s="359"/>
      <c r="AU58" s="359"/>
      <c r="AV58" s="359"/>
      <c r="AW58" s="359"/>
      <c r="AX58" s="359"/>
      <c r="AY58" s="380" t="s">
        <v>49</v>
      </c>
      <c r="AZ58" s="367"/>
      <c r="BA58" s="368"/>
      <c r="BB58" s="360"/>
      <c r="BC58" s="221"/>
      <c r="BD58" s="221"/>
      <c r="BE58" s="221"/>
      <c r="BF58" s="221"/>
      <c r="BG58" s="221"/>
      <c r="BH58" s="221"/>
      <c r="BI58" s="221"/>
      <c r="BJ58" s="221"/>
      <c r="BK58" s="221"/>
      <c r="BL58" s="221"/>
      <c r="BM58" s="221"/>
      <c r="BN58" s="371"/>
      <c r="BO58" s="54"/>
      <c r="BP58" s="1"/>
      <c r="BQ58" s="374"/>
      <c r="BR58" s="375"/>
      <c r="BS58" s="375"/>
      <c r="BT58" s="375"/>
      <c r="BU58" s="376"/>
      <c r="BV58" s="394"/>
      <c r="BW58" s="395"/>
      <c r="BX58" s="395"/>
      <c r="BY58" s="395"/>
      <c r="BZ58" s="395"/>
      <c r="CA58" s="395"/>
      <c r="CB58" s="395"/>
      <c r="CC58" s="395"/>
      <c r="CD58" s="395"/>
      <c r="CE58" s="395"/>
      <c r="CF58" s="395"/>
      <c r="CG58" s="396"/>
      <c r="CH58" s="367"/>
      <c r="CI58" s="368"/>
      <c r="CJ58" s="360"/>
      <c r="CK58" s="221"/>
      <c r="CL58" s="221"/>
      <c r="CM58" s="221"/>
      <c r="CN58" s="221"/>
      <c r="CO58" s="221"/>
      <c r="CP58" s="221"/>
      <c r="CQ58" s="221"/>
      <c r="CR58" s="221"/>
      <c r="CS58" s="221"/>
      <c r="CT58" s="221"/>
      <c r="CU58" s="221"/>
      <c r="CV58" s="371"/>
      <c r="CW58" s="2"/>
      <c r="CY58" s="237"/>
      <c r="CZ58" s="235"/>
    </row>
    <row r="59" spans="1:104" ht="16.5" customHeight="1" thickBot="1">
      <c r="A59" s="378"/>
      <c r="B59" s="378"/>
      <c r="C59" s="378"/>
      <c r="D59" s="378"/>
      <c r="E59" s="378"/>
      <c r="F59" s="378"/>
      <c r="G59" s="378"/>
      <c r="H59" s="378"/>
      <c r="I59" s="378"/>
      <c r="J59" s="378"/>
      <c r="K59" s="378"/>
      <c r="L59" s="378"/>
      <c r="M59" s="378"/>
      <c r="N59" s="378"/>
      <c r="O59" s="378"/>
      <c r="P59" s="378"/>
      <c r="Q59" s="378"/>
      <c r="R59" s="369"/>
      <c r="S59" s="370"/>
      <c r="T59" s="361"/>
      <c r="U59" s="217"/>
      <c r="V59" s="217"/>
      <c r="W59" s="217"/>
      <c r="X59" s="217"/>
      <c r="Y59" s="217"/>
      <c r="Z59" s="217"/>
      <c r="AA59" s="217"/>
      <c r="AB59" s="217"/>
      <c r="AC59" s="217"/>
      <c r="AD59" s="217"/>
      <c r="AE59" s="217"/>
      <c r="AF59" s="363"/>
      <c r="AG59" s="52"/>
      <c r="AH59" s="51"/>
      <c r="AI59" s="365"/>
      <c r="AJ59" s="365"/>
      <c r="AK59" s="365"/>
      <c r="AL59" s="365"/>
      <c r="AM59" s="365"/>
      <c r="AN59" s="365"/>
      <c r="AO59" s="365"/>
      <c r="AP59" s="365"/>
      <c r="AQ59" s="365"/>
      <c r="AR59" s="416"/>
      <c r="AS59" s="304" t="s">
        <v>47</v>
      </c>
      <c r="AT59" s="304"/>
      <c r="AU59" s="304"/>
      <c r="AV59" s="304"/>
      <c r="AW59" s="304"/>
      <c r="AX59" s="304"/>
      <c r="AY59" s="381"/>
      <c r="AZ59" s="369"/>
      <c r="BA59" s="370"/>
      <c r="BB59" s="361"/>
      <c r="BC59" s="217"/>
      <c r="BD59" s="217"/>
      <c r="BE59" s="217"/>
      <c r="BF59" s="217"/>
      <c r="BG59" s="217"/>
      <c r="BH59" s="217"/>
      <c r="BI59" s="217"/>
      <c r="BJ59" s="217"/>
      <c r="BK59" s="217"/>
      <c r="BL59" s="217"/>
      <c r="BM59" s="217"/>
      <c r="BN59" s="363"/>
      <c r="BO59" s="54"/>
      <c r="BP59" s="1"/>
      <c r="BQ59" s="417" t="s">
        <v>53</v>
      </c>
      <c r="BR59" s="417"/>
      <c r="BS59" s="417"/>
      <c r="BT59" s="417"/>
      <c r="BU59" s="417"/>
      <c r="BV59" s="417"/>
      <c r="BW59" s="417"/>
      <c r="BX59" s="417"/>
      <c r="BY59" s="417"/>
      <c r="BZ59" s="417"/>
      <c r="CA59" s="417"/>
      <c r="CB59" s="417"/>
      <c r="CC59" s="417"/>
      <c r="CD59" s="417"/>
      <c r="CE59" s="417"/>
      <c r="CF59" s="417"/>
      <c r="CG59" s="418"/>
      <c r="CH59" s="369"/>
      <c r="CI59" s="370"/>
      <c r="CJ59" s="361"/>
      <c r="CK59" s="217"/>
      <c r="CL59" s="217"/>
      <c r="CM59" s="217"/>
      <c r="CN59" s="217"/>
      <c r="CO59" s="217"/>
      <c r="CP59" s="217"/>
      <c r="CQ59" s="217"/>
      <c r="CR59" s="217"/>
      <c r="CS59" s="217"/>
      <c r="CT59" s="217"/>
      <c r="CU59" s="217"/>
      <c r="CV59" s="363"/>
      <c r="CW59" s="2"/>
      <c r="CY59" s="238"/>
      <c r="CZ59" s="235"/>
    </row>
    <row r="60" spans="1:104" ht="28.5" customHeight="1" thickTop="1" thickBot="1">
      <c r="A60" s="379"/>
      <c r="B60" s="379"/>
      <c r="C60" s="379"/>
      <c r="D60" s="379"/>
      <c r="E60" s="379"/>
      <c r="F60" s="379"/>
      <c r="G60" s="379"/>
      <c r="H60" s="379"/>
      <c r="I60" s="379"/>
      <c r="J60" s="379"/>
      <c r="K60" s="379"/>
      <c r="L60" s="379"/>
      <c r="M60" s="379"/>
      <c r="N60" s="379"/>
      <c r="O60" s="379"/>
      <c r="P60" s="379"/>
      <c r="Q60" s="379"/>
      <c r="R60" s="10"/>
      <c r="S60" s="10"/>
      <c r="T60" s="10"/>
      <c r="U60" s="10"/>
      <c r="V60" s="10"/>
      <c r="W60" s="10"/>
      <c r="X60" s="10"/>
      <c r="Y60" s="10"/>
      <c r="Z60" s="10"/>
      <c r="AA60" s="10"/>
      <c r="AB60" s="10"/>
      <c r="AC60" s="10"/>
      <c r="AD60" s="10"/>
      <c r="AE60" s="10"/>
      <c r="AF60" s="10"/>
      <c r="AG60" s="53"/>
      <c r="AH60" s="47"/>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53"/>
      <c r="BP60" s="47"/>
      <c r="BQ60" s="10"/>
      <c r="BR60" s="10"/>
      <c r="BS60" s="10"/>
      <c r="BT60" s="10"/>
      <c r="BU60" s="10"/>
      <c r="BV60" s="10"/>
      <c r="BW60" s="10"/>
      <c r="BX60" s="10"/>
      <c r="BY60" s="10"/>
      <c r="BZ60" s="10"/>
      <c r="CA60" s="10"/>
      <c r="CB60" s="10"/>
      <c r="CC60" s="10"/>
      <c r="CD60" s="10"/>
      <c r="CE60" s="10"/>
      <c r="CF60" s="10"/>
      <c r="CG60" s="10"/>
      <c r="CH60" s="46"/>
      <c r="CI60" s="57"/>
      <c r="CJ60" s="57"/>
      <c r="CK60" s="47"/>
      <c r="CL60" s="10"/>
      <c r="CM60" s="10"/>
      <c r="CN60" s="10"/>
      <c r="CO60" s="10"/>
      <c r="CP60" s="10"/>
      <c r="CQ60" s="10"/>
      <c r="CR60" s="10"/>
      <c r="CS60" s="10"/>
      <c r="CT60" s="10"/>
      <c r="CU60" s="10"/>
      <c r="CV60" s="10"/>
      <c r="CW60" s="11"/>
      <c r="CX60" s="12"/>
      <c r="CY60" s="48"/>
    </row>
    <row r="61" spans="1:104" ht="9.75" customHeight="1">
      <c r="A61" s="45"/>
      <c r="B61" s="45"/>
      <c r="C61" s="45"/>
      <c r="D61" s="45"/>
      <c r="E61" s="45"/>
      <c r="F61" s="45"/>
      <c r="G61" s="45"/>
      <c r="H61" s="45"/>
      <c r="I61" s="45"/>
      <c r="J61" s="45"/>
      <c r="K61" s="45"/>
      <c r="L61" s="45"/>
      <c r="M61" s="45"/>
      <c r="N61" s="45"/>
      <c r="O61" s="45"/>
      <c r="P61" s="45"/>
      <c r="Q61" s="45"/>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49"/>
      <c r="CY61" s="1"/>
    </row>
    <row r="62" spans="1:104" ht="21" customHeight="1" thickBot="1">
      <c r="A62" s="55"/>
      <c r="B62" s="45"/>
      <c r="C62" s="56" t="s">
        <v>116</v>
      </c>
      <c r="D62" s="45"/>
      <c r="E62" s="45"/>
      <c r="F62" s="45"/>
      <c r="G62" s="45"/>
      <c r="H62" s="45"/>
      <c r="I62" s="45"/>
      <c r="J62" s="45"/>
      <c r="K62" s="45"/>
      <c r="L62" s="45"/>
      <c r="M62" s="45"/>
      <c r="N62" s="45"/>
      <c r="O62" s="45"/>
      <c r="P62" s="45"/>
      <c r="Q62" s="45"/>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49"/>
      <c r="CY62" s="1"/>
    </row>
    <row r="63" spans="1:104" ht="12" customHeight="1" thickBot="1">
      <c r="CX63" s="13"/>
    </row>
    <row r="64" spans="1:104" ht="12" customHeight="1">
      <c r="A64" s="406" t="str">
        <f>IF(OR(入力シート!$E$5=0,入力シート!$E$6=0,入力シート!$E$7=0,,入力シート!$E$8=0,入力シート!$G$8=0,入力シート!$I$8=0,入力シート!$E$9=0,入力シート!$G$9=0,入力シート!$I$9=0,入力シート!$E$28=0),CONCATENATE(IF(入力シート!$E$5=0,"「所在地」",""),IF(入力シート!$E$6=0,"「法人名」",""),IF(入力シート!$E$7=0,"「年度」",""),IF(OR(入力シート!$E$8=0,入力シート!$G$8=0,入力シート!$I$8=0,入力シート!$E$9=0,入力シート!$G$9=0,入力シート!$I$9=0),"「事業年度」",""),IF(入力シート!$E$11=0,"「申告区分」",""),IF(入力シート!$E$28=0,"「納付額」",""),"の入力がありませんので、入力してください。"),"記載内容に誤り、漏れがないかをご確認のうえ、使用してください。")</f>
        <v>「所在地」「法人名」「年度」「事業年度」「申告区分」「納付額」の入力がありませんので、入力してください。</v>
      </c>
      <c r="B64" s="407"/>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07"/>
      <c r="BY64" s="407"/>
      <c r="BZ64" s="407"/>
      <c r="CA64" s="407"/>
      <c r="CB64" s="407"/>
      <c r="CC64" s="407"/>
      <c r="CD64" s="407"/>
      <c r="CE64" s="407"/>
      <c r="CF64" s="407"/>
      <c r="CG64" s="407"/>
      <c r="CH64" s="407"/>
      <c r="CI64" s="407"/>
      <c r="CJ64" s="407"/>
      <c r="CK64" s="407"/>
      <c r="CL64" s="407"/>
      <c r="CM64" s="407"/>
      <c r="CN64" s="407"/>
      <c r="CO64" s="407"/>
      <c r="CP64" s="407"/>
      <c r="CQ64" s="407"/>
      <c r="CR64" s="407"/>
      <c r="CS64" s="407"/>
      <c r="CT64" s="407"/>
      <c r="CU64" s="407"/>
      <c r="CV64" s="408"/>
      <c r="CX64" s="14"/>
    </row>
    <row r="65" spans="1:102" ht="12" customHeight="1">
      <c r="A65" s="409"/>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410"/>
      <c r="BL65" s="410"/>
      <c r="BM65" s="410"/>
      <c r="BN65" s="410"/>
      <c r="BO65" s="410"/>
      <c r="BP65" s="410"/>
      <c r="BQ65" s="410"/>
      <c r="BR65" s="410"/>
      <c r="BS65" s="410"/>
      <c r="BT65" s="410"/>
      <c r="BU65" s="410"/>
      <c r="BV65" s="410"/>
      <c r="BW65" s="410"/>
      <c r="BX65" s="410"/>
      <c r="BY65" s="410"/>
      <c r="BZ65" s="410"/>
      <c r="CA65" s="410"/>
      <c r="CB65" s="410"/>
      <c r="CC65" s="410"/>
      <c r="CD65" s="410"/>
      <c r="CE65" s="410"/>
      <c r="CF65" s="410"/>
      <c r="CG65" s="410"/>
      <c r="CH65" s="410"/>
      <c r="CI65" s="410"/>
      <c r="CJ65" s="410"/>
      <c r="CK65" s="410"/>
      <c r="CL65" s="410"/>
      <c r="CM65" s="410"/>
      <c r="CN65" s="410"/>
      <c r="CO65" s="410"/>
      <c r="CP65" s="410"/>
      <c r="CQ65" s="410"/>
      <c r="CR65" s="410"/>
      <c r="CS65" s="410"/>
      <c r="CT65" s="410"/>
      <c r="CU65" s="410"/>
      <c r="CV65" s="411"/>
      <c r="CX65" s="14"/>
    </row>
    <row r="66" spans="1:102" ht="12" customHeight="1">
      <c r="A66" s="409"/>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0"/>
      <c r="AZ66" s="410"/>
      <c r="BA66" s="410"/>
      <c r="BB66" s="410"/>
      <c r="BC66" s="410"/>
      <c r="BD66" s="410"/>
      <c r="BE66" s="410"/>
      <c r="BF66" s="410"/>
      <c r="BG66" s="410"/>
      <c r="BH66" s="410"/>
      <c r="BI66" s="410"/>
      <c r="BJ66" s="410"/>
      <c r="BK66" s="410"/>
      <c r="BL66" s="410"/>
      <c r="BM66" s="410"/>
      <c r="BN66" s="410"/>
      <c r="BO66" s="410"/>
      <c r="BP66" s="410"/>
      <c r="BQ66" s="410"/>
      <c r="BR66" s="410"/>
      <c r="BS66" s="410"/>
      <c r="BT66" s="410"/>
      <c r="BU66" s="410"/>
      <c r="BV66" s="410"/>
      <c r="BW66" s="410"/>
      <c r="BX66" s="410"/>
      <c r="BY66" s="410"/>
      <c r="BZ66" s="410"/>
      <c r="CA66" s="410"/>
      <c r="CB66" s="410"/>
      <c r="CC66" s="410"/>
      <c r="CD66" s="410"/>
      <c r="CE66" s="410"/>
      <c r="CF66" s="410"/>
      <c r="CG66" s="410"/>
      <c r="CH66" s="410"/>
      <c r="CI66" s="410"/>
      <c r="CJ66" s="410"/>
      <c r="CK66" s="410"/>
      <c r="CL66" s="410"/>
      <c r="CM66" s="410"/>
      <c r="CN66" s="410"/>
      <c r="CO66" s="410"/>
      <c r="CP66" s="410"/>
      <c r="CQ66" s="410"/>
      <c r="CR66" s="410"/>
      <c r="CS66" s="410"/>
      <c r="CT66" s="410"/>
      <c r="CU66" s="410"/>
      <c r="CV66" s="411"/>
      <c r="CX66" s="14"/>
    </row>
    <row r="67" spans="1:102" ht="12" customHeight="1" thickBot="1">
      <c r="A67" s="412"/>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c r="AY67" s="413"/>
      <c r="AZ67" s="413"/>
      <c r="BA67" s="413"/>
      <c r="BB67" s="413"/>
      <c r="BC67" s="413"/>
      <c r="BD67" s="413"/>
      <c r="BE67" s="413"/>
      <c r="BF67" s="413"/>
      <c r="BG67" s="413"/>
      <c r="BH67" s="413"/>
      <c r="BI67" s="413"/>
      <c r="BJ67" s="413"/>
      <c r="BK67" s="413"/>
      <c r="BL67" s="413"/>
      <c r="BM67" s="413"/>
      <c r="BN67" s="413"/>
      <c r="BO67" s="413"/>
      <c r="BP67" s="413"/>
      <c r="BQ67" s="413"/>
      <c r="BR67" s="413"/>
      <c r="BS67" s="413"/>
      <c r="BT67" s="413"/>
      <c r="BU67" s="413"/>
      <c r="BV67" s="413"/>
      <c r="BW67" s="413"/>
      <c r="BX67" s="413"/>
      <c r="BY67" s="413"/>
      <c r="BZ67" s="413"/>
      <c r="CA67" s="413"/>
      <c r="CB67" s="413"/>
      <c r="CC67" s="413"/>
      <c r="CD67" s="413"/>
      <c r="CE67" s="413"/>
      <c r="CF67" s="413"/>
      <c r="CG67" s="413"/>
      <c r="CH67" s="413"/>
      <c r="CI67" s="413"/>
      <c r="CJ67" s="413"/>
      <c r="CK67" s="413"/>
      <c r="CL67" s="413"/>
      <c r="CM67" s="413"/>
      <c r="CN67" s="413"/>
      <c r="CO67" s="413"/>
      <c r="CP67" s="413"/>
      <c r="CQ67" s="413"/>
      <c r="CR67" s="413"/>
      <c r="CS67" s="413"/>
      <c r="CT67" s="413"/>
      <c r="CU67" s="413"/>
      <c r="CV67" s="414"/>
      <c r="CX67" s="14"/>
    </row>
    <row r="68" spans="1:102" ht="12" customHeight="1">
      <c r="CX68" s="14"/>
    </row>
    <row r="69" spans="1:102" ht="12" customHeight="1">
      <c r="CX69" s="14"/>
    </row>
    <row r="70" spans="1:102" ht="12" customHeight="1">
      <c r="CW70" s="1"/>
      <c r="CX70" s="50"/>
    </row>
    <row r="71" spans="1:102" ht="12" customHeight="1"/>
  </sheetData>
  <sheetProtection password="CF27" sheet="1"/>
  <mergeCells count="873">
    <mergeCell ref="C35:H35"/>
    <mergeCell ref="C34:H34"/>
    <mergeCell ref="AK34:AP34"/>
    <mergeCell ref="AK35:AP35"/>
    <mergeCell ref="BS34:BX34"/>
    <mergeCell ref="BS35:BX35"/>
    <mergeCell ref="M34:N35"/>
    <mergeCell ref="Y34:Z35"/>
    <mergeCell ref="O34:P35"/>
    <mergeCell ref="S34:T35"/>
    <mergeCell ref="K3:S3"/>
    <mergeCell ref="AS3:BA3"/>
    <mergeCell ref="CA3:CI3"/>
    <mergeCell ref="A3:F3"/>
    <mergeCell ref="AI3:AN3"/>
    <mergeCell ref="BQ3:BV3"/>
    <mergeCell ref="CU48:CV49"/>
    <mergeCell ref="A52:E53"/>
    <mergeCell ref="A64:CV67"/>
    <mergeCell ref="AR58:AR59"/>
    <mergeCell ref="AS58:AX58"/>
    <mergeCell ref="BQ59:CG59"/>
    <mergeCell ref="A54:Q54"/>
    <mergeCell ref="M52:Q53"/>
    <mergeCell ref="AU52:AY53"/>
    <mergeCell ref="A50:E51"/>
    <mergeCell ref="CQ48:CR49"/>
    <mergeCell ref="CS48:CT49"/>
    <mergeCell ref="AX54:AY55"/>
    <mergeCell ref="BY50:BY51"/>
    <mergeCell ref="BZ50:CA51"/>
    <mergeCell ref="CM48:CN49"/>
    <mergeCell ref="CO48:CP49"/>
    <mergeCell ref="CH50:CI59"/>
    <mergeCell ref="CE50:CE51"/>
    <mergeCell ref="BV54:CG56"/>
    <mergeCell ref="AN56:AW57"/>
    <mergeCell ref="AN52:AT53"/>
    <mergeCell ref="AT50:AT51"/>
    <mergeCell ref="BQ54:BU56"/>
    <mergeCell ref="AN54:AW55"/>
    <mergeCell ref="CC52:CG53"/>
    <mergeCell ref="CB50:CB51"/>
    <mergeCell ref="CC50:CD51"/>
    <mergeCell ref="BV57:CG58"/>
    <mergeCell ref="A55:Q60"/>
    <mergeCell ref="AI50:AM51"/>
    <mergeCell ref="AO50:AP51"/>
    <mergeCell ref="AU50:AV51"/>
    <mergeCell ref="BQ52:BU53"/>
    <mergeCell ref="CJ50:CV59"/>
    <mergeCell ref="R50:S59"/>
    <mergeCell ref="T50:AF59"/>
    <mergeCell ref="AY58:AY59"/>
    <mergeCell ref="AR50:AS51"/>
    <mergeCell ref="AI54:AM57"/>
    <mergeCell ref="AW50:AW51"/>
    <mergeCell ref="A48:H49"/>
    <mergeCell ref="AX56:AY57"/>
    <mergeCell ref="AI58:AQ59"/>
    <mergeCell ref="BW50:BX51"/>
    <mergeCell ref="AZ50:BA59"/>
    <mergeCell ref="BB50:BN59"/>
    <mergeCell ref="AS59:AX59"/>
    <mergeCell ref="BQ57:BU58"/>
    <mergeCell ref="AI52:AM53"/>
    <mergeCell ref="CI48:CJ49"/>
    <mergeCell ref="BI48:BJ49"/>
    <mergeCell ref="BK48:BL49"/>
    <mergeCell ref="BM48:BN49"/>
    <mergeCell ref="CA48:CB49"/>
    <mergeCell ref="CC48:CD49"/>
    <mergeCell ref="AS48:AT49"/>
    <mergeCell ref="BV52:CB53"/>
    <mergeCell ref="BQ50:BU51"/>
    <mergeCell ref="CK48:CL49"/>
    <mergeCell ref="AU48:AV49"/>
    <mergeCell ref="AW48:AX49"/>
    <mergeCell ref="AY48:AZ49"/>
    <mergeCell ref="BA48:BB49"/>
    <mergeCell ref="CE48:CF49"/>
    <mergeCell ref="CG48:CH49"/>
    <mergeCell ref="BC48:BD49"/>
    <mergeCell ref="BE48:BF49"/>
    <mergeCell ref="BG48:BH49"/>
    <mergeCell ref="BG46:BH47"/>
    <mergeCell ref="BQ48:BX49"/>
    <mergeCell ref="BY48:BZ49"/>
    <mergeCell ref="BY46:BZ47"/>
    <mergeCell ref="BE46:BF47"/>
    <mergeCell ref="BI46:BJ47"/>
    <mergeCell ref="BA44:BB45"/>
    <mergeCell ref="CA46:CB47"/>
    <mergeCell ref="CC46:CD47"/>
    <mergeCell ref="S48:T49"/>
    <mergeCell ref="U48:V49"/>
    <mergeCell ref="AC48:AD49"/>
    <mergeCell ref="AE48:AF49"/>
    <mergeCell ref="AI48:AP49"/>
    <mergeCell ref="AQ48:AR49"/>
    <mergeCell ref="AC46:AD47"/>
    <mergeCell ref="I48:J49"/>
    <mergeCell ref="K48:L49"/>
    <mergeCell ref="M48:N49"/>
    <mergeCell ref="O48:P49"/>
    <mergeCell ref="BG44:BH45"/>
    <mergeCell ref="AK47:AP47"/>
    <mergeCell ref="AU46:AV47"/>
    <mergeCell ref="AQ46:AR47"/>
    <mergeCell ref="AS46:AT47"/>
    <mergeCell ref="AY46:AZ47"/>
    <mergeCell ref="CS44:CT45"/>
    <mergeCell ref="CU44:CV45"/>
    <mergeCell ref="CO44:CP45"/>
    <mergeCell ref="CQ44:CR45"/>
    <mergeCell ref="Q48:R49"/>
    <mergeCell ref="W48:X49"/>
    <mergeCell ref="Y48:Z49"/>
    <mergeCell ref="AA48:AB49"/>
    <mergeCell ref="BS47:BX47"/>
    <mergeCell ref="BA46:BB47"/>
    <mergeCell ref="CS46:CT47"/>
    <mergeCell ref="CU46:CV47"/>
    <mergeCell ref="CE46:CF47"/>
    <mergeCell ref="CG46:CH47"/>
    <mergeCell ref="CI46:CJ47"/>
    <mergeCell ref="CK46:CL47"/>
    <mergeCell ref="CM46:CN47"/>
    <mergeCell ref="CO46:CP47"/>
    <mergeCell ref="I46:J47"/>
    <mergeCell ref="K46:L47"/>
    <mergeCell ref="M46:N47"/>
    <mergeCell ref="O46:P47"/>
    <mergeCell ref="CQ46:CR47"/>
    <mergeCell ref="CM44:CN45"/>
    <mergeCell ref="CI44:CJ45"/>
    <mergeCell ref="CK44:CL45"/>
    <mergeCell ref="CC44:CD45"/>
    <mergeCell ref="CE44:CF45"/>
    <mergeCell ref="Q46:R47"/>
    <mergeCell ref="AA46:AB47"/>
    <mergeCell ref="W46:X47"/>
    <mergeCell ref="Y46:Z47"/>
    <mergeCell ref="BY44:BZ45"/>
    <mergeCell ref="Q44:R45"/>
    <mergeCell ref="S44:T45"/>
    <mergeCell ref="U44:V45"/>
    <mergeCell ref="AQ44:AR45"/>
    <mergeCell ref="BK44:BL45"/>
    <mergeCell ref="AE46:AF47"/>
    <mergeCell ref="C47:H47"/>
    <mergeCell ref="C46:H46"/>
    <mergeCell ref="BI44:BJ45"/>
    <mergeCell ref="S46:T47"/>
    <mergeCell ref="U46:V47"/>
    <mergeCell ref="AK46:AP46"/>
    <mergeCell ref="AW46:AX47"/>
    <mergeCell ref="O44:P45"/>
    <mergeCell ref="AY44:AZ45"/>
    <mergeCell ref="BC44:BD45"/>
    <mergeCell ref="CG44:CH45"/>
    <mergeCell ref="BK46:BL47"/>
    <mergeCell ref="BM46:BN47"/>
    <mergeCell ref="BE44:BF45"/>
    <mergeCell ref="BS46:BX46"/>
    <mergeCell ref="BM44:BN45"/>
    <mergeCell ref="BS44:BX45"/>
    <mergeCell ref="CA44:CB45"/>
    <mergeCell ref="BC46:BD47"/>
    <mergeCell ref="BS42:BX43"/>
    <mergeCell ref="BY42:BZ43"/>
    <mergeCell ref="CA42:CB43"/>
    <mergeCell ref="CC42:CD43"/>
    <mergeCell ref="CE42:CF43"/>
    <mergeCell ref="CG42:CH43"/>
    <mergeCell ref="CO42:CP43"/>
    <mergeCell ref="CQ42:CR43"/>
    <mergeCell ref="CS42:CT43"/>
    <mergeCell ref="CU42:CV43"/>
    <mergeCell ref="CK42:CL43"/>
    <mergeCell ref="CM42:CN43"/>
    <mergeCell ref="C44:H45"/>
    <mergeCell ref="I44:J45"/>
    <mergeCell ref="K44:L45"/>
    <mergeCell ref="M44:N45"/>
    <mergeCell ref="AE44:AF45"/>
    <mergeCell ref="AK44:AP45"/>
    <mergeCell ref="AS44:AT45"/>
    <mergeCell ref="W44:X45"/>
    <mergeCell ref="Y44:Z45"/>
    <mergeCell ref="AA44:AB45"/>
    <mergeCell ref="AC44:AD45"/>
    <mergeCell ref="AU44:AV45"/>
    <mergeCell ref="AW44:AX45"/>
    <mergeCell ref="CI42:CJ43"/>
    <mergeCell ref="C42:H43"/>
    <mergeCell ref="I42:J43"/>
    <mergeCell ref="K42:L43"/>
    <mergeCell ref="M42:N43"/>
    <mergeCell ref="O42:P43"/>
    <mergeCell ref="AQ42:AR43"/>
    <mergeCell ref="AS42:AT43"/>
    <mergeCell ref="U42:V43"/>
    <mergeCell ref="W42:X43"/>
    <mergeCell ref="Y42:Z43"/>
    <mergeCell ref="AA42:AB43"/>
    <mergeCell ref="AC42:AD43"/>
    <mergeCell ref="W40:X41"/>
    <mergeCell ref="Y40:Z41"/>
    <mergeCell ref="AA40:AB41"/>
    <mergeCell ref="AC40:AD41"/>
    <mergeCell ref="U40:V41"/>
    <mergeCell ref="M40:N41"/>
    <mergeCell ref="O40:P41"/>
    <mergeCell ref="Q40:R41"/>
    <mergeCell ref="CC40:CD41"/>
    <mergeCell ref="AE40:AF41"/>
    <mergeCell ref="AK40:AP41"/>
    <mergeCell ref="AQ40:AR41"/>
    <mergeCell ref="BA40:BB41"/>
    <mergeCell ref="CQ40:CR41"/>
    <mergeCell ref="CS40:CT41"/>
    <mergeCell ref="BE40:BF41"/>
    <mergeCell ref="CU40:CV41"/>
    <mergeCell ref="CI40:CJ41"/>
    <mergeCell ref="CK40:CL41"/>
    <mergeCell ref="CM40:CN41"/>
    <mergeCell ref="CO40:CP41"/>
    <mergeCell ref="BG40:BH41"/>
    <mergeCell ref="Q42:R43"/>
    <mergeCell ref="S42:T43"/>
    <mergeCell ref="CE40:CF41"/>
    <mergeCell ref="CG40:CH41"/>
    <mergeCell ref="BK40:BL41"/>
    <mergeCell ref="BM40:BN41"/>
    <mergeCell ref="BS40:BX41"/>
    <mergeCell ref="BY40:BZ41"/>
    <mergeCell ref="CA40:CB41"/>
    <mergeCell ref="S40:T41"/>
    <mergeCell ref="AE42:AF43"/>
    <mergeCell ref="AY40:AZ41"/>
    <mergeCell ref="AW42:AX43"/>
    <mergeCell ref="AK42:AP43"/>
    <mergeCell ref="AU40:AV41"/>
    <mergeCell ref="AW40:AX41"/>
    <mergeCell ref="AU42:AV43"/>
    <mergeCell ref="AY42:AZ43"/>
    <mergeCell ref="AS40:AT41"/>
    <mergeCell ref="BG38:BH39"/>
    <mergeCell ref="BI38:BJ39"/>
    <mergeCell ref="BE38:BF39"/>
    <mergeCell ref="BK38:BL39"/>
    <mergeCell ref="BI40:BJ41"/>
    <mergeCell ref="BC38:BD39"/>
    <mergeCell ref="BC40:BD41"/>
    <mergeCell ref="BA42:BB43"/>
    <mergeCell ref="AS38:AT39"/>
    <mergeCell ref="AU38:AV39"/>
    <mergeCell ref="BM38:BN39"/>
    <mergeCell ref="BG42:BH43"/>
    <mergeCell ref="BI42:BJ43"/>
    <mergeCell ref="BC42:BD43"/>
    <mergeCell ref="BK42:BL43"/>
    <mergeCell ref="BE42:BF43"/>
    <mergeCell ref="BM42:BN43"/>
    <mergeCell ref="CU38:CV39"/>
    <mergeCell ref="CI38:CJ39"/>
    <mergeCell ref="CK38:CL39"/>
    <mergeCell ref="CE36:CF37"/>
    <mergeCell ref="CS38:CT39"/>
    <mergeCell ref="CE38:CF39"/>
    <mergeCell ref="CG38:CH39"/>
    <mergeCell ref="CO38:CP39"/>
    <mergeCell ref="CQ38:CR39"/>
    <mergeCell ref="CU36:CV37"/>
    <mergeCell ref="CQ36:CR37"/>
    <mergeCell ref="M38:N39"/>
    <mergeCell ref="S38:T39"/>
    <mergeCell ref="AW38:AX39"/>
    <mergeCell ref="AQ38:AR39"/>
    <mergeCell ref="O38:P39"/>
    <mergeCell ref="BS38:BX39"/>
    <mergeCell ref="BY38:BZ39"/>
    <mergeCell ref="CS36:CT37"/>
    <mergeCell ref="CM38:CN39"/>
    <mergeCell ref="CC38:CD39"/>
    <mergeCell ref="CG36:CH37"/>
    <mergeCell ref="CC36:CD37"/>
    <mergeCell ref="CA38:CB39"/>
    <mergeCell ref="CI36:CJ37"/>
    <mergeCell ref="CK36:CL37"/>
    <mergeCell ref="CM36:CN37"/>
    <mergeCell ref="CO36:CP37"/>
    <mergeCell ref="Q38:R39"/>
    <mergeCell ref="U38:V39"/>
    <mergeCell ref="W38:X39"/>
    <mergeCell ref="BK36:BL37"/>
    <mergeCell ref="BM36:BN37"/>
    <mergeCell ref="AA38:AB39"/>
    <mergeCell ref="BA38:BB39"/>
    <mergeCell ref="AC38:AD39"/>
    <mergeCell ref="Y38:Z39"/>
    <mergeCell ref="AA36:AB37"/>
    <mergeCell ref="CO34:CP35"/>
    <mergeCell ref="CQ34:CR35"/>
    <mergeCell ref="CM34:CN35"/>
    <mergeCell ref="CG34:CH35"/>
    <mergeCell ref="CI34:CJ35"/>
    <mergeCell ref="CK34:CL35"/>
    <mergeCell ref="M36:N37"/>
    <mergeCell ref="U36:V37"/>
    <mergeCell ref="AC36:AD37"/>
    <mergeCell ref="AE36:AF37"/>
    <mergeCell ref="O36:P37"/>
    <mergeCell ref="Q36:R37"/>
    <mergeCell ref="CE34:CF35"/>
    <mergeCell ref="BI36:BJ37"/>
    <mergeCell ref="AS36:AT37"/>
    <mergeCell ref="AY36:AZ37"/>
    <mergeCell ref="BA36:BB37"/>
    <mergeCell ref="AU34:AV35"/>
    <mergeCell ref="CA34:CB35"/>
    <mergeCell ref="BS36:BX36"/>
    <mergeCell ref="BS37:BX37"/>
    <mergeCell ref="CA36:CB37"/>
    <mergeCell ref="CC34:CD35"/>
    <mergeCell ref="Q34:R35"/>
    <mergeCell ref="AA34:AB35"/>
    <mergeCell ref="AC34:AD35"/>
    <mergeCell ref="S36:T37"/>
    <mergeCell ref="W36:X37"/>
    <mergeCell ref="Y36:Z37"/>
    <mergeCell ref="BI34:BJ35"/>
    <mergeCell ref="W32:X33"/>
    <mergeCell ref="AQ34:AR35"/>
    <mergeCell ref="AC32:AD33"/>
    <mergeCell ref="AK32:AP33"/>
    <mergeCell ref="AW34:AX35"/>
    <mergeCell ref="BG34:BH35"/>
    <mergeCell ref="AW32:AX33"/>
    <mergeCell ref="BA32:BB33"/>
    <mergeCell ref="U34:V35"/>
    <mergeCell ref="W34:X35"/>
    <mergeCell ref="AY32:AZ33"/>
    <mergeCell ref="AU32:AV33"/>
    <mergeCell ref="AY34:AZ35"/>
    <mergeCell ref="Y32:Z33"/>
    <mergeCell ref="AQ32:AR33"/>
    <mergeCell ref="U32:V33"/>
    <mergeCell ref="CU34:CV35"/>
    <mergeCell ref="CS34:CT35"/>
    <mergeCell ref="CS30:CT31"/>
    <mergeCell ref="CU30:CV31"/>
    <mergeCell ref="CQ30:CR31"/>
    <mergeCell ref="CA32:CB33"/>
    <mergeCell ref="CC32:CD33"/>
    <mergeCell ref="CU32:CV33"/>
    <mergeCell ref="CK32:CL33"/>
    <mergeCell ref="CS32:CT33"/>
    <mergeCell ref="CQ32:CR33"/>
    <mergeCell ref="CI32:CJ33"/>
    <mergeCell ref="CM32:CN33"/>
    <mergeCell ref="CO32:CP33"/>
    <mergeCell ref="CE30:CF31"/>
    <mergeCell ref="BE30:BF31"/>
    <mergeCell ref="BM30:BN31"/>
    <mergeCell ref="BK32:BL33"/>
    <mergeCell ref="CE32:CF33"/>
    <mergeCell ref="CG32:CH33"/>
    <mergeCell ref="I32:J33"/>
    <mergeCell ref="K32:L33"/>
    <mergeCell ref="M32:N33"/>
    <mergeCell ref="O32:P33"/>
    <mergeCell ref="S30:T31"/>
    <mergeCell ref="I30:J31"/>
    <mergeCell ref="K30:L31"/>
    <mergeCell ref="M30:N31"/>
    <mergeCell ref="O30:P31"/>
    <mergeCell ref="S32:T33"/>
    <mergeCell ref="CC30:CD31"/>
    <mergeCell ref="BI30:BJ31"/>
    <mergeCell ref="BK30:BL31"/>
    <mergeCell ref="BG30:BH31"/>
    <mergeCell ref="CA30:CB31"/>
    <mergeCell ref="AA30:AB31"/>
    <mergeCell ref="AS30:AT31"/>
    <mergeCell ref="AW30:AX31"/>
    <mergeCell ref="AY30:AZ31"/>
    <mergeCell ref="BC30:BD31"/>
    <mergeCell ref="CO28:CP29"/>
    <mergeCell ref="CG30:CH31"/>
    <mergeCell ref="CI30:CJ31"/>
    <mergeCell ref="CK30:CL31"/>
    <mergeCell ref="CM30:CN31"/>
    <mergeCell ref="CO30:CP31"/>
    <mergeCell ref="CG28:CH29"/>
    <mergeCell ref="CM28:CN29"/>
    <mergeCell ref="CQ26:CR27"/>
    <mergeCell ref="CS26:CT27"/>
    <mergeCell ref="AW28:AX29"/>
    <mergeCell ref="AY28:AZ29"/>
    <mergeCell ref="BA28:BB29"/>
    <mergeCell ref="AS28:AT29"/>
    <mergeCell ref="AU28:AV29"/>
    <mergeCell ref="CE26:CF27"/>
    <mergeCell ref="CA28:CB29"/>
    <mergeCell ref="BK26:BL27"/>
    <mergeCell ref="CU26:CV27"/>
    <mergeCell ref="CC26:CD27"/>
    <mergeCell ref="CI28:CJ29"/>
    <mergeCell ref="CM26:CN27"/>
    <mergeCell ref="CO26:CP27"/>
    <mergeCell ref="CQ28:CR29"/>
    <mergeCell ref="CS28:CT29"/>
    <mergeCell ref="CU28:CV29"/>
    <mergeCell ref="CC28:CD29"/>
    <mergeCell ref="CG26:CH27"/>
    <mergeCell ref="AC30:AD31"/>
    <mergeCell ref="AI26:AJ47"/>
    <mergeCell ref="AK30:AP31"/>
    <mergeCell ref="AK37:AP37"/>
    <mergeCell ref="AQ36:AR37"/>
    <mergeCell ref="AQ30:AR31"/>
    <mergeCell ref="AK36:AP36"/>
    <mergeCell ref="AE38:AF39"/>
    <mergeCell ref="AK38:AP39"/>
    <mergeCell ref="AQ26:AR27"/>
    <mergeCell ref="C28:H29"/>
    <mergeCell ref="I28:J29"/>
    <mergeCell ref="K28:L29"/>
    <mergeCell ref="M28:N29"/>
    <mergeCell ref="O28:P29"/>
    <mergeCell ref="BI28:BJ29"/>
    <mergeCell ref="AE28:AF29"/>
    <mergeCell ref="AK28:AP29"/>
    <mergeCell ref="AQ28:AR29"/>
    <mergeCell ref="BC28:BD29"/>
    <mergeCell ref="BY30:BZ31"/>
    <mergeCell ref="AU36:AV37"/>
    <mergeCell ref="AW36:AX37"/>
    <mergeCell ref="AY38:AZ39"/>
    <mergeCell ref="BY32:BZ33"/>
    <mergeCell ref="BY34:BZ35"/>
    <mergeCell ref="BM34:BN35"/>
    <mergeCell ref="BY36:BZ37"/>
    <mergeCell ref="BA30:BB31"/>
    <mergeCell ref="BK34:BL35"/>
    <mergeCell ref="BS30:BX31"/>
    <mergeCell ref="AS34:AT35"/>
    <mergeCell ref="BS32:BX33"/>
    <mergeCell ref="BM32:BN33"/>
    <mergeCell ref="BA34:BB35"/>
    <mergeCell ref="AU30:AV31"/>
    <mergeCell ref="BE32:BF33"/>
    <mergeCell ref="BG32:BH33"/>
    <mergeCell ref="BI32:BJ33"/>
    <mergeCell ref="BC32:BD33"/>
    <mergeCell ref="AW26:AX27"/>
    <mergeCell ref="AK26:AP27"/>
    <mergeCell ref="AE26:AF27"/>
    <mergeCell ref="BM26:BN27"/>
    <mergeCell ref="BQ26:BR47"/>
    <mergeCell ref="BA26:BB27"/>
    <mergeCell ref="AE32:AF33"/>
    <mergeCell ref="BE34:BF35"/>
    <mergeCell ref="BC34:BD35"/>
    <mergeCell ref="AS32:AT33"/>
    <mergeCell ref="CM24:CN25"/>
    <mergeCell ref="BK28:BL29"/>
    <mergeCell ref="BM28:BN29"/>
    <mergeCell ref="BS28:BX29"/>
    <mergeCell ref="CA26:CB27"/>
    <mergeCell ref="BY28:BZ29"/>
    <mergeCell ref="CK28:CL29"/>
    <mergeCell ref="CI26:CJ27"/>
    <mergeCell ref="CG24:CH25"/>
    <mergeCell ref="CE28:CF29"/>
    <mergeCell ref="CA24:CB25"/>
    <mergeCell ref="BI26:BJ27"/>
    <mergeCell ref="BC26:BD27"/>
    <mergeCell ref="BE26:BF27"/>
    <mergeCell ref="BG26:BH27"/>
    <mergeCell ref="CK26:CL27"/>
    <mergeCell ref="BS26:BX27"/>
    <mergeCell ref="BY26:BZ27"/>
    <mergeCell ref="BE28:BF29"/>
    <mergeCell ref="BG28:BH29"/>
    <mergeCell ref="BG36:BH37"/>
    <mergeCell ref="AC26:AD27"/>
    <mergeCell ref="BC36:BD37"/>
    <mergeCell ref="BE36:BF37"/>
    <mergeCell ref="AE30:AF31"/>
    <mergeCell ref="AE34:AF35"/>
    <mergeCell ref="AU26:AV27"/>
    <mergeCell ref="AY26:AZ27"/>
    <mergeCell ref="A26:B47"/>
    <mergeCell ref="C26:H27"/>
    <mergeCell ref="I26:J27"/>
    <mergeCell ref="K26:L27"/>
    <mergeCell ref="C30:H31"/>
    <mergeCell ref="AA32:AB33"/>
    <mergeCell ref="C37:H37"/>
    <mergeCell ref="C40:H41"/>
    <mergeCell ref="I40:J41"/>
    <mergeCell ref="K40:L41"/>
    <mergeCell ref="K36:L37"/>
    <mergeCell ref="C38:H39"/>
    <mergeCell ref="I38:J39"/>
    <mergeCell ref="K38:L39"/>
    <mergeCell ref="I34:J35"/>
    <mergeCell ref="Q32:R33"/>
    <mergeCell ref="K34:L35"/>
    <mergeCell ref="C36:H36"/>
    <mergeCell ref="I36:J37"/>
    <mergeCell ref="C32:H33"/>
    <mergeCell ref="Y30:Z31"/>
    <mergeCell ref="S28:T29"/>
    <mergeCell ref="Y26:Z27"/>
    <mergeCell ref="U28:V29"/>
    <mergeCell ref="Y28:Z29"/>
    <mergeCell ref="W26:X27"/>
    <mergeCell ref="AA28:AB29"/>
    <mergeCell ref="AC28:AD29"/>
    <mergeCell ref="Q30:R31"/>
    <mergeCell ref="Q28:R29"/>
    <mergeCell ref="Q26:R27"/>
    <mergeCell ref="S26:T27"/>
    <mergeCell ref="U26:V27"/>
    <mergeCell ref="W28:X29"/>
    <mergeCell ref="U30:V31"/>
    <mergeCell ref="W30:X31"/>
    <mergeCell ref="C24:H25"/>
    <mergeCell ref="I24:J25"/>
    <mergeCell ref="K24:L25"/>
    <mergeCell ref="M24:N25"/>
    <mergeCell ref="O24:P25"/>
    <mergeCell ref="Q24:R25"/>
    <mergeCell ref="M26:N27"/>
    <mergeCell ref="O26:P27"/>
    <mergeCell ref="AA26:AB27"/>
    <mergeCell ref="CO22:CP23"/>
    <mergeCell ref="AC24:AD25"/>
    <mergeCell ref="AE24:AF25"/>
    <mergeCell ref="CG22:CH23"/>
    <mergeCell ref="CI22:CJ23"/>
    <mergeCell ref="CK22:CL23"/>
    <mergeCell ref="CM22:CN23"/>
    <mergeCell ref="AK24:AP25"/>
    <mergeCell ref="AS26:AT27"/>
    <mergeCell ref="CS24:CT25"/>
    <mergeCell ref="BK24:BL25"/>
    <mergeCell ref="CU24:CV25"/>
    <mergeCell ref="CI24:CJ25"/>
    <mergeCell ref="CC24:CD25"/>
    <mergeCell ref="AS24:AT25"/>
    <mergeCell ref="CO24:CP25"/>
    <mergeCell ref="AY24:AZ25"/>
    <mergeCell ref="BA24:BB25"/>
    <mergeCell ref="AU24:AV25"/>
    <mergeCell ref="CQ20:CR21"/>
    <mergeCell ref="CG20:CH21"/>
    <mergeCell ref="BS20:BX21"/>
    <mergeCell ref="CS22:CT23"/>
    <mergeCell ref="AW24:AX25"/>
    <mergeCell ref="BG20:BH21"/>
    <mergeCell ref="BM22:BN23"/>
    <mergeCell ref="BM24:BN25"/>
    <mergeCell ref="CU22:CV23"/>
    <mergeCell ref="BE24:BF25"/>
    <mergeCell ref="BG24:BH25"/>
    <mergeCell ref="BI24:BJ25"/>
    <mergeCell ref="CE24:CF25"/>
    <mergeCell ref="CQ24:CR25"/>
    <mergeCell ref="CK24:CL25"/>
    <mergeCell ref="BY24:BZ25"/>
    <mergeCell ref="BY22:BZ23"/>
    <mergeCell ref="BS24:BX25"/>
    <mergeCell ref="CC19:CD19"/>
    <mergeCell ref="CU20:CV21"/>
    <mergeCell ref="CI20:CJ21"/>
    <mergeCell ref="CK20:CL21"/>
    <mergeCell ref="CS20:CT21"/>
    <mergeCell ref="CO20:CP21"/>
    <mergeCell ref="CI19:CJ19"/>
    <mergeCell ref="CQ18:CR18"/>
    <mergeCell ref="CS18:CT18"/>
    <mergeCell ref="CU19:CV19"/>
    <mergeCell ref="CK19:CL19"/>
    <mergeCell ref="CM19:CN19"/>
    <mergeCell ref="AS22:AT23"/>
    <mergeCell ref="AW20:AX21"/>
    <mergeCell ref="BA22:BB23"/>
    <mergeCell ref="BC22:BD23"/>
    <mergeCell ref="AW22:AX23"/>
    <mergeCell ref="Y20:Z21"/>
    <mergeCell ref="AA20:AB21"/>
    <mergeCell ref="S22:T23"/>
    <mergeCell ref="U22:V23"/>
    <mergeCell ref="W20:X21"/>
    <mergeCell ref="U20:V21"/>
    <mergeCell ref="S20:T21"/>
    <mergeCell ref="AA24:AB25"/>
    <mergeCell ref="S24:T25"/>
    <mergeCell ref="U24:V25"/>
    <mergeCell ref="W24:X25"/>
    <mergeCell ref="Y24:Z25"/>
    <mergeCell ref="BK20:BL21"/>
    <mergeCell ref="BK22:BL23"/>
    <mergeCell ref="BI22:BJ23"/>
    <mergeCell ref="AC20:AD21"/>
    <mergeCell ref="BE22:BF23"/>
    <mergeCell ref="AU20:AV21"/>
    <mergeCell ref="AU22:AV23"/>
    <mergeCell ref="BC20:BD21"/>
    <mergeCell ref="AY22:AZ23"/>
    <mergeCell ref="BA20:BB21"/>
    <mergeCell ref="AS20:AT21"/>
    <mergeCell ref="BE19:BF19"/>
    <mergeCell ref="BI19:BJ19"/>
    <mergeCell ref="BS22:BX23"/>
    <mergeCell ref="CC20:CD21"/>
    <mergeCell ref="BY20:BZ21"/>
    <mergeCell ref="BK19:BL19"/>
    <mergeCell ref="BM20:BN21"/>
    <mergeCell ref="CA20:CB21"/>
    <mergeCell ref="BG22:BH23"/>
    <mergeCell ref="CA19:CB19"/>
    <mergeCell ref="CG18:CH18"/>
    <mergeCell ref="CQ22:CR23"/>
    <mergeCell ref="CA22:CB23"/>
    <mergeCell ref="CC22:CD23"/>
    <mergeCell ref="BG19:BH19"/>
    <mergeCell ref="CE20:CF21"/>
    <mergeCell ref="CO18:CP18"/>
    <mergeCell ref="CE22:CF23"/>
    <mergeCell ref="CM20:CN21"/>
    <mergeCell ref="BI20:BJ21"/>
    <mergeCell ref="CC18:CD18"/>
    <mergeCell ref="BA19:BB19"/>
    <mergeCell ref="BG18:BH18"/>
    <mergeCell ref="BI18:BJ18"/>
    <mergeCell ref="BK18:BL18"/>
    <mergeCell ref="BM18:BN18"/>
    <mergeCell ref="BQ18:BR25"/>
    <mergeCell ref="BE20:BF21"/>
    <mergeCell ref="BC24:BD25"/>
    <mergeCell ref="BC19:BD19"/>
    <mergeCell ref="CI18:CJ18"/>
    <mergeCell ref="CS19:CT19"/>
    <mergeCell ref="CQ19:CR19"/>
    <mergeCell ref="BM19:BN19"/>
    <mergeCell ref="BY18:BZ19"/>
    <mergeCell ref="BS18:BX19"/>
    <mergeCell ref="CE19:CF19"/>
    <mergeCell ref="CE18:CF18"/>
    <mergeCell ref="CO19:CP19"/>
    <mergeCell ref="CA18:CB18"/>
    <mergeCell ref="S19:T19"/>
    <mergeCell ref="W22:X23"/>
    <mergeCell ref="I22:J23"/>
    <mergeCell ref="K22:L23"/>
    <mergeCell ref="M22:N23"/>
    <mergeCell ref="W18:X18"/>
    <mergeCell ref="U18:V18"/>
    <mergeCell ref="M20:N21"/>
    <mergeCell ref="Q22:R23"/>
    <mergeCell ref="A16:R16"/>
    <mergeCell ref="S16:AF16"/>
    <mergeCell ref="C18:H19"/>
    <mergeCell ref="I18:J19"/>
    <mergeCell ref="K18:L18"/>
    <mergeCell ref="O19:P19"/>
    <mergeCell ref="A17:B17"/>
    <mergeCell ref="A18:B25"/>
    <mergeCell ref="Q20:R21"/>
    <mergeCell ref="Y19:Z19"/>
    <mergeCell ref="AO14:AP15"/>
    <mergeCell ref="O13:P13"/>
    <mergeCell ref="Q19:R19"/>
    <mergeCell ref="AI8:AP8"/>
    <mergeCell ref="AI9:BN10"/>
    <mergeCell ref="BC8:BN8"/>
    <mergeCell ref="AU14:AV15"/>
    <mergeCell ref="BC13:BK13"/>
    <mergeCell ref="U14:AC15"/>
    <mergeCell ref="BA14:BB15"/>
    <mergeCell ref="B4:B5"/>
    <mergeCell ref="BW5:CJ5"/>
    <mergeCell ref="BU4:BU5"/>
    <mergeCell ref="AK4:AK5"/>
    <mergeCell ref="I8:T8"/>
    <mergeCell ref="U8:AF8"/>
    <mergeCell ref="AQ8:BB8"/>
    <mergeCell ref="CA4:CI4"/>
    <mergeCell ref="U5:AF5"/>
    <mergeCell ref="BC5:BN5"/>
    <mergeCell ref="E4:E5"/>
    <mergeCell ref="A4:A5"/>
    <mergeCell ref="K4:S4"/>
    <mergeCell ref="F4:F5"/>
    <mergeCell ref="BQ6:BV7"/>
    <mergeCell ref="AI6:AN7"/>
    <mergeCell ref="AJ4:AJ5"/>
    <mergeCell ref="A6:F7"/>
    <mergeCell ref="AL4:AL5"/>
    <mergeCell ref="AM4:AM5"/>
    <mergeCell ref="O1:S1"/>
    <mergeCell ref="T1:AA4"/>
    <mergeCell ref="CE2:CI2"/>
    <mergeCell ref="CA1:CD2"/>
    <mergeCell ref="AW1:BA1"/>
    <mergeCell ref="A2:F2"/>
    <mergeCell ref="O2:S2"/>
    <mergeCell ref="AI2:AN2"/>
    <mergeCell ref="K1:N2"/>
    <mergeCell ref="C4:C5"/>
    <mergeCell ref="AS1:AV2"/>
    <mergeCell ref="BB1:BI4"/>
    <mergeCell ref="BV4:BV5"/>
    <mergeCell ref="CE1:CI1"/>
    <mergeCell ref="CJ1:CQ4"/>
    <mergeCell ref="BQ2:BV2"/>
    <mergeCell ref="AS4:BA4"/>
    <mergeCell ref="AW2:BA2"/>
    <mergeCell ref="AO5:BB5"/>
    <mergeCell ref="CK5:CV5"/>
    <mergeCell ref="CK6:CV7"/>
    <mergeCell ref="BY8:CJ8"/>
    <mergeCell ref="CK8:CV8"/>
    <mergeCell ref="BQ9:CV10"/>
    <mergeCell ref="CG19:CH19"/>
    <mergeCell ref="CK18:CL18"/>
    <mergeCell ref="CM18:CN18"/>
    <mergeCell ref="CI17:CV17"/>
    <mergeCell ref="CU18:CV18"/>
    <mergeCell ref="BQ14:BV15"/>
    <mergeCell ref="D4:D5"/>
    <mergeCell ref="Q18:R18"/>
    <mergeCell ref="S18:T18"/>
    <mergeCell ref="AC19:AD19"/>
    <mergeCell ref="U19:V19"/>
    <mergeCell ref="Y18:Z18"/>
    <mergeCell ref="A13:F13"/>
    <mergeCell ref="M14:N15"/>
    <mergeCell ref="U13:AC13"/>
    <mergeCell ref="S14:T15"/>
    <mergeCell ref="AI4:AI5"/>
    <mergeCell ref="AN4:AN5"/>
    <mergeCell ref="G5:T5"/>
    <mergeCell ref="M18:N18"/>
    <mergeCell ref="AK20:AP21"/>
    <mergeCell ref="AY20:AZ21"/>
    <mergeCell ref="Q14:R15"/>
    <mergeCell ref="I14:J15"/>
    <mergeCell ref="I13:N13"/>
    <mergeCell ref="K14:L15"/>
    <mergeCell ref="AA19:AB19"/>
    <mergeCell ref="AA18:AB18"/>
    <mergeCell ref="S17:AF17"/>
    <mergeCell ref="AW19:AX19"/>
    <mergeCell ref="AY18:AZ18"/>
    <mergeCell ref="AU18:AV18"/>
    <mergeCell ref="AU19:AV19"/>
    <mergeCell ref="AS18:AT18"/>
    <mergeCell ref="AC18:AD18"/>
    <mergeCell ref="AE18:AF18"/>
    <mergeCell ref="AE22:AF23"/>
    <mergeCell ref="AQ22:AR23"/>
    <mergeCell ref="AQ20:AR21"/>
    <mergeCell ref="AE20:AF21"/>
    <mergeCell ref="AX17:AY17"/>
    <mergeCell ref="AS19:AT19"/>
    <mergeCell ref="AR17:AS17"/>
    <mergeCell ref="AY19:AZ19"/>
    <mergeCell ref="AI18:AJ25"/>
    <mergeCell ref="AQ24:AR25"/>
    <mergeCell ref="CI16:CV16"/>
    <mergeCell ref="BA16:BN16"/>
    <mergeCell ref="CC17:CD17"/>
    <mergeCell ref="BQ17:BR17"/>
    <mergeCell ref="AK22:AP23"/>
    <mergeCell ref="Y22:Z23"/>
    <mergeCell ref="AA22:AB23"/>
    <mergeCell ref="AC22:AD23"/>
    <mergeCell ref="AK18:AP19"/>
    <mergeCell ref="AQ18:AR19"/>
    <mergeCell ref="CA14:CB15"/>
    <mergeCell ref="CC14:CD15"/>
    <mergeCell ref="BC14:BK15"/>
    <mergeCell ref="CK14:CS15"/>
    <mergeCell ref="CG14:CH15"/>
    <mergeCell ref="AW18:AX18"/>
    <mergeCell ref="BC18:BD18"/>
    <mergeCell ref="BA18:BB18"/>
    <mergeCell ref="BZ17:CA17"/>
    <mergeCell ref="BE18:BF18"/>
    <mergeCell ref="CU11:CV12"/>
    <mergeCell ref="BQ11:CT12"/>
    <mergeCell ref="BQ13:BV13"/>
    <mergeCell ref="BW13:BX13"/>
    <mergeCell ref="BY13:CD13"/>
    <mergeCell ref="CE13:CF13"/>
    <mergeCell ref="CK13:CS13"/>
    <mergeCell ref="CI14:CJ15"/>
    <mergeCell ref="BS4:BS5"/>
    <mergeCell ref="BT4:BT5"/>
    <mergeCell ref="CZ39:CZ59"/>
    <mergeCell ref="BQ8:BX8"/>
    <mergeCell ref="CF17:CG17"/>
    <mergeCell ref="BT17:BU17"/>
    <mergeCell ref="BW17:BX17"/>
    <mergeCell ref="BW6:CJ7"/>
    <mergeCell ref="CY44:CY59"/>
    <mergeCell ref="I50:I51"/>
    <mergeCell ref="L50:L51"/>
    <mergeCell ref="O50:O51"/>
    <mergeCell ref="CY2:CY42"/>
    <mergeCell ref="BM11:BN12"/>
    <mergeCell ref="W19:X19"/>
    <mergeCell ref="AE19:AF19"/>
    <mergeCell ref="BQ4:BQ5"/>
    <mergeCell ref="BR4:BR5"/>
    <mergeCell ref="BA17:BN17"/>
    <mergeCell ref="F52:L53"/>
    <mergeCell ref="O18:P18"/>
    <mergeCell ref="O20:P21"/>
    <mergeCell ref="O22:P23"/>
    <mergeCell ref="C22:H23"/>
    <mergeCell ref="AQ50:AQ51"/>
    <mergeCell ref="G50:H51"/>
    <mergeCell ref="J50:K51"/>
    <mergeCell ref="M50:N51"/>
    <mergeCell ref="K19:L19"/>
    <mergeCell ref="C20:H21"/>
    <mergeCell ref="I20:J21"/>
    <mergeCell ref="K20:L21"/>
    <mergeCell ref="G6:T7"/>
    <mergeCell ref="D17:E17"/>
    <mergeCell ref="G17:H17"/>
    <mergeCell ref="P17:Q17"/>
    <mergeCell ref="M17:N17"/>
    <mergeCell ref="G13:H13"/>
    <mergeCell ref="A9:AF10"/>
    <mergeCell ref="CE14:CF15"/>
    <mergeCell ref="AI13:AN13"/>
    <mergeCell ref="AO13:AP13"/>
    <mergeCell ref="AE11:AF12"/>
    <mergeCell ref="AY14:AZ15"/>
    <mergeCell ref="M19:N19"/>
    <mergeCell ref="AI17:AJ17"/>
    <mergeCell ref="BQ16:CH16"/>
    <mergeCell ref="BW14:BX15"/>
    <mergeCell ref="BY14:BZ15"/>
    <mergeCell ref="A8:H8"/>
    <mergeCell ref="AQ13:AV13"/>
    <mergeCell ref="AW13:AX13"/>
    <mergeCell ref="AQ14:AR15"/>
    <mergeCell ref="AS14:AT15"/>
    <mergeCell ref="O14:P15"/>
    <mergeCell ref="AW14:AX15"/>
    <mergeCell ref="A14:F15"/>
    <mergeCell ref="G14:H15"/>
    <mergeCell ref="AI11:BL12"/>
    <mergeCell ref="J17:K17"/>
    <mergeCell ref="AI16:AZ16"/>
    <mergeCell ref="AL17:AM17"/>
    <mergeCell ref="AO17:AP17"/>
    <mergeCell ref="AU17:AV17"/>
    <mergeCell ref="BC6:BN7"/>
    <mergeCell ref="U6:AF7"/>
    <mergeCell ref="AO6:BB7"/>
    <mergeCell ref="A11:AD12"/>
    <mergeCell ref="AI14:AN15"/>
  </mergeCells>
  <phoneticPr fontId="2"/>
  <conditionalFormatting sqref="BV52 AN52 F52">
    <cfRule type="containsBlanks" dxfId="0" priority="2" stopIfTrue="1">
      <formula>LEN(TRIM(F52))=0</formula>
    </cfRule>
  </conditionalFormatting>
  <pageMargins left="0" right="0" top="0" bottom="0.35433070866141736" header="0.31496062992125984" footer="0.31496062992125984"/>
  <pageSetup paperSize="9" scale="55" orientation="landscape" r:id="rId1"/>
  <headerFooter>
    <oddFooter>&amp;L法人県民税・事業税、地方法人特別税納付書（滋賀県） Ver.003 印刷シート&amp;R&amp;D &amp;T　印刷</oddFooter>
  </headerFooter>
  <ignoredErrors>
    <ignoredError sqref="AS14 S1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使用方法</vt:lpstr>
      <vt:lpstr>入力シート</vt:lpstr>
      <vt:lpstr>印刷シート</vt:lpstr>
      <vt:lpstr>印刷シート!Print_Area</vt:lpstr>
      <vt:lpstr>使用方法!Print_Area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上井　勝平</dc:creator>
  <cp:lastModifiedBy>w</cp:lastModifiedBy>
  <cp:lastPrinted>2020-01-07T05:35:02Z</cp:lastPrinted>
  <dcterms:created xsi:type="dcterms:W3CDTF">2010-09-10T02:51:58Z</dcterms:created>
  <dcterms:modified xsi:type="dcterms:W3CDTF">2023-07-18T07:38:31Z</dcterms:modified>
</cp:coreProperties>
</file>