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w01\w304510$\調査統計\R4統計調査\15滋賀の教育統計\第1章_県単独調査\R5掲載用_1章\R5更新済み\（作業中）３　高等学校卒業後の進路状況\"/>
    </mc:Choice>
  </mc:AlternateContent>
  <bookViews>
    <workbookView xWindow="-15" yWindow="-15" windowWidth="11940" windowHeight="6495"/>
  </bookViews>
  <sheets>
    <sheet name="R4.3" sheetId="9" r:id="rId1"/>
  </sheets>
  <definedNames>
    <definedName name="_xlnm.Print_Area" localSheetId="0">'R4.3'!$A$1:$AQ$42</definedName>
    <definedName name="_xlnm.Print_Area">#REF!</definedName>
    <definedName name="_xlnm.Print_Titles">#REF!</definedName>
  </definedNames>
  <calcPr calcId="152511"/>
</workbook>
</file>

<file path=xl/calcChain.xml><?xml version="1.0" encoding="utf-8"?>
<calcChain xmlns="http://schemas.openxmlformats.org/spreadsheetml/2006/main">
  <c r="E39" i="9" l="1"/>
  <c r="D39" i="9"/>
  <c r="E36" i="9"/>
  <c r="D36" i="9"/>
  <c r="E35" i="9"/>
  <c r="D35" i="9"/>
  <c r="E34" i="9"/>
  <c r="D34" i="9"/>
  <c r="E32" i="9"/>
  <c r="D32" i="9"/>
  <c r="E31" i="9"/>
  <c r="D31" i="9"/>
  <c r="AA32" i="9" l="1"/>
  <c r="AA15" i="9"/>
  <c r="I25" i="9" l="1"/>
  <c r="AM42" i="9" l="1"/>
  <c r="AJ42" i="9"/>
  <c r="AG42" i="9"/>
  <c r="AD42" i="9"/>
  <c r="AA42" i="9"/>
  <c r="X42" i="9"/>
  <c r="U42" i="9"/>
  <c r="R42" i="9"/>
  <c r="O42" i="9"/>
  <c r="N42" i="9"/>
  <c r="E42" i="9" s="1"/>
  <c r="M42" i="9"/>
  <c r="D42" i="9" s="1"/>
  <c r="I42" i="9"/>
  <c r="F42" i="9"/>
  <c r="AM41" i="9"/>
  <c r="AM40" i="9" s="1"/>
  <c r="AJ41" i="9"/>
  <c r="AJ40" i="9" s="1"/>
  <c r="AG41" i="9"/>
  <c r="AD41" i="9"/>
  <c r="AD40" i="9"/>
  <c r="AA41" i="9"/>
  <c r="X41" i="9"/>
  <c r="U41" i="9"/>
  <c r="R41" i="9"/>
  <c r="O41" i="9"/>
  <c r="O40" i="9" s="1"/>
  <c r="N41" i="9"/>
  <c r="E41" i="9" s="1"/>
  <c r="M41" i="9"/>
  <c r="D41" i="9" s="1"/>
  <c r="I41" i="9"/>
  <c r="F41" i="9"/>
  <c r="AO40" i="9"/>
  <c r="AN40" i="9"/>
  <c r="AL40" i="9"/>
  <c r="AK40" i="9"/>
  <c r="AI40" i="9"/>
  <c r="AH40" i="9"/>
  <c r="AF40" i="9"/>
  <c r="AE40" i="9"/>
  <c r="AC40" i="9"/>
  <c r="AB40" i="9"/>
  <c r="Z40" i="9"/>
  <c r="Y40" i="9"/>
  <c r="W40" i="9"/>
  <c r="V40" i="9"/>
  <c r="T40" i="9"/>
  <c r="S40" i="9"/>
  <c r="Q40" i="9"/>
  <c r="P40" i="9"/>
  <c r="K40" i="9"/>
  <c r="J40" i="9"/>
  <c r="H40" i="9"/>
  <c r="G40" i="9"/>
  <c r="AM39" i="9"/>
  <c r="AM38" i="9" s="1"/>
  <c r="AJ39" i="9"/>
  <c r="AJ38" i="9" s="1"/>
  <c r="AG39" i="9"/>
  <c r="AG38" i="9" s="1"/>
  <c r="AD39" i="9"/>
  <c r="AD38" i="9" s="1"/>
  <c r="AA39" i="9"/>
  <c r="AA38" i="9" s="1"/>
  <c r="X39" i="9"/>
  <c r="X38" i="9" s="1"/>
  <c r="U39" i="9"/>
  <c r="U38" i="9" s="1"/>
  <c r="R39" i="9"/>
  <c r="R38" i="9" s="1"/>
  <c r="O39" i="9"/>
  <c r="O38" i="9" s="1"/>
  <c r="N39" i="9"/>
  <c r="N38" i="9" s="1"/>
  <c r="M39" i="9"/>
  <c r="D38" i="9" s="1"/>
  <c r="I39" i="9"/>
  <c r="I38" i="9" s="1"/>
  <c r="F39" i="9"/>
  <c r="F38" i="9" s="1"/>
  <c r="AO38" i="9"/>
  <c r="AO37" i="9" s="1"/>
  <c r="AN38" i="9"/>
  <c r="AN37" i="9" s="1"/>
  <c r="AL38" i="9"/>
  <c r="AL37" i="9" s="1"/>
  <c r="AK38" i="9"/>
  <c r="AI38" i="9"/>
  <c r="AI37" i="9" s="1"/>
  <c r="AH38" i="9"/>
  <c r="AF38" i="9"/>
  <c r="AE38" i="9"/>
  <c r="AC38" i="9"/>
  <c r="AB38" i="9"/>
  <c r="Z38" i="9"/>
  <c r="Y38" i="9"/>
  <c r="W38" i="9"/>
  <c r="V38" i="9"/>
  <c r="T38" i="9"/>
  <c r="S38" i="9"/>
  <c r="S37" i="9" s="1"/>
  <c r="Q38" i="9"/>
  <c r="Q37" i="9" s="1"/>
  <c r="P38" i="9"/>
  <c r="P37" i="9" s="1"/>
  <c r="K38" i="9"/>
  <c r="J38" i="9"/>
  <c r="H38" i="9"/>
  <c r="G38" i="9"/>
  <c r="AF37" i="9"/>
  <c r="AM36" i="9"/>
  <c r="AJ36" i="9"/>
  <c r="AG36" i="9"/>
  <c r="AD36" i="9"/>
  <c r="AA36" i="9"/>
  <c r="X36" i="9"/>
  <c r="U36" i="9"/>
  <c r="R36" i="9"/>
  <c r="O36" i="9"/>
  <c r="N36" i="9"/>
  <c r="M36" i="9"/>
  <c r="C36" i="9" s="1"/>
  <c r="I36" i="9"/>
  <c r="F36" i="9"/>
  <c r="AM35" i="9"/>
  <c r="AJ35" i="9"/>
  <c r="AG35" i="9"/>
  <c r="AD35" i="9"/>
  <c r="AA35" i="9"/>
  <c r="X35" i="9"/>
  <c r="U35" i="9"/>
  <c r="R35" i="9"/>
  <c r="O35" i="9"/>
  <c r="N35" i="9"/>
  <c r="M35" i="9"/>
  <c r="I35" i="9"/>
  <c r="F35" i="9"/>
  <c r="AM34" i="9"/>
  <c r="AJ34" i="9"/>
  <c r="AG34" i="9"/>
  <c r="AD34" i="9"/>
  <c r="AA34" i="9"/>
  <c r="X34" i="9"/>
  <c r="U34" i="9"/>
  <c r="R34" i="9"/>
  <c r="O34" i="9"/>
  <c r="N34" i="9"/>
  <c r="L34" i="9" s="1"/>
  <c r="M34" i="9"/>
  <c r="I34" i="9"/>
  <c r="F34" i="9"/>
  <c r="AO33" i="9"/>
  <c r="AN33" i="9"/>
  <c r="AL33" i="9"/>
  <c r="AK33" i="9"/>
  <c r="AI33" i="9"/>
  <c r="AH33" i="9"/>
  <c r="AF33" i="9"/>
  <c r="AE33" i="9"/>
  <c r="AD33" i="9"/>
  <c r="AC33" i="9"/>
  <c r="AB33" i="9"/>
  <c r="Z33" i="9"/>
  <c r="Y33" i="9"/>
  <c r="W33" i="9"/>
  <c r="V33" i="9"/>
  <c r="T33" i="9"/>
  <c r="S33" i="9"/>
  <c r="Q33" i="9"/>
  <c r="P33" i="9"/>
  <c r="K33" i="9"/>
  <c r="J33" i="9"/>
  <c r="H33" i="9"/>
  <c r="G33" i="9"/>
  <c r="AM32" i="9"/>
  <c r="AJ32" i="9"/>
  <c r="AG32" i="9"/>
  <c r="AD32" i="9"/>
  <c r="X32" i="9"/>
  <c r="U32" i="9"/>
  <c r="R32" i="9"/>
  <c r="O32" i="9"/>
  <c r="N32" i="9"/>
  <c r="M32" i="9"/>
  <c r="I32" i="9"/>
  <c r="F32" i="9"/>
  <c r="AM31" i="9"/>
  <c r="AJ31" i="9"/>
  <c r="AG31" i="9"/>
  <c r="AD31" i="9"/>
  <c r="AA31" i="9"/>
  <c r="X31" i="9"/>
  <c r="U31" i="9"/>
  <c r="R31" i="9"/>
  <c r="O31" i="9"/>
  <c r="N31" i="9"/>
  <c r="M31" i="9"/>
  <c r="I31" i="9"/>
  <c r="F31" i="9"/>
  <c r="AM30" i="9"/>
  <c r="AJ30" i="9"/>
  <c r="AG30" i="9"/>
  <c r="AD30" i="9"/>
  <c r="AA30" i="9"/>
  <c r="X30" i="9"/>
  <c r="U30" i="9"/>
  <c r="R30" i="9"/>
  <c r="O30" i="9"/>
  <c r="N30" i="9"/>
  <c r="M30" i="9"/>
  <c r="D30" i="9" s="1"/>
  <c r="I30" i="9"/>
  <c r="F30" i="9"/>
  <c r="AO29" i="9"/>
  <c r="AN29" i="9"/>
  <c r="AN28" i="9" s="1"/>
  <c r="AL29" i="9"/>
  <c r="AK29" i="9"/>
  <c r="AI29" i="9"/>
  <c r="AH29" i="9"/>
  <c r="AH28" i="9" s="1"/>
  <c r="AF29" i="9"/>
  <c r="AF28" i="9" s="1"/>
  <c r="AE29" i="9"/>
  <c r="AE28" i="9" s="1"/>
  <c r="AC29" i="9"/>
  <c r="AB29" i="9"/>
  <c r="Z29" i="9"/>
  <c r="Y29" i="9"/>
  <c r="W29" i="9"/>
  <c r="W28" i="9" s="1"/>
  <c r="V29" i="9"/>
  <c r="V28" i="9" s="1"/>
  <c r="T29" i="9"/>
  <c r="S29" i="9"/>
  <c r="Q29" i="9"/>
  <c r="P29" i="9"/>
  <c r="K29" i="9"/>
  <c r="J29" i="9"/>
  <c r="H29" i="9"/>
  <c r="G29" i="9"/>
  <c r="AM27" i="9"/>
  <c r="AJ27" i="9"/>
  <c r="AG27" i="9"/>
  <c r="AD27" i="9"/>
  <c r="AA27" i="9"/>
  <c r="X27" i="9"/>
  <c r="U27" i="9"/>
  <c r="R27" i="9"/>
  <c r="O27" i="9"/>
  <c r="N27" i="9"/>
  <c r="E27" i="9" s="1"/>
  <c r="M27" i="9"/>
  <c r="D27" i="9" s="1"/>
  <c r="I27" i="9"/>
  <c r="F27" i="9"/>
  <c r="AM26" i="9"/>
  <c r="AJ26" i="9"/>
  <c r="AG26" i="9"/>
  <c r="AD26" i="9"/>
  <c r="AA26" i="9"/>
  <c r="X26" i="9"/>
  <c r="U26" i="9"/>
  <c r="R26" i="9"/>
  <c r="O26" i="9"/>
  <c r="N26" i="9"/>
  <c r="E26" i="9" s="1"/>
  <c r="M26" i="9"/>
  <c r="D26" i="9" s="1"/>
  <c r="I26" i="9"/>
  <c r="F26" i="9"/>
  <c r="AM25" i="9"/>
  <c r="AJ25" i="9"/>
  <c r="AG25" i="9"/>
  <c r="AD25" i="9"/>
  <c r="AA25" i="9"/>
  <c r="X25" i="9"/>
  <c r="U25" i="9"/>
  <c r="R25" i="9"/>
  <c r="O25" i="9"/>
  <c r="N25" i="9"/>
  <c r="E25" i="9" s="1"/>
  <c r="M25" i="9"/>
  <c r="D25" i="9" s="1"/>
  <c r="F25" i="9"/>
  <c r="AM24" i="9"/>
  <c r="AJ24" i="9"/>
  <c r="AG24" i="9"/>
  <c r="AD24" i="9"/>
  <c r="AA24" i="9"/>
  <c r="X24" i="9"/>
  <c r="U24" i="9"/>
  <c r="R24" i="9"/>
  <c r="O24" i="9"/>
  <c r="N24" i="9"/>
  <c r="E24" i="9" s="1"/>
  <c r="M24" i="9"/>
  <c r="D24" i="9" s="1"/>
  <c r="I24" i="9"/>
  <c r="F24" i="9"/>
  <c r="AM23" i="9"/>
  <c r="AJ23" i="9"/>
  <c r="AG23" i="9"/>
  <c r="AD23" i="9"/>
  <c r="AA23" i="9"/>
  <c r="X23" i="9"/>
  <c r="U23" i="9"/>
  <c r="R23" i="9"/>
  <c r="O23" i="9"/>
  <c r="N23" i="9"/>
  <c r="E23" i="9" s="1"/>
  <c r="M23" i="9"/>
  <c r="D23" i="9" s="1"/>
  <c r="I23" i="9"/>
  <c r="F23" i="9"/>
  <c r="AM22" i="9"/>
  <c r="AJ22" i="9"/>
  <c r="AG22" i="9"/>
  <c r="AD22" i="9"/>
  <c r="AA22" i="9"/>
  <c r="X22" i="9"/>
  <c r="U22" i="9"/>
  <c r="R22" i="9"/>
  <c r="O22" i="9"/>
  <c r="N22" i="9"/>
  <c r="E22" i="9" s="1"/>
  <c r="M22" i="9"/>
  <c r="D22" i="9" s="1"/>
  <c r="I22" i="9"/>
  <c r="F22" i="9"/>
  <c r="AO21" i="9"/>
  <c r="AN21" i="9"/>
  <c r="AL21" i="9"/>
  <c r="AK21" i="9"/>
  <c r="AH21" i="9"/>
  <c r="AF21" i="9"/>
  <c r="AE21" i="9"/>
  <c r="AC21" i="9"/>
  <c r="AB21" i="9"/>
  <c r="Z21" i="9"/>
  <c r="Y21" i="9"/>
  <c r="W21" i="9"/>
  <c r="V21" i="9"/>
  <c r="T21" i="9"/>
  <c r="S21" i="9"/>
  <c r="Q21" i="9"/>
  <c r="P21" i="9"/>
  <c r="K21" i="9"/>
  <c r="J21" i="9"/>
  <c r="H21" i="9"/>
  <c r="G21" i="9"/>
  <c r="AM20" i="9"/>
  <c r="AJ20" i="9"/>
  <c r="AG20" i="9"/>
  <c r="AD20" i="9"/>
  <c r="AA20" i="9"/>
  <c r="X20" i="9"/>
  <c r="U20" i="9"/>
  <c r="R20" i="9"/>
  <c r="O20" i="9"/>
  <c r="N20" i="9"/>
  <c r="E20" i="9" s="1"/>
  <c r="M20" i="9"/>
  <c r="D20" i="9" s="1"/>
  <c r="I20" i="9"/>
  <c r="F20" i="9"/>
  <c r="AM19" i="9"/>
  <c r="AJ19" i="9"/>
  <c r="AG19" i="9"/>
  <c r="AD19" i="9"/>
  <c r="AA19" i="9"/>
  <c r="X19" i="9"/>
  <c r="U19" i="9"/>
  <c r="R19" i="9"/>
  <c r="O19" i="9"/>
  <c r="N19" i="9"/>
  <c r="E19" i="9" s="1"/>
  <c r="M19" i="9"/>
  <c r="D19" i="9" s="1"/>
  <c r="I19" i="9"/>
  <c r="F19" i="9"/>
  <c r="AM18" i="9"/>
  <c r="AJ18" i="9"/>
  <c r="AG18" i="9"/>
  <c r="AD18" i="9"/>
  <c r="AA18" i="9"/>
  <c r="X18" i="9"/>
  <c r="U18" i="9"/>
  <c r="R18" i="9"/>
  <c r="O18" i="9"/>
  <c r="N18" i="9"/>
  <c r="E18" i="9" s="1"/>
  <c r="M18" i="9"/>
  <c r="D18" i="9" s="1"/>
  <c r="I18" i="9"/>
  <c r="F18" i="9"/>
  <c r="AM17" i="9"/>
  <c r="AJ17" i="9"/>
  <c r="AG17" i="9"/>
  <c r="AD17" i="9"/>
  <c r="AA17" i="9"/>
  <c r="X17" i="9"/>
  <c r="U17" i="9"/>
  <c r="R17" i="9"/>
  <c r="O17" i="9"/>
  <c r="N17" i="9"/>
  <c r="E17" i="9" s="1"/>
  <c r="M17" i="9"/>
  <c r="I17" i="9"/>
  <c r="F17" i="9"/>
  <c r="AM16" i="9"/>
  <c r="AJ16" i="9"/>
  <c r="AG16" i="9"/>
  <c r="AD16" i="9"/>
  <c r="AA16" i="9"/>
  <c r="X16" i="9"/>
  <c r="U16" i="9"/>
  <c r="R16" i="9"/>
  <c r="O16" i="9"/>
  <c r="N16" i="9"/>
  <c r="M16" i="9"/>
  <c r="I16" i="9"/>
  <c r="F16" i="9"/>
  <c r="AM15" i="9"/>
  <c r="AJ15" i="9"/>
  <c r="AG15" i="9"/>
  <c r="AD15" i="9"/>
  <c r="X15" i="9"/>
  <c r="U15" i="9"/>
  <c r="R15" i="9"/>
  <c r="O15" i="9"/>
  <c r="N15" i="9"/>
  <c r="E15" i="9" s="1"/>
  <c r="M15" i="9"/>
  <c r="D15" i="9" s="1"/>
  <c r="I15" i="9"/>
  <c r="F15" i="9"/>
  <c r="AM14" i="9"/>
  <c r="AJ14" i="9"/>
  <c r="AG14" i="9"/>
  <c r="AD14" i="9"/>
  <c r="AA14" i="9"/>
  <c r="X14" i="9"/>
  <c r="U14" i="9"/>
  <c r="R14" i="9"/>
  <c r="O14" i="9"/>
  <c r="N14" i="9"/>
  <c r="E14" i="9" s="1"/>
  <c r="M14" i="9"/>
  <c r="D14" i="9" s="1"/>
  <c r="I14" i="9"/>
  <c r="F14" i="9"/>
  <c r="AM13" i="9"/>
  <c r="AJ13" i="9"/>
  <c r="AG13" i="9"/>
  <c r="AD13" i="9"/>
  <c r="AA13" i="9"/>
  <c r="X13" i="9"/>
  <c r="U13" i="9"/>
  <c r="R13" i="9"/>
  <c r="O13" i="9"/>
  <c r="N13" i="9"/>
  <c r="E13" i="9" s="1"/>
  <c r="M13" i="9"/>
  <c r="D13" i="9" s="1"/>
  <c r="I13" i="9"/>
  <c r="F13" i="9"/>
  <c r="AM12" i="9"/>
  <c r="AJ12" i="9"/>
  <c r="AG12" i="9"/>
  <c r="AD12" i="9"/>
  <c r="AA12" i="9"/>
  <c r="X12" i="9"/>
  <c r="U12" i="9"/>
  <c r="R12" i="9"/>
  <c r="O12" i="9"/>
  <c r="N12" i="9"/>
  <c r="E12" i="9" s="1"/>
  <c r="M12" i="9"/>
  <c r="D12" i="9" s="1"/>
  <c r="I12" i="9"/>
  <c r="F12" i="9"/>
  <c r="AM11" i="9"/>
  <c r="AJ11" i="9"/>
  <c r="AG11" i="9"/>
  <c r="AD11" i="9"/>
  <c r="AA11" i="9"/>
  <c r="X11" i="9"/>
  <c r="U11" i="9"/>
  <c r="R11" i="9"/>
  <c r="O11" i="9"/>
  <c r="N11" i="9"/>
  <c r="E11" i="9" s="1"/>
  <c r="M11" i="9"/>
  <c r="D11" i="9" s="1"/>
  <c r="I11" i="9"/>
  <c r="F11" i="9"/>
  <c r="AM10" i="9"/>
  <c r="AJ10" i="9"/>
  <c r="AG10" i="9"/>
  <c r="AD10" i="9"/>
  <c r="AA10" i="9"/>
  <c r="X10" i="9"/>
  <c r="U10" i="9"/>
  <c r="R10" i="9"/>
  <c r="O10" i="9"/>
  <c r="N10" i="9"/>
  <c r="E10" i="9" s="1"/>
  <c r="M10" i="9"/>
  <c r="D10" i="9" s="1"/>
  <c r="I10" i="9"/>
  <c r="F10" i="9"/>
  <c r="AM9" i="9"/>
  <c r="AJ9" i="9"/>
  <c r="AG9" i="9"/>
  <c r="AD9" i="9"/>
  <c r="AA9" i="9"/>
  <c r="X9" i="9"/>
  <c r="U9" i="9"/>
  <c r="R9" i="9"/>
  <c r="O9" i="9"/>
  <c r="N9" i="9"/>
  <c r="E9" i="9" s="1"/>
  <c r="M9" i="9"/>
  <c r="D9" i="9" s="1"/>
  <c r="I9" i="9"/>
  <c r="F9" i="9"/>
  <c r="AM8" i="9"/>
  <c r="AJ8" i="9"/>
  <c r="AG8" i="9"/>
  <c r="AD8" i="9"/>
  <c r="AA8" i="9"/>
  <c r="X8" i="9"/>
  <c r="U8" i="9"/>
  <c r="R8" i="9"/>
  <c r="O8" i="9"/>
  <c r="N8" i="9"/>
  <c r="E8" i="9" s="1"/>
  <c r="M8" i="9"/>
  <c r="D8" i="9" s="1"/>
  <c r="I8" i="9"/>
  <c r="F8" i="9"/>
  <c r="AO7" i="9"/>
  <c r="AN7" i="9"/>
  <c r="AL7" i="9"/>
  <c r="AK7" i="9"/>
  <c r="AI7" i="9"/>
  <c r="AH7" i="9"/>
  <c r="AF7" i="9"/>
  <c r="AE7" i="9"/>
  <c r="AE6" i="9" s="1"/>
  <c r="AC7" i="9"/>
  <c r="AB7" i="9"/>
  <c r="Z7" i="9"/>
  <c r="Y7" i="9"/>
  <c r="W7" i="9"/>
  <c r="V7" i="9"/>
  <c r="T7" i="9"/>
  <c r="S7" i="9"/>
  <c r="Q7" i="9"/>
  <c r="P7" i="9"/>
  <c r="K7" i="9"/>
  <c r="J7" i="9"/>
  <c r="H7" i="9"/>
  <c r="G7" i="9"/>
  <c r="O29" i="9"/>
  <c r="M40" i="9"/>
  <c r="C16" i="9"/>
  <c r="N29" i="9" l="1"/>
  <c r="E30" i="9"/>
  <c r="E29" i="9" s="1"/>
  <c r="L26" i="9"/>
  <c r="L17" i="9"/>
  <c r="D17" i="9"/>
  <c r="L32" i="9"/>
  <c r="U40" i="9"/>
  <c r="U37" i="9" s="1"/>
  <c r="T37" i="9"/>
  <c r="AG7" i="9"/>
  <c r="O33" i="9"/>
  <c r="AM33" i="9"/>
  <c r="AE37" i="9"/>
  <c r="AE5" i="9" s="1"/>
  <c r="AG29" i="9"/>
  <c r="AJ29" i="9"/>
  <c r="Q28" i="9"/>
  <c r="AK28" i="9"/>
  <c r="AM29" i="9"/>
  <c r="AG21" i="9"/>
  <c r="X40" i="9"/>
  <c r="X33" i="9"/>
  <c r="AJ7" i="9"/>
  <c r="AO28" i="9"/>
  <c r="AM21" i="9"/>
  <c r="AD29" i="9"/>
  <c r="AD28" i="9" s="1"/>
  <c r="AK37" i="9"/>
  <c r="D29" i="9"/>
  <c r="AK6" i="9"/>
  <c r="AK5" i="9" s="1"/>
  <c r="C15" i="9"/>
  <c r="AD21" i="9"/>
  <c r="AL6" i="9"/>
  <c r="AN6" i="9"/>
  <c r="AJ21" i="9"/>
  <c r="N33" i="9"/>
  <c r="N28" i="9" s="1"/>
  <c r="AJ33" i="9"/>
  <c r="AG33" i="9"/>
  <c r="AH37" i="9"/>
  <c r="L41" i="9"/>
  <c r="AG40" i="9"/>
  <c r="AG37" i="9" s="1"/>
  <c r="L42" i="9"/>
  <c r="L14" i="9"/>
  <c r="L13" i="9"/>
  <c r="I21" i="9"/>
  <c r="AL28" i="9"/>
  <c r="R33" i="9"/>
  <c r="L39" i="9"/>
  <c r="L38" i="9" s="1"/>
  <c r="R40" i="9"/>
  <c r="R37" i="9" s="1"/>
  <c r="L36" i="9"/>
  <c r="L25" i="9"/>
  <c r="AI28" i="9"/>
  <c r="L31" i="9"/>
  <c r="AD37" i="9"/>
  <c r="E38" i="9"/>
  <c r="AM37" i="9"/>
  <c r="AJ37" i="9"/>
  <c r="V37" i="9"/>
  <c r="AA40" i="9"/>
  <c r="AA37" i="9" s="1"/>
  <c r="H37" i="9"/>
  <c r="Y37" i="9"/>
  <c r="W37" i="9"/>
  <c r="P28" i="9"/>
  <c r="K28" i="9"/>
  <c r="L24" i="9"/>
  <c r="AF6" i="9"/>
  <c r="AF5" i="9" s="1"/>
  <c r="L10" i="9"/>
  <c r="L12" i="9"/>
  <c r="AN5" i="9"/>
  <c r="O37" i="9"/>
  <c r="L20" i="9"/>
  <c r="N21" i="9"/>
  <c r="L19" i="9"/>
  <c r="L35" i="9"/>
  <c r="D21" i="9"/>
  <c r="M38" i="9"/>
  <c r="M37" i="9" s="1"/>
  <c r="AH6" i="9"/>
  <c r="O21" i="9"/>
  <c r="L23" i="9"/>
  <c r="R29" i="9"/>
  <c r="U33" i="9"/>
  <c r="O28" i="9"/>
  <c r="L11" i="9"/>
  <c r="N40" i="9"/>
  <c r="N37" i="9" s="1"/>
  <c r="Z28" i="9"/>
  <c r="I33" i="9"/>
  <c r="L30" i="9"/>
  <c r="M29" i="9"/>
  <c r="M33" i="9"/>
  <c r="AO6" i="9"/>
  <c r="C10" i="9"/>
  <c r="R21" i="9"/>
  <c r="S28" i="9"/>
  <c r="U29" i="9"/>
  <c r="C35" i="9"/>
  <c r="I29" i="9"/>
  <c r="F29" i="9"/>
  <c r="H28" i="9"/>
  <c r="L27" i="9"/>
  <c r="Z6" i="9"/>
  <c r="V6" i="9"/>
  <c r="C22" i="9"/>
  <c r="C41" i="9"/>
  <c r="X29" i="9"/>
  <c r="X28" i="9" s="1"/>
  <c r="AB6" i="9"/>
  <c r="AC6" i="9"/>
  <c r="W6" i="9"/>
  <c r="C24" i="9"/>
  <c r="U21" i="9"/>
  <c r="K37" i="9"/>
  <c r="G37" i="9"/>
  <c r="G28" i="9"/>
  <c r="S6" i="9"/>
  <c r="S5" i="9" s="1"/>
  <c r="F21" i="9"/>
  <c r="L16" i="9"/>
  <c r="M7" i="9"/>
  <c r="L9" i="9"/>
  <c r="AM7" i="9"/>
  <c r="AM6" i="9" s="1"/>
  <c r="AD7" i="9"/>
  <c r="X37" i="9"/>
  <c r="I40" i="9"/>
  <c r="I37" i="9" s="1"/>
  <c r="F40" i="9"/>
  <c r="F37" i="9" s="1"/>
  <c r="Z37" i="9"/>
  <c r="E40" i="9"/>
  <c r="AA33" i="9"/>
  <c r="AC28" i="9"/>
  <c r="Y28" i="9"/>
  <c r="T28" i="9"/>
  <c r="F33" i="9"/>
  <c r="AA29" i="9"/>
  <c r="AB28" i="9"/>
  <c r="J28" i="9"/>
  <c r="AA21" i="9"/>
  <c r="X21" i="9"/>
  <c r="K6" i="9"/>
  <c r="C23" i="9"/>
  <c r="G6" i="9"/>
  <c r="L22" i="9"/>
  <c r="H6" i="9"/>
  <c r="L18" i="9"/>
  <c r="O7" i="9"/>
  <c r="U7" i="9"/>
  <c r="R7" i="9"/>
  <c r="C13" i="9"/>
  <c r="X7" i="9"/>
  <c r="J6" i="9"/>
  <c r="F7" i="9"/>
  <c r="Y6" i="9"/>
  <c r="I7" i="9"/>
  <c r="AA7" i="9"/>
  <c r="AB37" i="9"/>
  <c r="AC37" i="9"/>
  <c r="C42" i="9"/>
  <c r="D40" i="9"/>
  <c r="D37" i="9" s="1"/>
  <c r="J37" i="9"/>
  <c r="D33" i="9"/>
  <c r="C31" i="9"/>
  <c r="E33" i="9"/>
  <c r="C34" i="9"/>
  <c r="T6" i="9"/>
  <c r="M21" i="9"/>
  <c r="C27" i="9"/>
  <c r="P6" i="9"/>
  <c r="Q6" i="9"/>
  <c r="Q5" i="9" s="1"/>
  <c r="C26" i="9"/>
  <c r="C9" i="9"/>
  <c r="C14" i="9"/>
  <c r="C12" i="9"/>
  <c r="C18" i="9"/>
  <c r="C19" i="9"/>
  <c r="C8" i="9"/>
  <c r="L8" i="9"/>
  <c r="N7" i="9"/>
  <c r="C20" i="9"/>
  <c r="L15" i="9"/>
  <c r="E7" i="9"/>
  <c r="C11" i="9"/>
  <c r="I6" i="9" l="1"/>
  <c r="AG28" i="9"/>
  <c r="AJ6" i="9"/>
  <c r="R28" i="9"/>
  <c r="AD6" i="9"/>
  <c r="AD5" i="9" s="1"/>
  <c r="AO5" i="9"/>
  <c r="AJ28" i="9"/>
  <c r="M28" i="9"/>
  <c r="L29" i="9"/>
  <c r="L28" i="9" s="1"/>
  <c r="AM28" i="9"/>
  <c r="T5" i="9"/>
  <c r="AH5" i="9"/>
  <c r="C32" i="9"/>
  <c r="W5" i="9"/>
  <c r="E37" i="9"/>
  <c r="C39" i="9"/>
  <c r="C38" i="9" s="1"/>
  <c r="V5" i="9"/>
  <c r="AL5" i="9"/>
  <c r="L40" i="9"/>
  <c r="L37" i="9" s="1"/>
  <c r="AJ5" i="9"/>
  <c r="L33" i="9"/>
  <c r="F6" i="9"/>
  <c r="P5" i="9"/>
  <c r="AM5" i="9"/>
  <c r="I28" i="9"/>
  <c r="U28" i="9"/>
  <c r="X6" i="9"/>
  <c r="X5" i="9" s="1"/>
  <c r="U6" i="9"/>
  <c r="N6" i="9"/>
  <c r="N5" i="9" s="1"/>
  <c r="R6" i="9"/>
  <c r="R5" i="9" s="1"/>
  <c r="D7" i="9"/>
  <c r="D6" i="9" s="1"/>
  <c r="E28" i="9"/>
  <c r="F28" i="9"/>
  <c r="E21" i="9"/>
  <c r="E6" i="9" s="1"/>
  <c r="C25" i="9"/>
  <c r="C21" i="9" s="1"/>
  <c r="O6" i="9"/>
  <c r="O5" i="9" s="1"/>
  <c r="C17" i="9"/>
  <c r="C7" i="9" s="1"/>
  <c r="C30" i="9"/>
  <c r="C29" i="9" s="1"/>
  <c r="C40" i="9"/>
  <c r="C33" i="9"/>
  <c r="H5" i="9"/>
  <c r="L21" i="9"/>
  <c r="Z5" i="9"/>
  <c r="M6" i="9"/>
  <c r="AC5" i="9"/>
  <c r="K5" i="9"/>
  <c r="G5" i="9"/>
  <c r="AB5" i="9"/>
  <c r="J5" i="9"/>
  <c r="AA28" i="9"/>
  <c r="Y5" i="9"/>
  <c r="AA6" i="9"/>
  <c r="L7" i="9"/>
  <c r="D28" i="9"/>
  <c r="I5" i="9" l="1"/>
  <c r="M5" i="9"/>
  <c r="C37" i="9"/>
  <c r="U5" i="9"/>
  <c r="F5" i="9"/>
  <c r="E5" i="9"/>
  <c r="D5" i="9"/>
  <c r="C28" i="9"/>
  <c r="L6" i="9"/>
  <c r="L5" i="9" s="1"/>
  <c r="AA5" i="9"/>
  <c r="C6" i="9"/>
  <c r="C5" i="9" l="1"/>
</calcChain>
</file>

<file path=xl/sharedStrings.xml><?xml version="1.0" encoding="utf-8"?>
<sst xmlns="http://schemas.openxmlformats.org/spreadsheetml/2006/main" count="164" uniqueCount="51">
  <si>
    <t>（単位：人）</t>
  </si>
  <si>
    <t>卒業者総数</t>
  </si>
  <si>
    <t>　Ａ　大学・</t>
  </si>
  <si>
    <t xml:space="preserve"> Ｂ　専修学校</t>
  </si>
  <si>
    <t>Ｃ　専 修 学 校 （ 一 般 課 程 ） 等 入 学 者　</t>
  </si>
  <si>
    <r>
      <t xml:space="preserve"> Ｄ　</t>
    </r>
    <r>
      <rPr>
        <sz val="10"/>
        <rFont val="ＭＳ Ｐ明朝"/>
        <family val="1"/>
        <charset val="128"/>
      </rPr>
      <t>公共職業</t>
    </r>
  </si>
  <si>
    <t>Ｅ　　就　職　者</t>
  </si>
  <si>
    <t>再　　　　　掲</t>
  </si>
  <si>
    <t>短大等進学者</t>
  </si>
  <si>
    <t>（専門課程）進学者</t>
  </si>
  <si>
    <t>計</t>
  </si>
  <si>
    <t>一般課程</t>
  </si>
  <si>
    <t>各種学校</t>
  </si>
  <si>
    <t>能力開発施設等入学者</t>
  </si>
  <si>
    <t>（Ａ，Ｂ，Ｃ，Ｄを除く）</t>
  </si>
  <si>
    <t>左記以外の者</t>
  </si>
  <si>
    <t>Ａの内就職者</t>
  </si>
  <si>
    <t>Ｂの内就職者</t>
  </si>
  <si>
    <t>Ｃの内就職者</t>
  </si>
  <si>
    <t>Ｄの内就職者</t>
  </si>
  <si>
    <t>男</t>
  </si>
  <si>
    <t>女</t>
  </si>
  <si>
    <t>合　　計</t>
  </si>
  <si>
    <t>全日制計</t>
  </si>
  <si>
    <t>普通</t>
  </si>
  <si>
    <t>農業</t>
  </si>
  <si>
    <t>県</t>
  </si>
  <si>
    <t>工業</t>
  </si>
  <si>
    <t>商業</t>
  </si>
  <si>
    <t>家庭</t>
  </si>
  <si>
    <t>音楽</t>
  </si>
  <si>
    <t>厚生</t>
  </si>
  <si>
    <t>立</t>
  </si>
  <si>
    <t>理数</t>
  </si>
  <si>
    <t>福祉</t>
  </si>
  <si>
    <t>体育</t>
  </si>
  <si>
    <t>美術</t>
  </si>
  <si>
    <t>私</t>
  </si>
  <si>
    <t>定時制計</t>
  </si>
  <si>
    <t>通信制計</t>
  </si>
  <si>
    <t>国際</t>
    <rPh sb="0" eb="2">
      <t>コクサイ</t>
    </rPh>
    <phoneticPr fontId="16"/>
  </si>
  <si>
    <t>総合</t>
    <rPh sb="0" eb="2">
      <t>ソウゴウ</t>
    </rPh>
    <phoneticPr fontId="16"/>
  </si>
  <si>
    <t>家庭</t>
    <rPh sb="0" eb="2">
      <t>カテイ</t>
    </rPh>
    <phoneticPr fontId="16"/>
  </si>
  <si>
    <t>福祉</t>
    <rPh sb="0" eb="2">
      <t>フクシ</t>
    </rPh>
    <phoneticPr fontId="16"/>
  </si>
  <si>
    <t>（Ａ～Ｈ）</t>
    <phoneticPr fontId="16"/>
  </si>
  <si>
    <t>立</t>
    <rPh sb="0" eb="1">
      <t>リツ</t>
    </rPh>
    <phoneticPr fontId="16"/>
  </si>
  <si>
    <t>立</t>
    <rPh sb="0" eb="1">
      <t>タ</t>
    </rPh>
    <phoneticPr fontId="16"/>
  </si>
  <si>
    <t>総合</t>
    <rPh sb="0" eb="2">
      <t>ソウゴウ</t>
    </rPh>
    <phoneticPr fontId="16"/>
  </si>
  <si>
    <t>F</t>
    <phoneticPr fontId="16"/>
  </si>
  <si>
    <t>国際</t>
    <phoneticPr fontId="16"/>
  </si>
  <si>
    <t>　（３）　課程別・学科別卒業者の進路状況</t>
    <phoneticPr fontId="1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</si>
</sst>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;[Red]#,##0"/>
  </numFmts>
  <fonts count="20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11"/>
      <name val="ＭＳ ゴシック"/>
      <family val="3"/>
      <charset val="128"/>
    </font>
    <font>
      <sz val="11"/>
      <color indexed="10"/>
      <name val="ＤＦPOP体"/>
      <family val="3"/>
      <charset val="128"/>
    </font>
    <font>
      <sz val="11"/>
      <color indexed="10"/>
      <name val="ＭＳ Ｐゴシック"/>
      <family val="3"/>
      <charset val="128"/>
    </font>
    <font>
      <sz val="16"/>
      <color indexed="10"/>
      <name val="ＤＦPOP体"/>
      <family val="3"/>
      <charset val="128"/>
    </font>
    <font>
      <sz val="12"/>
      <name val="ＭＳ Ｐゴシック"/>
      <family val="3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sz val="9.5"/>
      <name val="ＭＳ Ｐゴシック"/>
      <family val="3"/>
      <charset val="128"/>
    </font>
    <font>
      <sz val="9.5"/>
      <name val="ＭＳ Ｐ明朝"/>
      <family val="1"/>
      <charset val="128"/>
    </font>
    <font>
      <sz val="16"/>
      <name val="ＭＳ ゴシック"/>
      <family val="3"/>
      <charset val="128"/>
    </font>
    <font>
      <sz val="6"/>
      <name val="ＭＳ Ｐゴシック"/>
      <family val="3"/>
      <charset val="128"/>
    </font>
    <font>
      <sz val="9.5"/>
      <color indexed="10"/>
      <name val="ＭＳ Ｐゴシック"/>
      <family val="3"/>
      <charset val="128"/>
    </font>
    <font>
      <sz val="9.5"/>
      <color indexed="10"/>
      <name val="ＭＳ Ｐ明朝"/>
      <family val="1"/>
      <charset val="128"/>
    </font>
    <font>
      <sz val="6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39">
    <xf numFmtId="0" fontId="0" fillId="0" borderId="0" xfId="0"/>
    <xf numFmtId="0" fontId="4" fillId="0" borderId="0" xfId="0" applyFont="1" applyBorder="1" applyAlignment="1" applyProtection="1">
      <alignment vertical="center"/>
    </xf>
    <xf numFmtId="0" fontId="6" fillId="0" borderId="0" xfId="0" applyFont="1" applyBorder="1" applyProtection="1"/>
    <xf numFmtId="0" fontId="4" fillId="0" borderId="0" xfId="0" applyFont="1" applyBorder="1" applyAlignment="1" applyProtection="1">
      <alignment horizontal="right" vertical="center"/>
    </xf>
    <xf numFmtId="176" fontId="4" fillId="0" borderId="0" xfId="0" applyNumberFormat="1" applyFont="1" applyBorder="1" applyAlignment="1" applyProtection="1">
      <alignment vertical="center"/>
    </xf>
    <xf numFmtId="176" fontId="7" fillId="0" borderId="0" xfId="0" applyNumberFormat="1" applyFont="1" applyBorder="1" applyAlignment="1" applyProtection="1">
      <alignment vertical="center"/>
    </xf>
    <xf numFmtId="176" fontId="8" fillId="0" borderId="0" xfId="0" applyNumberFormat="1" applyFont="1" applyBorder="1" applyAlignment="1" applyProtection="1">
      <alignment vertical="center"/>
    </xf>
    <xf numFmtId="0" fontId="15" fillId="0" borderId="0" xfId="0" applyFont="1" applyFill="1" applyBorder="1" applyAlignment="1" applyProtection="1">
      <alignment vertical="center"/>
    </xf>
    <xf numFmtId="0" fontId="4" fillId="0" borderId="0" xfId="0" applyFont="1" applyFill="1" applyBorder="1" applyProtection="1"/>
    <xf numFmtId="0" fontId="9" fillId="0" borderId="0" xfId="0" applyFont="1" applyFill="1" applyBorder="1" applyAlignment="1" applyProtection="1">
      <alignment horizontal="left"/>
    </xf>
    <xf numFmtId="0" fontId="2" fillId="0" borderId="0" xfId="0" applyFont="1" applyFill="1" applyBorder="1" applyAlignment="1" applyProtection="1">
      <alignment vertical="center"/>
    </xf>
    <xf numFmtId="0" fontId="5" fillId="0" borderId="1" xfId="0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Continuous" vertical="center"/>
    </xf>
    <xf numFmtId="0" fontId="5" fillId="0" borderId="3" xfId="0" applyFont="1" applyFill="1" applyBorder="1" applyAlignment="1" applyProtection="1">
      <alignment horizontal="centerContinuous" vertical="center"/>
    </xf>
    <xf numFmtId="0" fontId="5" fillId="0" borderId="4" xfId="0" applyFont="1" applyFill="1" applyBorder="1" applyAlignment="1" applyProtection="1">
      <alignment horizontal="centerContinuous" vertical="center"/>
    </xf>
    <xf numFmtId="0" fontId="5" fillId="0" borderId="5" xfId="0" applyFont="1" applyFill="1" applyBorder="1" applyAlignment="1" applyProtection="1">
      <alignment horizontal="left" vertical="center"/>
    </xf>
    <xf numFmtId="0" fontId="4" fillId="0" borderId="3" xfId="0" applyFont="1" applyFill="1" applyBorder="1" applyAlignment="1" applyProtection="1">
      <alignment horizontal="left" vertical="center"/>
    </xf>
    <xf numFmtId="0" fontId="4" fillId="0" borderId="4" xfId="0" applyFont="1" applyFill="1" applyBorder="1" applyAlignment="1" applyProtection="1">
      <alignment horizontal="left" vertical="center"/>
    </xf>
    <xf numFmtId="0" fontId="3" fillId="0" borderId="3" xfId="0" applyFont="1" applyFill="1" applyBorder="1" applyAlignment="1" applyProtection="1">
      <alignment horizontal="left" vertical="center"/>
    </xf>
    <xf numFmtId="0" fontId="3" fillId="0" borderId="4" xfId="0" applyFont="1" applyFill="1" applyBorder="1" applyAlignment="1" applyProtection="1">
      <alignment horizontal="left" vertical="center"/>
    </xf>
    <xf numFmtId="0" fontId="4" fillId="0" borderId="5" xfId="0" applyFont="1" applyFill="1" applyBorder="1" applyAlignment="1" applyProtection="1">
      <alignment horizontal="centerContinuous" vertical="center"/>
    </xf>
    <xf numFmtId="0" fontId="5" fillId="0" borderId="5" xfId="0" applyFont="1" applyFill="1" applyBorder="1" applyAlignment="1" applyProtection="1">
      <alignment vertical="center"/>
    </xf>
    <xf numFmtId="0" fontId="5" fillId="0" borderId="3" xfId="0" applyFont="1" applyFill="1" applyBorder="1" applyAlignment="1" applyProtection="1">
      <alignment vertical="center"/>
    </xf>
    <xf numFmtId="0" fontId="5" fillId="0" borderId="4" xfId="0" applyFont="1" applyFill="1" applyBorder="1" applyAlignment="1" applyProtection="1">
      <alignment vertical="center"/>
    </xf>
    <xf numFmtId="0" fontId="5" fillId="0" borderId="5" xfId="0" applyFont="1" applyFill="1" applyBorder="1" applyAlignment="1" applyProtection="1">
      <alignment horizontal="centerContinuous" vertical="center"/>
    </xf>
    <xf numFmtId="0" fontId="5" fillId="0" borderId="3" xfId="0" applyFont="1" applyFill="1" applyBorder="1" applyAlignment="1" applyProtection="1">
      <alignment horizontal="left" vertical="center"/>
    </xf>
    <xf numFmtId="0" fontId="5" fillId="0" borderId="4" xfId="0" applyFont="1" applyFill="1" applyBorder="1" applyAlignment="1" applyProtection="1">
      <alignment horizontal="left" vertical="center"/>
    </xf>
    <xf numFmtId="0" fontId="5" fillId="0" borderId="6" xfId="0" applyFont="1" applyFill="1" applyBorder="1" applyAlignment="1" applyProtection="1">
      <alignment horizontal="centerContinuous" vertical="center"/>
    </xf>
    <xf numFmtId="0" fontId="5" fillId="0" borderId="7" xfId="0" applyFont="1" applyFill="1" applyBorder="1" applyAlignment="1" applyProtection="1">
      <alignment horizontal="centerContinuous" vertical="center"/>
    </xf>
    <xf numFmtId="0" fontId="5" fillId="0" borderId="8" xfId="0" applyFont="1" applyFill="1" applyBorder="1" applyAlignment="1" applyProtection="1">
      <alignment horizontal="centerContinuous" vertical="center"/>
    </xf>
    <xf numFmtId="0" fontId="5" fillId="0" borderId="9" xfId="0" applyFont="1" applyFill="1" applyBorder="1" applyAlignment="1" applyProtection="1">
      <alignment horizontal="center" vertical="center"/>
    </xf>
    <xf numFmtId="0" fontId="5" fillId="0" borderId="10" xfId="0" applyFont="1" applyFill="1" applyBorder="1" applyAlignment="1" applyProtection="1">
      <alignment horizontal="center" vertical="center"/>
    </xf>
    <xf numFmtId="0" fontId="5" fillId="0" borderId="11" xfId="0" applyFont="1" applyFill="1" applyBorder="1" applyAlignment="1" applyProtection="1">
      <alignment horizontal="center" vertical="center"/>
    </xf>
    <xf numFmtId="0" fontId="5" fillId="0" borderId="12" xfId="0" applyFont="1" applyFill="1" applyBorder="1" applyAlignment="1" applyProtection="1">
      <alignment horizontal="centerContinuous" vertical="center"/>
    </xf>
    <xf numFmtId="0" fontId="4" fillId="0" borderId="11" xfId="0" applyFont="1" applyFill="1" applyBorder="1" applyAlignment="1" applyProtection="1">
      <alignment horizontal="centerContinuous" vertical="center"/>
    </xf>
    <xf numFmtId="0" fontId="4" fillId="0" borderId="13" xfId="0" applyFont="1" applyFill="1" applyBorder="1" applyAlignment="1" applyProtection="1">
      <alignment horizontal="centerContinuous" vertical="center"/>
    </xf>
    <xf numFmtId="0" fontId="4" fillId="0" borderId="12" xfId="0" applyFont="1" applyFill="1" applyBorder="1" applyAlignment="1" applyProtection="1">
      <alignment horizontal="centerContinuous" vertical="center"/>
    </xf>
    <xf numFmtId="0" fontId="11" fillId="0" borderId="11" xfId="0" applyFont="1" applyFill="1" applyBorder="1" applyAlignment="1" applyProtection="1">
      <alignment horizontal="centerContinuous" vertical="center"/>
    </xf>
    <xf numFmtId="0" fontId="11" fillId="0" borderId="13" xfId="0" applyFont="1" applyFill="1" applyBorder="1" applyAlignment="1" applyProtection="1">
      <alignment horizontal="centerContinuous" vertical="center"/>
    </xf>
    <xf numFmtId="0" fontId="5" fillId="0" borderId="11" xfId="0" applyFont="1" applyFill="1" applyBorder="1" applyAlignment="1" applyProtection="1">
      <alignment horizontal="centerContinuous" vertical="center"/>
    </xf>
    <xf numFmtId="0" fontId="5" fillId="0" borderId="13" xfId="0" applyFont="1" applyFill="1" applyBorder="1" applyAlignment="1" applyProtection="1">
      <alignment horizontal="centerContinuous" vertical="center"/>
    </xf>
    <xf numFmtId="0" fontId="4" fillId="0" borderId="14" xfId="0" applyFont="1" applyFill="1" applyBorder="1" applyAlignment="1" applyProtection="1">
      <alignment horizontal="centerContinuous" vertical="center"/>
    </xf>
    <xf numFmtId="0" fontId="4" fillId="0" borderId="15" xfId="0" applyFont="1" applyFill="1" applyBorder="1" applyAlignment="1" applyProtection="1">
      <alignment horizontal="centerContinuous" vertical="center"/>
    </xf>
    <xf numFmtId="0" fontId="4" fillId="0" borderId="16" xfId="0" applyFont="1" applyFill="1" applyBorder="1" applyAlignment="1" applyProtection="1">
      <alignment horizontal="centerContinuous" vertical="center"/>
    </xf>
    <xf numFmtId="0" fontId="3" fillId="0" borderId="12" xfId="0" applyFont="1" applyFill="1" applyBorder="1" applyAlignment="1" applyProtection="1">
      <alignment horizontal="centerContinuous" vertical="center" wrapText="1"/>
    </xf>
    <xf numFmtId="0" fontId="12" fillId="0" borderId="11" xfId="0" applyFont="1" applyFill="1" applyBorder="1" applyAlignment="1" applyProtection="1">
      <alignment horizontal="centerContinuous" vertical="center"/>
    </xf>
    <xf numFmtId="0" fontId="12" fillId="0" borderId="13" xfId="0" applyFont="1" applyFill="1" applyBorder="1" applyAlignment="1" applyProtection="1">
      <alignment horizontal="centerContinuous" vertical="center"/>
    </xf>
    <xf numFmtId="0" fontId="3" fillId="0" borderId="12" xfId="0" applyFont="1" applyFill="1" applyBorder="1" applyAlignment="1" applyProtection="1">
      <alignment horizontal="centerContinuous" vertical="center"/>
    </xf>
    <xf numFmtId="0" fontId="3" fillId="0" borderId="11" xfId="0" applyFont="1" applyFill="1" applyBorder="1" applyAlignment="1" applyProtection="1">
      <alignment horizontal="centerContinuous" vertical="center"/>
    </xf>
    <xf numFmtId="0" fontId="3" fillId="0" borderId="13" xfId="0" applyFont="1" applyFill="1" applyBorder="1" applyAlignment="1" applyProtection="1">
      <alignment horizontal="centerContinuous" vertical="center"/>
    </xf>
    <xf numFmtId="0" fontId="12" fillId="0" borderId="14" xfId="0" applyFont="1" applyFill="1" applyBorder="1" applyAlignment="1" applyProtection="1">
      <alignment horizontal="centerContinuous" vertical="center"/>
    </xf>
    <xf numFmtId="0" fontId="12" fillId="0" borderId="15" xfId="0" applyFont="1" applyFill="1" applyBorder="1" applyAlignment="1" applyProtection="1">
      <alignment horizontal="centerContinuous" vertical="center"/>
    </xf>
    <xf numFmtId="0" fontId="12" fillId="0" borderId="16" xfId="0" applyFont="1" applyFill="1" applyBorder="1" applyAlignment="1" applyProtection="1">
      <alignment horizontal="centerContinuous" vertical="center"/>
    </xf>
    <xf numFmtId="0" fontId="5" fillId="0" borderId="17" xfId="0" applyFont="1" applyFill="1" applyBorder="1" applyAlignment="1" applyProtection="1">
      <alignment horizontal="center" vertical="center"/>
    </xf>
    <xf numFmtId="0" fontId="5" fillId="0" borderId="18" xfId="0" applyFont="1" applyFill="1" applyBorder="1" applyAlignment="1" applyProtection="1">
      <alignment horizontal="center" vertical="center"/>
    </xf>
    <xf numFmtId="0" fontId="5" fillId="0" borderId="19" xfId="0" applyFont="1" applyFill="1" applyBorder="1" applyAlignment="1" applyProtection="1">
      <alignment horizontal="center" vertical="center"/>
    </xf>
    <xf numFmtId="0" fontId="5" fillId="0" borderId="20" xfId="0" applyFont="1" applyFill="1" applyBorder="1" applyAlignment="1" applyProtection="1">
      <alignment horizontal="center" vertical="center"/>
    </xf>
    <xf numFmtId="0" fontId="10" fillId="0" borderId="21" xfId="0" applyFont="1" applyFill="1" applyBorder="1" applyAlignment="1" applyProtection="1">
      <alignment horizontal="centerContinuous" vertical="center"/>
    </xf>
    <xf numFmtId="0" fontId="10" fillId="0" borderId="8" xfId="0" applyFont="1" applyFill="1" applyBorder="1" applyAlignment="1" applyProtection="1">
      <alignment horizontal="centerContinuous" vertical="center"/>
    </xf>
    <xf numFmtId="176" fontId="17" fillId="0" borderId="11" xfId="0" applyNumberFormat="1" applyFont="1" applyFill="1" applyBorder="1" applyAlignment="1" applyProtection="1">
      <alignment vertical="center"/>
    </xf>
    <xf numFmtId="176" fontId="17" fillId="0" borderId="22" xfId="0" applyNumberFormat="1" applyFont="1" applyFill="1" applyBorder="1" applyAlignment="1" applyProtection="1">
      <alignment vertical="center"/>
    </xf>
    <xf numFmtId="0" fontId="10" fillId="0" borderId="23" xfId="0" applyFont="1" applyFill="1" applyBorder="1" applyAlignment="1" applyProtection="1">
      <alignment horizontal="centerContinuous" vertical="center"/>
    </xf>
    <xf numFmtId="0" fontId="10" fillId="0" borderId="24" xfId="0" applyFont="1" applyFill="1" applyBorder="1" applyAlignment="1" applyProtection="1">
      <alignment horizontal="centerContinuous" vertical="center"/>
    </xf>
    <xf numFmtId="176" fontId="17" fillId="0" borderId="0" xfId="0" applyNumberFormat="1" applyFont="1" applyFill="1" applyBorder="1" applyAlignment="1" applyProtection="1">
      <alignment vertical="center"/>
    </xf>
    <xf numFmtId="176" fontId="17" fillId="0" borderId="25" xfId="0" applyNumberFormat="1" applyFont="1" applyFill="1" applyBorder="1" applyAlignment="1" applyProtection="1">
      <alignment vertical="center"/>
    </xf>
    <xf numFmtId="176" fontId="17" fillId="0" borderId="10" xfId="0" applyNumberFormat="1" applyFont="1" applyFill="1" applyBorder="1" applyAlignment="1" applyProtection="1">
      <alignment vertical="center"/>
    </xf>
    <xf numFmtId="0" fontId="10" fillId="0" borderId="26" xfId="0" applyFont="1" applyFill="1" applyBorder="1" applyAlignment="1" applyProtection="1">
      <alignment horizontal="center" vertical="center"/>
    </xf>
    <xf numFmtId="0" fontId="10" fillId="0" borderId="24" xfId="0" applyFont="1" applyFill="1" applyBorder="1" applyAlignment="1" applyProtection="1">
      <alignment horizontal="center" vertical="center"/>
    </xf>
    <xf numFmtId="176" fontId="17" fillId="0" borderId="0" xfId="0" applyNumberFormat="1" applyFont="1" applyFill="1" applyBorder="1" applyAlignment="1" applyProtection="1">
      <alignment vertical="center"/>
      <protection locked="0"/>
    </xf>
    <xf numFmtId="176" fontId="17" fillId="0" borderId="25" xfId="0" applyNumberFormat="1" applyFont="1" applyFill="1" applyBorder="1" applyAlignment="1" applyProtection="1">
      <alignment vertical="center"/>
      <protection locked="0"/>
    </xf>
    <xf numFmtId="176" fontId="17" fillId="0" borderId="10" xfId="0" applyNumberFormat="1" applyFont="1" applyFill="1" applyBorder="1" applyAlignment="1" applyProtection="1">
      <alignment vertical="center"/>
      <protection locked="0"/>
    </xf>
    <xf numFmtId="0" fontId="10" fillId="0" borderId="23" xfId="0" applyFont="1" applyFill="1" applyBorder="1" applyAlignment="1" applyProtection="1">
      <alignment horizontal="center" vertical="center"/>
    </xf>
    <xf numFmtId="0" fontId="10" fillId="0" borderId="27" xfId="0" applyFont="1" applyFill="1" applyBorder="1" applyAlignment="1" applyProtection="1">
      <alignment horizontal="center" vertical="center"/>
    </xf>
    <xf numFmtId="0" fontId="5" fillId="0" borderId="28" xfId="0" applyFont="1" applyFill="1" applyBorder="1" applyAlignment="1" applyProtection="1">
      <alignment horizontal="center" vertical="center"/>
    </xf>
    <xf numFmtId="0" fontId="5" fillId="0" borderId="24" xfId="0" applyFont="1" applyFill="1" applyBorder="1" applyAlignment="1" applyProtection="1">
      <alignment horizontal="center" vertical="center"/>
    </xf>
    <xf numFmtId="176" fontId="18" fillId="0" borderId="0" xfId="0" applyNumberFormat="1" applyFont="1" applyFill="1" applyBorder="1" applyAlignment="1" applyProtection="1">
      <alignment vertical="center"/>
    </xf>
    <xf numFmtId="176" fontId="18" fillId="0" borderId="0" xfId="0" applyNumberFormat="1" applyFont="1" applyFill="1" applyBorder="1" applyAlignment="1" applyProtection="1">
      <alignment vertical="center"/>
      <protection locked="0"/>
    </xf>
    <xf numFmtId="0" fontId="5" fillId="0" borderId="23" xfId="0" applyFont="1" applyFill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horizontal="center" vertical="center"/>
    </xf>
    <xf numFmtId="0" fontId="5" fillId="0" borderId="30" xfId="0" applyFont="1" applyFill="1" applyBorder="1" applyAlignment="1" applyProtection="1">
      <alignment horizontal="center" vertical="center"/>
    </xf>
    <xf numFmtId="0" fontId="5" fillId="0" borderId="31" xfId="0" applyFont="1" applyFill="1" applyBorder="1" applyAlignment="1" applyProtection="1">
      <alignment horizontal="center" vertical="center"/>
    </xf>
    <xf numFmtId="176" fontId="18" fillId="0" borderId="11" xfId="0" applyNumberFormat="1" applyFont="1" applyFill="1" applyBorder="1" applyAlignment="1" applyProtection="1">
      <alignment vertical="center"/>
    </xf>
    <xf numFmtId="176" fontId="18" fillId="0" borderId="11" xfId="0" applyNumberFormat="1" applyFont="1" applyFill="1" applyBorder="1" applyAlignment="1" applyProtection="1">
      <alignment vertical="center"/>
      <protection locked="0"/>
    </xf>
    <xf numFmtId="176" fontId="14" fillId="0" borderId="11" xfId="0" applyNumberFormat="1" applyFont="1" applyFill="1" applyBorder="1" applyAlignment="1" applyProtection="1">
      <alignment vertical="center"/>
      <protection locked="0"/>
    </xf>
    <xf numFmtId="176" fontId="14" fillId="0" borderId="13" xfId="0" applyNumberFormat="1" applyFont="1" applyFill="1" applyBorder="1" applyAlignment="1" applyProtection="1">
      <alignment vertical="center"/>
      <protection locked="0"/>
    </xf>
    <xf numFmtId="176" fontId="14" fillId="0" borderId="22" xfId="0" applyNumberFormat="1" applyFont="1" applyFill="1" applyBorder="1" applyAlignment="1" applyProtection="1">
      <alignment vertical="center"/>
      <protection locked="0"/>
    </xf>
    <xf numFmtId="0" fontId="10" fillId="0" borderId="32" xfId="0" applyFont="1" applyFill="1" applyBorder="1" applyAlignment="1" applyProtection="1">
      <alignment horizontal="centerContinuous" vertical="center"/>
    </xf>
    <xf numFmtId="0" fontId="10" fillId="0" borderId="22" xfId="0" applyFont="1" applyFill="1" applyBorder="1" applyAlignment="1" applyProtection="1">
      <alignment horizontal="centerContinuous" vertical="center"/>
    </xf>
    <xf numFmtId="0" fontId="10" fillId="0" borderId="31" xfId="0" applyFont="1" applyFill="1" applyBorder="1" applyAlignment="1" applyProtection="1">
      <alignment horizontal="centerContinuous" vertical="center"/>
    </xf>
    <xf numFmtId="0" fontId="10" fillId="0" borderId="15" xfId="0" applyFont="1" applyFill="1" applyBorder="1" applyAlignment="1" applyProtection="1">
      <alignment horizontal="center" vertical="center"/>
    </xf>
    <xf numFmtId="0" fontId="5" fillId="0" borderId="27" xfId="0" applyFont="1" applyFill="1" applyBorder="1" applyAlignment="1" applyProtection="1">
      <alignment horizontal="center" vertical="center"/>
    </xf>
    <xf numFmtId="176" fontId="17" fillId="0" borderId="11" xfId="0" applyNumberFormat="1" applyFont="1" applyFill="1" applyBorder="1" applyAlignment="1" applyProtection="1">
      <alignment vertical="center"/>
      <protection locked="0"/>
    </xf>
    <xf numFmtId="0" fontId="5" fillId="0" borderId="15" xfId="0" applyFont="1" applyFill="1" applyBorder="1" applyAlignment="1" applyProtection="1">
      <alignment horizontal="center" vertical="center"/>
    </xf>
    <xf numFmtId="0" fontId="5" fillId="0" borderId="26" xfId="0" applyFont="1" applyFill="1" applyBorder="1" applyAlignment="1" applyProtection="1">
      <alignment horizontal="center" vertical="center"/>
    </xf>
    <xf numFmtId="0" fontId="5" fillId="0" borderId="33" xfId="0" applyFont="1" applyFill="1" applyBorder="1" applyAlignment="1" applyProtection="1">
      <alignment horizontal="center" vertical="center"/>
    </xf>
    <xf numFmtId="176" fontId="18" fillId="0" borderId="34" xfId="0" applyNumberFormat="1" applyFont="1" applyFill="1" applyBorder="1" applyAlignment="1" applyProtection="1">
      <alignment vertical="center"/>
    </xf>
    <xf numFmtId="176" fontId="18" fillId="0" borderId="34" xfId="0" applyNumberFormat="1" applyFont="1" applyFill="1" applyBorder="1" applyAlignment="1" applyProtection="1">
      <alignment vertical="center"/>
      <protection locked="0"/>
    </xf>
    <xf numFmtId="0" fontId="5" fillId="0" borderId="35" xfId="0" applyFont="1" applyFill="1" applyBorder="1" applyAlignment="1" applyProtection="1">
      <alignment horizontal="center" vertical="center"/>
    </xf>
    <xf numFmtId="0" fontId="10" fillId="0" borderId="36" xfId="0" applyFont="1" applyFill="1" applyBorder="1" applyAlignment="1" applyProtection="1">
      <alignment horizontal="center" vertical="center"/>
    </xf>
    <xf numFmtId="176" fontId="17" fillId="0" borderId="37" xfId="0" applyNumberFormat="1" applyFont="1" applyFill="1" applyBorder="1" applyAlignment="1" applyProtection="1">
      <alignment vertical="center"/>
    </xf>
    <xf numFmtId="176" fontId="17" fillId="0" borderId="12" xfId="0" applyNumberFormat="1" applyFont="1" applyFill="1" applyBorder="1" applyAlignment="1" applyProtection="1">
      <alignment vertical="center"/>
    </xf>
    <xf numFmtId="176" fontId="17" fillId="0" borderId="38" xfId="0" applyNumberFormat="1" applyFont="1" applyFill="1" applyBorder="1" applyAlignment="1" applyProtection="1">
      <alignment vertical="center"/>
    </xf>
    <xf numFmtId="176" fontId="17" fillId="0" borderId="38" xfId="0" applyNumberFormat="1" applyFont="1" applyFill="1" applyBorder="1" applyAlignment="1" applyProtection="1">
      <alignment vertical="center"/>
      <protection locked="0"/>
    </xf>
    <xf numFmtId="176" fontId="18" fillId="0" borderId="38" xfId="0" applyNumberFormat="1" applyFont="1" applyFill="1" applyBorder="1" applyAlignment="1" applyProtection="1">
      <alignment vertical="center"/>
    </xf>
    <xf numFmtId="176" fontId="18" fillId="0" borderId="12" xfId="0" applyNumberFormat="1" applyFont="1" applyFill="1" applyBorder="1" applyAlignment="1" applyProtection="1">
      <alignment vertical="center"/>
    </xf>
    <xf numFmtId="176" fontId="18" fillId="0" borderId="39" xfId="0" applyNumberFormat="1" applyFont="1" applyFill="1" applyBorder="1" applyAlignment="1" applyProtection="1">
      <alignment vertical="center"/>
    </xf>
    <xf numFmtId="0" fontId="5" fillId="0" borderId="32" xfId="0" applyFont="1" applyFill="1" applyBorder="1" applyAlignment="1" applyProtection="1">
      <alignment horizontal="center" vertical="center"/>
    </xf>
    <xf numFmtId="0" fontId="5" fillId="0" borderId="40" xfId="0" applyFont="1" applyFill="1" applyBorder="1" applyAlignment="1" applyProtection="1">
      <alignment horizontal="center" vertical="center"/>
    </xf>
    <xf numFmtId="0" fontId="5" fillId="0" borderId="41" xfId="0" applyFont="1" applyFill="1" applyBorder="1" applyAlignment="1" applyProtection="1">
      <alignment horizontal="center" vertical="center"/>
    </xf>
    <xf numFmtId="176" fontId="17" fillId="0" borderId="42" xfId="0" applyNumberFormat="1" applyFont="1" applyFill="1" applyBorder="1" applyAlignment="1" applyProtection="1">
      <alignment vertical="center"/>
    </xf>
    <xf numFmtId="176" fontId="18" fillId="0" borderId="42" xfId="0" applyNumberFormat="1" applyFont="1" applyFill="1" applyBorder="1" applyAlignment="1" applyProtection="1">
      <alignment vertical="center"/>
      <protection locked="0"/>
    </xf>
    <xf numFmtId="176" fontId="17" fillId="0" borderId="43" xfId="0" applyNumberFormat="1" applyFont="1" applyFill="1" applyBorder="1" applyAlignment="1" applyProtection="1">
      <alignment vertical="center"/>
    </xf>
    <xf numFmtId="176" fontId="17" fillId="0" borderId="44" xfId="0" applyNumberFormat="1" applyFont="1" applyFill="1" applyBorder="1" applyAlignment="1" applyProtection="1">
      <alignment vertical="center"/>
    </xf>
    <xf numFmtId="176" fontId="13" fillId="0" borderId="42" xfId="0" applyNumberFormat="1" applyFont="1" applyFill="1" applyBorder="1" applyAlignment="1" applyProtection="1">
      <alignment vertical="center"/>
    </xf>
    <xf numFmtId="176" fontId="17" fillId="0" borderId="40" xfId="0" applyNumberFormat="1" applyFont="1" applyFill="1" applyBorder="1" applyAlignment="1" applyProtection="1">
      <alignment vertical="center"/>
    </xf>
    <xf numFmtId="0" fontId="5" fillId="0" borderId="36" xfId="0" applyFont="1" applyFill="1" applyBorder="1" applyAlignment="1" applyProtection="1">
      <alignment horizontal="center" vertical="center"/>
    </xf>
    <xf numFmtId="0" fontId="19" fillId="0" borderId="14" xfId="0" applyFont="1" applyFill="1" applyBorder="1" applyAlignment="1" applyProtection="1">
      <alignment horizontal="centerContinuous" vertical="center"/>
    </xf>
    <xf numFmtId="0" fontId="19" fillId="0" borderId="15" xfId="0" applyFont="1" applyFill="1" applyBorder="1" applyAlignment="1" applyProtection="1">
      <alignment horizontal="centerContinuous" vertical="center"/>
    </xf>
    <xf numFmtId="0" fontId="19" fillId="0" borderId="16" xfId="0" applyFont="1" applyFill="1" applyBorder="1" applyAlignment="1" applyProtection="1">
      <alignment horizontal="centerContinuous" vertical="center"/>
    </xf>
    <xf numFmtId="0" fontId="19" fillId="0" borderId="24" xfId="0" applyFont="1" applyFill="1" applyBorder="1" applyAlignment="1" applyProtection="1">
      <alignment horizontal="centerContinuous" vertical="center"/>
    </xf>
    <xf numFmtId="0" fontId="5" fillId="0" borderId="45" xfId="0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 applyProtection="1">
      <alignment horizontal="centerContinuous" vertical="center"/>
    </xf>
    <xf numFmtId="0" fontId="1" fillId="0" borderId="0" xfId="0" applyFont="1" applyFill="1" applyBorder="1" applyAlignment="1" applyProtection="1">
      <alignment horizontal="centerContinuous"/>
    </xf>
    <xf numFmtId="0" fontId="1" fillId="0" borderId="0" xfId="0" applyFont="1" applyFill="1" applyBorder="1" applyProtection="1"/>
    <xf numFmtId="0" fontId="1" fillId="0" borderId="0" xfId="0" applyFont="1" applyBorder="1" applyProtection="1"/>
    <xf numFmtId="0" fontId="1" fillId="0" borderId="32" xfId="0" applyFont="1" applyFill="1" applyBorder="1" applyProtection="1"/>
    <xf numFmtId="0" fontId="1" fillId="0" borderId="13" xfId="0" applyFont="1" applyFill="1" applyBorder="1" applyProtection="1"/>
    <xf numFmtId="0" fontId="1" fillId="0" borderId="0" xfId="0" applyFont="1" applyBorder="1" applyAlignment="1" applyProtection="1">
      <alignment vertical="center"/>
    </xf>
    <xf numFmtId="176" fontId="1" fillId="0" borderId="0" xfId="0" applyNumberFormat="1" applyFont="1" applyBorder="1" applyAlignment="1" applyProtection="1">
      <alignment vertical="center"/>
    </xf>
    <xf numFmtId="0" fontId="1" fillId="0" borderId="0" xfId="0" applyFont="1" applyBorder="1" applyAlignment="1" applyProtection="1">
      <alignment horizontal="right" vertical="center"/>
    </xf>
    <xf numFmtId="0" fontId="5" fillId="0" borderId="22" xfId="0" applyFont="1" applyFill="1" applyBorder="1" applyAlignment="1" applyProtection="1">
      <alignment horizontal="center" vertical="center"/>
    </xf>
    <xf numFmtId="176" fontId="18" fillId="0" borderId="32" xfId="0" applyNumberFormat="1" applyFont="1" applyFill="1" applyBorder="1" applyAlignment="1" applyProtection="1">
      <alignment vertical="center"/>
    </xf>
    <xf numFmtId="176" fontId="14" fillId="0" borderId="0" xfId="0" applyNumberFormat="1" applyFont="1" applyFill="1" applyBorder="1" applyAlignment="1" applyProtection="1">
      <alignment vertical="center"/>
      <protection locked="0"/>
    </xf>
    <xf numFmtId="176" fontId="14" fillId="0" borderId="25" xfId="0" applyNumberFormat="1" applyFont="1" applyFill="1" applyBorder="1" applyAlignment="1" applyProtection="1">
      <alignment vertical="center"/>
      <protection locked="0"/>
    </xf>
    <xf numFmtId="176" fontId="14" fillId="0" borderId="10" xfId="0" applyNumberFormat="1" applyFont="1" applyFill="1" applyBorder="1" applyAlignment="1" applyProtection="1">
      <alignment vertical="center"/>
      <protection locked="0"/>
    </xf>
    <xf numFmtId="176" fontId="14" fillId="0" borderId="34" xfId="0" applyNumberFormat="1" applyFont="1" applyFill="1" applyBorder="1" applyAlignment="1" applyProtection="1">
      <alignment vertical="center"/>
      <protection locked="0"/>
    </xf>
    <xf numFmtId="176" fontId="14" fillId="0" borderId="19" xfId="0" applyNumberFormat="1" applyFont="1" applyFill="1" applyBorder="1" applyAlignment="1" applyProtection="1">
      <alignment vertical="center"/>
      <protection locked="0"/>
    </xf>
    <xf numFmtId="176" fontId="14" fillId="0" borderId="18" xfId="0" applyNumberFormat="1" applyFont="1" applyFill="1" applyBorder="1" applyAlignment="1" applyProtection="1">
      <alignment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42"/>
  <sheetViews>
    <sheetView showGridLines="0" showZeros="0" tabSelected="1" view="pageBreakPreview" zoomScaleNormal="96" zoomScaleSheetLayoutView="10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B2" sqref="B2"/>
    </sheetView>
  </sheetViews>
  <sheetFormatPr defaultColWidth="9" defaultRowHeight="18.75"/>
  <cols>
    <col min="1" max="1" width="2.875" style="2" customWidth="1"/>
    <col min="2" max="2" width="7.875" style="125" customWidth="1"/>
    <col min="3" max="3" width="6.5" style="125" customWidth="1"/>
    <col min="4" max="5" width="5.625" style="125" customWidth="1"/>
    <col min="6" max="12" width="5.5" style="124" customWidth="1"/>
    <col min="13" max="15" width="4.5" style="124" customWidth="1"/>
    <col min="16" max="17" width="4.125" style="124" customWidth="1"/>
    <col min="18" max="18" width="4.5" style="124" customWidth="1"/>
    <col min="19" max="23" width="4.125" style="124" customWidth="1"/>
    <col min="24" max="27" width="5.5" style="124" customWidth="1"/>
    <col min="28" max="29" width="4.125" style="124" customWidth="1"/>
    <col min="30" max="32" width="3.125" style="124" customWidth="1"/>
    <col min="33" max="40" width="2.5" style="124" customWidth="1"/>
    <col min="41" max="41" width="2.75" style="9" customWidth="1"/>
    <col min="42" max="42" width="7.375" style="2" customWidth="1"/>
    <col min="43" max="43" width="2.75" style="125" customWidth="1"/>
    <col min="44" max="16384" width="9" style="125"/>
  </cols>
  <sheetData>
    <row r="1" spans="1:43" ht="32.25" customHeight="1">
      <c r="A1" s="7" t="s">
        <v>50</v>
      </c>
      <c r="B1" s="122"/>
      <c r="C1" s="123"/>
      <c r="D1" s="123"/>
      <c r="E1" s="124"/>
      <c r="AC1" s="122"/>
      <c r="AI1" s="8" t="s">
        <v>0</v>
      </c>
      <c r="AJ1" s="8"/>
      <c r="AK1" s="8"/>
      <c r="AL1" s="8"/>
      <c r="AP1" s="10"/>
      <c r="AQ1" s="122"/>
    </row>
    <row r="2" spans="1:43" s="1" customFormat="1" ht="24" customHeight="1">
      <c r="A2" s="11"/>
      <c r="B2" s="12"/>
      <c r="C2" s="13" t="s">
        <v>1</v>
      </c>
      <c r="D2" s="14"/>
      <c r="E2" s="15"/>
      <c r="F2" s="16" t="s">
        <v>2</v>
      </c>
      <c r="G2" s="17"/>
      <c r="H2" s="18"/>
      <c r="I2" s="16" t="s">
        <v>3</v>
      </c>
      <c r="J2" s="19"/>
      <c r="K2" s="20"/>
      <c r="L2" s="21" t="s">
        <v>4</v>
      </c>
      <c r="M2" s="14"/>
      <c r="N2" s="14"/>
      <c r="O2" s="14"/>
      <c r="P2" s="14"/>
      <c r="Q2" s="14"/>
      <c r="R2" s="14"/>
      <c r="S2" s="14"/>
      <c r="T2" s="15"/>
      <c r="U2" s="22" t="s">
        <v>5</v>
      </c>
      <c r="V2" s="23"/>
      <c r="W2" s="24"/>
      <c r="X2" s="25" t="s">
        <v>6</v>
      </c>
      <c r="Y2" s="14"/>
      <c r="Z2" s="15"/>
      <c r="AA2" s="16" t="s">
        <v>48</v>
      </c>
      <c r="AB2" s="26"/>
      <c r="AC2" s="27"/>
      <c r="AD2" s="28" t="s">
        <v>7</v>
      </c>
      <c r="AE2" s="29"/>
      <c r="AF2" s="29"/>
      <c r="AG2" s="29"/>
      <c r="AH2" s="29"/>
      <c r="AI2" s="29"/>
      <c r="AJ2" s="29"/>
      <c r="AK2" s="29"/>
      <c r="AL2" s="29"/>
      <c r="AM2" s="29"/>
      <c r="AN2" s="29"/>
      <c r="AO2" s="30"/>
      <c r="AP2" s="11"/>
      <c r="AQ2" s="12"/>
    </row>
    <row r="3" spans="1:43" s="1" customFormat="1" ht="24" customHeight="1">
      <c r="A3" s="31"/>
      <c r="B3" s="32"/>
      <c r="C3" s="126"/>
      <c r="D3" s="33" t="s">
        <v>44</v>
      </c>
      <c r="E3" s="127"/>
      <c r="F3" s="34" t="s">
        <v>8</v>
      </c>
      <c r="G3" s="35"/>
      <c r="H3" s="36"/>
      <c r="I3" s="37" t="s">
        <v>9</v>
      </c>
      <c r="J3" s="38"/>
      <c r="K3" s="39"/>
      <c r="L3" s="34" t="s">
        <v>10</v>
      </c>
      <c r="M3" s="40"/>
      <c r="N3" s="41"/>
      <c r="O3" s="42" t="s">
        <v>11</v>
      </c>
      <c r="P3" s="43"/>
      <c r="Q3" s="44"/>
      <c r="R3" s="42" t="s">
        <v>12</v>
      </c>
      <c r="S3" s="43"/>
      <c r="T3" s="44"/>
      <c r="U3" s="45" t="s">
        <v>13</v>
      </c>
      <c r="V3" s="46"/>
      <c r="W3" s="47"/>
      <c r="X3" s="48" t="s">
        <v>14</v>
      </c>
      <c r="Y3" s="49"/>
      <c r="Z3" s="50"/>
      <c r="AA3" s="37" t="s">
        <v>15</v>
      </c>
      <c r="AB3" s="35"/>
      <c r="AC3" s="36"/>
      <c r="AD3" s="51" t="s">
        <v>16</v>
      </c>
      <c r="AE3" s="52"/>
      <c r="AF3" s="53"/>
      <c r="AG3" s="117" t="s">
        <v>17</v>
      </c>
      <c r="AH3" s="118"/>
      <c r="AI3" s="119"/>
      <c r="AJ3" s="117" t="s">
        <v>18</v>
      </c>
      <c r="AK3" s="118"/>
      <c r="AL3" s="119"/>
      <c r="AM3" s="117" t="s">
        <v>19</v>
      </c>
      <c r="AN3" s="118"/>
      <c r="AO3" s="120"/>
      <c r="AP3" s="31"/>
      <c r="AQ3" s="32"/>
    </row>
    <row r="4" spans="1:43" s="1" customFormat="1" ht="24" customHeight="1">
      <c r="A4" s="54"/>
      <c r="B4" s="55"/>
      <c r="C4" s="56" t="s">
        <v>10</v>
      </c>
      <c r="D4" s="56" t="s">
        <v>20</v>
      </c>
      <c r="E4" s="56" t="s">
        <v>21</v>
      </c>
      <c r="F4" s="56" t="s">
        <v>10</v>
      </c>
      <c r="G4" s="56" t="s">
        <v>20</v>
      </c>
      <c r="H4" s="56" t="s">
        <v>21</v>
      </c>
      <c r="I4" s="56" t="s">
        <v>10</v>
      </c>
      <c r="J4" s="56" t="s">
        <v>20</v>
      </c>
      <c r="K4" s="56" t="s">
        <v>21</v>
      </c>
      <c r="L4" s="56" t="s">
        <v>10</v>
      </c>
      <c r="M4" s="56" t="s">
        <v>20</v>
      </c>
      <c r="N4" s="56" t="s">
        <v>21</v>
      </c>
      <c r="O4" s="56" t="s">
        <v>10</v>
      </c>
      <c r="P4" s="56" t="s">
        <v>20</v>
      </c>
      <c r="Q4" s="56" t="s">
        <v>21</v>
      </c>
      <c r="R4" s="56" t="s">
        <v>10</v>
      </c>
      <c r="S4" s="56" t="s">
        <v>20</v>
      </c>
      <c r="T4" s="56" t="s">
        <v>21</v>
      </c>
      <c r="U4" s="57" t="s">
        <v>10</v>
      </c>
      <c r="V4" s="56" t="s">
        <v>20</v>
      </c>
      <c r="W4" s="56" t="s">
        <v>21</v>
      </c>
      <c r="X4" s="56" t="s">
        <v>10</v>
      </c>
      <c r="Y4" s="56" t="s">
        <v>20</v>
      </c>
      <c r="Z4" s="56" t="s">
        <v>21</v>
      </c>
      <c r="AA4" s="56" t="s">
        <v>10</v>
      </c>
      <c r="AB4" s="56" t="s">
        <v>20</v>
      </c>
      <c r="AC4" s="56" t="s">
        <v>21</v>
      </c>
      <c r="AD4" s="56" t="s">
        <v>10</v>
      </c>
      <c r="AE4" s="56" t="s">
        <v>20</v>
      </c>
      <c r="AF4" s="56" t="s">
        <v>21</v>
      </c>
      <c r="AG4" s="56" t="s">
        <v>10</v>
      </c>
      <c r="AH4" s="56" t="s">
        <v>20</v>
      </c>
      <c r="AI4" s="56" t="s">
        <v>21</v>
      </c>
      <c r="AJ4" s="56" t="s">
        <v>10</v>
      </c>
      <c r="AK4" s="56" t="s">
        <v>20</v>
      </c>
      <c r="AL4" s="56" t="s">
        <v>21</v>
      </c>
      <c r="AM4" s="56" t="s">
        <v>10</v>
      </c>
      <c r="AN4" s="56" t="s">
        <v>20</v>
      </c>
      <c r="AO4" s="55" t="s">
        <v>21</v>
      </c>
      <c r="AP4" s="54"/>
      <c r="AQ4" s="55"/>
    </row>
    <row r="5" spans="1:43" s="1" customFormat="1" ht="30" customHeight="1">
      <c r="A5" s="58" t="s">
        <v>22</v>
      </c>
      <c r="B5" s="59"/>
      <c r="C5" s="60">
        <f t="shared" ref="C5:AO5" si="0">SUM(C6,C28,C37)</f>
        <v>12491</v>
      </c>
      <c r="D5" s="60">
        <f>SUM(D6,D28,D37)</f>
        <v>6462</v>
      </c>
      <c r="E5" s="60">
        <f t="shared" si="0"/>
        <v>6029</v>
      </c>
      <c r="F5" s="60">
        <f t="shared" si="0"/>
        <v>7258</v>
      </c>
      <c r="G5" s="60">
        <f t="shared" si="0"/>
        <v>3669</v>
      </c>
      <c r="H5" s="60">
        <f t="shared" si="0"/>
        <v>3589</v>
      </c>
      <c r="I5" s="60">
        <f t="shared" si="0"/>
        <v>2069</v>
      </c>
      <c r="J5" s="60">
        <f t="shared" si="0"/>
        <v>901</v>
      </c>
      <c r="K5" s="60">
        <f t="shared" si="0"/>
        <v>1168</v>
      </c>
      <c r="L5" s="60">
        <f t="shared" si="0"/>
        <v>247</v>
      </c>
      <c r="M5" s="60">
        <f t="shared" si="0"/>
        <v>198</v>
      </c>
      <c r="N5" s="60">
        <f t="shared" si="0"/>
        <v>49</v>
      </c>
      <c r="O5" s="60">
        <f t="shared" si="0"/>
        <v>68</v>
      </c>
      <c r="P5" s="60">
        <f t="shared" si="0"/>
        <v>52</v>
      </c>
      <c r="Q5" s="60">
        <f t="shared" si="0"/>
        <v>16</v>
      </c>
      <c r="R5" s="60">
        <f t="shared" si="0"/>
        <v>179</v>
      </c>
      <c r="S5" s="60">
        <f t="shared" si="0"/>
        <v>146</v>
      </c>
      <c r="T5" s="100">
        <f t="shared" si="0"/>
        <v>33</v>
      </c>
      <c r="U5" s="101">
        <f t="shared" si="0"/>
        <v>65</v>
      </c>
      <c r="V5" s="60">
        <f t="shared" si="0"/>
        <v>58</v>
      </c>
      <c r="W5" s="60">
        <f t="shared" si="0"/>
        <v>7</v>
      </c>
      <c r="X5" s="60">
        <f t="shared" si="0"/>
        <v>1957</v>
      </c>
      <c r="Y5" s="60">
        <f t="shared" si="0"/>
        <v>1175</v>
      </c>
      <c r="Z5" s="60">
        <f t="shared" si="0"/>
        <v>782</v>
      </c>
      <c r="AA5" s="60">
        <f t="shared" si="0"/>
        <v>895</v>
      </c>
      <c r="AB5" s="60">
        <f t="shared" si="0"/>
        <v>461</v>
      </c>
      <c r="AC5" s="60">
        <f t="shared" si="0"/>
        <v>434</v>
      </c>
      <c r="AD5" s="60">
        <f t="shared" si="0"/>
        <v>0</v>
      </c>
      <c r="AE5" s="60">
        <f t="shared" si="0"/>
        <v>0</v>
      </c>
      <c r="AF5" s="60">
        <f t="shared" si="0"/>
        <v>0</v>
      </c>
      <c r="AG5" s="60"/>
      <c r="AH5" s="60">
        <f t="shared" si="0"/>
        <v>0</v>
      </c>
      <c r="AI5" s="60"/>
      <c r="AJ5" s="60">
        <f t="shared" si="0"/>
        <v>0</v>
      </c>
      <c r="AK5" s="60">
        <f t="shared" si="0"/>
        <v>0</v>
      </c>
      <c r="AL5" s="60">
        <f t="shared" si="0"/>
        <v>0</v>
      </c>
      <c r="AM5" s="60">
        <f t="shared" si="0"/>
        <v>0</v>
      </c>
      <c r="AN5" s="60">
        <f t="shared" si="0"/>
        <v>0</v>
      </c>
      <c r="AO5" s="61">
        <f t="shared" si="0"/>
        <v>0</v>
      </c>
      <c r="AP5" s="58" t="s">
        <v>22</v>
      </c>
      <c r="AQ5" s="59"/>
    </row>
    <row r="6" spans="1:43" s="1" customFormat="1" ht="30" customHeight="1">
      <c r="A6" s="62" t="s">
        <v>23</v>
      </c>
      <c r="B6" s="63"/>
      <c r="C6" s="64">
        <f t="shared" ref="C6:AO6" si="1">SUM(C7,,C21)</f>
        <v>11842</v>
      </c>
      <c r="D6" s="64">
        <f>SUM(D7,,D21)</f>
        <v>6143</v>
      </c>
      <c r="E6" s="64">
        <f t="shared" si="1"/>
        <v>5699</v>
      </c>
      <c r="F6" s="64">
        <f t="shared" si="1"/>
        <v>7168</v>
      </c>
      <c r="G6" s="64">
        <f t="shared" si="1"/>
        <v>3631</v>
      </c>
      <c r="H6" s="64">
        <f t="shared" si="1"/>
        <v>3537</v>
      </c>
      <c r="I6" s="64">
        <f t="shared" si="1"/>
        <v>1960</v>
      </c>
      <c r="J6" s="64">
        <f t="shared" si="1"/>
        <v>845</v>
      </c>
      <c r="K6" s="64">
        <f t="shared" si="1"/>
        <v>1115</v>
      </c>
      <c r="L6" s="64">
        <f t="shared" si="1"/>
        <v>247</v>
      </c>
      <c r="M6" s="64">
        <f t="shared" si="1"/>
        <v>198</v>
      </c>
      <c r="N6" s="64">
        <f t="shared" si="1"/>
        <v>49</v>
      </c>
      <c r="O6" s="64">
        <f t="shared" si="1"/>
        <v>68</v>
      </c>
      <c r="P6" s="64">
        <f t="shared" si="1"/>
        <v>52</v>
      </c>
      <c r="Q6" s="64">
        <f t="shared" si="1"/>
        <v>16</v>
      </c>
      <c r="R6" s="64">
        <f t="shared" si="1"/>
        <v>179</v>
      </c>
      <c r="S6" s="64">
        <f t="shared" si="1"/>
        <v>146</v>
      </c>
      <c r="T6" s="65">
        <f t="shared" si="1"/>
        <v>33</v>
      </c>
      <c r="U6" s="102">
        <f t="shared" si="1"/>
        <v>61</v>
      </c>
      <c r="V6" s="64">
        <f t="shared" si="1"/>
        <v>56</v>
      </c>
      <c r="W6" s="64">
        <f t="shared" si="1"/>
        <v>5</v>
      </c>
      <c r="X6" s="64">
        <f t="shared" si="1"/>
        <v>1814</v>
      </c>
      <c r="Y6" s="64">
        <f t="shared" si="1"/>
        <v>1108</v>
      </c>
      <c r="Z6" s="64">
        <f t="shared" si="1"/>
        <v>706</v>
      </c>
      <c r="AA6" s="64">
        <f t="shared" si="1"/>
        <v>592</v>
      </c>
      <c r="AB6" s="64">
        <f t="shared" si="1"/>
        <v>305</v>
      </c>
      <c r="AC6" s="64">
        <f t="shared" si="1"/>
        <v>287</v>
      </c>
      <c r="AD6" s="64">
        <f t="shared" si="1"/>
        <v>0</v>
      </c>
      <c r="AE6" s="64">
        <f t="shared" si="1"/>
        <v>0</v>
      </c>
      <c r="AF6" s="64">
        <f t="shared" si="1"/>
        <v>0</v>
      </c>
      <c r="AG6" s="64"/>
      <c r="AH6" s="64">
        <f t="shared" si="1"/>
        <v>0</v>
      </c>
      <c r="AI6" s="64"/>
      <c r="AJ6" s="64">
        <f t="shared" si="1"/>
        <v>0</v>
      </c>
      <c r="AK6" s="64">
        <f t="shared" si="1"/>
        <v>0</v>
      </c>
      <c r="AL6" s="64">
        <f t="shared" si="1"/>
        <v>0</v>
      </c>
      <c r="AM6" s="64">
        <f t="shared" si="1"/>
        <v>0</v>
      </c>
      <c r="AN6" s="64">
        <f t="shared" si="1"/>
        <v>0</v>
      </c>
      <c r="AO6" s="66">
        <f t="shared" si="1"/>
        <v>0</v>
      </c>
      <c r="AP6" s="62" t="s">
        <v>23</v>
      </c>
      <c r="AQ6" s="63"/>
    </row>
    <row r="7" spans="1:43" s="128" customFormat="1" ht="25.5" customHeight="1">
      <c r="A7" s="67"/>
      <c r="B7" s="68" t="s">
        <v>10</v>
      </c>
      <c r="C7" s="69">
        <f t="shared" ref="C7:AO7" si="2">SUM(C8:C20)</f>
        <v>9434</v>
      </c>
      <c r="D7" s="69">
        <f t="shared" si="2"/>
        <v>4790</v>
      </c>
      <c r="E7" s="69">
        <f t="shared" si="2"/>
        <v>4644</v>
      </c>
      <c r="F7" s="69">
        <f t="shared" si="2"/>
        <v>5447</v>
      </c>
      <c r="G7" s="69">
        <f t="shared" si="2"/>
        <v>2658</v>
      </c>
      <c r="H7" s="69">
        <f t="shared" si="2"/>
        <v>2789</v>
      </c>
      <c r="I7" s="69">
        <f t="shared" si="2"/>
        <v>1621</v>
      </c>
      <c r="J7" s="69">
        <f t="shared" si="2"/>
        <v>671</v>
      </c>
      <c r="K7" s="69">
        <f t="shared" si="2"/>
        <v>950</v>
      </c>
      <c r="L7" s="69">
        <f t="shared" si="2"/>
        <v>233</v>
      </c>
      <c r="M7" s="69">
        <f t="shared" si="2"/>
        <v>185</v>
      </c>
      <c r="N7" s="69">
        <f t="shared" si="2"/>
        <v>48</v>
      </c>
      <c r="O7" s="69">
        <f t="shared" si="2"/>
        <v>63</v>
      </c>
      <c r="P7" s="69">
        <f t="shared" si="2"/>
        <v>47</v>
      </c>
      <c r="Q7" s="69">
        <f t="shared" si="2"/>
        <v>16</v>
      </c>
      <c r="R7" s="69">
        <f t="shared" si="2"/>
        <v>170</v>
      </c>
      <c r="S7" s="69">
        <f t="shared" si="2"/>
        <v>138</v>
      </c>
      <c r="T7" s="70">
        <f t="shared" si="2"/>
        <v>32</v>
      </c>
      <c r="U7" s="103">
        <f t="shared" si="2"/>
        <v>55</v>
      </c>
      <c r="V7" s="69">
        <f t="shared" si="2"/>
        <v>50</v>
      </c>
      <c r="W7" s="69">
        <f t="shared" si="2"/>
        <v>5</v>
      </c>
      <c r="X7" s="69">
        <f t="shared" si="2"/>
        <v>1644</v>
      </c>
      <c r="Y7" s="69">
        <f t="shared" si="2"/>
        <v>1010</v>
      </c>
      <c r="Z7" s="69">
        <f t="shared" si="2"/>
        <v>634</v>
      </c>
      <c r="AA7" s="69">
        <f t="shared" si="2"/>
        <v>434</v>
      </c>
      <c r="AB7" s="69">
        <f t="shared" si="2"/>
        <v>216</v>
      </c>
      <c r="AC7" s="69">
        <f t="shared" si="2"/>
        <v>218</v>
      </c>
      <c r="AD7" s="69">
        <f t="shared" si="2"/>
        <v>0</v>
      </c>
      <c r="AE7" s="69">
        <f t="shared" si="2"/>
        <v>0</v>
      </c>
      <c r="AF7" s="69">
        <f t="shared" si="2"/>
        <v>0</v>
      </c>
      <c r="AG7" s="69">
        <f t="shared" si="2"/>
        <v>0</v>
      </c>
      <c r="AH7" s="69">
        <f t="shared" si="2"/>
        <v>0</v>
      </c>
      <c r="AI7" s="69">
        <f t="shared" si="2"/>
        <v>0</v>
      </c>
      <c r="AJ7" s="69">
        <f t="shared" si="2"/>
        <v>0</v>
      </c>
      <c r="AK7" s="69">
        <f t="shared" si="2"/>
        <v>0</v>
      </c>
      <c r="AL7" s="69">
        <f t="shared" si="2"/>
        <v>0</v>
      </c>
      <c r="AM7" s="69">
        <f t="shared" si="2"/>
        <v>0</v>
      </c>
      <c r="AN7" s="69">
        <f t="shared" si="2"/>
        <v>0</v>
      </c>
      <c r="AO7" s="71">
        <f t="shared" si="2"/>
        <v>0</v>
      </c>
      <c r="AP7" s="72" t="s">
        <v>10</v>
      </c>
      <c r="AQ7" s="73"/>
    </row>
    <row r="8" spans="1:43" s="1" customFormat="1" ht="22.5" customHeight="1">
      <c r="A8" s="74"/>
      <c r="B8" s="75" t="s">
        <v>24</v>
      </c>
      <c r="C8" s="76">
        <f t="shared" ref="C8:C20" si="3">SUM(D8:E8)</f>
        <v>6512</v>
      </c>
      <c r="D8" s="77">
        <f t="shared" ref="D8:E15" si="4">SUM(G8,J8,M8,V8,Y8,AB8)</f>
        <v>3183</v>
      </c>
      <c r="E8" s="77">
        <f t="shared" si="4"/>
        <v>3329</v>
      </c>
      <c r="F8" s="76">
        <f t="shared" ref="F8:F20" si="5">SUM(G8:H8)</f>
        <v>4512</v>
      </c>
      <c r="G8" s="133">
        <v>2181</v>
      </c>
      <c r="H8" s="133">
        <v>2331</v>
      </c>
      <c r="I8" s="76">
        <f t="shared" ref="I8:I20" si="6">SUM(J8:K8)</f>
        <v>954</v>
      </c>
      <c r="J8" s="133">
        <v>346</v>
      </c>
      <c r="K8" s="133">
        <v>608</v>
      </c>
      <c r="L8" s="76">
        <f t="shared" ref="L8:L20" si="7">SUM(M8:N8)</f>
        <v>223</v>
      </c>
      <c r="M8" s="77">
        <f t="shared" ref="M8:N20" si="8">SUM(P8,S8)</f>
        <v>179</v>
      </c>
      <c r="N8" s="77">
        <f t="shared" si="8"/>
        <v>44</v>
      </c>
      <c r="O8" s="76">
        <f t="shared" ref="O8:O20" si="9">SUM(P8:Q8)</f>
        <v>58</v>
      </c>
      <c r="P8" s="133">
        <v>45</v>
      </c>
      <c r="Q8" s="133">
        <v>13</v>
      </c>
      <c r="R8" s="76">
        <f t="shared" ref="R8:R20" si="10">SUM(S8:T8)</f>
        <v>165</v>
      </c>
      <c r="S8" s="133">
        <v>134</v>
      </c>
      <c r="T8" s="134">
        <v>31</v>
      </c>
      <c r="U8" s="104">
        <f t="shared" ref="U8:U20" si="11">SUM(V8:W8)</f>
        <v>29</v>
      </c>
      <c r="V8" s="133">
        <v>27</v>
      </c>
      <c r="W8" s="133">
        <v>2</v>
      </c>
      <c r="X8" s="76">
        <f t="shared" ref="X8:X20" si="12">SUM(Y8:Z8)</f>
        <v>494</v>
      </c>
      <c r="Y8" s="133">
        <v>290</v>
      </c>
      <c r="Z8" s="133">
        <v>204</v>
      </c>
      <c r="AA8" s="76">
        <f t="shared" ref="AA8:AA20" si="13">SUM(AB8:AC8)</f>
        <v>300</v>
      </c>
      <c r="AB8" s="133">
        <v>160</v>
      </c>
      <c r="AC8" s="133">
        <v>140</v>
      </c>
      <c r="AD8" s="76">
        <f t="shared" ref="AD8:AD20" si="14">SUM(AE8:AF8)</f>
        <v>0</v>
      </c>
      <c r="AE8" s="133"/>
      <c r="AF8" s="133"/>
      <c r="AG8" s="76">
        <f t="shared" ref="AG8:AG20" si="15">SUM(AH8:AI8)</f>
        <v>0</v>
      </c>
      <c r="AH8" s="133"/>
      <c r="AI8" s="133"/>
      <c r="AJ8" s="76">
        <f t="shared" ref="AJ8:AJ20" si="16">SUM(AK8:AL8)</f>
        <v>0</v>
      </c>
      <c r="AK8" s="133"/>
      <c r="AL8" s="133"/>
      <c r="AM8" s="76">
        <f t="shared" ref="AM8:AM20" si="17">SUM(AN8:AO8)</f>
        <v>0</v>
      </c>
      <c r="AN8" s="133"/>
      <c r="AO8" s="135"/>
      <c r="AP8" s="78" t="s">
        <v>24</v>
      </c>
      <c r="AQ8" s="79"/>
    </row>
    <row r="9" spans="1:43" s="1" customFormat="1" ht="22.5" customHeight="1">
      <c r="A9" s="74"/>
      <c r="B9" s="75" t="s">
        <v>25</v>
      </c>
      <c r="C9" s="76">
        <f t="shared" si="3"/>
        <v>372</v>
      </c>
      <c r="D9" s="77">
        <f t="shared" si="4"/>
        <v>164</v>
      </c>
      <c r="E9" s="77">
        <f t="shared" si="4"/>
        <v>208</v>
      </c>
      <c r="F9" s="76">
        <f t="shared" si="5"/>
        <v>40</v>
      </c>
      <c r="G9" s="133">
        <v>10</v>
      </c>
      <c r="H9" s="133">
        <v>30</v>
      </c>
      <c r="I9" s="76">
        <f t="shared" si="6"/>
        <v>76</v>
      </c>
      <c r="J9" s="133">
        <v>34</v>
      </c>
      <c r="K9" s="133">
        <v>42</v>
      </c>
      <c r="L9" s="76">
        <f t="shared" si="7"/>
        <v>0</v>
      </c>
      <c r="M9" s="77">
        <f t="shared" si="8"/>
        <v>0</v>
      </c>
      <c r="N9" s="77">
        <f t="shared" si="8"/>
        <v>0</v>
      </c>
      <c r="O9" s="76">
        <f t="shared" si="9"/>
        <v>0</v>
      </c>
      <c r="P9" s="133"/>
      <c r="Q9" s="133"/>
      <c r="R9" s="76">
        <f t="shared" si="10"/>
        <v>0</v>
      </c>
      <c r="S9" s="133"/>
      <c r="T9" s="134"/>
      <c r="U9" s="104">
        <f t="shared" si="11"/>
        <v>5</v>
      </c>
      <c r="V9" s="133">
        <v>3</v>
      </c>
      <c r="W9" s="133">
        <v>2</v>
      </c>
      <c r="X9" s="76">
        <f t="shared" si="12"/>
        <v>203</v>
      </c>
      <c r="Y9" s="133">
        <v>106</v>
      </c>
      <c r="Z9" s="133">
        <v>97</v>
      </c>
      <c r="AA9" s="76">
        <f t="shared" si="13"/>
        <v>48</v>
      </c>
      <c r="AB9" s="133">
        <v>11</v>
      </c>
      <c r="AC9" s="133">
        <v>37</v>
      </c>
      <c r="AD9" s="76">
        <f t="shared" si="14"/>
        <v>0</v>
      </c>
      <c r="AE9" s="133"/>
      <c r="AF9" s="133"/>
      <c r="AG9" s="76">
        <f t="shared" si="15"/>
        <v>0</v>
      </c>
      <c r="AH9" s="133"/>
      <c r="AI9" s="133"/>
      <c r="AJ9" s="76">
        <f t="shared" si="16"/>
        <v>0</v>
      </c>
      <c r="AK9" s="133"/>
      <c r="AL9" s="133"/>
      <c r="AM9" s="76">
        <f t="shared" si="17"/>
        <v>0</v>
      </c>
      <c r="AN9" s="133"/>
      <c r="AO9" s="135"/>
      <c r="AP9" s="78" t="s">
        <v>25</v>
      </c>
      <c r="AQ9" s="79"/>
    </row>
    <row r="10" spans="1:43" s="1" customFormat="1" ht="22.5" customHeight="1">
      <c r="A10" s="74"/>
      <c r="B10" s="75" t="s">
        <v>27</v>
      </c>
      <c r="C10" s="76">
        <f t="shared" si="3"/>
        <v>665</v>
      </c>
      <c r="D10" s="77">
        <f t="shared" si="4"/>
        <v>629</v>
      </c>
      <c r="E10" s="77">
        <f t="shared" si="4"/>
        <v>36</v>
      </c>
      <c r="F10" s="76">
        <f t="shared" si="5"/>
        <v>122</v>
      </c>
      <c r="G10" s="133">
        <v>115</v>
      </c>
      <c r="H10" s="133">
        <v>7</v>
      </c>
      <c r="I10" s="76">
        <f t="shared" si="6"/>
        <v>93</v>
      </c>
      <c r="J10" s="133">
        <v>88</v>
      </c>
      <c r="K10" s="133">
        <v>5</v>
      </c>
      <c r="L10" s="76">
        <f t="shared" si="7"/>
        <v>0</v>
      </c>
      <c r="M10" s="77">
        <f t="shared" si="8"/>
        <v>0</v>
      </c>
      <c r="N10" s="77">
        <f t="shared" si="8"/>
        <v>0</v>
      </c>
      <c r="O10" s="76">
        <f t="shared" si="9"/>
        <v>0</v>
      </c>
      <c r="P10" s="133"/>
      <c r="Q10" s="133"/>
      <c r="R10" s="76">
        <f t="shared" si="10"/>
        <v>0</v>
      </c>
      <c r="S10" s="133"/>
      <c r="T10" s="134"/>
      <c r="U10" s="104">
        <f t="shared" si="11"/>
        <v>12</v>
      </c>
      <c r="V10" s="133">
        <v>12</v>
      </c>
      <c r="W10" s="133"/>
      <c r="X10" s="76">
        <f t="shared" si="12"/>
        <v>414</v>
      </c>
      <c r="Y10" s="133">
        <v>392</v>
      </c>
      <c r="Z10" s="133">
        <v>22</v>
      </c>
      <c r="AA10" s="76">
        <f t="shared" si="13"/>
        <v>24</v>
      </c>
      <c r="AB10" s="133">
        <v>22</v>
      </c>
      <c r="AC10" s="133">
        <v>2</v>
      </c>
      <c r="AD10" s="76">
        <f t="shared" si="14"/>
        <v>0</v>
      </c>
      <c r="AE10" s="133"/>
      <c r="AF10" s="133"/>
      <c r="AG10" s="76">
        <f t="shared" si="15"/>
        <v>0</v>
      </c>
      <c r="AH10" s="133"/>
      <c r="AI10" s="133"/>
      <c r="AJ10" s="76">
        <f t="shared" si="16"/>
        <v>0</v>
      </c>
      <c r="AK10" s="133"/>
      <c r="AL10" s="133"/>
      <c r="AM10" s="76">
        <f t="shared" si="17"/>
        <v>0</v>
      </c>
      <c r="AN10" s="133"/>
      <c r="AO10" s="135"/>
      <c r="AP10" s="78" t="s">
        <v>27</v>
      </c>
      <c r="AQ10" s="79"/>
    </row>
    <row r="11" spans="1:43" s="1" customFormat="1" ht="22.5" customHeight="1">
      <c r="A11" s="74" t="s">
        <v>26</v>
      </c>
      <c r="B11" s="75" t="s">
        <v>28</v>
      </c>
      <c r="C11" s="76">
        <f t="shared" si="3"/>
        <v>505</v>
      </c>
      <c r="D11" s="77">
        <f t="shared" si="4"/>
        <v>184</v>
      </c>
      <c r="E11" s="77">
        <f t="shared" si="4"/>
        <v>321</v>
      </c>
      <c r="F11" s="76">
        <f t="shared" si="5"/>
        <v>189</v>
      </c>
      <c r="G11" s="133">
        <v>83</v>
      </c>
      <c r="H11" s="133">
        <v>106</v>
      </c>
      <c r="I11" s="76">
        <f t="shared" si="6"/>
        <v>140</v>
      </c>
      <c r="J11" s="133">
        <v>59</v>
      </c>
      <c r="K11" s="133">
        <v>81</v>
      </c>
      <c r="L11" s="76">
        <f t="shared" si="7"/>
        <v>0</v>
      </c>
      <c r="M11" s="77">
        <f t="shared" si="8"/>
        <v>0</v>
      </c>
      <c r="N11" s="77">
        <f t="shared" si="8"/>
        <v>0</v>
      </c>
      <c r="O11" s="76">
        <f t="shared" si="9"/>
        <v>0</v>
      </c>
      <c r="P11" s="133"/>
      <c r="Q11" s="133"/>
      <c r="R11" s="76">
        <f t="shared" si="10"/>
        <v>0</v>
      </c>
      <c r="S11" s="133"/>
      <c r="T11" s="134"/>
      <c r="U11" s="104">
        <f t="shared" si="11"/>
        <v>0</v>
      </c>
      <c r="V11" s="133"/>
      <c r="W11" s="133"/>
      <c r="X11" s="76">
        <f t="shared" si="12"/>
        <v>168</v>
      </c>
      <c r="Y11" s="133">
        <v>39</v>
      </c>
      <c r="Z11" s="133">
        <v>129</v>
      </c>
      <c r="AA11" s="76">
        <f t="shared" si="13"/>
        <v>8</v>
      </c>
      <c r="AB11" s="133">
        <v>3</v>
      </c>
      <c r="AC11" s="133">
        <v>5</v>
      </c>
      <c r="AD11" s="76">
        <f t="shared" si="14"/>
        <v>0</v>
      </c>
      <c r="AE11" s="133"/>
      <c r="AF11" s="133"/>
      <c r="AG11" s="76">
        <f t="shared" si="15"/>
        <v>0</v>
      </c>
      <c r="AH11" s="133"/>
      <c r="AI11" s="133"/>
      <c r="AJ11" s="76">
        <f t="shared" si="16"/>
        <v>0</v>
      </c>
      <c r="AK11" s="133"/>
      <c r="AL11" s="133"/>
      <c r="AM11" s="76">
        <f t="shared" si="17"/>
        <v>0</v>
      </c>
      <c r="AN11" s="133"/>
      <c r="AO11" s="135"/>
      <c r="AP11" s="78" t="s">
        <v>28</v>
      </c>
      <c r="AQ11" s="79" t="s">
        <v>26</v>
      </c>
    </row>
    <row r="12" spans="1:43" s="1" customFormat="1" ht="22.5" customHeight="1">
      <c r="A12" s="74" t="s">
        <v>46</v>
      </c>
      <c r="B12" s="75" t="s">
        <v>29</v>
      </c>
      <c r="C12" s="76">
        <f t="shared" si="3"/>
        <v>78</v>
      </c>
      <c r="D12" s="77">
        <f t="shared" si="4"/>
        <v>0</v>
      </c>
      <c r="E12" s="77">
        <f t="shared" si="4"/>
        <v>78</v>
      </c>
      <c r="F12" s="76">
        <f t="shared" si="5"/>
        <v>38</v>
      </c>
      <c r="G12" s="133"/>
      <c r="H12" s="133">
        <v>38</v>
      </c>
      <c r="I12" s="76">
        <f t="shared" si="6"/>
        <v>36</v>
      </c>
      <c r="J12" s="133"/>
      <c r="K12" s="133">
        <v>36</v>
      </c>
      <c r="L12" s="76">
        <f t="shared" si="7"/>
        <v>0</v>
      </c>
      <c r="M12" s="77">
        <f t="shared" si="8"/>
        <v>0</v>
      </c>
      <c r="N12" s="77">
        <f t="shared" si="8"/>
        <v>0</v>
      </c>
      <c r="O12" s="76">
        <f t="shared" si="9"/>
        <v>0</v>
      </c>
      <c r="P12" s="133"/>
      <c r="Q12" s="133"/>
      <c r="R12" s="76">
        <f t="shared" si="10"/>
        <v>0</v>
      </c>
      <c r="S12" s="133"/>
      <c r="T12" s="134"/>
      <c r="U12" s="104">
        <f t="shared" si="11"/>
        <v>0</v>
      </c>
      <c r="V12" s="133"/>
      <c r="W12" s="133"/>
      <c r="X12" s="76">
        <f t="shared" si="12"/>
        <v>2</v>
      </c>
      <c r="Y12" s="133"/>
      <c r="Z12" s="133">
        <v>2</v>
      </c>
      <c r="AA12" s="76">
        <f t="shared" si="13"/>
        <v>2</v>
      </c>
      <c r="AB12" s="133"/>
      <c r="AC12" s="133">
        <v>2</v>
      </c>
      <c r="AD12" s="76">
        <f t="shared" si="14"/>
        <v>0</v>
      </c>
      <c r="AE12" s="133"/>
      <c r="AF12" s="133"/>
      <c r="AG12" s="76">
        <f t="shared" si="15"/>
        <v>0</v>
      </c>
      <c r="AH12" s="133"/>
      <c r="AI12" s="133"/>
      <c r="AJ12" s="76">
        <f t="shared" si="16"/>
        <v>0</v>
      </c>
      <c r="AK12" s="133"/>
      <c r="AL12" s="133"/>
      <c r="AM12" s="76">
        <f t="shared" si="17"/>
        <v>0</v>
      </c>
      <c r="AN12" s="133"/>
      <c r="AO12" s="135"/>
      <c r="AP12" s="78" t="s">
        <v>29</v>
      </c>
      <c r="AQ12" s="79" t="s">
        <v>32</v>
      </c>
    </row>
    <row r="13" spans="1:43" s="1" customFormat="1" ht="22.5" customHeight="1">
      <c r="A13" s="74"/>
      <c r="B13" s="75" t="s">
        <v>30</v>
      </c>
      <c r="C13" s="76">
        <f t="shared" si="3"/>
        <v>19</v>
      </c>
      <c r="D13" s="77">
        <f t="shared" si="4"/>
        <v>2</v>
      </c>
      <c r="E13" s="77">
        <f t="shared" si="4"/>
        <v>17</v>
      </c>
      <c r="F13" s="76">
        <f t="shared" si="5"/>
        <v>16</v>
      </c>
      <c r="G13" s="133">
        <v>2</v>
      </c>
      <c r="H13" s="133">
        <v>14</v>
      </c>
      <c r="I13" s="76">
        <f t="shared" si="6"/>
        <v>1</v>
      </c>
      <c r="J13" s="133"/>
      <c r="K13" s="133">
        <v>1</v>
      </c>
      <c r="L13" s="76">
        <f t="shared" si="7"/>
        <v>0</v>
      </c>
      <c r="M13" s="77">
        <f t="shared" si="8"/>
        <v>0</v>
      </c>
      <c r="N13" s="77">
        <f t="shared" si="8"/>
        <v>0</v>
      </c>
      <c r="O13" s="76">
        <f t="shared" si="9"/>
        <v>0</v>
      </c>
      <c r="P13" s="133"/>
      <c r="Q13" s="133"/>
      <c r="R13" s="76">
        <f t="shared" si="10"/>
        <v>0</v>
      </c>
      <c r="S13" s="133"/>
      <c r="T13" s="134"/>
      <c r="U13" s="104">
        <f t="shared" si="11"/>
        <v>0</v>
      </c>
      <c r="V13" s="133"/>
      <c r="W13" s="133"/>
      <c r="X13" s="76">
        <f t="shared" si="12"/>
        <v>0</v>
      </c>
      <c r="Y13" s="133"/>
      <c r="Z13" s="133"/>
      <c r="AA13" s="76">
        <f t="shared" si="13"/>
        <v>2</v>
      </c>
      <c r="AB13" s="133"/>
      <c r="AC13" s="133">
        <v>2</v>
      </c>
      <c r="AD13" s="76">
        <f t="shared" si="14"/>
        <v>0</v>
      </c>
      <c r="AE13" s="133"/>
      <c r="AF13" s="133"/>
      <c r="AG13" s="76">
        <f t="shared" si="15"/>
        <v>0</v>
      </c>
      <c r="AH13" s="133"/>
      <c r="AI13" s="133"/>
      <c r="AJ13" s="76">
        <f t="shared" si="16"/>
        <v>0</v>
      </c>
      <c r="AK13" s="133"/>
      <c r="AL13" s="133"/>
      <c r="AM13" s="76">
        <f t="shared" si="17"/>
        <v>0</v>
      </c>
      <c r="AN13" s="133"/>
      <c r="AO13" s="135"/>
      <c r="AP13" s="78" t="s">
        <v>30</v>
      </c>
      <c r="AQ13" s="79"/>
    </row>
    <row r="14" spans="1:43" s="1" customFormat="1" ht="22.5" hidden="1" customHeight="1">
      <c r="A14" s="74"/>
      <c r="B14" s="75" t="s">
        <v>31</v>
      </c>
      <c r="C14" s="76">
        <f t="shared" si="3"/>
        <v>0</v>
      </c>
      <c r="D14" s="77">
        <f t="shared" si="4"/>
        <v>0</v>
      </c>
      <c r="E14" s="77">
        <f t="shared" si="4"/>
        <v>0</v>
      </c>
      <c r="F14" s="76">
        <f t="shared" si="5"/>
        <v>0</v>
      </c>
      <c r="G14" s="133"/>
      <c r="H14" s="133"/>
      <c r="I14" s="76">
        <f t="shared" si="6"/>
        <v>0</v>
      </c>
      <c r="J14" s="133"/>
      <c r="K14" s="133"/>
      <c r="L14" s="76">
        <f t="shared" si="7"/>
        <v>0</v>
      </c>
      <c r="M14" s="77">
        <f t="shared" si="8"/>
        <v>0</v>
      </c>
      <c r="N14" s="77">
        <f t="shared" si="8"/>
        <v>0</v>
      </c>
      <c r="O14" s="76">
        <f t="shared" si="9"/>
        <v>0</v>
      </c>
      <c r="P14" s="133"/>
      <c r="Q14" s="133"/>
      <c r="R14" s="76">
        <f t="shared" si="10"/>
        <v>0</v>
      </c>
      <c r="S14" s="133"/>
      <c r="T14" s="134"/>
      <c r="U14" s="104">
        <f t="shared" si="11"/>
        <v>0</v>
      </c>
      <c r="V14" s="133"/>
      <c r="W14" s="133"/>
      <c r="X14" s="76">
        <f t="shared" si="12"/>
        <v>0</v>
      </c>
      <c r="Y14" s="133"/>
      <c r="Z14" s="133"/>
      <c r="AA14" s="76">
        <f t="shared" si="13"/>
        <v>0</v>
      </c>
      <c r="AB14" s="133"/>
      <c r="AC14" s="133"/>
      <c r="AD14" s="76">
        <f t="shared" si="14"/>
        <v>0</v>
      </c>
      <c r="AE14" s="133"/>
      <c r="AF14" s="133"/>
      <c r="AG14" s="76">
        <f t="shared" si="15"/>
        <v>0</v>
      </c>
      <c r="AH14" s="133"/>
      <c r="AI14" s="133"/>
      <c r="AJ14" s="76">
        <f t="shared" si="16"/>
        <v>0</v>
      </c>
      <c r="AK14" s="133"/>
      <c r="AL14" s="133"/>
      <c r="AM14" s="76">
        <f t="shared" si="17"/>
        <v>0</v>
      </c>
      <c r="AN14" s="133"/>
      <c r="AO14" s="135"/>
      <c r="AP14" s="78" t="s">
        <v>31</v>
      </c>
      <c r="AQ14" s="79"/>
    </row>
    <row r="15" spans="1:43" s="1" customFormat="1" ht="22.5" customHeight="1">
      <c r="A15" s="74"/>
      <c r="B15" s="75" t="s">
        <v>33</v>
      </c>
      <c r="C15" s="76">
        <f t="shared" si="3"/>
        <v>76</v>
      </c>
      <c r="D15" s="77">
        <f t="shared" si="4"/>
        <v>53</v>
      </c>
      <c r="E15" s="77">
        <f t="shared" si="4"/>
        <v>23</v>
      </c>
      <c r="F15" s="76">
        <f t="shared" si="5"/>
        <v>62</v>
      </c>
      <c r="G15" s="133">
        <v>45</v>
      </c>
      <c r="H15" s="133">
        <v>17</v>
      </c>
      <c r="I15" s="76">
        <f t="shared" si="6"/>
        <v>0</v>
      </c>
      <c r="J15" s="133"/>
      <c r="K15" s="133"/>
      <c r="L15" s="76">
        <f t="shared" si="7"/>
        <v>10</v>
      </c>
      <c r="M15" s="77">
        <f t="shared" si="8"/>
        <v>6</v>
      </c>
      <c r="N15" s="77">
        <f t="shared" si="8"/>
        <v>4</v>
      </c>
      <c r="O15" s="76">
        <f t="shared" si="9"/>
        <v>5</v>
      </c>
      <c r="P15" s="133">
        <v>2</v>
      </c>
      <c r="Q15" s="133">
        <v>3</v>
      </c>
      <c r="R15" s="76">
        <f t="shared" si="10"/>
        <v>5</v>
      </c>
      <c r="S15" s="133">
        <v>4</v>
      </c>
      <c r="T15" s="134">
        <v>1</v>
      </c>
      <c r="U15" s="104">
        <f t="shared" si="11"/>
        <v>0</v>
      </c>
      <c r="V15" s="133"/>
      <c r="W15" s="133"/>
      <c r="X15" s="76">
        <f t="shared" si="12"/>
        <v>0</v>
      </c>
      <c r="Y15" s="133"/>
      <c r="Z15" s="133"/>
      <c r="AA15" s="76">
        <f t="shared" si="13"/>
        <v>4</v>
      </c>
      <c r="AB15" s="133">
        <v>2</v>
      </c>
      <c r="AC15" s="133">
        <v>2</v>
      </c>
      <c r="AD15" s="76">
        <f t="shared" si="14"/>
        <v>0</v>
      </c>
      <c r="AE15" s="133"/>
      <c r="AF15" s="133"/>
      <c r="AG15" s="76">
        <f t="shared" si="15"/>
        <v>0</v>
      </c>
      <c r="AH15" s="133"/>
      <c r="AI15" s="133"/>
      <c r="AJ15" s="76">
        <f t="shared" si="16"/>
        <v>0</v>
      </c>
      <c r="AK15" s="133"/>
      <c r="AL15" s="133"/>
      <c r="AM15" s="76">
        <f t="shared" si="17"/>
        <v>0</v>
      </c>
      <c r="AN15" s="133"/>
      <c r="AO15" s="135"/>
      <c r="AP15" s="78" t="s">
        <v>33</v>
      </c>
      <c r="AQ15" s="79"/>
    </row>
    <row r="16" spans="1:43" s="1" customFormat="1" ht="22.5" hidden="1" customHeight="1">
      <c r="A16" s="74" t="s">
        <v>32</v>
      </c>
      <c r="B16" s="75" t="s">
        <v>34</v>
      </c>
      <c r="C16" s="76">
        <f t="shared" si="3"/>
        <v>0</v>
      </c>
      <c r="D16" s="77"/>
      <c r="E16" s="77"/>
      <c r="F16" s="76">
        <f t="shared" si="5"/>
        <v>0</v>
      </c>
      <c r="G16" s="133"/>
      <c r="H16" s="133"/>
      <c r="I16" s="76">
        <f t="shared" si="6"/>
        <v>0</v>
      </c>
      <c r="J16" s="133"/>
      <c r="K16" s="133"/>
      <c r="L16" s="76">
        <f t="shared" si="7"/>
        <v>0</v>
      </c>
      <c r="M16" s="77">
        <f t="shared" si="8"/>
        <v>0</v>
      </c>
      <c r="N16" s="77">
        <f t="shared" si="8"/>
        <v>0</v>
      </c>
      <c r="O16" s="76">
        <f t="shared" si="9"/>
        <v>0</v>
      </c>
      <c r="P16" s="133"/>
      <c r="Q16" s="133"/>
      <c r="R16" s="76">
        <f t="shared" si="10"/>
        <v>0</v>
      </c>
      <c r="S16" s="133"/>
      <c r="T16" s="134"/>
      <c r="U16" s="104">
        <f t="shared" si="11"/>
        <v>0</v>
      </c>
      <c r="V16" s="133"/>
      <c r="W16" s="133"/>
      <c r="X16" s="76">
        <f t="shared" si="12"/>
        <v>0</v>
      </c>
      <c r="Y16" s="133"/>
      <c r="Z16" s="133"/>
      <c r="AA16" s="76">
        <f t="shared" si="13"/>
        <v>0</v>
      </c>
      <c r="AB16" s="133"/>
      <c r="AC16" s="133"/>
      <c r="AD16" s="76">
        <f t="shared" si="14"/>
        <v>0</v>
      </c>
      <c r="AE16" s="133"/>
      <c r="AF16" s="133"/>
      <c r="AG16" s="76">
        <f t="shared" si="15"/>
        <v>0</v>
      </c>
      <c r="AH16" s="133"/>
      <c r="AI16" s="133"/>
      <c r="AJ16" s="76">
        <f t="shared" si="16"/>
        <v>0</v>
      </c>
      <c r="AK16" s="133"/>
      <c r="AL16" s="133"/>
      <c r="AM16" s="76">
        <f t="shared" si="17"/>
        <v>0</v>
      </c>
      <c r="AN16" s="133"/>
      <c r="AO16" s="135"/>
      <c r="AP16" s="78" t="s">
        <v>34</v>
      </c>
      <c r="AQ16" s="79" t="s">
        <v>32</v>
      </c>
    </row>
    <row r="17" spans="1:72" s="1" customFormat="1" ht="22.5" customHeight="1">
      <c r="A17" s="74"/>
      <c r="B17" s="75" t="s">
        <v>35</v>
      </c>
      <c r="C17" s="76">
        <f t="shared" si="3"/>
        <v>38</v>
      </c>
      <c r="D17" s="77">
        <f t="shared" ref="D17:E20" si="18">SUM(G17,J17,M17,V17,Y17,AB17)</f>
        <v>22</v>
      </c>
      <c r="E17" s="77">
        <f t="shared" si="18"/>
        <v>16</v>
      </c>
      <c r="F17" s="76">
        <f t="shared" si="5"/>
        <v>34</v>
      </c>
      <c r="G17" s="133">
        <v>20</v>
      </c>
      <c r="H17" s="133">
        <v>14</v>
      </c>
      <c r="I17" s="76">
        <f t="shared" si="6"/>
        <v>1</v>
      </c>
      <c r="J17" s="133"/>
      <c r="K17" s="133">
        <v>1</v>
      </c>
      <c r="L17" s="76">
        <f t="shared" si="7"/>
        <v>0</v>
      </c>
      <c r="M17" s="77">
        <f t="shared" si="8"/>
        <v>0</v>
      </c>
      <c r="N17" s="77">
        <f t="shared" si="8"/>
        <v>0</v>
      </c>
      <c r="O17" s="76">
        <f t="shared" si="9"/>
        <v>0</v>
      </c>
      <c r="P17" s="133"/>
      <c r="Q17" s="133"/>
      <c r="R17" s="76">
        <f t="shared" si="10"/>
        <v>0</v>
      </c>
      <c r="S17" s="133"/>
      <c r="T17" s="134"/>
      <c r="U17" s="104">
        <f t="shared" si="11"/>
        <v>0</v>
      </c>
      <c r="V17" s="133"/>
      <c r="W17" s="133"/>
      <c r="X17" s="76">
        <f t="shared" si="12"/>
        <v>1</v>
      </c>
      <c r="Y17" s="133">
        <v>1</v>
      </c>
      <c r="Z17" s="133"/>
      <c r="AA17" s="76">
        <f t="shared" si="13"/>
        <v>2</v>
      </c>
      <c r="AB17" s="133">
        <v>1</v>
      </c>
      <c r="AC17" s="133">
        <v>1</v>
      </c>
      <c r="AD17" s="76">
        <f t="shared" si="14"/>
        <v>0</v>
      </c>
      <c r="AE17" s="133"/>
      <c r="AF17" s="133"/>
      <c r="AG17" s="76">
        <f t="shared" si="15"/>
        <v>0</v>
      </c>
      <c r="AH17" s="133"/>
      <c r="AI17" s="133"/>
      <c r="AJ17" s="76">
        <f t="shared" si="16"/>
        <v>0</v>
      </c>
      <c r="AK17" s="133"/>
      <c r="AL17" s="133"/>
      <c r="AM17" s="76">
        <f t="shared" si="17"/>
        <v>0</v>
      </c>
      <c r="AN17" s="133"/>
      <c r="AO17" s="135"/>
      <c r="AP17" s="78" t="s">
        <v>35</v>
      </c>
      <c r="AQ17" s="79"/>
    </row>
    <row r="18" spans="1:72" s="1" customFormat="1" ht="22.5" customHeight="1">
      <c r="A18" s="74"/>
      <c r="B18" s="75" t="s">
        <v>36</v>
      </c>
      <c r="C18" s="76">
        <f t="shared" si="3"/>
        <v>36</v>
      </c>
      <c r="D18" s="77">
        <f t="shared" si="18"/>
        <v>7</v>
      </c>
      <c r="E18" s="77">
        <f t="shared" si="18"/>
        <v>29</v>
      </c>
      <c r="F18" s="76">
        <f t="shared" si="5"/>
        <v>19</v>
      </c>
      <c r="G18" s="133">
        <v>3</v>
      </c>
      <c r="H18" s="133">
        <v>16</v>
      </c>
      <c r="I18" s="76">
        <f t="shared" si="6"/>
        <v>11</v>
      </c>
      <c r="J18" s="133">
        <v>2</v>
      </c>
      <c r="K18" s="133">
        <v>9</v>
      </c>
      <c r="L18" s="76">
        <f t="shared" si="7"/>
        <v>0</v>
      </c>
      <c r="M18" s="77">
        <f t="shared" si="8"/>
        <v>0</v>
      </c>
      <c r="N18" s="77">
        <f t="shared" si="8"/>
        <v>0</v>
      </c>
      <c r="O18" s="76">
        <f t="shared" si="9"/>
        <v>0</v>
      </c>
      <c r="P18" s="133"/>
      <c r="Q18" s="133"/>
      <c r="R18" s="76">
        <f t="shared" si="10"/>
        <v>0</v>
      </c>
      <c r="S18" s="133"/>
      <c r="T18" s="134"/>
      <c r="U18" s="104">
        <f t="shared" si="11"/>
        <v>0</v>
      </c>
      <c r="V18" s="133"/>
      <c r="W18" s="133"/>
      <c r="X18" s="76">
        <f t="shared" si="12"/>
        <v>5</v>
      </c>
      <c r="Y18" s="133">
        <v>1</v>
      </c>
      <c r="Z18" s="133">
        <v>4</v>
      </c>
      <c r="AA18" s="76">
        <f t="shared" si="13"/>
        <v>1</v>
      </c>
      <c r="AB18" s="133">
        <v>1</v>
      </c>
      <c r="AC18" s="133"/>
      <c r="AD18" s="76">
        <f t="shared" si="14"/>
        <v>0</v>
      </c>
      <c r="AE18" s="133"/>
      <c r="AF18" s="133"/>
      <c r="AG18" s="76">
        <f t="shared" si="15"/>
        <v>0</v>
      </c>
      <c r="AH18" s="133"/>
      <c r="AI18" s="133"/>
      <c r="AJ18" s="76">
        <f t="shared" si="16"/>
        <v>0</v>
      </c>
      <c r="AK18" s="133"/>
      <c r="AL18" s="133"/>
      <c r="AM18" s="76">
        <f t="shared" si="17"/>
        <v>0</v>
      </c>
      <c r="AN18" s="133"/>
      <c r="AO18" s="135"/>
      <c r="AP18" s="78" t="s">
        <v>36</v>
      </c>
      <c r="AQ18" s="79"/>
    </row>
    <row r="19" spans="1:72" s="1" customFormat="1" ht="22.5" hidden="1" customHeight="1">
      <c r="A19" s="74"/>
      <c r="B19" s="75" t="s">
        <v>40</v>
      </c>
      <c r="C19" s="76">
        <f t="shared" si="3"/>
        <v>0</v>
      </c>
      <c r="D19" s="77">
        <f t="shared" si="18"/>
        <v>0</v>
      </c>
      <c r="E19" s="77">
        <f t="shared" si="18"/>
        <v>0</v>
      </c>
      <c r="F19" s="76">
        <f t="shared" si="5"/>
        <v>0</v>
      </c>
      <c r="G19" s="133"/>
      <c r="H19" s="133"/>
      <c r="I19" s="76">
        <f t="shared" si="6"/>
        <v>0</v>
      </c>
      <c r="J19" s="133"/>
      <c r="K19" s="133"/>
      <c r="L19" s="76">
        <f t="shared" si="7"/>
        <v>0</v>
      </c>
      <c r="M19" s="77">
        <f t="shared" si="8"/>
        <v>0</v>
      </c>
      <c r="N19" s="77">
        <f t="shared" si="8"/>
        <v>0</v>
      </c>
      <c r="O19" s="76">
        <f t="shared" si="9"/>
        <v>0</v>
      </c>
      <c r="P19" s="133"/>
      <c r="Q19" s="133"/>
      <c r="R19" s="76">
        <f t="shared" si="10"/>
        <v>0</v>
      </c>
      <c r="S19" s="133"/>
      <c r="T19" s="134"/>
      <c r="U19" s="104">
        <f t="shared" si="11"/>
        <v>0</v>
      </c>
      <c r="V19" s="133"/>
      <c r="W19" s="133"/>
      <c r="X19" s="76">
        <f t="shared" si="12"/>
        <v>0</v>
      </c>
      <c r="Y19" s="133"/>
      <c r="Z19" s="133"/>
      <c r="AA19" s="76">
        <f t="shared" si="13"/>
        <v>0</v>
      </c>
      <c r="AB19" s="133"/>
      <c r="AC19" s="133"/>
      <c r="AD19" s="76">
        <f t="shared" si="14"/>
        <v>0</v>
      </c>
      <c r="AE19" s="133"/>
      <c r="AF19" s="133"/>
      <c r="AG19" s="76">
        <f t="shared" si="15"/>
        <v>0</v>
      </c>
      <c r="AH19" s="133"/>
      <c r="AI19" s="133"/>
      <c r="AJ19" s="76">
        <f t="shared" si="16"/>
        <v>0</v>
      </c>
      <c r="AK19" s="133"/>
      <c r="AL19" s="133"/>
      <c r="AM19" s="76">
        <f t="shared" si="17"/>
        <v>0</v>
      </c>
      <c r="AN19" s="133"/>
      <c r="AO19" s="135"/>
      <c r="AP19" s="78" t="s">
        <v>40</v>
      </c>
      <c r="AQ19" s="79"/>
    </row>
    <row r="20" spans="1:72" s="1" customFormat="1" ht="22.5" customHeight="1">
      <c r="A20" s="74"/>
      <c r="B20" s="108" t="s">
        <v>41</v>
      </c>
      <c r="C20" s="76">
        <f t="shared" si="3"/>
        <v>1133</v>
      </c>
      <c r="D20" s="77">
        <f t="shared" si="18"/>
        <v>546</v>
      </c>
      <c r="E20" s="77">
        <f t="shared" si="18"/>
        <v>587</v>
      </c>
      <c r="F20" s="76">
        <f t="shared" si="5"/>
        <v>415</v>
      </c>
      <c r="G20" s="133">
        <v>199</v>
      </c>
      <c r="H20" s="133">
        <v>216</v>
      </c>
      <c r="I20" s="76">
        <f t="shared" si="6"/>
        <v>309</v>
      </c>
      <c r="J20" s="133">
        <v>142</v>
      </c>
      <c r="K20" s="133">
        <v>167</v>
      </c>
      <c r="L20" s="76">
        <f t="shared" si="7"/>
        <v>0</v>
      </c>
      <c r="M20" s="77">
        <f t="shared" si="8"/>
        <v>0</v>
      </c>
      <c r="N20" s="77">
        <f t="shared" si="8"/>
        <v>0</v>
      </c>
      <c r="O20" s="76">
        <f t="shared" si="9"/>
        <v>0</v>
      </c>
      <c r="P20" s="133"/>
      <c r="Q20" s="133"/>
      <c r="R20" s="76">
        <f t="shared" si="10"/>
        <v>0</v>
      </c>
      <c r="S20" s="133"/>
      <c r="T20" s="134"/>
      <c r="U20" s="104">
        <f t="shared" si="11"/>
        <v>9</v>
      </c>
      <c r="V20" s="133">
        <v>8</v>
      </c>
      <c r="W20" s="133">
        <v>1</v>
      </c>
      <c r="X20" s="76">
        <f t="shared" si="12"/>
        <v>357</v>
      </c>
      <c r="Y20" s="133">
        <v>181</v>
      </c>
      <c r="Z20" s="133">
        <v>176</v>
      </c>
      <c r="AA20" s="76">
        <f t="shared" si="13"/>
        <v>43</v>
      </c>
      <c r="AB20" s="133">
        <v>16</v>
      </c>
      <c r="AC20" s="133">
        <v>27</v>
      </c>
      <c r="AD20" s="76">
        <f t="shared" si="14"/>
        <v>0</v>
      </c>
      <c r="AE20" s="133"/>
      <c r="AF20" s="133"/>
      <c r="AG20" s="76">
        <f t="shared" si="15"/>
        <v>0</v>
      </c>
      <c r="AH20" s="133">
        <v>0</v>
      </c>
      <c r="AI20" s="133"/>
      <c r="AJ20" s="76">
        <f t="shared" si="16"/>
        <v>0</v>
      </c>
      <c r="AK20" s="133"/>
      <c r="AL20" s="133"/>
      <c r="AM20" s="76">
        <f t="shared" si="17"/>
        <v>0</v>
      </c>
      <c r="AN20" s="133"/>
      <c r="AO20" s="135"/>
      <c r="AP20" s="109" t="s">
        <v>41</v>
      </c>
      <c r="AQ20" s="79"/>
    </row>
    <row r="21" spans="1:72" s="128" customFormat="1" ht="25.5" customHeight="1">
      <c r="A21" s="67"/>
      <c r="B21" s="68" t="s">
        <v>10</v>
      </c>
      <c r="C21" s="110">
        <f t="shared" ref="C21:AO21" si="19">SUM(C22:C27)</f>
        <v>2408</v>
      </c>
      <c r="D21" s="110">
        <f t="shared" si="19"/>
        <v>1353</v>
      </c>
      <c r="E21" s="110">
        <f t="shared" si="19"/>
        <v>1055</v>
      </c>
      <c r="F21" s="110">
        <f t="shared" si="19"/>
        <v>1721</v>
      </c>
      <c r="G21" s="110">
        <f t="shared" si="19"/>
        <v>973</v>
      </c>
      <c r="H21" s="110">
        <f t="shared" si="19"/>
        <v>748</v>
      </c>
      <c r="I21" s="110">
        <f t="shared" si="19"/>
        <v>339</v>
      </c>
      <c r="J21" s="110">
        <f t="shared" si="19"/>
        <v>174</v>
      </c>
      <c r="K21" s="110">
        <f t="shared" si="19"/>
        <v>165</v>
      </c>
      <c r="L21" s="110">
        <f t="shared" si="19"/>
        <v>14</v>
      </c>
      <c r="M21" s="111">
        <f t="shared" si="19"/>
        <v>13</v>
      </c>
      <c r="N21" s="111">
        <f t="shared" si="19"/>
        <v>1</v>
      </c>
      <c r="O21" s="110">
        <f t="shared" si="19"/>
        <v>5</v>
      </c>
      <c r="P21" s="110">
        <f t="shared" si="19"/>
        <v>5</v>
      </c>
      <c r="Q21" s="110">
        <f t="shared" si="19"/>
        <v>0</v>
      </c>
      <c r="R21" s="110">
        <f t="shared" si="19"/>
        <v>9</v>
      </c>
      <c r="S21" s="110">
        <f t="shared" si="19"/>
        <v>8</v>
      </c>
      <c r="T21" s="112">
        <f t="shared" si="19"/>
        <v>1</v>
      </c>
      <c r="U21" s="113">
        <f t="shared" si="19"/>
        <v>6</v>
      </c>
      <c r="V21" s="110">
        <f t="shared" si="19"/>
        <v>6</v>
      </c>
      <c r="W21" s="110">
        <f t="shared" si="19"/>
        <v>0</v>
      </c>
      <c r="X21" s="110">
        <f t="shared" si="19"/>
        <v>170</v>
      </c>
      <c r="Y21" s="110">
        <f t="shared" si="19"/>
        <v>98</v>
      </c>
      <c r="Z21" s="110">
        <f t="shared" si="19"/>
        <v>72</v>
      </c>
      <c r="AA21" s="110">
        <f t="shared" si="19"/>
        <v>158</v>
      </c>
      <c r="AB21" s="110">
        <f t="shared" si="19"/>
        <v>89</v>
      </c>
      <c r="AC21" s="110">
        <f t="shared" si="19"/>
        <v>69</v>
      </c>
      <c r="AD21" s="110">
        <f t="shared" si="19"/>
        <v>0</v>
      </c>
      <c r="AE21" s="110">
        <f t="shared" si="19"/>
        <v>0</v>
      </c>
      <c r="AF21" s="110">
        <f t="shared" si="19"/>
        <v>0</v>
      </c>
      <c r="AG21" s="110">
        <f t="shared" si="19"/>
        <v>0</v>
      </c>
      <c r="AH21" s="110">
        <f t="shared" si="19"/>
        <v>0</v>
      </c>
      <c r="AI21" s="110"/>
      <c r="AJ21" s="110">
        <f t="shared" si="19"/>
        <v>0</v>
      </c>
      <c r="AK21" s="114">
        <f t="shared" si="19"/>
        <v>0</v>
      </c>
      <c r="AL21" s="110">
        <f t="shared" si="19"/>
        <v>0</v>
      </c>
      <c r="AM21" s="110">
        <f t="shared" si="19"/>
        <v>0</v>
      </c>
      <c r="AN21" s="110">
        <f t="shared" si="19"/>
        <v>0</v>
      </c>
      <c r="AO21" s="115">
        <f t="shared" si="19"/>
        <v>0</v>
      </c>
      <c r="AP21" s="72" t="s">
        <v>10</v>
      </c>
      <c r="AQ21" s="73"/>
    </row>
    <row r="22" spans="1:72" s="1" customFormat="1" ht="22.5" customHeight="1">
      <c r="A22" s="74" t="s">
        <v>37</v>
      </c>
      <c r="B22" s="75" t="s">
        <v>24</v>
      </c>
      <c r="C22" s="76">
        <f t="shared" ref="C22:C27" si="20">SUM(D22:E22)</f>
        <v>2090</v>
      </c>
      <c r="D22" s="77">
        <f t="shared" ref="D22:E27" si="21">SUM(G22,J22,M22,V22,Y22,AB22)</f>
        <v>1201</v>
      </c>
      <c r="E22" s="77">
        <f t="shared" si="21"/>
        <v>889</v>
      </c>
      <c r="F22" s="76">
        <f t="shared" ref="F22:F27" si="22">SUM(G22:H22)</f>
        <v>1601</v>
      </c>
      <c r="G22" s="133">
        <v>929</v>
      </c>
      <c r="H22" s="133">
        <v>672</v>
      </c>
      <c r="I22" s="76">
        <f t="shared" ref="I22:I27" si="23">SUM(J22:K22)</f>
        <v>262</v>
      </c>
      <c r="J22" s="133">
        <v>127</v>
      </c>
      <c r="K22" s="133">
        <v>135</v>
      </c>
      <c r="L22" s="76">
        <f t="shared" ref="L22:L27" si="24">SUM(M22:N22)</f>
        <v>14</v>
      </c>
      <c r="M22" s="77">
        <f t="shared" ref="M22:N26" si="25">SUM(P22,S22)</f>
        <v>13</v>
      </c>
      <c r="N22" s="77">
        <f t="shared" si="25"/>
        <v>1</v>
      </c>
      <c r="O22" s="76">
        <f t="shared" ref="O22:O27" si="26">SUM(P22:Q22)</f>
        <v>5</v>
      </c>
      <c r="P22" s="133">
        <v>5</v>
      </c>
      <c r="Q22" s="133"/>
      <c r="R22" s="76">
        <f t="shared" ref="R22:R27" si="27">SUM(S22:T22)</f>
        <v>9</v>
      </c>
      <c r="S22" s="133">
        <v>8</v>
      </c>
      <c r="T22" s="134">
        <v>1</v>
      </c>
      <c r="U22" s="104">
        <f t="shared" ref="U22:U27" si="28">SUM(V22:W22)</f>
        <v>4</v>
      </c>
      <c r="V22" s="133">
        <v>4</v>
      </c>
      <c r="W22" s="133"/>
      <c r="X22" s="76">
        <f t="shared" ref="X22:X27" si="29">SUM(Y22:Z22)</f>
        <v>78</v>
      </c>
      <c r="Y22" s="133">
        <v>50</v>
      </c>
      <c r="Z22" s="133">
        <v>28</v>
      </c>
      <c r="AA22" s="76">
        <f t="shared" ref="AA22:AA27" si="30">SUM(AB22:AC22)</f>
        <v>131</v>
      </c>
      <c r="AB22" s="133">
        <v>78</v>
      </c>
      <c r="AC22" s="133">
        <v>53</v>
      </c>
      <c r="AD22" s="76">
        <f t="shared" ref="AD22:AD27" si="31">SUM(AE22:AF22)</f>
        <v>0</v>
      </c>
      <c r="AE22" s="133"/>
      <c r="AF22" s="133"/>
      <c r="AG22" s="76">
        <f t="shared" ref="AG22:AG27" si="32">SUM(AH22:AI22)</f>
        <v>0</v>
      </c>
      <c r="AH22" s="133"/>
      <c r="AI22" s="133"/>
      <c r="AJ22" s="76">
        <f t="shared" ref="AJ22:AJ27" si="33">SUM(AK22:AL22)</f>
        <v>0</v>
      </c>
      <c r="AK22" s="133"/>
      <c r="AL22" s="133"/>
      <c r="AM22" s="76">
        <f t="shared" ref="AM22:AM27" si="34">SUM(AN22:AO22)</f>
        <v>0</v>
      </c>
      <c r="AN22" s="133"/>
      <c r="AO22" s="135"/>
      <c r="AP22" s="78" t="s">
        <v>24</v>
      </c>
      <c r="AQ22" s="79" t="s">
        <v>37</v>
      </c>
    </row>
    <row r="23" spans="1:72" s="1" customFormat="1" ht="22.5" customHeight="1">
      <c r="A23" s="74" t="s">
        <v>32</v>
      </c>
      <c r="B23" s="75" t="s">
        <v>28</v>
      </c>
      <c r="C23" s="76">
        <f t="shared" si="20"/>
        <v>28</v>
      </c>
      <c r="D23" s="77">
        <f t="shared" si="21"/>
        <v>9</v>
      </c>
      <c r="E23" s="77">
        <f t="shared" si="21"/>
        <v>19</v>
      </c>
      <c r="F23" s="76">
        <f t="shared" si="22"/>
        <v>9</v>
      </c>
      <c r="G23" s="133">
        <v>4</v>
      </c>
      <c r="H23" s="133">
        <v>5</v>
      </c>
      <c r="I23" s="76">
        <f t="shared" si="23"/>
        <v>6</v>
      </c>
      <c r="J23" s="133">
        <v>3</v>
      </c>
      <c r="K23" s="133">
        <v>3</v>
      </c>
      <c r="L23" s="76">
        <f t="shared" si="24"/>
        <v>0</v>
      </c>
      <c r="M23" s="77">
        <f t="shared" si="25"/>
        <v>0</v>
      </c>
      <c r="N23" s="77">
        <f t="shared" si="25"/>
        <v>0</v>
      </c>
      <c r="O23" s="76">
        <f t="shared" si="26"/>
        <v>0</v>
      </c>
      <c r="P23" s="133"/>
      <c r="Q23" s="133"/>
      <c r="R23" s="76">
        <f t="shared" si="27"/>
        <v>0</v>
      </c>
      <c r="S23" s="133"/>
      <c r="T23" s="134"/>
      <c r="U23" s="104">
        <f t="shared" si="28"/>
        <v>0</v>
      </c>
      <c r="V23" s="133"/>
      <c r="W23" s="133"/>
      <c r="X23" s="76">
        <f t="shared" si="29"/>
        <v>11</v>
      </c>
      <c r="Y23" s="133">
        <v>2</v>
      </c>
      <c r="Z23" s="133">
        <v>9</v>
      </c>
      <c r="AA23" s="76">
        <f t="shared" si="30"/>
        <v>2</v>
      </c>
      <c r="AB23" s="133"/>
      <c r="AC23" s="133">
        <v>2</v>
      </c>
      <c r="AD23" s="76">
        <f t="shared" si="31"/>
        <v>0</v>
      </c>
      <c r="AE23" s="133"/>
      <c r="AF23" s="133"/>
      <c r="AG23" s="76">
        <f t="shared" si="32"/>
        <v>0</v>
      </c>
      <c r="AH23" s="133"/>
      <c r="AI23" s="133"/>
      <c r="AJ23" s="76">
        <f t="shared" si="33"/>
        <v>0</v>
      </c>
      <c r="AK23" s="133"/>
      <c r="AL23" s="133"/>
      <c r="AM23" s="76">
        <f t="shared" si="34"/>
        <v>0</v>
      </c>
      <c r="AN23" s="133"/>
      <c r="AO23" s="135"/>
      <c r="AP23" s="78" t="s">
        <v>28</v>
      </c>
      <c r="AQ23" s="79" t="s">
        <v>32</v>
      </c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I23" s="4"/>
      <c r="BM23" s="4"/>
      <c r="BO23" s="4"/>
      <c r="BR23" s="3"/>
      <c r="BS23" s="5"/>
    </row>
    <row r="24" spans="1:72" s="1" customFormat="1" ht="22.5" customHeight="1">
      <c r="A24" s="74"/>
      <c r="B24" s="108" t="s">
        <v>29</v>
      </c>
      <c r="C24" s="76">
        <f t="shared" si="20"/>
        <v>45</v>
      </c>
      <c r="D24" s="77">
        <f t="shared" si="21"/>
        <v>1</v>
      </c>
      <c r="E24" s="77">
        <f t="shared" si="21"/>
        <v>44</v>
      </c>
      <c r="F24" s="76">
        <f t="shared" si="22"/>
        <v>35</v>
      </c>
      <c r="G24" s="133"/>
      <c r="H24" s="133">
        <v>35</v>
      </c>
      <c r="I24" s="76">
        <f t="shared" si="23"/>
        <v>9</v>
      </c>
      <c r="J24" s="133">
        <v>1</v>
      </c>
      <c r="K24" s="133">
        <v>8</v>
      </c>
      <c r="L24" s="76">
        <f t="shared" si="24"/>
        <v>0</v>
      </c>
      <c r="M24" s="76">
        <f t="shared" si="25"/>
        <v>0</v>
      </c>
      <c r="N24" s="76">
        <f t="shared" si="25"/>
        <v>0</v>
      </c>
      <c r="O24" s="76">
        <f t="shared" si="26"/>
        <v>0</v>
      </c>
      <c r="P24" s="133"/>
      <c r="Q24" s="133"/>
      <c r="R24" s="76">
        <f t="shared" si="27"/>
        <v>0</v>
      </c>
      <c r="S24" s="133"/>
      <c r="T24" s="134"/>
      <c r="U24" s="104">
        <f t="shared" si="28"/>
        <v>0</v>
      </c>
      <c r="V24" s="133"/>
      <c r="W24" s="133"/>
      <c r="X24" s="76">
        <f t="shared" si="29"/>
        <v>1</v>
      </c>
      <c r="Y24" s="133"/>
      <c r="Z24" s="133">
        <v>1</v>
      </c>
      <c r="AA24" s="76">
        <f t="shared" si="30"/>
        <v>0</v>
      </c>
      <c r="AB24" s="133"/>
      <c r="AC24" s="133"/>
      <c r="AD24" s="76">
        <f t="shared" si="31"/>
        <v>0</v>
      </c>
      <c r="AE24" s="133"/>
      <c r="AF24" s="133"/>
      <c r="AG24" s="76">
        <f t="shared" si="32"/>
        <v>0</v>
      </c>
      <c r="AH24" s="133"/>
      <c r="AI24" s="133"/>
      <c r="AJ24" s="76">
        <f t="shared" si="33"/>
        <v>0</v>
      </c>
      <c r="AK24" s="133"/>
      <c r="AL24" s="133"/>
      <c r="AM24" s="76">
        <f t="shared" si="34"/>
        <v>0</v>
      </c>
      <c r="AN24" s="133"/>
      <c r="AO24" s="135"/>
      <c r="AP24" s="121" t="s">
        <v>29</v>
      </c>
      <c r="AQ24" s="79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I24" s="4"/>
      <c r="BM24" s="4"/>
      <c r="BO24" s="4"/>
      <c r="BR24" s="3"/>
      <c r="BS24" s="5"/>
    </row>
    <row r="25" spans="1:72" s="1" customFormat="1" ht="22.5" customHeight="1">
      <c r="A25" s="74"/>
      <c r="B25" s="75" t="s">
        <v>43</v>
      </c>
      <c r="C25" s="76">
        <f t="shared" si="20"/>
        <v>19</v>
      </c>
      <c r="D25" s="77">
        <f t="shared" si="21"/>
        <v>5</v>
      </c>
      <c r="E25" s="77">
        <f t="shared" si="21"/>
        <v>14</v>
      </c>
      <c r="F25" s="76">
        <f t="shared" si="22"/>
        <v>3</v>
      </c>
      <c r="G25" s="133">
        <v>1</v>
      </c>
      <c r="H25" s="133">
        <v>2</v>
      </c>
      <c r="I25" s="76">
        <f t="shared" si="23"/>
        <v>4</v>
      </c>
      <c r="J25" s="133">
        <v>1</v>
      </c>
      <c r="K25" s="133">
        <v>3</v>
      </c>
      <c r="L25" s="76">
        <f t="shared" si="24"/>
        <v>0</v>
      </c>
      <c r="M25" s="76">
        <f>SUM(P25,S25)</f>
        <v>0</v>
      </c>
      <c r="N25" s="76">
        <f>SUM(Q25,T25)</f>
        <v>0</v>
      </c>
      <c r="O25" s="76">
        <f t="shared" si="26"/>
        <v>0</v>
      </c>
      <c r="P25" s="133"/>
      <c r="Q25" s="133"/>
      <c r="R25" s="76">
        <f t="shared" si="27"/>
        <v>0</v>
      </c>
      <c r="S25" s="133"/>
      <c r="T25" s="134"/>
      <c r="U25" s="104">
        <f t="shared" si="28"/>
        <v>0</v>
      </c>
      <c r="V25" s="133"/>
      <c r="W25" s="133"/>
      <c r="X25" s="76">
        <f t="shared" si="29"/>
        <v>10</v>
      </c>
      <c r="Y25" s="133">
        <v>3</v>
      </c>
      <c r="Z25" s="133">
        <v>7</v>
      </c>
      <c r="AA25" s="76">
        <f t="shared" si="30"/>
        <v>2</v>
      </c>
      <c r="AB25" s="133"/>
      <c r="AC25" s="133">
        <v>2</v>
      </c>
      <c r="AD25" s="76">
        <f t="shared" si="31"/>
        <v>0</v>
      </c>
      <c r="AE25" s="133"/>
      <c r="AF25" s="133"/>
      <c r="AG25" s="76">
        <f t="shared" si="32"/>
        <v>0</v>
      </c>
      <c r="AH25" s="133"/>
      <c r="AI25" s="133"/>
      <c r="AJ25" s="76">
        <f t="shared" si="33"/>
        <v>0</v>
      </c>
      <c r="AK25" s="133"/>
      <c r="AL25" s="133"/>
      <c r="AM25" s="76">
        <f t="shared" si="34"/>
        <v>0</v>
      </c>
      <c r="AN25" s="133"/>
      <c r="AO25" s="135"/>
      <c r="AP25" s="93" t="s">
        <v>43</v>
      </c>
      <c r="AQ25" s="79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I25" s="4"/>
      <c r="BM25" s="4"/>
      <c r="BO25" s="4"/>
      <c r="BR25" s="3"/>
      <c r="BS25" s="5"/>
    </row>
    <row r="26" spans="1:72" s="1" customFormat="1" ht="22.5" customHeight="1">
      <c r="A26" s="74"/>
      <c r="B26" s="75" t="s">
        <v>40</v>
      </c>
      <c r="C26" s="76">
        <f t="shared" si="20"/>
        <v>31</v>
      </c>
      <c r="D26" s="77">
        <f t="shared" si="21"/>
        <v>9</v>
      </c>
      <c r="E26" s="77">
        <f t="shared" si="21"/>
        <v>22</v>
      </c>
      <c r="F26" s="76">
        <f t="shared" si="22"/>
        <v>26</v>
      </c>
      <c r="G26" s="133">
        <v>9</v>
      </c>
      <c r="H26" s="133">
        <v>17</v>
      </c>
      <c r="I26" s="76">
        <f t="shared" si="23"/>
        <v>3</v>
      </c>
      <c r="J26" s="133"/>
      <c r="K26" s="133">
        <v>3</v>
      </c>
      <c r="L26" s="76">
        <f t="shared" si="24"/>
        <v>0</v>
      </c>
      <c r="M26" s="76">
        <f t="shared" si="25"/>
        <v>0</v>
      </c>
      <c r="N26" s="76">
        <f t="shared" si="25"/>
        <v>0</v>
      </c>
      <c r="O26" s="76">
        <f t="shared" si="26"/>
        <v>0</v>
      </c>
      <c r="P26" s="133"/>
      <c r="Q26" s="133"/>
      <c r="R26" s="76">
        <f t="shared" si="27"/>
        <v>0</v>
      </c>
      <c r="S26" s="133"/>
      <c r="T26" s="134"/>
      <c r="U26" s="104">
        <f t="shared" si="28"/>
        <v>0</v>
      </c>
      <c r="V26" s="133"/>
      <c r="W26" s="133"/>
      <c r="X26" s="76">
        <f t="shared" si="29"/>
        <v>0</v>
      </c>
      <c r="Y26" s="133"/>
      <c r="Z26" s="133"/>
      <c r="AA26" s="76">
        <f t="shared" si="30"/>
        <v>2</v>
      </c>
      <c r="AB26" s="133"/>
      <c r="AC26" s="133">
        <v>2</v>
      </c>
      <c r="AD26" s="76">
        <f t="shared" si="31"/>
        <v>0</v>
      </c>
      <c r="AE26" s="133"/>
      <c r="AF26" s="133"/>
      <c r="AG26" s="76">
        <f t="shared" si="32"/>
        <v>0</v>
      </c>
      <c r="AH26" s="133"/>
      <c r="AI26" s="133"/>
      <c r="AJ26" s="76">
        <f t="shared" si="33"/>
        <v>0</v>
      </c>
      <c r="AK26" s="133"/>
      <c r="AL26" s="133"/>
      <c r="AM26" s="76">
        <f t="shared" si="34"/>
        <v>0</v>
      </c>
      <c r="AN26" s="133"/>
      <c r="AO26" s="135"/>
      <c r="AP26" s="93" t="s">
        <v>49</v>
      </c>
      <c r="AQ26" s="79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I26" s="4"/>
      <c r="BM26" s="4"/>
      <c r="BO26" s="4"/>
      <c r="BR26" s="3"/>
      <c r="BS26" s="5"/>
    </row>
    <row r="27" spans="1:72" s="1" customFormat="1" ht="22.5" customHeight="1">
      <c r="A27" s="80"/>
      <c r="B27" s="116" t="s">
        <v>41</v>
      </c>
      <c r="C27" s="82">
        <f t="shared" si="20"/>
        <v>195</v>
      </c>
      <c r="D27" s="83">
        <f t="shared" si="21"/>
        <v>128</v>
      </c>
      <c r="E27" s="83">
        <f t="shared" si="21"/>
        <v>67</v>
      </c>
      <c r="F27" s="82">
        <f t="shared" si="22"/>
        <v>47</v>
      </c>
      <c r="G27" s="84">
        <v>30</v>
      </c>
      <c r="H27" s="84">
        <v>17</v>
      </c>
      <c r="I27" s="82">
        <f t="shared" si="23"/>
        <v>55</v>
      </c>
      <c r="J27" s="84">
        <v>42</v>
      </c>
      <c r="K27" s="84">
        <v>13</v>
      </c>
      <c r="L27" s="82">
        <f t="shared" si="24"/>
        <v>0</v>
      </c>
      <c r="M27" s="92">
        <f>P27+S27</f>
        <v>0</v>
      </c>
      <c r="N27" s="92">
        <f>Q27+T27</f>
        <v>0</v>
      </c>
      <c r="O27" s="82">
        <f t="shared" si="26"/>
        <v>0</v>
      </c>
      <c r="P27" s="84"/>
      <c r="Q27" s="84"/>
      <c r="R27" s="82">
        <f t="shared" si="27"/>
        <v>0</v>
      </c>
      <c r="S27" s="84"/>
      <c r="T27" s="85"/>
      <c r="U27" s="105">
        <f t="shared" si="28"/>
        <v>2</v>
      </c>
      <c r="V27" s="84">
        <v>2</v>
      </c>
      <c r="W27" s="84"/>
      <c r="X27" s="82">
        <f t="shared" si="29"/>
        <v>70</v>
      </c>
      <c r="Y27" s="84">
        <v>43</v>
      </c>
      <c r="Z27" s="84">
        <v>27</v>
      </c>
      <c r="AA27" s="82">
        <f t="shared" si="30"/>
        <v>21</v>
      </c>
      <c r="AB27" s="84">
        <v>11</v>
      </c>
      <c r="AC27" s="84">
        <v>10</v>
      </c>
      <c r="AD27" s="82">
        <f t="shared" si="31"/>
        <v>0</v>
      </c>
      <c r="AE27" s="84"/>
      <c r="AF27" s="84"/>
      <c r="AG27" s="82">
        <f t="shared" si="32"/>
        <v>0</v>
      </c>
      <c r="AH27" s="84"/>
      <c r="AI27" s="84"/>
      <c r="AJ27" s="82">
        <f t="shared" si="33"/>
        <v>0</v>
      </c>
      <c r="AK27" s="84"/>
      <c r="AL27" s="84"/>
      <c r="AM27" s="82">
        <f t="shared" si="34"/>
        <v>0</v>
      </c>
      <c r="AN27" s="84"/>
      <c r="AO27" s="86"/>
      <c r="AP27" s="107" t="s">
        <v>41</v>
      </c>
      <c r="AQ27" s="81"/>
    </row>
    <row r="28" spans="1:72" s="128" customFormat="1" ht="30" customHeight="1">
      <c r="A28" s="87" t="s">
        <v>38</v>
      </c>
      <c r="B28" s="88"/>
      <c r="C28" s="64">
        <f t="shared" ref="C28:AO28" si="35">SUM(C29,C33)</f>
        <v>266</v>
      </c>
      <c r="D28" s="64">
        <f t="shared" si="35"/>
        <v>122</v>
      </c>
      <c r="E28" s="64">
        <f t="shared" si="35"/>
        <v>144</v>
      </c>
      <c r="F28" s="64">
        <f t="shared" si="35"/>
        <v>28</v>
      </c>
      <c r="G28" s="64">
        <f t="shared" si="35"/>
        <v>12</v>
      </c>
      <c r="H28" s="64">
        <f t="shared" si="35"/>
        <v>16</v>
      </c>
      <c r="I28" s="64">
        <f t="shared" si="35"/>
        <v>45</v>
      </c>
      <c r="J28" s="64">
        <f t="shared" si="35"/>
        <v>19</v>
      </c>
      <c r="K28" s="64">
        <f t="shared" si="35"/>
        <v>26</v>
      </c>
      <c r="L28" s="64">
        <f t="shared" si="35"/>
        <v>0</v>
      </c>
      <c r="M28" s="64">
        <f t="shared" si="35"/>
        <v>0</v>
      </c>
      <c r="N28" s="64">
        <f t="shared" si="35"/>
        <v>0</v>
      </c>
      <c r="O28" s="64">
        <f t="shared" si="35"/>
        <v>0</v>
      </c>
      <c r="P28" s="64">
        <f t="shared" si="35"/>
        <v>0</v>
      </c>
      <c r="Q28" s="64">
        <f t="shared" si="35"/>
        <v>0</v>
      </c>
      <c r="R28" s="64">
        <f t="shared" si="35"/>
        <v>0</v>
      </c>
      <c r="S28" s="64">
        <f t="shared" si="35"/>
        <v>0</v>
      </c>
      <c r="T28" s="65">
        <f t="shared" si="35"/>
        <v>0</v>
      </c>
      <c r="U28" s="102">
        <f t="shared" si="35"/>
        <v>1</v>
      </c>
      <c r="V28" s="64">
        <f t="shared" si="35"/>
        <v>1</v>
      </c>
      <c r="W28" s="64">
        <f t="shared" si="35"/>
        <v>0</v>
      </c>
      <c r="X28" s="64">
        <f t="shared" si="35"/>
        <v>105</v>
      </c>
      <c r="Y28" s="64">
        <f t="shared" si="35"/>
        <v>46</v>
      </c>
      <c r="Z28" s="64">
        <f t="shared" si="35"/>
        <v>59</v>
      </c>
      <c r="AA28" s="64">
        <f t="shared" si="35"/>
        <v>87</v>
      </c>
      <c r="AB28" s="64">
        <f t="shared" si="35"/>
        <v>44</v>
      </c>
      <c r="AC28" s="64">
        <f t="shared" si="35"/>
        <v>43</v>
      </c>
      <c r="AD28" s="64">
        <f t="shared" si="35"/>
        <v>0</v>
      </c>
      <c r="AE28" s="64">
        <f t="shared" si="35"/>
        <v>0</v>
      </c>
      <c r="AF28" s="64">
        <f t="shared" si="35"/>
        <v>0</v>
      </c>
      <c r="AG28" s="64">
        <f t="shared" si="35"/>
        <v>0</v>
      </c>
      <c r="AH28" s="64">
        <f t="shared" si="35"/>
        <v>0</v>
      </c>
      <c r="AI28" s="64">
        <f t="shared" si="35"/>
        <v>0</v>
      </c>
      <c r="AJ28" s="64">
        <f t="shared" si="35"/>
        <v>0</v>
      </c>
      <c r="AK28" s="64">
        <f t="shared" si="35"/>
        <v>0</v>
      </c>
      <c r="AL28" s="64">
        <f t="shared" si="35"/>
        <v>0</v>
      </c>
      <c r="AM28" s="64">
        <f t="shared" si="35"/>
        <v>0</v>
      </c>
      <c r="AN28" s="64">
        <f t="shared" si="35"/>
        <v>0</v>
      </c>
      <c r="AO28" s="66">
        <f t="shared" si="35"/>
        <v>0</v>
      </c>
      <c r="AP28" s="87" t="s">
        <v>38</v>
      </c>
      <c r="AQ28" s="89"/>
      <c r="AR28" s="129"/>
      <c r="AS28" s="129"/>
      <c r="AT28" s="129"/>
      <c r="AU28" s="129"/>
      <c r="AV28" s="129"/>
      <c r="AW28" s="129"/>
      <c r="AX28" s="129"/>
      <c r="AY28" s="129"/>
      <c r="AZ28" s="129"/>
      <c r="BA28" s="129"/>
      <c r="BB28" s="129"/>
      <c r="BC28" s="129"/>
      <c r="BD28" s="129"/>
      <c r="BE28" s="129"/>
      <c r="BF28" s="129"/>
      <c r="BG28" s="129"/>
      <c r="BH28" s="129"/>
      <c r="BJ28" s="129"/>
      <c r="BN28" s="129"/>
      <c r="BP28" s="129"/>
      <c r="BS28" s="130"/>
      <c r="BT28" s="6"/>
    </row>
    <row r="29" spans="1:72" s="128" customFormat="1" ht="25.5" customHeight="1">
      <c r="A29" s="67"/>
      <c r="B29" s="68" t="s">
        <v>10</v>
      </c>
      <c r="C29" s="64">
        <f t="shared" ref="C29:AO29" si="36">SUM(C30:C32)</f>
        <v>139</v>
      </c>
      <c r="D29" s="64">
        <f t="shared" si="36"/>
        <v>86</v>
      </c>
      <c r="E29" s="64">
        <f t="shared" si="36"/>
        <v>53</v>
      </c>
      <c r="F29" s="64">
        <f t="shared" si="36"/>
        <v>14</v>
      </c>
      <c r="G29" s="64">
        <f t="shared" si="36"/>
        <v>9</v>
      </c>
      <c r="H29" s="64">
        <f t="shared" si="36"/>
        <v>5</v>
      </c>
      <c r="I29" s="64">
        <f t="shared" si="36"/>
        <v>18</v>
      </c>
      <c r="J29" s="64">
        <f t="shared" si="36"/>
        <v>8</v>
      </c>
      <c r="K29" s="64">
        <f t="shared" si="36"/>
        <v>10</v>
      </c>
      <c r="L29" s="64">
        <f t="shared" si="36"/>
        <v>0</v>
      </c>
      <c r="M29" s="64">
        <f t="shared" si="36"/>
        <v>0</v>
      </c>
      <c r="N29" s="64">
        <f t="shared" si="36"/>
        <v>0</v>
      </c>
      <c r="O29" s="64">
        <f t="shared" si="36"/>
        <v>0</v>
      </c>
      <c r="P29" s="64">
        <f t="shared" si="36"/>
        <v>0</v>
      </c>
      <c r="Q29" s="64">
        <f t="shared" si="36"/>
        <v>0</v>
      </c>
      <c r="R29" s="64">
        <f t="shared" si="36"/>
        <v>0</v>
      </c>
      <c r="S29" s="64">
        <f t="shared" si="36"/>
        <v>0</v>
      </c>
      <c r="T29" s="65">
        <f t="shared" si="36"/>
        <v>0</v>
      </c>
      <c r="U29" s="102">
        <f t="shared" si="36"/>
        <v>1</v>
      </c>
      <c r="V29" s="64">
        <f t="shared" si="36"/>
        <v>1</v>
      </c>
      <c r="W29" s="64">
        <f t="shared" si="36"/>
        <v>0</v>
      </c>
      <c r="X29" s="64">
        <f t="shared" si="36"/>
        <v>55</v>
      </c>
      <c r="Y29" s="64">
        <f t="shared" si="36"/>
        <v>35</v>
      </c>
      <c r="Z29" s="64">
        <f t="shared" si="36"/>
        <v>20</v>
      </c>
      <c r="AA29" s="64">
        <f t="shared" si="36"/>
        <v>51</v>
      </c>
      <c r="AB29" s="64">
        <f t="shared" si="36"/>
        <v>33</v>
      </c>
      <c r="AC29" s="64">
        <f t="shared" si="36"/>
        <v>18</v>
      </c>
      <c r="AD29" s="64">
        <f t="shared" si="36"/>
        <v>0</v>
      </c>
      <c r="AE29" s="64">
        <f t="shared" si="36"/>
        <v>0</v>
      </c>
      <c r="AF29" s="64">
        <f t="shared" si="36"/>
        <v>0</v>
      </c>
      <c r="AG29" s="64">
        <f t="shared" si="36"/>
        <v>0</v>
      </c>
      <c r="AH29" s="64">
        <f t="shared" si="36"/>
        <v>0</v>
      </c>
      <c r="AI29" s="64">
        <f t="shared" si="36"/>
        <v>0</v>
      </c>
      <c r="AJ29" s="64">
        <f t="shared" si="36"/>
        <v>0</v>
      </c>
      <c r="AK29" s="64">
        <f t="shared" si="36"/>
        <v>0</v>
      </c>
      <c r="AL29" s="64">
        <f t="shared" si="36"/>
        <v>0</v>
      </c>
      <c r="AM29" s="64">
        <f t="shared" si="36"/>
        <v>0</v>
      </c>
      <c r="AN29" s="64">
        <f t="shared" si="36"/>
        <v>0</v>
      </c>
      <c r="AO29" s="66">
        <f t="shared" si="36"/>
        <v>0</v>
      </c>
      <c r="AP29" s="72" t="s">
        <v>10</v>
      </c>
      <c r="AQ29" s="73"/>
      <c r="AR29" s="129"/>
      <c r="AS29" s="129"/>
      <c r="AT29" s="129"/>
      <c r="AU29" s="129"/>
      <c r="AV29" s="129"/>
      <c r="AW29" s="129"/>
      <c r="AX29" s="129"/>
      <c r="AY29" s="129"/>
      <c r="AZ29" s="129"/>
      <c r="BA29" s="129"/>
      <c r="BB29" s="129"/>
      <c r="BC29" s="129"/>
      <c r="BD29" s="129"/>
      <c r="BE29" s="129"/>
      <c r="BF29" s="129"/>
      <c r="BG29" s="129"/>
      <c r="BI29" s="129"/>
      <c r="BM29" s="129"/>
      <c r="BO29" s="129"/>
      <c r="BR29" s="130"/>
      <c r="BS29" s="6"/>
    </row>
    <row r="30" spans="1:72" s="128" customFormat="1" ht="22.5" customHeight="1">
      <c r="A30" s="74" t="s">
        <v>26</v>
      </c>
      <c r="B30" s="75" t="s">
        <v>24</v>
      </c>
      <c r="C30" s="76">
        <f>SUM(D30:E30)</f>
        <v>105</v>
      </c>
      <c r="D30" s="77">
        <f t="shared" ref="D30:E32" si="37">SUM(G30,J30,M30,V30,Y30,AB30)</f>
        <v>58</v>
      </c>
      <c r="E30" s="77">
        <f t="shared" si="37"/>
        <v>47</v>
      </c>
      <c r="F30" s="76">
        <f>SUM(G30:H30)</f>
        <v>13</v>
      </c>
      <c r="G30" s="133">
        <v>9</v>
      </c>
      <c r="H30" s="133">
        <v>4</v>
      </c>
      <c r="I30" s="76">
        <f>SUM(J30:K30)</f>
        <v>17</v>
      </c>
      <c r="J30" s="133">
        <v>7</v>
      </c>
      <c r="K30" s="133">
        <v>10</v>
      </c>
      <c r="L30" s="76">
        <f>SUM(M30:N30)</f>
        <v>0</v>
      </c>
      <c r="M30" s="69">
        <f t="shared" ref="M30:N32" si="38">P30+S30</f>
        <v>0</v>
      </c>
      <c r="N30" s="69">
        <f t="shared" si="38"/>
        <v>0</v>
      </c>
      <c r="O30" s="76">
        <f>SUM(P30:Q30)</f>
        <v>0</v>
      </c>
      <c r="P30" s="133"/>
      <c r="Q30" s="133"/>
      <c r="R30" s="76">
        <f>SUM(S30:T30)</f>
        <v>0</v>
      </c>
      <c r="S30" s="133"/>
      <c r="T30" s="134"/>
      <c r="U30" s="104">
        <f>SUM(V30:W30)</f>
        <v>1</v>
      </c>
      <c r="V30" s="133">
        <v>1</v>
      </c>
      <c r="W30" s="133"/>
      <c r="X30" s="76">
        <f>SUM(Y30:Z30)</f>
        <v>35</v>
      </c>
      <c r="Y30" s="133">
        <v>19</v>
      </c>
      <c r="Z30" s="133">
        <v>16</v>
      </c>
      <c r="AA30" s="76">
        <f>SUM(AB30:AC30)</f>
        <v>39</v>
      </c>
      <c r="AB30" s="133">
        <v>22</v>
      </c>
      <c r="AC30" s="133">
        <v>17</v>
      </c>
      <c r="AD30" s="76">
        <f>SUM(AE30:AF30)</f>
        <v>0</v>
      </c>
      <c r="AE30" s="133"/>
      <c r="AF30" s="133"/>
      <c r="AG30" s="76">
        <f>SUM(AH30:AI30)</f>
        <v>0</v>
      </c>
      <c r="AH30" s="133"/>
      <c r="AI30" s="133"/>
      <c r="AJ30" s="76">
        <f>SUM(AK30:AL30)</f>
        <v>0</v>
      </c>
      <c r="AK30" s="133"/>
      <c r="AL30" s="133"/>
      <c r="AM30" s="76">
        <f>SUM(AN30:AO30)</f>
        <v>0</v>
      </c>
      <c r="AN30" s="133"/>
      <c r="AO30" s="135"/>
      <c r="AP30" s="78" t="s">
        <v>24</v>
      </c>
      <c r="AQ30" s="79" t="s">
        <v>26</v>
      </c>
      <c r="AR30" s="129"/>
      <c r="AS30" s="129"/>
      <c r="AT30" s="129"/>
      <c r="AU30" s="129"/>
      <c r="AV30" s="129"/>
      <c r="AW30" s="129"/>
      <c r="AX30" s="129"/>
      <c r="AY30" s="129"/>
      <c r="AZ30" s="129"/>
      <c r="BA30" s="129"/>
      <c r="BB30" s="129"/>
      <c r="BC30" s="129"/>
      <c r="BD30" s="129"/>
      <c r="BE30" s="129"/>
      <c r="BF30" s="129"/>
      <c r="BG30" s="129"/>
      <c r="BI30" s="129"/>
      <c r="BM30" s="129"/>
      <c r="BO30" s="129"/>
      <c r="BR30" s="130"/>
      <c r="BS30" s="6"/>
    </row>
    <row r="31" spans="1:72" s="128" customFormat="1" ht="22.5" customHeight="1">
      <c r="A31" s="74" t="s">
        <v>32</v>
      </c>
      <c r="B31" s="75" t="s">
        <v>27</v>
      </c>
      <c r="C31" s="76">
        <f>SUM(D31:E31)</f>
        <v>28</v>
      </c>
      <c r="D31" s="77">
        <f t="shared" si="37"/>
        <v>26</v>
      </c>
      <c r="E31" s="77">
        <f t="shared" si="37"/>
        <v>2</v>
      </c>
      <c r="F31" s="76">
        <f>SUM(G31:H31)</f>
        <v>0</v>
      </c>
      <c r="G31" s="133"/>
      <c r="H31" s="133"/>
      <c r="I31" s="76">
        <f>SUM(J31:K31)</f>
        <v>1</v>
      </c>
      <c r="J31" s="133">
        <v>1</v>
      </c>
      <c r="K31" s="133"/>
      <c r="L31" s="76">
        <f>SUM(M31:N31)</f>
        <v>0</v>
      </c>
      <c r="M31" s="69">
        <f t="shared" si="38"/>
        <v>0</v>
      </c>
      <c r="N31" s="69">
        <f t="shared" si="38"/>
        <v>0</v>
      </c>
      <c r="O31" s="76">
        <f>SUM(P31:Q31)</f>
        <v>0</v>
      </c>
      <c r="P31" s="133"/>
      <c r="Q31" s="133"/>
      <c r="R31" s="76">
        <f>SUM(S31:T31)</f>
        <v>0</v>
      </c>
      <c r="S31" s="133"/>
      <c r="T31" s="134"/>
      <c r="U31" s="104">
        <f>SUM(V31:W31)</f>
        <v>0</v>
      </c>
      <c r="V31" s="133"/>
      <c r="W31" s="133"/>
      <c r="X31" s="76">
        <f>SUM(Y31:Z31)</f>
        <v>17</v>
      </c>
      <c r="Y31" s="133">
        <v>16</v>
      </c>
      <c r="Z31" s="133">
        <v>1</v>
      </c>
      <c r="AA31" s="76">
        <f>SUM(AB31:AC31)</f>
        <v>10</v>
      </c>
      <c r="AB31" s="133">
        <v>9</v>
      </c>
      <c r="AC31" s="133">
        <v>1</v>
      </c>
      <c r="AD31" s="76">
        <f>SUM(AE31:AF31)</f>
        <v>0</v>
      </c>
      <c r="AE31" s="133"/>
      <c r="AF31" s="133"/>
      <c r="AG31" s="76">
        <f>SUM(AH31:AI31)</f>
        <v>0</v>
      </c>
      <c r="AH31" s="133"/>
      <c r="AI31" s="133"/>
      <c r="AJ31" s="76">
        <f>SUM(AK31:AL31)</f>
        <v>0</v>
      </c>
      <c r="AK31" s="133"/>
      <c r="AL31" s="133"/>
      <c r="AM31" s="76">
        <f>SUM(AN31:AO31)</f>
        <v>0</v>
      </c>
      <c r="AN31" s="133"/>
      <c r="AO31" s="135"/>
      <c r="AP31" s="78" t="s">
        <v>27</v>
      </c>
      <c r="AQ31" s="79" t="s">
        <v>32</v>
      </c>
      <c r="AR31" s="129"/>
      <c r="AS31" s="129"/>
      <c r="AT31" s="129"/>
      <c r="AU31" s="129"/>
      <c r="AV31" s="129"/>
      <c r="AW31" s="129"/>
      <c r="AX31" s="129"/>
      <c r="AY31" s="129"/>
      <c r="AZ31" s="129"/>
      <c r="BA31" s="129"/>
      <c r="BB31" s="129"/>
      <c r="BC31" s="129"/>
      <c r="BD31" s="129"/>
      <c r="BE31" s="129"/>
      <c r="BF31" s="129"/>
      <c r="BG31" s="129"/>
      <c r="BI31" s="129"/>
      <c r="BM31" s="129"/>
      <c r="BO31" s="129"/>
      <c r="BR31" s="130"/>
      <c r="BS31" s="6"/>
    </row>
    <row r="32" spans="1:72" s="128" customFormat="1" ht="22.5" customHeight="1">
      <c r="A32" s="80"/>
      <c r="B32" s="75" t="s">
        <v>47</v>
      </c>
      <c r="C32" s="76">
        <f>SUM(D32:E32)</f>
        <v>6</v>
      </c>
      <c r="D32" s="77">
        <f t="shared" si="37"/>
        <v>2</v>
      </c>
      <c r="E32" s="77">
        <f t="shared" si="37"/>
        <v>4</v>
      </c>
      <c r="F32" s="76">
        <f>SUM(G32:H32)</f>
        <v>1</v>
      </c>
      <c r="G32" s="133"/>
      <c r="H32" s="133">
        <v>1</v>
      </c>
      <c r="I32" s="76">
        <f>SUM(J32:K32)</f>
        <v>0</v>
      </c>
      <c r="J32" s="133"/>
      <c r="K32" s="133"/>
      <c r="L32" s="76">
        <f>SUM(M32:N32)</f>
        <v>0</v>
      </c>
      <c r="M32" s="69">
        <f t="shared" si="38"/>
        <v>0</v>
      </c>
      <c r="N32" s="69">
        <f t="shared" si="38"/>
        <v>0</v>
      </c>
      <c r="O32" s="76">
        <f>SUM(P32:Q32)</f>
        <v>0</v>
      </c>
      <c r="P32" s="133"/>
      <c r="Q32" s="133"/>
      <c r="R32" s="76">
        <f>SUM(S32:T32)</f>
        <v>0</v>
      </c>
      <c r="S32" s="133"/>
      <c r="T32" s="134"/>
      <c r="U32" s="104">
        <f>SUM(V32:W32)</f>
        <v>0</v>
      </c>
      <c r="V32" s="133"/>
      <c r="W32" s="133"/>
      <c r="X32" s="76">
        <f>SUM(Y32:Z32)</f>
        <v>3</v>
      </c>
      <c r="Y32" s="133"/>
      <c r="Z32" s="133">
        <v>3</v>
      </c>
      <c r="AA32" s="76">
        <f>SUM(AB32:AC32)</f>
        <v>2</v>
      </c>
      <c r="AB32" s="133">
        <v>2</v>
      </c>
      <c r="AC32" s="133"/>
      <c r="AD32" s="76">
        <f>SUM(AE32:AF32)</f>
        <v>0</v>
      </c>
      <c r="AE32" s="133"/>
      <c r="AF32" s="133"/>
      <c r="AG32" s="76">
        <f>SUM(AH32:AI32)</f>
        <v>0</v>
      </c>
      <c r="AH32" s="133"/>
      <c r="AI32" s="133"/>
      <c r="AJ32" s="76">
        <f>SUM(AK32:AL32)</f>
        <v>0</v>
      </c>
      <c r="AK32" s="133"/>
      <c r="AL32" s="133"/>
      <c r="AM32" s="76">
        <f>SUM(AN32:AO32)</f>
        <v>0</v>
      </c>
      <c r="AN32" s="133"/>
      <c r="AO32" s="135"/>
      <c r="AP32" s="78" t="s">
        <v>28</v>
      </c>
      <c r="AQ32" s="81"/>
      <c r="AR32" s="129"/>
      <c r="AS32" s="129"/>
      <c r="AT32" s="129"/>
      <c r="AU32" s="129"/>
      <c r="AV32" s="129"/>
      <c r="AW32" s="129"/>
      <c r="AX32" s="129"/>
      <c r="AY32" s="129"/>
      <c r="AZ32" s="129"/>
      <c r="BA32" s="129"/>
      <c r="BB32" s="129"/>
      <c r="BC32" s="129"/>
      <c r="BD32" s="129"/>
      <c r="BE32" s="129"/>
      <c r="BF32" s="129"/>
      <c r="BG32" s="129"/>
      <c r="BI32" s="129"/>
      <c r="BM32" s="129"/>
      <c r="BO32" s="129"/>
      <c r="BR32" s="130"/>
      <c r="BS32" s="6"/>
    </row>
    <row r="33" spans="1:72" s="128" customFormat="1" ht="25.5" customHeight="1">
      <c r="A33" s="74" t="s">
        <v>37</v>
      </c>
      <c r="B33" s="99" t="s">
        <v>10</v>
      </c>
      <c r="C33" s="64">
        <f t="shared" ref="C33:AO33" si="39">SUM(C34:C36)</f>
        <v>127</v>
      </c>
      <c r="D33" s="64">
        <f t="shared" si="39"/>
        <v>36</v>
      </c>
      <c r="E33" s="64">
        <f t="shared" si="39"/>
        <v>91</v>
      </c>
      <c r="F33" s="64">
        <f t="shared" si="39"/>
        <v>14</v>
      </c>
      <c r="G33" s="64">
        <f t="shared" si="39"/>
        <v>3</v>
      </c>
      <c r="H33" s="64">
        <f t="shared" si="39"/>
        <v>11</v>
      </c>
      <c r="I33" s="64">
        <f t="shared" si="39"/>
        <v>27</v>
      </c>
      <c r="J33" s="64">
        <f t="shared" si="39"/>
        <v>11</v>
      </c>
      <c r="K33" s="64">
        <f t="shared" si="39"/>
        <v>16</v>
      </c>
      <c r="L33" s="64">
        <f t="shared" si="39"/>
        <v>0</v>
      </c>
      <c r="M33" s="64">
        <f t="shared" si="39"/>
        <v>0</v>
      </c>
      <c r="N33" s="64">
        <f t="shared" si="39"/>
        <v>0</v>
      </c>
      <c r="O33" s="64">
        <f t="shared" si="39"/>
        <v>0</v>
      </c>
      <c r="P33" s="64">
        <f t="shared" si="39"/>
        <v>0</v>
      </c>
      <c r="Q33" s="64">
        <f t="shared" si="39"/>
        <v>0</v>
      </c>
      <c r="R33" s="64">
        <f t="shared" si="39"/>
        <v>0</v>
      </c>
      <c r="S33" s="64">
        <f t="shared" si="39"/>
        <v>0</v>
      </c>
      <c r="T33" s="65">
        <f t="shared" si="39"/>
        <v>0</v>
      </c>
      <c r="U33" s="102">
        <f t="shared" si="39"/>
        <v>0</v>
      </c>
      <c r="V33" s="64">
        <f t="shared" si="39"/>
        <v>0</v>
      </c>
      <c r="W33" s="64">
        <f t="shared" si="39"/>
        <v>0</v>
      </c>
      <c r="X33" s="64">
        <f t="shared" si="39"/>
        <v>50</v>
      </c>
      <c r="Y33" s="64">
        <f t="shared" si="39"/>
        <v>11</v>
      </c>
      <c r="Z33" s="64">
        <f t="shared" si="39"/>
        <v>39</v>
      </c>
      <c r="AA33" s="64">
        <f t="shared" si="39"/>
        <v>36</v>
      </c>
      <c r="AB33" s="64">
        <f t="shared" si="39"/>
        <v>11</v>
      </c>
      <c r="AC33" s="64">
        <f t="shared" si="39"/>
        <v>25</v>
      </c>
      <c r="AD33" s="64">
        <f t="shared" si="39"/>
        <v>0</v>
      </c>
      <c r="AE33" s="64">
        <f t="shared" si="39"/>
        <v>0</v>
      </c>
      <c r="AF33" s="64">
        <f t="shared" si="39"/>
        <v>0</v>
      </c>
      <c r="AG33" s="64">
        <f t="shared" si="39"/>
        <v>0</v>
      </c>
      <c r="AH33" s="64">
        <f t="shared" si="39"/>
        <v>0</v>
      </c>
      <c r="AI33" s="64">
        <f t="shared" si="39"/>
        <v>0</v>
      </c>
      <c r="AJ33" s="64">
        <f t="shared" si="39"/>
        <v>0</v>
      </c>
      <c r="AK33" s="64">
        <f t="shared" si="39"/>
        <v>0</v>
      </c>
      <c r="AL33" s="64">
        <f t="shared" si="39"/>
        <v>0</v>
      </c>
      <c r="AM33" s="64">
        <f t="shared" si="39"/>
        <v>0</v>
      </c>
      <c r="AN33" s="64">
        <f t="shared" si="39"/>
        <v>0</v>
      </c>
      <c r="AO33" s="66">
        <f t="shared" si="39"/>
        <v>0</v>
      </c>
      <c r="AP33" s="90" t="s">
        <v>10</v>
      </c>
      <c r="AQ33" s="91" t="s">
        <v>37</v>
      </c>
      <c r="AR33" s="129"/>
      <c r="AS33" s="129"/>
      <c r="AT33" s="129"/>
      <c r="AU33" s="129"/>
      <c r="AV33" s="129"/>
      <c r="AW33" s="129"/>
      <c r="AX33" s="129"/>
      <c r="AY33" s="129"/>
      <c r="AZ33" s="129"/>
      <c r="BA33" s="129"/>
      <c r="BB33" s="129"/>
      <c r="BC33" s="129"/>
      <c r="BD33" s="129"/>
      <c r="BE33" s="129"/>
      <c r="BF33" s="129"/>
      <c r="BG33" s="129"/>
      <c r="BI33" s="129"/>
      <c r="BM33" s="129"/>
      <c r="BO33" s="129"/>
      <c r="BR33" s="130"/>
      <c r="BS33" s="6"/>
    </row>
    <row r="34" spans="1:72" s="1" customFormat="1" ht="22.5" customHeight="1">
      <c r="A34" s="74" t="s">
        <v>32</v>
      </c>
      <c r="B34" s="32" t="s">
        <v>24</v>
      </c>
      <c r="C34" s="76">
        <f>SUM(D34:E34)</f>
        <v>89</v>
      </c>
      <c r="D34" s="77">
        <f t="shared" ref="D34:E36" si="40">SUM(G34,J34,M34,V34,Y34,AB34)</f>
        <v>17</v>
      </c>
      <c r="E34" s="77">
        <f t="shared" si="40"/>
        <v>72</v>
      </c>
      <c r="F34" s="76">
        <f>SUM(G34:H34)</f>
        <v>9</v>
      </c>
      <c r="G34" s="133">
        <v>2</v>
      </c>
      <c r="H34" s="133">
        <v>7</v>
      </c>
      <c r="I34" s="76">
        <f>SUM(J34:K34)</f>
        <v>19</v>
      </c>
      <c r="J34" s="133">
        <v>8</v>
      </c>
      <c r="K34" s="133">
        <v>11</v>
      </c>
      <c r="L34" s="76">
        <f>SUM(M34:N34)</f>
        <v>0</v>
      </c>
      <c r="M34" s="69">
        <f t="shared" ref="M34:N36" si="41">P34+S34</f>
        <v>0</v>
      </c>
      <c r="N34" s="69">
        <f t="shared" si="41"/>
        <v>0</v>
      </c>
      <c r="O34" s="76">
        <f>SUM(P34:Q34)</f>
        <v>0</v>
      </c>
      <c r="P34" s="133"/>
      <c r="Q34" s="133"/>
      <c r="R34" s="76">
        <f>SUM(S34:T34)</f>
        <v>0</v>
      </c>
      <c r="S34" s="133"/>
      <c r="T34" s="134"/>
      <c r="U34" s="104">
        <f>SUM(V34:W34)</f>
        <v>0</v>
      </c>
      <c r="V34" s="133"/>
      <c r="W34" s="133"/>
      <c r="X34" s="76">
        <f>SUM(Y34:Z34)</f>
        <v>41</v>
      </c>
      <c r="Y34" s="133">
        <v>5</v>
      </c>
      <c r="Z34" s="133">
        <v>36</v>
      </c>
      <c r="AA34" s="76">
        <f>SUM(AB34:AC34)</f>
        <v>20</v>
      </c>
      <c r="AB34" s="133">
        <v>2</v>
      </c>
      <c r="AC34" s="133">
        <v>18</v>
      </c>
      <c r="AD34" s="76">
        <f>SUM(AE34:AF34)</f>
        <v>0</v>
      </c>
      <c r="AE34" s="133"/>
      <c r="AF34" s="133"/>
      <c r="AG34" s="76">
        <f>SUM(AH34:AI34)</f>
        <v>0</v>
      </c>
      <c r="AH34" s="133"/>
      <c r="AI34" s="133"/>
      <c r="AJ34" s="76">
        <f>SUM(AK34:AL34)</f>
        <v>0</v>
      </c>
      <c r="AK34" s="133"/>
      <c r="AL34" s="133"/>
      <c r="AM34" s="76">
        <f>SUM(AN34:AO34)</f>
        <v>0</v>
      </c>
      <c r="AN34" s="133"/>
      <c r="AO34" s="135"/>
      <c r="AP34" s="31" t="s">
        <v>24</v>
      </c>
      <c r="AQ34" s="79" t="s">
        <v>32</v>
      </c>
    </row>
    <row r="35" spans="1:72" s="1" customFormat="1" ht="22.5" customHeight="1">
      <c r="A35" s="80"/>
      <c r="B35" s="75" t="s">
        <v>42</v>
      </c>
      <c r="C35" s="132">
        <f>SUM(D35:E35)</f>
        <v>38</v>
      </c>
      <c r="D35" s="83">
        <f t="shared" si="40"/>
        <v>19</v>
      </c>
      <c r="E35" s="83">
        <f t="shared" si="40"/>
        <v>19</v>
      </c>
      <c r="F35" s="82">
        <f>SUM(G35:H35)</f>
        <v>5</v>
      </c>
      <c r="G35" s="84">
        <v>1</v>
      </c>
      <c r="H35" s="84">
        <v>4</v>
      </c>
      <c r="I35" s="82">
        <f>SUM(J35:K35)</f>
        <v>8</v>
      </c>
      <c r="J35" s="84">
        <v>3</v>
      </c>
      <c r="K35" s="84">
        <v>5</v>
      </c>
      <c r="L35" s="82">
        <f>SUM(M35:N35)</f>
        <v>0</v>
      </c>
      <c r="M35" s="92">
        <f t="shared" si="41"/>
        <v>0</v>
      </c>
      <c r="N35" s="92">
        <f t="shared" si="41"/>
        <v>0</v>
      </c>
      <c r="O35" s="82">
        <f>SUM(P35:Q35)</f>
        <v>0</v>
      </c>
      <c r="P35" s="84"/>
      <c r="Q35" s="84"/>
      <c r="R35" s="82">
        <f>SUM(S35:T35)</f>
        <v>0</v>
      </c>
      <c r="S35" s="84"/>
      <c r="T35" s="85"/>
      <c r="U35" s="105">
        <f>SUM(V35:W35)</f>
        <v>0</v>
      </c>
      <c r="V35" s="84"/>
      <c r="W35" s="84"/>
      <c r="X35" s="82">
        <f>SUM(Y35:Z35)</f>
        <v>9</v>
      </c>
      <c r="Y35" s="84">
        <v>6</v>
      </c>
      <c r="Z35" s="84">
        <v>3</v>
      </c>
      <c r="AA35" s="82">
        <f>SUM(AB35:AC35)</f>
        <v>16</v>
      </c>
      <c r="AB35" s="84">
        <v>9</v>
      </c>
      <c r="AC35" s="84">
        <v>7</v>
      </c>
      <c r="AD35" s="82">
        <f>SUM(AE35:AF35)</f>
        <v>0</v>
      </c>
      <c r="AE35" s="84"/>
      <c r="AF35" s="84"/>
      <c r="AG35" s="82">
        <f>SUM(AH35:AI35)</f>
        <v>0</v>
      </c>
      <c r="AH35" s="84"/>
      <c r="AI35" s="84"/>
      <c r="AJ35" s="82">
        <f>SUM(AK35:AL35)</f>
        <v>0</v>
      </c>
      <c r="AK35" s="84"/>
      <c r="AL35" s="84"/>
      <c r="AM35" s="82">
        <f>SUM(AN35:AO35)</f>
        <v>0</v>
      </c>
      <c r="AN35" s="84"/>
      <c r="AO35" s="86"/>
      <c r="AP35" s="93" t="s">
        <v>42</v>
      </c>
      <c r="AQ35" s="81"/>
    </row>
    <row r="36" spans="1:72" s="1" customFormat="1" ht="22.5" hidden="1" customHeight="1">
      <c r="A36" s="80"/>
      <c r="B36" s="131" t="s">
        <v>43</v>
      </c>
      <c r="C36" s="82">
        <f>SUM(D36:E36)</f>
        <v>0</v>
      </c>
      <c r="D36" s="83">
        <f t="shared" si="40"/>
        <v>0</v>
      </c>
      <c r="E36" s="83">
        <f t="shared" si="40"/>
        <v>0</v>
      </c>
      <c r="F36" s="82">
        <f>SUM(G36:H36)</f>
        <v>0</v>
      </c>
      <c r="G36" s="84"/>
      <c r="H36" s="84"/>
      <c r="I36" s="82">
        <f>SUM(J36:K36)</f>
        <v>0</v>
      </c>
      <c r="J36" s="84"/>
      <c r="K36" s="84"/>
      <c r="L36" s="82">
        <f>SUM(M36:N36)</f>
        <v>0</v>
      </c>
      <c r="M36" s="92">
        <f t="shared" si="41"/>
        <v>0</v>
      </c>
      <c r="N36" s="92">
        <f t="shared" si="41"/>
        <v>0</v>
      </c>
      <c r="O36" s="82">
        <f>SUM(P36:Q36)</f>
        <v>0</v>
      </c>
      <c r="P36" s="84"/>
      <c r="Q36" s="84"/>
      <c r="R36" s="82">
        <f>SUM(S36:T36)</f>
        <v>0</v>
      </c>
      <c r="S36" s="84"/>
      <c r="T36" s="85"/>
      <c r="U36" s="105">
        <f>SUM(V36:W36)</f>
        <v>0</v>
      </c>
      <c r="V36" s="84"/>
      <c r="W36" s="84"/>
      <c r="X36" s="82">
        <f>SUM(Y36:Z36)</f>
        <v>0</v>
      </c>
      <c r="Y36" s="84"/>
      <c r="Z36" s="84"/>
      <c r="AA36" s="82">
        <f>SUM(AB36:AC36)</f>
        <v>0</v>
      </c>
      <c r="AB36" s="84"/>
      <c r="AC36" s="84"/>
      <c r="AD36" s="82">
        <f>SUM(AE36:AF36)</f>
        <v>0</v>
      </c>
      <c r="AE36" s="84"/>
      <c r="AF36" s="84"/>
      <c r="AG36" s="82">
        <f>SUM(AH36:AI36)</f>
        <v>0</v>
      </c>
      <c r="AH36" s="84"/>
      <c r="AI36" s="84"/>
      <c r="AJ36" s="82">
        <f>SUM(AK36:AL36)</f>
        <v>0</v>
      </c>
      <c r="AK36" s="84"/>
      <c r="AL36" s="84"/>
      <c r="AM36" s="82">
        <f>SUM(AN36:AO36)</f>
        <v>0</v>
      </c>
      <c r="AN36" s="84"/>
      <c r="AO36" s="86"/>
      <c r="AP36" s="33" t="s">
        <v>43</v>
      </c>
      <c r="AQ36" s="81"/>
    </row>
    <row r="37" spans="1:72" s="128" customFormat="1" ht="30" customHeight="1">
      <c r="A37" s="87" t="s">
        <v>39</v>
      </c>
      <c r="B37" s="88"/>
      <c r="C37" s="64">
        <f t="shared" ref="C37:AO37" si="42">SUM(C38,C40)</f>
        <v>383</v>
      </c>
      <c r="D37" s="64">
        <f t="shared" si="42"/>
        <v>197</v>
      </c>
      <c r="E37" s="64">
        <f t="shared" si="42"/>
        <v>186</v>
      </c>
      <c r="F37" s="64">
        <f t="shared" si="42"/>
        <v>62</v>
      </c>
      <c r="G37" s="64">
        <f t="shared" si="42"/>
        <v>26</v>
      </c>
      <c r="H37" s="64">
        <f t="shared" si="42"/>
        <v>36</v>
      </c>
      <c r="I37" s="64">
        <f t="shared" si="42"/>
        <v>64</v>
      </c>
      <c r="J37" s="64">
        <f t="shared" si="42"/>
        <v>37</v>
      </c>
      <c r="K37" s="64">
        <f t="shared" si="42"/>
        <v>27</v>
      </c>
      <c r="L37" s="64">
        <f t="shared" si="42"/>
        <v>0</v>
      </c>
      <c r="M37" s="64">
        <f t="shared" si="42"/>
        <v>0</v>
      </c>
      <c r="N37" s="64">
        <f t="shared" si="42"/>
        <v>0</v>
      </c>
      <c r="O37" s="64">
        <f t="shared" si="42"/>
        <v>0</v>
      </c>
      <c r="P37" s="64">
        <f t="shared" si="42"/>
        <v>0</v>
      </c>
      <c r="Q37" s="64">
        <f t="shared" si="42"/>
        <v>0</v>
      </c>
      <c r="R37" s="64">
        <f t="shared" si="42"/>
        <v>0</v>
      </c>
      <c r="S37" s="64">
        <f t="shared" si="42"/>
        <v>0</v>
      </c>
      <c r="T37" s="65">
        <f t="shared" si="42"/>
        <v>0</v>
      </c>
      <c r="U37" s="102">
        <f t="shared" si="42"/>
        <v>3</v>
      </c>
      <c r="V37" s="64">
        <f t="shared" si="42"/>
        <v>1</v>
      </c>
      <c r="W37" s="64">
        <f t="shared" si="42"/>
        <v>2</v>
      </c>
      <c r="X37" s="64">
        <f t="shared" si="42"/>
        <v>38</v>
      </c>
      <c r="Y37" s="64">
        <f t="shared" si="42"/>
        <v>21</v>
      </c>
      <c r="Z37" s="64">
        <f t="shared" si="42"/>
        <v>17</v>
      </c>
      <c r="AA37" s="64">
        <f t="shared" si="42"/>
        <v>216</v>
      </c>
      <c r="AB37" s="64">
        <f t="shared" si="42"/>
        <v>112</v>
      </c>
      <c r="AC37" s="64">
        <f t="shared" si="42"/>
        <v>104</v>
      </c>
      <c r="AD37" s="64">
        <f t="shared" si="42"/>
        <v>0</v>
      </c>
      <c r="AE37" s="64">
        <f t="shared" si="42"/>
        <v>0</v>
      </c>
      <c r="AF37" s="64">
        <f t="shared" si="42"/>
        <v>0</v>
      </c>
      <c r="AG37" s="64">
        <f t="shared" si="42"/>
        <v>0</v>
      </c>
      <c r="AH37" s="64">
        <f t="shared" si="42"/>
        <v>0</v>
      </c>
      <c r="AI37" s="64">
        <f t="shared" si="42"/>
        <v>0</v>
      </c>
      <c r="AJ37" s="64">
        <f t="shared" si="42"/>
        <v>0</v>
      </c>
      <c r="AK37" s="64">
        <f t="shared" si="42"/>
        <v>0</v>
      </c>
      <c r="AL37" s="64">
        <f t="shared" si="42"/>
        <v>0</v>
      </c>
      <c r="AM37" s="64">
        <f t="shared" si="42"/>
        <v>0</v>
      </c>
      <c r="AN37" s="64">
        <f t="shared" si="42"/>
        <v>0</v>
      </c>
      <c r="AO37" s="66">
        <f t="shared" si="42"/>
        <v>0</v>
      </c>
      <c r="AP37" s="87" t="s">
        <v>39</v>
      </c>
      <c r="AQ37" s="89"/>
      <c r="AR37" s="129"/>
      <c r="AS37" s="129"/>
      <c r="AT37" s="129"/>
      <c r="AU37" s="129"/>
      <c r="AV37" s="129"/>
      <c r="AW37" s="129"/>
      <c r="AX37" s="129"/>
      <c r="AY37" s="129"/>
      <c r="AZ37" s="129"/>
      <c r="BA37" s="129"/>
      <c r="BB37" s="129"/>
      <c r="BC37" s="129"/>
      <c r="BD37" s="129"/>
      <c r="BE37" s="129"/>
      <c r="BF37" s="129"/>
      <c r="BG37" s="129"/>
      <c r="BH37" s="129"/>
      <c r="BJ37" s="129"/>
      <c r="BN37" s="129"/>
      <c r="BP37" s="129"/>
      <c r="BS37" s="130"/>
      <c r="BT37" s="6"/>
    </row>
    <row r="38" spans="1:72" s="128" customFormat="1" ht="25.5" customHeight="1">
      <c r="A38" s="94" t="s">
        <v>26</v>
      </c>
      <c r="B38" s="68" t="s">
        <v>10</v>
      </c>
      <c r="C38" s="64">
        <f t="shared" ref="C38:AO38" si="43">SUM(C39:C39)</f>
        <v>120</v>
      </c>
      <c r="D38" s="64">
        <f t="shared" si="43"/>
        <v>59</v>
      </c>
      <c r="E38" s="64">
        <f t="shared" si="43"/>
        <v>61</v>
      </c>
      <c r="F38" s="64">
        <f t="shared" si="43"/>
        <v>13</v>
      </c>
      <c r="G38" s="64">
        <f t="shared" si="43"/>
        <v>3</v>
      </c>
      <c r="H38" s="64">
        <f t="shared" si="43"/>
        <v>10</v>
      </c>
      <c r="I38" s="64">
        <f t="shared" si="43"/>
        <v>7</v>
      </c>
      <c r="J38" s="64">
        <f t="shared" si="43"/>
        <v>3</v>
      </c>
      <c r="K38" s="64">
        <f t="shared" si="43"/>
        <v>4</v>
      </c>
      <c r="L38" s="64">
        <f t="shared" si="43"/>
        <v>0</v>
      </c>
      <c r="M38" s="64">
        <f t="shared" si="43"/>
        <v>0</v>
      </c>
      <c r="N38" s="64">
        <f t="shared" si="43"/>
        <v>0</v>
      </c>
      <c r="O38" s="64">
        <f t="shared" si="43"/>
        <v>0</v>
      </c>
      <c r="P38" s="64">
        <f t="shared" si="43"/>
        <v>0</v>
      </c>
      <c r="Q38" s="64">
        <f t="shared" si="43"/>
        <v>0</v>
      </c>
      <c r="R38" s="64">
        <f t="shared" si="43"/>
        <v>0</v>
      </c>
      <c r="S38" s="64">
        <f t="shared" si="43"/>
        <v>0</v>
      </c>
      <c r="T38" s="65">
        <f t="shared" si="43"/>
        <v>0</v>
      </c>
      <c r="U38" s="102">
        <f t="shared" si="43"/>
        <v>0</v>
      </c>
      <c r="V38" s="64">
        <f t="shared" si="43"/>
        <v>0</v>
      </c>
      <c r="W38" s="64">
        <f t="shared" si="43"/>
        <v>0</v>
      </c>
      <c r="X38" s="64">
        <f t="shared" si="43"/>
        <v>20</v>
      </c>
      <c r="Y38" s="64">
        <f t="shared" si="43"/>
        <v>10</v>
      </c>
      <c r="Z38" s="64">
        <f t="shared" si="43"/>
        <v>10</v>
      </c>
      <c r="AA38" s="64">
        <f t="shared" si="43"/>
        <v>80</v>
      </c>
      <c r="AB38" s="64">
        <f t="shared" si="43"/>
        <v>43</v>
      </c>
      <c r="AC38" s="64">
        <f t="shared" si="43"/>
        <v>37</v>
      </c>
      <c r="AD38" s="64">
        <f t="shared" si="43"/>
        <v>0</v>
      </c>
      <c r="AE38" s="64">
        <f t="shared" si="43"/>
        <v>0</v>
      </c>
      <c r="AF38" s="64">
        <f t="shared" si="43"/>
        <v>0</v>
      </c>
      <c r="AG38" s="64">
        <f t="shared" si="43"/>
        <v>0</v>
      </c>
      <c r="AH38" s="64">
        <f t="shared" si="43"/>
        <v>0</v>
      </c>
      <c r="AI38" s="64">
        <f t="shared" si="43"/>
        <v>0</v>
      </c>
      <c r="AJ38" s="64">
        <f t="shared" si="43"/>
        <v>0</v>
      </c>
      <c r="AK38" s="64">
        <f t="shared" si="43"/>
        <v>0</v>
      </c>
      <c r="AL38" s="64">
        <f t="shared" si="43"/>
        <v>0</v>
      </c>
      <c r="AM38" s="64">
        <f t="shared" si="43"/>
        <v>0</v>
      </c>
      <c r="AN38" s="64">
        <f t="shared" si="43"/>
        <v>0</v>
      </c>
      <c r="AO38" s="66">
        <f t="shared" si="43"/>
        <v>0</v>
      </c>
      <c r="AP38" s="72" t="s">
        <v>10</v>
      </c>
      <c r="AQ38" s="91" t="s">
        <v>26</v>
      </c>
      <c r="AR38" s="129"/>
      <c r="AS38" s="129"/>
      <c r="AT38" s="129"/>
      <c r="AU38" s="129"/>
      <c r="AV38" s="129"/>
      <c r="AW38" s="129"/>
      <c r="AX38" s="129"/>
      <c r="AY38" s="129"/>
      <c r="AZ38" s="129"/>
      <c r="BA38" s="129"/>
      <c r="BB38" s="129"/>
      <c r="BC38" s="129"/>
      <c r="BD38" s="129"/>
      <c r="BE38" s="129"/>
      <c r="BF38" s="129"/>
      <c r="BG38" s="129"/>
      <c r="BI38" s="129"/>
      <c r="BM38" s="129"/>
      <c r="BO38" s="129"/>
      <c r="BR38" s="130"/>
      <c r="BS38" s="6"/>
    </row>
    <row r="39" spans="1:72" s="128" customFormat="1" ht="22.5" customHeight="1">
      <c r="A39" s="80" t="s">
        <v>32</v>
      </c>
      <c r="B39" s="75" t="s">
        <v>24</v>
      </c>
      <c r="C39" s="76">
        <f>SUM(D39:E39)</f>
        <v>120</v>
      </c>
      <c r="D39" s="77">
        <f>SUM(G39,J39,M39,V39,Y39,AB39)</f>
        <v>59</v>
      </c>
      <c r="E39" s="77">
        <f>SUM(H39,K39,N39,W39,Z39,AC39)</f>
        <v>61</v>
      </c>
      <c r="F39" s="76">
        <f>SUM(G39:H39)</f>
        <v>13</v>
      </c>
      <c r="G39" s="133">
        <v>3</v>
      </c>
      <c r="H39" s="133">
        <v>10</v>
      </c>
      <c r="I39" s="76">
        <f>SUM(J39:K39)</f>
        <v>7</v>
      </c>
      <c r="J39" s="133">
        <v>3</v>
      </c>
      <c r="K39" s="133">
        <v>4</v>
      </c>
      <c r="L39" s="76">
        <f>SUM(M39:N39)</f>
        <v>0</v>
      </c>
      <c r="M39" s="77">
        <f>P39+S39</f>
        <v>0</v>
      </c>
      <c r="N39" s="77">
        <f>Q39+T39</f>
        <v>0</v>
      </c>
      <c r="O39" s="76">
        <f>SUM(P39:Q39)</f>
        <v>0</v>
      </c>
      <c r="P39" s="133"/>
      <c r="Q39" s="133"/>
      <c r="R39" s="76">
        <f>SUM(S39:T39)</f>
        <v>0</v>
      </c>
      <c r="S39" s="133">
        <v>0</v>
      </c>
      <c r="T39" s="134"/>
      <c r="U39" s="104">
        <f>SUM(V39:W39)</f>
        <v>0</v>
      </c>
      <c r="V39" s="133"/>
      <c r="W39" s="133">
        <v>0</v>
      </c>
      <c r="X39" s="76">
        <f>SUM(Y39:Z39)</f>
        <v>20</v>
      </c>
      <c r="Y39" s="133">
        <v>10</v>
      </c>
      <c r="Z39" s="133">
        <v>10</v>
      </c>
      <c r="AA39" s="76">
        <f>SUM(AB39:AC39)</f>
        <v>80</v>
      </c>
      <c r="AB39" s="133">
        <v>43</v>
      </c>
      <c r="AC39" s="133">
        <v>37</v>
      </c>
      <c r="AD39" s="76">
        <f>SUM(AE39:AF39)</f>
        <v>0</v>
      </c>
      <c r="AE39" s="133"/>
      <c r="AF39" s="133"/>
      <c r="AG39" s="76">
        <f>SUM(AH39:AI39)</f>
        <v>0</v>
      </c>
      <c r="AH39" s="133"/>
      <c r="AI39" s="133"/>
      <c r="AJ39" s="76">
        <f>SUM(AK39:AL39)</f>
        <v>0</v>
      </c>
      <c r="AK39" s="133"/>
      <c r="AL39" s="133"/>
      <c r="AM39" s="76">
        <f>SUM(AN39:AO39)</f>
        <v>0</v>
      </c>
      <c r="AN39" s="133"/>
      <c r="AO39" s="135"/>
      <c r="AP39" s="78" t="s">
        <v>24</v>
      </c>
      <c r="AQ39" s="81" t="s">
        <v>32</v>
      </c>
      <c r="AR39" s="129"/>
      <c r="AS39" s="129"/>
      <c r="AT39" s="129"/>
      <c r="AU39" s="129"/>
      <c r="AV39" s="129"/>
      <c r="AW39" s="129"/>
      <c r="AX39" s="129"/>
      <c r="AY39" s="129"/>
      <c r="AZ39" s="129"/>
      <c r="BA39" s="129"/>
      <c r="BB39" s="129"/>
      <c r="BC39" s="129"/>
      <c r="BD39" s="129"/>
      <c r="BE39" s="129"/>
      <c r="BF39" s="129"/>
      <c r="BG39" s="129"/>
      <c r="BI39" s="129"/>
      <c r="BM39" s="129"/>
      <c r="BO39" s="129"/>
      <c r="BR39" s="130"/>
      <c r="BS39" s="6"/>
    </row>
    <row r="40" spans="1:72" s="128" customFormat="1" ht="25.5" customHeight="1">
      <c r="A40" s="74" t="s">
        <v>37</v>
      </c>
      <c r="B40" s="68" t="s">
        <v>10</v>
      </c>
      <c r="C40" s="64">
        <f t="shared" ref="C40:AO40" si="44">SUM(C42,C41)</f>
        <v>263</v>
      </c>
      <c r="D40" s="64">
        <f t="shared" si="44"/>
        <v>138</v>
      </c>
      <c r="E40" s="64">
        <f t="shared" si="44"/>
        <v>125</v>
      </c>
      <c r="F40" s="64">
        <f t="shared" si="44"/>
        <v>49</v>
      </c>
      <c r="G40" s="64">
        <f t="shared" si="44"/>
        <v>23</v>
      </c>
      <c r="H40" s="64">
        <f t="shared" si="44"/>
        <v>26</v>
      </c>
      <c r="I40" s="64">
        <f t="shared" si="44"/>
        <v>57</v>
      </c>
      <c r="J40" s="64">
        <f t="shared" si="44"/>
        <v>34</v>
      </c>
      <c r="K40" s="64">
        <f t="shared" si="44"/>
        <v>23</v>
      </c>
      <c r="L40" s="64">
        <f t="shared" si="44"/>
        <v>0</v>
      </c>
      <c r="M40" s="64">
        <f t="shared" si="44"/>
        <v>0</v>
      </c>
      <c r="N40" s="64">
        <f t="shared" si="44"/>
        <v>0</v>
      </c>
      <c r="O40" s="64">
        <f t="shared" si="44"/>
        <v>0</v>
      </c>
      <c r="P40" s="64">
        <f t="shared" si="44"/>
        <v>0</v>
      </c>
      <c r="Q40" s="64">
        <f t="shared" si="44"/>
        <v>0</v>
      </c>
      <c r="R40" s="64">
        <f t="shared" si="44"/>
        <v>0</v>
      </c>
      <c r="S40" s="64">
        <f t="shared" si="44"/>
        <v>0</v>
      </c>
      <c r="T40" s="65">
        <f t="shared" si="44"/>
        <v>0</v>
      </c>
      <c r="U40" s="102">
        <f t="shared" si="44"/>
        <v>3</v>
      </c>
      <c r="V40" s="64">
        <f t="shared" si="44"/>
        <v>1</v>
      </c>
      <c r="W40" s="64">
        <f t="shared" si="44"/>
        <v>2</v>
      </c>
      <c r="X40" s="64">
        <f t="shared" si="44"/>
        <v>18</v>
      </c>
      <c r="Y40" s="64">
        <f t="shared" si="44"/>
        <v>11</v>
      </c>
      <c r="Z40" s="64">
        <f t="shared" si="44"/>
        <v>7</v>
      </c>
      <c r="AA40" s="64">
        <f t="shared" si="44"/>
        <v>136</v>
      </c>
      <c r="AB40" s="64">
        <f t="shared" si="44"/>
        <v>69</v>
      </c>
      <c r="AC40" s="64">
        <f t="shared" si="44"/>
        <v>67</v>
      </c>
      <c r="AD40" s="64">
        <f t="shared" si="44"/>
        <v>0</v>
      </c>
      <c r="AE40" s="64">
        <f t="shared" si="44"/>
        <v>0</v>
      </c>
      <c r="AF40" s="64">
        <f t="shared" si="44"/>
        <v>0</v>
      </c>
      <c r="AG40" s="64">
        <f t="shared" si="44"/>
        <v>0</v>
      </c>
      <c r="AH40" s="64">
        <f t="shared" si="44"/>
        <v>0</v>
      </c>
      <c r="AI40" s="64">
        <f t="shared" si="44"/>
        <v>0</v>
      </c>
      <c r="AJ40" s="64">
        <f t="shared" si="44"/>
        <v>0</v>
      </c>
      <c r="AK40" s="64">
        <f t="shared" si="44"/>
        <v>0</v>
      </c>
      <c r="AL40" s="64">
        <f t="shared" si="44"/>
        <v>0</v>
      </c>
      <c r="AM40" s="64">
        <f t="shared" si="44"/>
        <v>0</v>
      </c>
      <c r="AN40" s="64">
        <f t="shared" si="44"/>
        <v>0</v>
      </c>
      <c r="AO40" s="66">
        <f t="shared" si="44"/>
        <v>0</v>
      </c>
      <c r="AP40" s="72" t="s">
        <v>10</v>
      </c>
      <c r="AQ40" s="79" t="s">
        <v>37</v>
      </c>
      <c r="AR40" s="129"/>
      <c r="AS40" s="129"/>
      <c r="AT40" s="129"/>
      <c r="AU40" s="129"/>
      <c r="AV40" s="129"/>
      <c r="AW40" s="129"/>
      <c r="AX40" s="129"/>
      <c r="AY40" s="129"/>
      <c r="AZ40" s="129"/>
      <c r="BA40" s="129"/>
      <c r="BB40" s="129"/>
      <c r="BC40" s="129"/>
      <c r="BD40" s="129"/>
      <c r="BE40" s="129"/>
      <c r="BF40" s="129"/>
      <c r="BG40" s="129"/>
      <c r="BI40" s="129"/>
      <c r="BM40" s="129"/>
      <c r="BO40" s="129"/>
      <c r="BR40" s="130"/>
      <c r="BS40" s="6"/>
    </row>
    <row r="41" spans="1:72" s="128" customFormat="1" ht="22.5" customHeight="1">
      <c r="A41" s="74" t="s">
        <v>45</v>
      </c>
      <c r="B41" s="75" t="s">
        <v>24</v>
      </c>
      <c r="C41" s="76">
        <f>SUM(D41:E41)</f>
        <v>187</v>
      </c>
      <c r="D41" s="77">
        <f>SUM(G41,J41,M41,V41,Y41,AB41)</f>
        <v>105</v>
      </c>
      <c r="E41" s="77">
        <f>SUM(H41,K41,N41,W41,Z41,AC41)</f>
        <v>82</v>
      </c>
      <c r="F41" s="76">
        <f>SUM(G41:H41)</f>
        <v>20</v>
      </c>
      <c r="G41" s="133">
        <v>8</v>
      </c>
      <c r="H41" s="133">
        <v>12</v>
      </c>
      <c r="I41" s="76">
        <f>SUM(J41:K41)</f>
        <v>38</v>
      </c>
      <c r="J41" s="133">
        <v>24</v>
      </c>
      <c r="K41" s="133">
        <v>14</v>
      </c>
      <c r="L41" s="76">
        <f>SUM(M41:N41)</f>
        <v>0</v>
      </c>
      <c r="M41" s="77">
        <f>P41+S41</f>
        <v>0</v>
      </c>
      <c r="N41" s="77">
        <f>Q41+T41</f>
        <v>0</v>
      </c>
      <c r="O41" s="76">
        <f>SUM(P41:Q41)</f>
        <v>0</v>
      </c>
      <c r="P41" s="133"/>
      <c r="Q41" s="133"/>
      <c r="R41" s="76">
        <f>SUM(S41:T41)</f>
        <v>0</v>
      </c>
      <c r="S41" s="133"/>
      <c r="T41" s="134"/>
      <c r="U41" s="104">
        <f>SUM(V41:W41)</f>
        <v>1</v>
      </c>
      <c r="V41" s="133">
        <v>1</v>
      </c>
      <c r="W41" s="133"/>
      <c r="X41" s="76">
        <f>SUM(Y41:Z41)</f>
        <v>14</v>
      </c>
      <c r="Y41" s="133">
        <v>9</v>
      </c>
      <c r="Z41" s="133">
        <v>5</v>
      </c>
      <c r="AA41" s="76">
        <f>SUM(AB41:AC41)</f>
        <v>114</v>
      </c>
      <c r="AB41" s="133">
        <v>63</v>
      </c>
      <c r="AC41" s="133">
        <v>51</v>
      </c>
      <c r="AD41" s="76">
        <f>SUM(AE41:AF41)</f>
        <v>0</v>
      </c>
      <c r="AE41" s="133"/>
      <c r="AF41" s="133"/>
      <c r="AG41" s="76">
        <f>SUM(AH41:AI41)</f>
        <v>0</v>
      </c>
      <c r="AH41" s="133"/>
      <c r="AI41" s="133"/>
      <c r="AJ41" s="76">
        <f>SUM(AK41:AL41)</f>
        <v>0</v>
      </c>
      <c r="AK41" s="133"/>
      <c r="AL41" s="133"/>
      <c r="AM41" s="76">
        <f>SUM(AN41:AO41)</f>
        <v>0</v>
      </c>
      <c r="AN41" s="133"/>
      <c r="AO41" s="135"/>
      <c r="AP41" s="78" t="s">
        <v>24</v>
      </c>
      <c r="AQ41" s="79" t="s">
        <v>45</v>
      </c>
      <c r="AR41" s="129"/>
      <c r="AS41" s="129"/>
      <c r="AT41" s="129"/>
      <c r="AU41" s="129"/>
      <c r="AV41" s="129"/>
      <c r="AW41" s="129"/>
      <c r="AX41" s="129"/>
      <c r="AY41" s="129"/>
      <c r="AZ41" s="129"/>
      <c r="BA41" s="129"/>
      <c r="BB41" s="129"/>
      <c r="BC41" s="129"/>
      <c r="BD41" s="129"/>
      <c r="BE41" s="129"/>
      <c r="BF41" s="129"/>
      <c r="BG41" s="129"/>
      <c r="BI41" s="129"/>
      <c r="BM41" s="129"/>
      <c r="BO41" s="129"/>
      <c r="BR41" s="130"/>
      <c r="BS41" s="6"/>
    </row>
    <row r="42" spans="1:72" s="1" customFormat="1" ht="22.5" customHeight="1">
      <c r="A42" s="95"/>
      <c r="B42" s="55" t="s">
        <v>41</v>
      </c>
      <c r="C42" s="96">
        <f>SUM(D42:E42)</f>
        <v>76</v>
      </c>
      <c r="D42" s="97">
        <f>SUM(G42,J42,M42,V42,Y42,AB42)</f>
        <v>33</v>
      </c>
      <c r="E42" s="97">
        <f>SUM(H42,K42,N42,W42,Z42,AC42)</f>
        <v>43</v>
      </c>
      <c r="F42" s="96">
        <f>SUM(G42:H42)</f>
        <v>29</v>
      </c>
      <c r="G42" s="136">
        <v>15</v>
      </c>
      <c r="H42" s="136">
        <v>14</v>
      </c>
      <c r="I42" s="96">
        <f>SUM(J42:K42)</f>
        <v>19</v>
      </c>
      <c r="J42" s="136">
        <v>10</v>
      </c>
      <c r="K42" s="136">
        <v>9</v>
      </c>
      <c r="L42" s="96">
        <f>SUM(M42:N42)</f>
        <v>0</v>
      </c>
      <c r="M42" s="96">
        <f>P42+S42</f>
        <v>0</v>
      </c>
      <c r="N42" s="97">
        <f>Q42+T42</f>
        <v>0</v>
      </c>
      <c r="O42" s="96">
        <f>SUM(P42:Q42)</f>
        <v>0</v>
      </c>
      <c r="P42" s="136"/>
      <c r="Q42" s="136"/>
      <c r="R42" s="96">
        <f>SUM(S42:T42)</f>
        <v>0</v>
      </c>
      <c r="S42" s="136"/>
      <c r="T42" s="137"/>
      <c r="U42" s="106">
        <f>SUM(V42:W42)</f>
        <v>2</v>
      </c>
      <c r="V42" s="136"/>
      <c r="W42" s="136">
        <v>2</v>
      </c>
      <c r="X42" s="96">
        <f>SUM(Y42:Z42)</f>
        <v>4</v>
      </c>
      <c r="Y42" s="136">
        <v>2</v>
      </c>
      <c r="Z42" s="136">
        <v>2</v>
      </c>
      <c r="AA42" s="96">
        <f>SUM(AB42:AC42)</f>
        <v>22</v>
      </c>
      <c r="AB42" s="136">
        <v>6</v>
      </c>
      <c r="AC42" s="136">
        <v>16</v>
      </c>
      <c r="AD42" s="96">
        <f>SUM(AE42:AF42)</f>
        <v>0</v>
      </c>
      <c r="AE42" s="136"/>
      <c r="AF42" s="136"/>
      <c r="AG42" s="96">
        <f>SUM(AH42:AI42)</f>
        <v>0</v>
      </c>
      <c r="AH42" s="136"/>
      <c r="AI42" s="136"/>
      <c r="AJ42" s="96">
        <f>SUM(AK42:AL42)</f>
        <v>0</v>
      </c>
      <c r="AK42" s="136"/>
      <c r="AL42" s="136"/>
      <c r="AM42" s="96">
        <f>SUM(AN42:AO42)</f>
        <v>0</v>
      </c>
      <c r="AN42" s="136"/>
      <c r="AO42" s="138"/>
      <c r="AP42" s="54" t="s">
        <v>41</v>
      </c>
      <c r="AQ42" s="98"/>
    </row>
  </sheetData>
  <phoneticPr fontId="16"/>
  <pageMargins left="0.89" right="0.6" top="0.59055118110236227" bottom="0.59055118110236227" header="0.51181102362204722" footer="0.51181102362204722"/>
  <pageSetup paperSize="9" scale="80" orientation="portrait" r:id="rId1"/>
  <headerFooter alignWithMargins="0"/>
  <colBreaks count="1" manualBreakCount="1">
    <brk id="2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R4.3</vt:lpstr>
      <vt:lpstr>R4.3!Print_Area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木村 元彦</dc:creator>
  <cp:lastModifiedBy>w</cp:lastModifiedBy>
  <cp:lastPrinted>2018-02-01T00:50:05Z</cp:lastPrinted>
  <dcterms:created xsi:type="dcterms:W3CDTF">1998-07-09T06:08:22Z</dcterms:created>
  <dcterms:modified xsi:type="dcterms:W3CDTF">2023-02-21T01:32:52Z</dcterms:modified>
</cp:coreProperties>
</file>