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4統計調査\15滋賀の教育統計\第1章_県単独調査\R5掲載用_1章\R5更新済み\３　高等学校卒業後の進路状況\"/>
    </mc:Choice>
  </mc:AlternateContent>
  <xr:revisionPtr revIDLastSave="0" documentId="13_ncr:1_{E8038906-0997-4D9C-B68F-9CE549402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4" sheetId="1" r:id="rId1"/>
  </sheets>
  <definedNames>
    <definedName name="_xlnm.Print_Area" localSheetId="0">'R4'!$A$1:$AQ$29</definedName>
    <definedName name="_xlnm.Print_Area">'R4'!$A$3:$L$25</definedName>
    <definedName name="_xlnm.Print_Titles">'R4'!$3:$6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1" l="1"/>
  <c r="AL27" i="1"/>
  <c r="AI27" i="1"/>
  <c r="AF27" i="1"/>
  <c r="AC27" i="1"/>
  <c r="Z27" i="1"/>
  <c r="W27" i="1"/>
  <c r="T27" i="1"/>
  <c r="Q27" i="1"/>
  <c r="N27" i="1"/>
  <c r="M27" i="1"/>
  <c r="D27" i="1" s="1"/>
  <c r="L27" i="1"/>
  <c r="C27" i="1" s="1"/>
  <c r="K27" i="1"/>
  <c r="H27" i="1"/>
  <c r="E27" i="1"/>
  <c r="B27" i="1" l="1"/>
  <c r="AO26" i="1"/>
  <c r="AL26" i="1"/>
  <c r="AI26" i="1"/>
  <c r="AF26" i="1"/>
  <c r="AC26" i="1"/>
  <c r="Z26" i="1"/>
  <c r="W26" i="1"/>
  <c r="T26" i="1"/>
  <c r="Q26" i="1"/>
  <c r="N26" i="1"/>
  <c r="M26" i="1"/>
  <c r="D26" i="1" s="1"/>
  <c r="L26" i="1"/>
  <c r="C26" i="1" s="1"/>
  <c r="K26" i="1"/>
  <c r="H26" i="1"/>
  <c r="E26" i="1"/>
  <c r="B26" i="1" l="1"/>
  <c r="AC28" i="1"/>
  <c r="E28" i="1"/>
  <c r="H28" i="1"/>
  <c r="L28" i="1"/>
  <c r="C28" i="1" s="1"/>
  <c r="M28" i="1"/>
  <c r="D28" i="1" s="1"/>
  <c r="N28" i="1"/>
  <c r="Q28" i="1"/>
  <c r="T28" i="1"/>
  <c r="W28" i="1"/>
  <c r="Z28" i="1"/>
  <c r="AF28" i="1"/>
  <c r="AI28" i="1"/>
  <c r="AL28" i="1"/>
  <c r="AO28" i="1"/>
  <c r="K28" i="1" l="1"/>
  <c r="B28" i="1"/>
  <c r="AO25" i="1"/>
  <c r="AL25" i="1"/>
  <c r="AI25" i="1"/>
  <c r="AF25" i="1"/>
  <c r="AC25" i="1"/>
  <c r="Z25" i="1"/>
  <c r="W25" i="1"/>
  <c r="T25" i="1"/>
  <c r="Q25" i="1"/>
  <c r="N25" i="1"/>
  <c r="M25" i="1"/>
  <c r="D25" i="1" s="1"/>
  <c r="L25" i="1"/>
  <c r="C25" i="1" s="1"/>
  <c r="K25" i="1"/>
  <c r="H25" i="1"/>
  <c r="E25" i="1"/>
  <c r="B25" i="1" l="1"/>
  <c r="AO21" i="1"/>
  <c r="AO22" i="1"/>
  <c r="AO23" i="1"/>
  <c r="AO24" i="1"/>
  <c r="L24" i="1"/>
  <c r="C24" i="1" s="1"/>
  <c r="AL24" i="1"/>
  <c r="AI24" i="1"/>
  <c r="AF24" i="1"/>
  <c r="AC24" i="1"/>
  <c r="Z24" i="1"/>
  <c r="W24" i="1"/>
  <c r="T24" i="1"/>
  <c r="Q24" i="1"/>
  <c r="N24" i="1"/>
  <c r="K24" i="1" s="1"/>
  <c r="M24" i="1"/>
  <c r="D24" i="1" s="1"/>
  <c r="H24" i="1"/>
  <c r="E24" i="1"/>
  <c r="B24" i="1" l="1"/>
  <c r="AL23" i="1"/>
  <c r="AI23" i="1"/>
  <c r="AF23" i="1"/>
  <c r="AC23" i="1"/>
  <c r="Z23" i="1"/>
  <c r="W23" i="1"/>
  <c r="T23" i="1"/>
  <c r="Q23" i="1"/>
  <c r="N23" i="1"/>
  <c r="K23" i="1" s="1"/>
  <c r="M23" i="1"/>
  <c r="D23" i="1" s="1"/>
  <c r="L23" i="1"/>
  <c r="C23" i="1" s="1"/>
  <c r="B23" i="1" s="1"/>
  <c r="H23" i="1"/>
  <c r="E23" i="1"/>
  <c r="AL22" i="1" l="1"/>
  <c r="AI22" i="1"/>
  <c r="AF22" i="1"/>
  <c r="AC22" i="1"/>
  <c r="Z22" i="1"/>
  <c r="W22" i="1"/>
  <c r="T22" i="1"/>
  <c r="Q22" i="1"/>
  <c r="N22" i="1"/>
  <c r="M22" i="1"/>
  <c r="D22" i="1" s="1"/>
  <c r="L22" i="1"/>
  <c r="C22" i="1" s="1"/>
  <c r="B22" i="1" s="1"/>
  <c r="H22" i="1"/>
  <c r="E22" i="1"/>
  <c r="AL20" i="1"/>
  <c r="AI20" i="1"/>
  <c r="AF20" i="1"/>
  <c r="AC20" i="1"/>
  <c r="Z20" i="1"/>
  <c r="W20" i="1"/>
  <c r="T20" i="1"/>
  <c r="Q20" i="1"/>
  <c r="N20" i="1"/>
  <c r="K20" i="1"/>
  <c r="M20" i="1"/>
  <c r="D20" i="1" s="1"/>
  <c r="L20" i="1"/>
  <c r="C20" i="1" s="1"/>
  <c r="H20" i="1"/>
  <c r="E20" i="1"/>
  <c r="AL19" i="1"/>
  <c r="AI19" i="1"/>
  <c r="AF19" i="1"/>
  <c r="AC19" i="1"/>
  <c r="Z19" i="1"/>
  <c r="W19" i="1"/>
  <c r="T19" i="1"/>
  <c r="Q19" i="1"/>
  <c r="N19" i="1"/>
  <c r="M19" i="1"/>
  <c r="D19" i="1" s="1"/>
  <c r="L19" i="1"/>
  <c r="C19" i="1" s="1"/>
  <c r="H19" i="1"/>
  <c r="E19" i="1"/>
  <c r="M21" i="1"/>
  <c r="D21" i="1" s="1"/>
  <c r="E18" i="1"/>
  <c r="H18" i="1"/>
  <c r="N18" i="1"/>
  <c r="Q18" i="1"/>
  <c r="T18" i="1"/>
  <c r="W18" i="1"/>
  <c r="Z18" i="1"/>
  <c r="AC18" i="1"/>
  <c r="AF18" i="1"/>
  <c r="AO18" i="1"/>
  <c r="AL18" i="1"/>
  <c r="AI18" i="1"/>
  <c r="M18" i="1"/>
  <c r="D18" i="1" s="1"/>
  <c r="L18" i="1"/>
  <c r="C18" i="1" s="1"/>
  <c r="B18" i="1" s="1"/>
  <c r="E17" i="1"/>
  <c r="H17" i="1"/>
  <c r="N17" i="1"/>
  <c r="Q17" i="1"/>
  <c r="T17" i="1"/>
  <c r="W17" i="1"/>
  <c r="Z17" i="1"/>
  <c r="AC17" i="1"/>
  <c r="AF17" i="1"/>
  <c r="AO17" i="1"/>
  <c r="AL17" i="1"/>
  <c r="AI17" i="1"/>
  <c r="M17" i="1"/>
  <c r="D17" i="1" s="1"/>
  <c r="L17" i="1"/>
  <c r="C17" i="1" s="1"/>
  <c r="B17" i="1" s="1"/>
  <c r="E21" i="1"/>
  <c r="H21" i="1"/>
  <c r="T21" i="1"/>
  <c r="W21" i="1"/>
  <c r="Z21" i="1"/>
  <c r="AC21" i="1"/>
  <c r="N21" i="1"/>
  <c r="Q21" i="1"/>
  <c r="AF21" i="1"/>
  <c r="L21" i="1"/>
  <c r="C21" i="1" s="1"/>
  <c r="B21" i="1" s="1"/>
  <c r="AI21" i="1"/>
  <c r="AL21" i="1"/>
  <c r="B15" i="1"/>
  <c r="E15" i="1"/>
  <c r="H15" i="1"/>
  <c r="N15" i="1"/>
  <c r="Q15" i="1"/>
  <c r="K15" i="1" s="1"/>
  <c r="T15" i="1"/>
  <c r="W15" i="1"/>
  <c r="Z15" i="1"/>
  <c r="AC15" i="1"/>
  <c r="AF15" i="1"/>
  <c r="AO15" i="1"/>
  <c r="AL15" i="1"/>
  <c r="AI15" i="1"/>
  <c r="M15" i="1"/>
  <c r="L15" i="1"/>
  <c r="B14" i="1"/>
  <c r="E14" i="1"/>
  <c r="H14" i="1"/>
  <c r="N14" i="1"/>
  <c r="Q14" i="1"/>
  <c r="T14" i="1"/>
  <c r="W14" i="1"/>
  <c r="Z14" i="1"/>
  <c r="AC14" i="1"/>
  <c r="AF14" i="1"/>
  <c r="AO14" i="1"/>
  <c r="AL14" i="1"/>
  <c r="AI14" i="1"/>
  <c r="M14" i="1"/>
  <c r="L14" i="1"/>
  <c r="B13" i="1"/>
  <c r="E13" i="1"/>
  <c r="H13" i="1"/>
  <c r="N13" i="1"/>
  <c r="Q13" i="1"/>
  <c r="T13" i="1"/>
  <c r="W13" i="1"/>
  <c r="Z13" i="1"/>
  <c r="AC13" i="1"/>
  <c r="AF13" i="1"/>
  <c r="AO13" i="1"/>
  <c r="AL13" i="1"/>
  <c r="AI13" i="1"/>
  <c r="M13" i="1"/>
  <c r="L13" i="1"/>
  <c r="B12" i="1"/>
  <c r="E12" i="1"/>
  <c r="H12" i="1"/>
  <c r="N12" i="1"/>
  <c r="Q12" i="1"/>
  <c r="T12" i="1"/>
  <c r="W12" i="1"/>
  <c r="Z12" i="1"/>
  <c r="AC12" i="1"/>
  <c r="AF12" i="1"/>
  <c r="AO12" i="1"/>
  <c r="AL12" i="1"/>
  <c r="AI12" i="1"/>
  <c r="M12" i="1"/>
  <c r="L12" i="1"/>
  <c r="B11" i="1"/>
  <c r="E11" i="1"/>
  <c r="H11" i="1"/>
  <c r="N11" i="1"/>
  <c r="Q11" i="1"/>
  <c r="K11" i="1" s="1"/>
  <c r="T11" i="1"/>
  <c r="W11" i="1"/>
  <c r="AF11" i="1"/>
  <c r="AO11" i="1"/>
  <c r="AL11" i="1"/>
  <c r="AI11" i="1"/>
  <c r="Q16" i="1"/>
  <c r="N16" i="1"/>
  <c r="K16" i="1" s="1"/>
  <c r="M16" i="1"/>
  <c r="D16" i="1" s="1"/>
  <c r="L16" i="1"/>
  <c r="C16" i="1" s="1"/>
  <c r="B16" i="1" s="1"/>
  <c r="E16" i="1"/>
  <c r="H16" i="1"/>
  <c r="T16" i="1"/>
  <c r="W16" i="1"/>
  <c r="Z16" i="1"/>
  <c r="AC16" i="1"/>
  <c r="AF16" i="1"/>
  <c r="AO16" i="1"/>
  <c r="AL16" i="1"/>
  <c r="AI16" i="1"/>
  <c r="B20" i="1" l="1"/>
  <c r="B19" i="1"/>
  <c r="K21" i="1"/>
  <c r="K18" i="1"/>
  <c r="K14" i="1"/>
  <c r="K17" i="1"/>
  <c r="K19" i="1"/>
  <c r="K12" i="1"/>
  <c r="K22" i="1"/>
  <c r="K13" i="1"/>
</calcChain>
</file>

<file path=xl/sharedStrings.xml><?xml version="1.0" encoding="utf-8"?>
<sst xmlns="http://schemas.openxmlformats.org/spreadsheetml/2006/main" count="115" uniqueCount="64">
  <si>
    <t>　（２）　通信制高等学校卒業者の進路状況</t>
  </si>
  <si>
    <t>（単位：人）</t>
  </si>
  <si>
    <t>A</t>
  </si>
  <si>
    <t>Ｂ 専修学校</t>
  </si>
  <si>
    <t>Ｃ 専修学校（一般課程）等入学者</t>
  </si>
  <si>
    <r>
      <t xml:space="preserve"> Ｄ </t>
    </r>
    <r>
      <rPr>
        <sz val="10"/>
        <rFont val="ＭＳ Ｐ明朝"/>
        <family val="1"/>
        <charset val="128"/>
      </rPr>
      <t>公共職業</t>
    </r>
  </si>
  <si>
    <t xml:space="preserve"> Ｅ</t>
  </si>
  <si>
    <t>Ａのうち就職</t>
  </si>
  <si>
    <t>Ｂのうち就職</t>
  </si>
  <si>
    <t>Ｃ、Ｄのうち</t>
  </si>
  <si>
    <t>卒業者総数</t>
  </si>
  <si>
    <t>大学・短大等</t>
  </si>
  <si>
    <t xml:space="preserve"> （専門課程）</t>
  </si>
  <si>
    <t>計</t>
  </si>
  <si>
    <t>専修学校</t>
  </si>
  <si>
    <t>各種学校</t>
  </si>
  <si>
    <t>能力開発施設</t>
  </si>
  <si>
    <t>就　職　者</t>
  </si>
  <si>
    <t>左記以外の</t>
  </si>
  <si>
    <t>死亡・</t>
  </si>
  <si>
    <t>している者</t>
  </si>
  <si>
    <t>就職している</t>
  </si>
  <si>
    <t>卒業</t>
  </si>
  <si>
    <t>進 学 者</t>
  </si>
  <si>
    <t>進  学  者</t>
  </si>
  <si>
    <t>（一般課程）等</t>
  </si>
  <si>
    <t>等入学者</t>
  </si>
  <si>
    <t>者</t>
  </si>
  <si>
    <t>不詳等</t>
  </si>
  <si>
    <t>（再掲）</t>
  </si>
  <si>
    <t>者　（再掲）</t>
  </si>
  <si>
    <t>年月</t>
  </si>
  <si>
    <t>男</t>
  </si>
  <si>
    <t>女</t>
  </si>
  <si>
    <t>(Ａ～Ｄ除く）</t>
    <phoneticPr fontId="13"/>
  </si>
  <si>
    <t>平成13. 3</t>
  </si>
  <si>
    <t>平成14. 3</t>
  </si>
  <si>
    <t>平成15. 3</t>
  </si>
  <si>
    <t>平成16. 3</t>
  </si>
  <si>
    <t>仕事に就いた</t>
  </si>
  <si>
    <r>
      <t>Ｆ　</t>
    </r>
    <r>
      <rPr>
        <sz val="10"/>
        <rFont val="ＭＳ Ｐ明朝"/>
        <family val="1"/>
        <charset val="128"/>
      </rPr>
      <t>一時的な</t>
    </r>
    <phoneticPr fontId="13"/>
  </si>
  <si>
    <t>－</t>
    <phoneticPr fontId="13"/>
  </si>
  <si>
    <t>Ｇ</t>
    <phoneticPr fontId="13"/>
  </si>
  <si>
    <t>Ｈ</t>
    <phoneticPr fontId="13"/>
  </si>
  <si>
    <t>（Ａ～Ｈ）</t>
    <phoneticPr fontId="13"/>
  </si>
  <si>
    <t>平成17. 3</t>
    <phoneticPr fontId="13"/>
  </si>
  <si>
    <t>平成18. 3</t>
    <phoneticPr fontId="13"/>
  </si>
  <si>
    <t>平成19. 3</t>
    <phoneticPr fontId="13"/>
  </si>
  <si>
    <t>平成20. 3</t>
    <phoneticPr fontId="13"/>
  </si>
  <si>
    <t>平成21. 3</t>
    <phoneticPr fontId="13"/>
  </si>
  <si>
    <t>平成22. 3</t>
    <phoneticPr fontId="13"/>
  </si>
  <si>
    <t>平成23. 3</t>
    <phoneticPr fontId="13"/>
  </si>
  <si>
    <t>平成24. 3</t>
    <phoneticPr fontId="13"/>
  </si>
  <si>
    <t>平成25. 3</t>
    <phoneticPr fontId="13"/>
  </si>
  <si>
    <t>平成26. 3</t>
    <phoneticPr fontId="13"/>
  </si>
  <si>
    <t>平成27. 3</t>
    <phoneticPr fontId="13"/>
  </si>
  <si>
    <t>平成29. 3</t>
    <phoneticPr fontId="13"/>
  </si>
  <si>
    <t>平成28. 3</t>
    <phoneticPr fontId="13"/>
  </si>
  <si>
    <t>平成30. 3</t>
    <phoneticPr fontId="13"/>
  </si>
  <si>
    <t>平成31. 3</t>
    <phoneticPr fontId="13"/>
  </si>
  <si>
    <t>令和 2. 3</t>
    <rPh sb="0" eb="2">
      <t>レイワ</t>
    </rPh>
    <phoneticPr fontId="13"/>
  </si>
  <si>
    <t>令和 3. 3</t>
    <rPh sb="0" eb="2">
      <t>レイワ</t>
    </rPh>
    <phoneticPr fontId="13"/>
  </si>
  <si>
    <t>※一時的な仕事に就いた者は、令和２年３月からは「左記以外の者」に分類されている。</t>
    <rPh sb="1" eb="4">
      <t>イチジテキ</t>
    </rPh>
    <rPh sb="5" eb="7">
      <t>シゴト</t>
    </rPh>
    <rPh sb="8" eb="9">
      <t>ツ</t>
    </rPh>
    <rPh sb="11" eb="12">
      <t>シャ</t>
    </rPh>
    <rPh sb="14" eb="16">
      <t>レイワ</t>
    </rPh>
    <rPh sb="17" eb="18">
      <t>ネン</t>
    </rPh>
    <rPh sb="19" eb="20">
      <t>ガツ</t>
    </rPh>
    <rPh sb="24" eb="26">
      <t>サキ</t>
    </rPh>
    <rPh sb="26" eb="28">
      <t>イガイ</t>
    </rPh>
    <rPh sb="29" eb="30">
      <t>モノ</t>
    </rPh>
    <rPh sb="32" eb="34">
      <t>ブンルイ</t>
    </rPh>
    <phoneticPr fontId="11"/>
  </si>
  <si>
    <t>令和 4. 3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</si>
</sst>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7" fillId="0" borderId="0" xfId="0" applyFont="1" applyBorder="1" applyProtection="1"/>
    <xf numFmtId="0" fontId="5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Continuous" vertical="center"/>
    </xf>
    <xf numFmtId="0" fontId="4" fillId="0" borderId="2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5" xfId="0" applyFont="1" applyBorder="1" applyAlignment="1" applyProtection="1">
      <alignment horizontal="center" vertical="top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Alignment="1" applyProtection="1">
      <alignment horizontal="centerContinuous"/>
    </xf>
    <xf numFmtId="0" fontId="4" fillId="0" borderId="9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centerContinuous" vertical="center"/>
    </xf>
    <xf numFmtId="0" fontId="4" fillId="0" borderId="2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11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centerContinuous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Continuous" vertical="center"/>
    </xf>
    <xf numFmtId="0" fontId="9" fillId="0" borderId="1" xfId="0" applyFont="1" applyBorder="1" applyAlignment="1" applyProtection="1">
      <alignment horizontal="centerContinuous" vertical="center"/>
    </xf>
    <xf numFmtId="0" fontId="9" fillId="0" borderId="2" xfId="0" applyFont="1" applyBorder="1" applyAlignment="1" applyProtection="1">
      <alignment horizontal="centerContinuous" vertical="center"/>
    </xf>
    <xf numFmtId="0" fontId="9" fillId="0" borderId="15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horizontal="centerContinuous"/>
    </xf>
    <xf numFmtId="0" fontId="9" fillId="0" borderId="3" xfId="0" applyFont="1" applyBorder="1" applyAlignment="1" applyProtection="1">
      <alignment horizontal="centerContinuous"/>
    </xf>
    <xf numFmtId="0" fontId="9" fillId="0" borderId="16" xfId="0" applyFont="1" applyBorder="1" applyAlignment="1" applyProtection="1">
      <alignment horizontal="centerContinuous"/>
    </xf>
    <xf numFmtId="0" fontId="9" fillId="0" borderId="11" xfId="0" applyFont="1" applyBorder="1" applyAlignment="1" applyProtection="1">
      <alignment horizontal="centerContinuous"/>
    </xf>
    <xf numFmtId="0" fontId="4" fillId="0" borderId="17" xfId="0" applyFont="1" applyBorder="1" applyAlignment="1" applyProtection="1">
      <alignment horizontal="centerContinuous" vertical="center"/>
    </xf>
    <xf numFmtId="0" fontId="4" fillId="0" borderId="18" xfId="0" applyFont="1" applyBorder="1" applyAlignment="1" applyProtection="1">
      <alignment horizontal="centerContinuous" vertical="center"/>
    </xf>
    <xf numFmtId="0" fontId="4" fillId="0" borderId="19" xfId="0" applyFont="1" applyBorder="1" applyAlignment="1" applyProtection="1">
      <alignment horizontal="centerContinuous" vertical="center"/>
    </xf>
    <xf numFmtId="0" fontId="4" fillId="0" borderId="12" xfId="0" applyFont="1" applyBorder="1" applyAlignment="1" applyProtection="1">
      <alignment horizontal="centerContinuous" vertical="center"/>
    </xf>
    <xf numFmtId="0" fontId="4" fillId="0" borderId="20" xfId="0" applyFont="1" applyBorder="1" applyAlignment="1" applyProtection="1">
      <alignment horizontal="centerContinuous"/>
    </xf>
    <xf numFmtId="0" fontId="4" fillId="0" borderId="6" xfId="0" applyFont="1" applyBorder="1" applyAlignment="1" applyProtection="1">
      <alignment horizontal="centerContinuous"/>
    </xf>
    <xf numFmtId="0" fontId="4" fillId="0" borderId="7" xfId="0" applyFont="1" applyBorder="1" applyAlignment="1" applyProtection="1">
      <alignment horizontal="centerContinuous"/>
    </xf>
    <xf numFmtId="0" fontId="4" fillId="0" borderId="16" xfId="0" applyFont="1" applyBorder="1" applyAlignment="1" applyProtection="1">
      <alignment horizontal="centerContinuous"/>
    </xf>
    <xf numFmtId="0" fontId="8" fillId="0" borderId="0" xfId="0" applyFont="1" applyBorder="1" applyProtection="1"/>
    <xf numFmtId="0" fontId="10" fillId="0" borderId="6" xfId="0" applyFont="1" applyBorder="1" applyAlignment="1" applyProtection="1">
      <alignment horizontal="centerContinuous"/>
    </xf>
    <xf numFmtId="0" fontId="10" fillId="0" borderId="7" xfId="0" applyFont="1" applyBorder="1" applyAlignment="1" applyProtection="1">
      <alignment horizontal="centerContinuous"/>
    </xf>
    <xf numFmtId="0" fontId="10" fillId="0" borderId="20" xfId="0" applyFont="1" applyBorder="1" applyAlignment="1" applyProtection="1">
      <alignment horizontal="centerContinuous"/>
    </xf>
    <xf numFmtId="0" fontId="10" fillId="0" borderId="21" xfId="0" applyFont="1" applyBorder="1" applyAlignment="1" applyProtection="1">
      <alignment horizontal="centerContinuous"/>
    </xf>
    <xf numFmtId="176" fontId="2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6" fillId="0" borderId="1" xfId="0" applyFont="1" applyBorder="1" applyProtection="1"/>
    <xf numFmtId="0" fontId="6" fillId="0" borderId="2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/>
    <xf numFmtId="0" fontId="3" fillId="0" borderId="16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horizontal="centerContinuous" vertical="center"/>
    </xf>
    <xf numFmtId="0" fontId="4" fillId="0" borderId="7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4" fillId="0" borderId="1" xfId="0" applyFont="1" applyBorder="1" applyAlignment="1" applyProtection="1">
      <alignment horizontal="centerContinuous"/>
    </xf>
    <xf numFmtId="0" fontId="4" fillId="0" borderId="2" xfId="0" applyFont="1" applyBorder="1" applyAlignment="1" applyProtection="1">
      <alignment horizontal="centerContinuous"/>
    </xf>
    <xf numFmtId="0" fontId="4" fillId="0" borderId="23" xfId="0" applyFont="1" applyBorder="1" applyAlignment="1" applyProtection="1">
      <alignment horizontal="center" vertical="center" wrapText="1"/>
    </xf>
    <xf numFmtId="176" fontId="14" fillId="0" borderId="0" xfId="0" applyNumberFormat="1" applyFont="1" applyBorder="1" applyAlignment="1" applyProtection="1">
      <alignment vertical="center"/>
    </xf>
    <xf numFmtId="176" fontId="14" fillId="0" borderId="24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4" fillId="0" borderId="0" xfId="0" applyFont="1" applyFill="1" applyBorder="1" applyProtection="1"/>
    <xf numFmtId="0" fontId="7" fillId="0" borderId="0" xfId="0" applyFont="1" applyFill="1" applyBorder="1" applyProtection="1"/>
    <xf numFmtId="0" fontId="4" fillId="0" borderId="5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176" fontId="14" fillId="0" borderId="24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14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6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176" fontId="15" fillId="0" borderId="25" xfId="0" applyNumberFormat="1" applyFont="1" applyFill="1" applyBorder="1" applyAlignment="1" applyProtection="1">
      <alignment vertical="center"/>
    </xf>
    <xf numFmtId="176" fontId="8" fillId="0" borderId="26" xfId="0" applyNumberFormat="1" applyFont="1" applyFill="1" applyBorder="1" applyAlignment="1" applyProtection="1">
      <alignment vertical="center"/>
      <protection locked="0"/>
    </xf>
    <xf numFmtId="176" fontId="15" fillId="0" borderId="26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  <protection locked="0"/>
    </xf>
    <xf numFmtId="176" fontId="8" fillId="0" borderId="22" xfId="0" applyNumberFormat="1" applyFont="1" applyFill="1" applyBorder="1" applyAlignment="1" applyProtection="1">
      <alignment vertical="center"/>
      <protection locked="0"/>
    </xf>
    <xf numFmtId="0" fontId="4" fillId="0" borderId="27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Border="1" applyAlignment="1" applyProtection="1">
      <alignment vertical="center"/>
    </xf>
    <xf numFmtId="176" fontId="16" fillId="0" borderId="26" xfId="0" applyNumberFormat="1" applyFont="1" applyFill="1" applyBorder="1" applyAlignment="1" applyProtection="1">
      <alignment vertical="center"/>
      <protection locked="0"/>
    </xf>
    <xf numFmtId="176" fontId="16" fillId="0" borderId="26" xfId="0" applyNumberFormat="1" applyFont="1" applyFill="1" applyBorder="1" applyAlignment="1" applyProtection="1">
      <alignment vertical="center"/>
    </xf>
    <xf numFmtId="176" fontId="17" fillId="0" borderId="0" xfId="0" applyNumberFormat="1" applyFont="1" applyFill="1" applyBorder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9"/>
  <sheetViews>
    <sheetView showGridLines="0" showZeros="0" tabSelected="1" view="pageBreakPreview" zoomScale="98" zoomScaleNormal="100" zoomScaleSheetLayoutView="98" workbookViewId="0">
      <selection activeCell="E28" sqref="E28"/>
    </sheetView>
  </sheetViews>
  <sheetFormatPr defaultColWidth="9" defaultRowHeight="13.5" x14ac:dyDescent="0.15"/>
  <cols>
    <col min="1" max="1" width="5.75" style="5" customWidth="1"/>
    <col min="2" max="2" width="5.625" style="3" customWidth="1"/>
    <col min="3" max="5" width="4.625" style="3" customWidth="1"/>
    <col min="6" max="6" width="4.875" style="3" customWidth="1"/>
    <col min="7" max="7" width="4.625" style="3" customWidth="1"/>
    <col min="8" max="16" width="4.5" style="3" customWidth="1"/>
    <col min="17" max="18" width="4.75" style="3" customWidth="1"/>
    <col min="19" max="19" width="3.5" style="3" customWidth="1"/>
    <col min="20" max="22" width="3.625" style="3" customWidth="1"/>
    <col min="23" max="26" width="4.625" style="3" customWidth="1"/>
    <col min="27" max="28" width="3" style="3" customWidth="1"/>
    <col min="29" max="29" width="4.5" style="3" customWidth="1"/>
    <col min="30" max="31" width="3" style="3" customWidth="1"/>
    <col min="32" max="34" width="2.125" style="3" customWidth="1"/>
    <col min="35" max="43" width="2.625" style="3" customWidth="1"/>
    <col min="44" max="16384" width="9" style="4"/>
  </cols>
  <sheetData>
    <row r="1" spans="1:43" ht="23.25" customHeight="1" x14ac:dyDescent="0.15">
      <c r="A1" s="56"/>
      <c r="B1" s="7"/>
      <c r="C1" s="7"/>
      <c r="D1" s="66"/>
      <c r="E1" s="66"/>
      <c r="U1" s="47"/>
    </row>
    <row r="2" spans="1:43" s="78" customFormat="1" ht="23.25" customHeight="1" x14ac:dyDescent="0.15">
      <c r="A2" s="74" t="s">
        <v>0</v>
      </c>
      <c r="B2" s="75"/>
      <c r="C2" s="75"/>
      <c r="D2" s="75"/>
      <c r="E2" s="75"/>
      <c r="F2" s="75"/>
      <c r="G2" s="75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7" t="s">
        <v>1</v>
      </c>
      <c r="AN2" s="76"/>
      <c r="AO2" s="76"/>
      <c r="AP2" s="76"/>
      <c r="AQ2" s="76"/>
    </row>
    <row r="3" spans="1:43" s="6" customFormat="1" ht="21.75" customHeight="1" x14ac:dyDescent="0.15">
      <c r="A3" s="14"/>
      <c r="B3" s="17"/>
      <c r="C3" s="17"/>
      <c r="D3" s="18"/>
      <c r="E3" s="17" t="s">
        <v>2</v>
      </c>
      <c r="F3" s="17"/>
      <c r="G3" s="18"/>
      <c r="H3" s="43" t="s">
        <v>3</v>
      </c>
      <c r="I3" s="44"/>
      <c r="J3" s="45"/>
      <c r="K3" s="19" t="s">
        <v>4</v>
      </c>
      <c r="L3" s="19"/>
      <c r="M3" s="19"/>
      <c r="N3" s="19"/>
      <c r="O3" s="19"/>
      <c r="P3" s="19"/>
      <c r="Q3" s="19"/>
      <c r="R3" s="19"/>
      <c r="S3" s="20"/>
      <c r="T3" s="60" t="s">
        <v>5</v>
      </c>
      <c r="U3" s="60"/>
      <c r="V3" s="63"/>
      <c r="W3" s="17" t="s">
        <v>6</v>
      </c>
      <c r="X3" s="17"/>
      <c r="Y3" s="18"/>
      <c r="Z3" s="17" t="s">
        <v>40</v>
      </c>
      <c r="AA3" s="17"/>
      <c r="AB3" s="18"/>
      <c r="AC3" s="17" t="s">
        <v>42</v>
      </c>
      <c r="AD3" s="17"/>
      <c r="AE3" s="18"/>
      <c r="AF3" s="17" t="s">
        <v>43</v>
      </c>
      <c r="AG3" s="17"/>
      <c r="AH3" s="18"/>
      <c r="AI3" s="48" t="s">
        <v>7</v>
      </c>
      <c r="AJ3" s="48"/>
      <c r="AK3" s="49"/>
      <c r="AL3" s="50" t="s">
        <v>8</v>
      </c>
      <c r="AM3" s="48"/>
      <c r="AN3" s="49"/>
      <c r="AO3" s="50" t="s">
        <v>9</v>
      </c>
      <c r="AP3" s="48"/>
      <c r="AQ3" s="51"/>
    </row>
    <row r="4" spans="1:43" s="6" customFormat="1" ht="21.75" customHeight="1" x14ac:dyDescent="0.15">
      <c r="A4" s="15"/>
      <c r="B4" s="12" t="s">
        <v>10</v>
      </c>
      <c r="C4" s="12"/>
      <c r="D4" s="13"/>
      <c r="E4" s="12" t="s">
        <v>11</v>
      </c>
      <c r="F4" s="12"/>
      <c r="G4" s="13"/>
      <c r="H4" s="46" t="s">
        <v>12</v>
      </c>
      <c r="I4" s="12"/>
      <c r="J4" s="13"/>
      <c r="K4" s="39" t="s">
        <v>13</v>
      </c>
      <c r="L4" s="40"/>
      <c r="M4" s="41"/>
      <c r="N4" s="39" t="s">
        <v>14</v>
      </c>
      <c r="O4" s="40"/>
      <c r="P4" s="41"/>
      <c r="Q4" s="39" t="s">
        <v>15</v>
      </c>
      <c r="R4" s="40"/>
      <c r="S4" s="41"/>
      <c r="T4" s="61" t="s">
        <v>16</v>
      </c>
      <c r="U4" s="53"/>
      <c r="V4" s="62"/>
      <c r="W4" s="1" t="s">
        <v>17</v>
      </c>
      <c r="X4" s="1"/>
      <c r="Y4" s="21"/>
      <c r="Z4" s="53" t="s">
        <v>39</v>
      </c>
      <c r="AA4" s="1"/>
      <c r="AB4" s="21"/>
      <c r="AC4" s="53" t="s">
        <v>18</v>
      </c>
      <c r="AD4" s="1"/>
      <c r="AE4" s="21"/>
      <c r="AF4" s="2" t="s">
        <v>19</v>
      </c>
      <c r="AG4" s="2"/>
      <c r="AH4" s="65"/>
      <c r="AI4" s="35" t="s">
        <v>20</v>
      </c>
      <c r="AJ4" s="35"/>
      <c r="AK4" s="36"/>
      <c r="AL4" s="37" t="s">
        <v>20</v>
      </c>
      <c r="AM4" s="35"/>
      <c r="AN4" s="36"/>
      <c r="AO4" s="37" t="s">
        <v>21</v>
      </c>
      <c r="AP4" s="35"/>
      <c r="AQ4" s="38"/>
    </row>
    <row r="5" spans="1:43" s="2" customFormat="1" ht="21.75" customHeight="1" x14ac:dyDescent="0.15">
      <c r="A5" s="16" t="s">
        <v>22</v>
      </c>
      <c r="B5" s="57"/>
      <c r="C5" s="59" t="s">
        <v>44</v>
      </c>
      <c r="D5" s="58"/>
      <c r="E5" s="10" t="s">
        <v>23</v>
      </c>
      <c r="F5" s="67"/>
      <c r="G5" s="68"/>
      <c r="H5" s="42" t="s">
        <v>24</v>
      </c>
      <c r="I5" s="10"/>
      <c r="J5" s="11"/>
      <c r="K5" s="9"/>
      <c r="L5" s="9"/>
      <c r="M5" s="22"/>
      <c r="N5" s="42" t="s">
        <v>25</v>
      </c>
      <c r="O5" s="10"/>
      <c r="P5" s="11"/>
      <c r="Q5" s="9"/>
      <c r="R5" s="9"/>
      <c r="S5" s="22"/>
      <c r="T5" s="27" t="s">
        <v>26</v>
      </c>
      <c r="U5" s="8"/>
      <c r="V5" s="28"/>
      <c r="W5" s="10" t="s">
        <v>34</v>
      </c>
      <c r="X5" s="10"/>
      <c r="Y5" s="11"/>
      <c r="Z5" s="8" t="s">
        <v>27</v>
      </c>
      <c r="AA5" s="10"/>
      <c r="AB5" s="11"/>
      <c r="AC5" s="8" t="s">
        <v>27</v>
      </c>
      <c r="AD5" s="10"/>
      <c r="AE5" s="11"/>
      <c r="AF5" s="9" t="s">
        <v>28</v>
      </c>
      <c r="AG5" s="9"/>
      <c r="AH5" s="22"/>
      <c r="AI5" s="32" t="s">
        <v>29</v>
      </c>
      <c r="AJ5" s="32"/>
      <c r="AK5" s="33"/>
      <c r="AL5" s="31" t="s">
        <v>29</v>
      </c>
      <c r="AM5" s="32"/>
      <c r="AN5" s="33"/>
      <c r="AO5" s="31" t="s">
        <v>30</v>
      </c>
      <c r="AP5" s="32"/>
      <c r="AQ5" s="34"/>
    </row>
    <row r="6" spans="1:43" s="6" customFormat="1" ht="21.75" customHeight="1" x14ac:dyDescent="0.15">
      <c r="A6" s="30" t="s">
        <v>31</v>
      </c>
      <c r="B6" s="23" t="s">
        <v>13</v>
      </c>
      <c r="C6" s="23" t="s">
        <v>32</v>
      </c>
      <c r="D6" s="23" t="s">
        <v>33</v>
      </c>
      <c r="E6" s="23" t="s">
        <v>13</v>
      </c>
      <c r="F6" s="23" t="s">
        <v>32</v>
      </c>
      <c r="G6" s="23" t="s">
        <v>33</v>
      </c>
      <c r="H6" s="23" t="s">
        <v>13</v>
      </c>
      <c r="I6" s="23" t="s">
        <v>32</v>
      </c>
      <c r="J6" s="23" t="s">
        <v>33</v>
      </c>
      <c r="K6" s="23" t="s">
        <v>13</v>
      </c>
      <c r="L6" s="23" t="s">
        <v>32</v>
      </c>
      <c r="M6" s="23" t="s">
        <v>33</v>
      </c>
      <c r="N6" s="23" t="s">
        <v>13</v>
      </c>
      <c r="O6" s="23" t="s">
        <v>32</v>
      </c>
      <c r="P6" s="23" t="s">
        <v>33</v>
      </c>
      <c r="Q6" s="23" t="s">
        <v>13</v>
      </c>
      <c r="R6" s="23" t="s">
        <v>32</v>
      </c>
      <c r="S6" s="23" t="s">
        <v>33</v>
      </c>
      <c r="T6" s="23" t="s">
        <v>13</v>
      </c>
      <c r="U6" s="23" t="s">
        <v>32</v>
      </c>
      <c r="V6" s="23" t="s">
        <v>33</v>
      </c>
      <c r="W6" s="23" t="s">
        <v>13</v>
      </c>
      <c r="X6" s="23" t="s">
        <v>32</v>
      </c>
      <c r="Y6" s="23" t="s">
        <v>33</v>
      </c>
      <c r="Z6" s="23" t="s">
        <v>13</v>
      </c>
      <c r="AA6" s="23" t="s">
        <v>32</v>
      </c>
      <c r="AB6" s="23" t="s">
        <v>33</v>
      </c>
      <c r="AC6" s="23" t="s">
        <v>13</v>
      </c>
      <c r="AD6" s="23" t="s">
        <v>32</v>
      </c>
      <c r="AE6" s="23" t="s">
        <v>33</v>
      </c>
      <c r="AF6" s="54" t="s">
        <v>13</v>
      </c>
      <c r="AG6" s="54" t="s">
        <v>32</v>
      </c>
      <c r="AH6" s="54" t="s">
        <v>33</v>
      </c>
      <c r="AI6" s="54" t="s">
        <v>13</v>
      </c>
      <c r="AJ6" s="54" t="s">
        <v>32</v>
      </c>
      <c r="AK6" s="54" t="s">
        <v>33</v>
      </c>
      <c r="AL6" s="54" t="s">
        <v>13</v>
      </c>
      <c r="AM6" s="54" t="s">
        <v>32</v>
      </c>
      <c r="AN6" s="54" t="s">
        <v>33</v>
      </c>
      <c r="AO6" s="54" t="s">
        <v>13</v>
      </c>
      <c r="AP6" s="54" t="s">
        <v>32</v>
      </c>
      <c r="AQ6" s="55" t="s">
        <v>33</v>
      </c>
    </row>
    <row r="7" spans="1:43" s="2" customFormat="1" ht="47.25" hidden="1" customHeight="1" x14ac:dyDescent="0.15">
      <c r="A7" s="29" t="s">
        <v>35</v>
      </c>
      <c r="B7" s="70">
        <v>320</v>
      </c>
      <c r="C7" s="25">
        <v>181</v>
      </c>
      <c r="D7" s="25">
        <v>139</v>
      </c>
      <c r="E7" s="70">
        <v>41</v>
      </c>
      <c r="F7" s="25">
        <v>26</v>
      </c>
      <c r="G7" s="25">
        <v>15</v>
      </c>
      <c r="H7" s="70">
        <v>43</v>
      </c>
      <c r="I7" s="25">
        <v>25</v>
      </c>
      <c r="J7" s="25">
        <v>18</v>
      </c>
      <c r="K7" s="70">
        <v>5</v>
      </c>
      <c r="L7" s="24">
        <v>2</v>
      </c>
      <c r="M7" s="24">
        <v>3</v>
      </c>
      <c r="N7" s="70">
        <v>0</v>
      </c>
      <c r="O7" s="25"/>
      <c r="P7" s="25"/>
      <c r="Q7" s="70">
        <v>5</v>
      </c>
      <c r="R7" s="25">
        <v>2</v>
      </c>
      <c r="S7" s="25">
        <v>3</v>
      </c>
      <c r="T7" s="70">
        <v>4</v>
      </c>
      <c r="U7" s="25">
        <v>1</v>
      </c>
      <c r="V7" s="25">
        <v>3</v>
      </c>
      <c r="W7" s="70">
        <v>54</v>
      </c>
      <c r="X7" s="25">
        <v>37</v>
      </c>
      <c r="Y7" s="25">
        <v>17</v>
      </c>
      <c r="Z7" s="72" t="s">
        <v>41</v>
      </c>
      <c r="AA7" s="72" t="s">
        <v>41</v>
      </c>
      <c r="AB7" s="72" t="s">
        <v>41</v>
      </c>
      <c r="AC7" s="70">
        <v>173</v>
      </c>
      <c r="AD7" s="25">
        <v>90</v>
      </c>
      <c r="AE7" s="25">
        <v>83</v>
      </c>
      <c r="AF7" s="70">
        <v>0</v>
      </c>
      <c r="AG7" s="25"/>
      <c r="AH7" s="52"/>
      <c r="AI7" s="70">
        <v>0</v>
      </c>
      <c r="AJ7" s="25"/>
      <c r="AK7" s="25"/>
      <c r="AL7" s="70">
        <v>0</v>
      </c>
      <c r="AM7" s="25"/>
      <c r="AN7" s="25"/>
      <c r="AO7" s="70">
        <v>0</v>
      </c>
      <c r="AP7" s="25"/>
      <c r="AQ7" s="26"/>
    </row>
    <row r="8" spans="1:43" s="2" customFormat="1" ht="47.25" hidden="1" customHeight="1" x14ac:dyDescent="0.15">
      <c r="A8" s="29" t="s">
        <v>36</v>
      </c>
      <c r="B8" s="70">
        <v>365</v>
      </c>
      <c r="C8" s="25">
        <v>198</v>
      </c>
      <c r="D8" s="25">
        <v>167</v>
      </c>
      <c r="E8" s="70">
        <v>42</v>
      </c>
      <c r="F8" s="25">
        <v>23</v>
      </c>
      <c r="G8" s="25">
        <v>19</v>
      </c>
      <c r="H8" s="70">
        <v>55</v>
      </c>
      <c r="I8" s="25">
        <v>37</v>
      </c>
      <c r="J8" s="25">
        <v>18</v>
      </c>
      <c r="K8" s="70">
        <v>1</v>
      </c>
      <c r="L8" s="24">
        <v>1</v>
      </c>
      <c r="M8" s="24">
        <v>0</v>
      </c>
      <c r="N8" s="70">
        <v>0</v>
      </c>
      <c r="O8" s="25"/>
      <c r="P8" s="25"/>
      <c r="Q8" s="70">
        <v>1</v>
      </c>
      <c r="R8" s="25">
        <v>1</v>
      </c>
      <c r="S8" s="25"/>
      <c r="T8" s="70">
        <v>0</v>
      </c>
      <c r="U8" s="25"/>
      <c r="V8" s="25"/>
      <c r="W8" s="70">
        <v>47</v>
      </c>
      <c r="X8" s="25">
        <v>26</v>
      </c>
      <c r="Y8" s="25">
        <v>21</v>
      </c>
      <c r="Z8" s="72" t="s">
        <v>41</v>
      </c>
      <c r="AA8" s="72" t="s">
        <v>41</v>
      </c>
      <c r="AB8" s="72" t="s">
        <v>41</v>
      </c>
      <c r="AC8" s="70">
        <v>219</v>
      </c>
      <c r="AD8" s="25">
        <v>111</v>
      </c>
      <c r="AE8" s="25">
        <v>108</v>
      </c>
      <c r="AF8" s="70">
        <v>1</v>
      </c>
      <c r="AG8" s="25"/>
      <c r="AH8" s="52">
        <v>1</v>
      </c>
      <c r="AI8" s="70">
        <v>0</v>
      </c>
      <c r="AJ8" s="25"/>
      <c r="AK8" s="25"/>
      <c r="AL8" s="70">
        <v>0</v>
      </c>
      <c r="AM8" s="25"/>
      <c r="AN8" s="25"/>
      <c r="AO8" s="70">
        <v>0</v>
      </c>
      <c r="AP8" s="25"/>
      <c r="AQ8" s="26"/>
    </row>
    <row r="9" spans="1:43" s="2" customFormat="1" ht="47.25" hidden="1" customHeight="1" x14ac:dyDescent="0.15">
      <c r="A9" s="69" t="s">
        <v>37</v>
      </c>
      <c r="B9" s="71">
        <v>345</v>
      </c>
      <c r="C9" s="25">
        <v>148</v>
      </c>
      <c r="D9" s="25">
        <v>197</v>
      </c>
      <c r="E9" s="70">
        <v>42</v>
      </c>
      <c r="F9" s="25">
        <v>25</v>
      </c>
      <c r="G9" s="25">
        <v>17</v>
      </c>
      <c r="H9" s="70">
        <v>40</v>
      </c>
      <c r="I9" s="25">
        <v>19</v>
      </c>
      <c r="J9" s="25">
        <v>21</v>
      </c>
      <c r="K9" s="70">
        <v>1</v>
      </c>
      <c r="L9" s="24">
        <v>1</v>
      </c>
      <c r="M9" s="24">
        <v>0</v>
      </c>
      <c r="N9" s="70">
        <v>1</v>
      </c>
      <c r="O9" s="25">
        <v>1</v>
      </c>
      <c r="P9" s="25"/>
      <c r="Q9" s="70">
        <v>0</v>
      </c>
      <c r="R9" s="25">
        <v>0</v>
      </c>
      <c r="S9" s="25"/>
      <c r="T9" s="70">
        <v>3</v>
      </c>
      <c r="U9" s="25">
        <v>3</v>
      </c>
      <c r="V9" s="25"/>
      <c r="W9" s="70">
        <v>53</v>
      </c>
      <c r="X9" s="25">
        <v>28</v>
      </c>
      <c r="Y9" s="25">
        <v>25</v>
      </c>
      <c r="Z9" s="72" t="s">
        <v>41</v>
      </c>
      <c r="AA9" s="72" t="s">
        <v>41</v>
      </c>
      <c r="AB9" s="72" t="s">
        <v>41</v>
      </c>
      <c r="AC9" s="70">
        <v>206</v>
      </c>
      <c r="AD9" s="25">
        <v>72</v>
      </c>
      <c r="AE9" s="25">
        <v>134</v>
      </c>
      <c r="AF9" s="70">
        <v>0</v>
      </c>
      <c r="AG9" s="25"/>
      <c r="AH9" s="52">
        <v>0</v>
      </c>
      <c r="AI9" s="70">
        <v>0</v>
      </c>
      <c r="AJ9" s="25"/>
      <c r="AK9" s="25"/>
      <c r="AL9" s="70">
        <v>0</v>
      </c>
      <c r="AM9" s="25"/>
      <c r="AN9" s="25"/>
      <c r="AO9" s="70">
        <v>0</v>
      </c>
      <c r="AP9" s="25"/>
      <c r="AQ9" s="26"/>
    </row>
    <row r="10" spans="1:43" s="64" customFormat="1" ht="47.25" hidden="1" customHeight="1" x14ac:dyDescent="0.15">
      <c r="A10" s="69" t="s">
        <v>38</v>
      </c>
      <c r="B10" s="70">
        <v>338</v>
      </c>
      <c r="C10" s="25">
        <v>174</v>
      </c>
      <c r="D10" s="25">
        <v>164</v>
      </c>
      <c r="E10" s="70">
        <v>49</v>
      </c>
      <c r="F10" s="25">
        <v>18</v>
      </c>
      <c r="G10" s="25">
        <v>31</v>
      </c>
      <c r="H10" s="70">
        <v>42</v>
      </c>
      <c r="I10" s="25">
        <v>24</v>
      </c>
      <c r="J10" s="25">
        <v>18</v>
      </c>
      <c r="K10" s="70">
        <v>2</v>
      </c>
      <c r="L10" s="24">
        <v>0</v>
      </c>
      <c r="M10" s="24">
        <v>2</v>
      </c>
      <c r="N10" s="70">
        <v>2</v>
      </c>
      <c r="O10" s="25"/>
      <c r="P10" s="25">
        <v>2</v>
      </c>
      <c r="Q10" s="70">
        <v>0</v>
      </c>
      <c r="R10" s="25">
        <v>0</v>
      </c>
      <c r="S10" s="25"/>
      <c r="T10" s="70">
        <v>3</v>
      </c>
      <c r="U10" s="25">
        <v>2</v>
      </c>
      <c r="V10" s="25">
        <v>1</v>
      </c>
      <c r="W10" s="70">
        <v>67</v>
      </c>
      <c r="X10" s="25">
        <v>40</v>
      </c>
      <c r="Y10" s="25">
        <v>27</v>
      </c>
      <c r="Z10" s="73">
        <v>112</v>
      </c>
      <c r="AA10" s="25">
        <v>59</v>
      </c>
      <c r="AB10" s="25">
        <v>53</v>
      </c>
      <c r="AC10" s="70">
        <v>63</v>
      </c>
      <c r="AD10" s="25">
        <v>31</v>
      </c>
      <c r="AE10" s="25">
        <v>32</v>
      </c>
      <c r="AF10" s="70">
        <v>0</v>
      </c>
      <c r="AG10" s="25"/>
      <c r="AH10" s="52">
        <v>0</v>
      </c>
      <c r="AI10" s="70">
        <v>0</v>
      </c>
      <c r="AJ10" s="25"/>
      <c r="AK10" s="25"/>
      <c r="AL10" s="70">
        <v>0</v>
      </c>
      <c r="AM10" s="25"/>
      <c r="AN10" s="25"/>
      <c r="AO10" s="70">
        <v>0</v>
      </c>
      <c r="AP10" s="25"/>
      <c r="AQ10" s="26"/>
    </row>
    <row r="11" spans="1:43" s="2" customFormat="1" ht="47.25" hidden="1" customHeight="1" x14ac:dyDescent="0.15">
      <c r="A11" s="79" t="s">
        <v>45</v>
      </c>
      <c r="B11" s="70">
        <f t="shared" ref="B11:B16" si="0">SUM(C11:D11)</f>
        <v>347</v>
      </c>
      <c r="C11" s="25">
        <v>186</v>
      </c>
      <c r="D11" s="25">
        <v>161</v>
      </c>
      <c r="E11" s="70">
        <f t="shared" ref="E11:E16" si="1">SUM(F11:G11)</f>
        <v>41</v>
      </c>
      <c r="F11" s="25">
        <v>24</v>
      </c>
      <c r="G11" s="25">
        <v>17</v>
      </c>
      <c r="H11" s="70">
        <f t="shared" ref="H11:H16" si="2">SUM(I11:J11)</f>
        <v>46</v>
      </c>
      <c r="I11" s="25">
        <v>29</v>
      </c>
      <c r="J11" s="25">
        <v>17</v>
      </c>
      <c r="K11" s="70">
        <f t="shared" ref="K11:K16" si="3">SUM(N11,Q11)</f>
        <v>0</v>
      </c>
      <c r="L11" s="24"/>
      <c r="M11" s="24"/>
      <c r="N11" s="70">
        <f t="shared" ref="N11:N16" si="4">SUM(O11:P11)</f>
        <v>0</v>
      </c>
      <c r="O11" s="25"/>
      <c r="P11" s="25"/>
      <c r="Q11" s="70">
        <f t="shared" ref="Q11:Q16" si="5">SUM(R11:S11)</f>
        <v>0</v>
      </c>
      <c r="R11" s="25">
        <v>0</v>
      </c>
      <c r="S11" s="25"/>
      <c r="T11" s="70">
        <f t="shared" ref="T11:T16" si="6">SUM(U11:V11)</f>
        <v>2</v>
      </c>
      <c r="U11" s="25">
        <v>2</v>
      </c>
      <c r="V11" s="25"/>
      <c r="W11" s="70">
        <f t="shared" ref="W11:W16" si="7">SUM(X11:Y11)</f>
        <v>63</v>
      </c>
      <c r="X11" s="25">
        <v>39</v>
      </c>
      <c r="Y11" s="25">
        <v>24</v>
      </c>
      <c r="Z11" s="73">
        <v>111</v>
      </c>
      <c r="AA11" s="25">
        <v>48</v>
      </c>
      <c r="AB11" s="25">
        <v>63</v>
      </c>
      <c r="AC11" s="70">
        <v>84</v>
      </c>
      <c r="AD11" s="25">
        <v>44</v>
      </c>
      <c r="AE11" s="25">
        <v>40</v>
      </c>
      <c r="AF11" s="70">
        <f t="shared" ref="AF11:AF16" si="8">SUM(AG11:AH11)</f>
        <v>0</v>
      </c>
      <c r="AG11" s="25"/>
      <c r="AH11" s="52">
        <v>0</v>
      </c>
      <c r="AI11" s="70">
        <f t="shared" ref="AI11:AI16" si="9">SUM(AJ11:AK11)</f>
        <v>0</v>
      </c>
      <c r="AJ11" s="25"/>
      <c r="AK11" s="25"/>
      <c r="AL11" s="70">
        <f t="shared" ref="AL11:AL16" si="10">SUM(AM11:AN11)</f>
        <v>0</v>
      </c>
      <c r="AM11" s="25"/>
      <c r="AN11" s="25"/>
      <c r="AO11" s="70">
        <f t="shared" ref="AO11:AO16" si="11">SUM(AP11:AQ11)</f>
        <v>0</v>
      </c>
      <c r="AP11" s="25"/>
      <c r="AQ11" s="26"/>
    </row>
    <row r="12" spans="1:43" s="2" customFormat="1" ht="47.25" hidden="1" customHeight="1" x14ac:dyDescent="0.15">
      <c r="A12" s="69" t="s">
        <v>46</v>
      </c>
      <c r="B12" s="70">
        <f t="shared" si="0"/>
        <v>372</v>
      </c>
      <c r="C12" s="25">
        <v>187</v>
      </c>
      <c r="D12" s="25">
        <v>185</v>
      </c>
      <c r="E12" s="70">
        <f t="shared" si="1"/>
        <v>41</v>
      </c>
      <c r="F12" s="25">
        <v>20</v>
      </c>
      <c r="G12" s="25">
        <v>21</v>
      </c>
      <c r="H12" s="70">
        <f t="shared" si="2"/>
        <v>61</v>
      </c>
      <c r="I12" s="25">
        <v>29</v>
      </c>
      <c r="J12" s="25">
        <v>32</v>
      </c>
      <c r="K12" s="70">
        <f t="shared" si="3"/>
        <v>1</v>
      </c>
      <c r="L12" s="24">
        <f t="shared" ref="L12:M16" si="12">O12+R12</f>
        <v>1</v>
      </c>
      <c r="M12" s="24">
        <f t="shared" si="12"/>
        <v>0</v>
      </c>
      <c r="N12" s="70">
        <f t="shared" si="4"/>
        <v>0</v>
      </c>
      <c r="O12" s="24"/>
      <c r="P12" s="24"/>
      <c r="Q12" s="70">
        <f t="shared" si="5"/>
        <v>1</v>
      </c>
      <c r="R12" s="25">
        <v>1</v>
      </c>
      <c r="S12" s="25"/>
      <c r="T12" s="70">
        <f t="shared" si="6"/>
        <v>4</v>
      </c>
      <c r="U12" s="25">
        <v>3</v>
      </c>
      <c r="V12" s="25">
        <v>1</v>
      </c>
      <c r="W12" s="70">
        <f t="shared" si="7"/>
        <v>76</v>
      </c>
      <c r="X12" s="25">
        <v>44</v>
      </c>
      <c r="Y12" s="25">
        <v>32</v>
      </c>
      <c r="Z12" s="73">
        <f t="shared" ref="Z12:Z21" si="13">SUM(AA12:AB12)</f>
        <v>132</v>
      </c>
      <c r="AA12" s="25">
        <v>62</v>
      </c>
      <c r="AB12" s="25">
        <v>70</v>
      </c>
      <c r="AC12" s="70">
        <f t="shared" ref="AC12:AC21" si="14">SUM(AD12:AE12)</f>
        <v>57</v>
      </c>
      <c r="AD12" s="25">
        <v>28</v>
      </c>
      <c r="AE12" s="25">
        <v>29</v>
      </c>
      <c r="AF12" s="70">
        <f t="shared" si="8"/>
        <v>0</v>
      </c>
      <c r="AG12" s="25"/>
      <c r="AH12" s="52"/>
      <c r="AI12" s="70">
        <f t="shared" si="9"/>
        <v>0</v>
      </c>
      <c r="AJ12" s="25"/>
      <c r="AK12" s="25"/>
      <c r="AL12" s="70">
        <f t="shared" si="10"/>
        <v>0</v>
      </c>
      <c r="AM12" s="25"/>
      <c r="AN12" s="25"/>
      <c r="AO12" s="70">
        <f t="shared" si="11"/>
        <v>0</v>
      </c>
      <c r="AP12" s="25"/>
      <c r="AQ12" s="26"/>
    </row>
    <row r="13" spans="1:43" s="2" customFormat="1" ht="47.25" hidden="1" customHeight="1" x14ac:dyDescent="0.15">
      <c r="A13" s="69" t="s">
        <v>47</v>
      </c>
      <c r="B13" s="70">
        <f t="shared" si="0"/>
        <v>354</v>
      </c>
      <c r="C13" s="25">
        <v>158</v>
      </c>
      <c r="D13" s="25">
        <v>196</v>
      </c>
      <c r="E13" s="70">
        <f t="shared" si="1"/>
        <v>57</v>
      </c>
      <c r="F13" s="25">
        <v>27</v>
      </c>
      <c r="G13" s="25">
        <v>30</v>
      </c>
      <c r="H13" s="70">
        <f t="shared" si="2"/>
        <v>48</v>
      </c>
      <c r="I13" s="25">
        <v>26</v>
      </c>
      <c r="J13" s="25">
        <v>22</v>
      </c>
      <c r="K13" s="70">
        <f t="shared" si="3"/>
        <v>2</v>
      </c>
      <c r="L13" s="24">
        <f t="shared" si="12"/>
        <v>1</v>
      </c>
      <c r="M13" s="24">
        <f t="shared" si="12"/>
        <v>1</v>
      </c>
      <c r="N13" s="70">
        <f t="shared" si="4"/>
        <v>0</v>
      </c>
      <c r="O13" s="24"/>
      <c r="P13" s="24"/>
      <c r="Q13" s="70">
        <f t="shared" si="5"/>
        <v>2</v>
      </c>
      <c r="R13" s="25">
        <v>1</v>
      </c>
      <c r="S13" s="25">
        <v>1</v>
      </c>
      <c r="T13" s="70">
        <f t="shared" si="6"/>
        <v>2</v>
      </c>
      <c r="U13" s="25">
        <v>2</v>
      </c>
      <c r="V13" s="25"/>
      <c r="W13" s="70">
        <f t="shared" si="7"/>
        <v>66</v>
      </c>
      <c r="X13" s="25">
        <v>39</v>
      </c>
      <c r="Y13" s="25">
        <v>27</v>
      </c>
      <c r="Z13" s="73">
        <f t="shared" si="13"/>
        <v>126</v>
      </c>
      <c r="AA13" s="25">
        <v>39</v>
      </c>
      <c r="AB13" s="25">
        <v>87</v>
      </c>
      <c r="AC13" s="70">
        <f t="shared" si="14"/>
        <v>53</v>
      </c>
      <c r="AD13" s="25">
        <v>24</v>
      </c>
      <c r="AE13" s="25">
        <v>29</v>
      </c>
      <c r="AF13" s="70">
        <f t="shared" si="8"/>
        <v>0</v>
      </c>
      <c r="AG13" s="25"/>
      <c r="AH13" s="52"/>
      <c r="AI13" s="70">
        <f t="shared" si="9"/>
        <v>0</v>
      </c>
      <c r="AJ13" s="25"/>
      <c r="AK13" s="25"/>
      <c r="AL13" s="70">
        <f t="shared" si="10"/>
        <v>0</v>
      </c>
      <c r="AM13" s="25"/>
      <c r="AN13" s="25"/>
      <c r="AO13" s="70">
        <f t="shared" si="11"/>
        <v>0</v>
      </c>
      <c r="AP13" s="25"/>
      <c r="AQ13" s="26"/>
    </row>
    <row r="14" spans="1:43" s="2" customFormat="1" ht="47.25" hidden="1" customHeight="1" x14ac:dyDescent="0.15">
      <c r="A14" s="69" t="s">
        <v>48</v>
      </c>
      <c r="B14" s="70">
        <f t="shared" si="0"/>
        <v>332</v>
      </c>
      <c r="C14" s="25">
        <v>179</v>
      </c>
      <c r="D14" s="25">
        <v>153</v>
      </c>
      <c r="E14" s="70">
        <f t="shared" si="1"/>
        <v>55</v>
      </c>
      <c r="F14" s="25">
        <v>25</v>
      </c>
      <c r="G14" s="25">
        <v>30</v>
      </c>
      <c r="H14" s="70">
        <f t="shared" si="2"/>
        <v>47</v>
      </c>
      <c r="I14" s="25">
        <v>34</v>
      </c>
      <c r="J14" s="25">
        <v>13</v>
      </c>
      <c r="K14" s="70">
        <f t="shared" si="3"/>
        <v>1</v>
      </c>
      <c r="L14" s="24">
        <f t="shared" si="12"/>
        <v>1</v>
      </c>
      <c r="M14" s="24">
        <f t="shared" si="12"/>
        <v>0</v>
      </c>
      <c r="N14" s="70">
        <f t="shared" si="4"/>
        <v>0</v>
      </c>
      <c r="O14" s="24"/>
      <c r="P14" s="24"/>
      <c r="Q14" s="70">
        <f t="shared" si="5"/>
        <v>1</v>
      </c>
      <c r="R14" s="25">
        <v>1</v>
      </c>
      <c r="S14" s="25"/>
      <c r="T14" s="70">
        <f t="shared" si="6"/>
        <v>1</v>
      </c>
      <c r="U14" s="25">
        <v>1</v>
      </c>
      <c r="V14" s="25"/>
      <c r="W14" s="70">
        <f t="shared" si="7"/>
        <v>82</v>
      </c>
      <c r="X14" s="25">
        <v>55</v>
      </c>
      <c r="Y14" s="25">
        <v>27</v>
      </c>
      <c r="Z14" s="73">
        <f t="shared" si="13"/>
        <v>105</v>
      </c>
      <c r="AA14" s="25">
        <v>46</v>
      </c>
      <c r="AB14" s="25">
        <v>59</v>
      </c>
      <c r="AC14" s="70">
        <f t="shared" si="14"/>
        <v>41</v>
      </c>
      <c r="AD14" s="25">
        <v>17</v>
      </c>
      <c r="AE14" s="25">
        <v>24</v>
      </c>
      <c r="AF14" s="70">
        <f t="shared" si="8"/>
        <v>0</v>
      </c>
      <c r="AG14" s="25"/>
      <c r="AH14" s="52"/>
      <c r="AI14" s="70">
        <f t="shared" si="9"/>
        <v>0</v>
      </c>
      <c r="AJ14" s="25"/>
      <c r="AK14" s="25"/>
      <c r="AL14" s="70">
        <f t="shared" si="10"/>
        <v>0</v>
      </c>
      <c r="AM14" s="25"/>
      <c r="AN14" s="25"/>
      <c r="AO14" s="70">
        <f t="shared" si="11"/>
        <v>0</v>
      </c>
      <c r="AP14" s="25"/>
      <c r="AQ14" s="26"/>
    </row>
    <row r="15" spans="1:43" s="2" customFormat="1" ht="47.25" hidden="1" customHeight="1" x14ac:dyDescent="0.15">
      <c r="A15" s="69" t="s">
        <v>49</v>
      </c>
      <c r="B15" s="70">
        <f t="shared" si="0"/>
        <v>409</v>
      </c>
      <c r="C15" s="25">
        <v>194</v>
      </c>
      <c r="D15" s="25">
        <v>215</v>
      </c>
      <c r="E15" s="70">
        <f t="shared" si="1"/>
        <v>67</v>
      </c>
      <c r="F15" s="25">
        <v>31</v>
      </c>
      <c r="G15" s="25">
        <v>36</v>
      </c>
      <c r="H15" s="70">
        <f t="shared" si="2"/>
        <v>69</v>
      </c>
      <c r="I15" s="25">
        <v>33</v>
      </c>
      <c r="J15" s="25">
        <v>36</v>
      </c>
      <c r="K15" s="70">
        <f t="shared" si="3"/>
        <v>1</v>
      </c>
      <c r="L15" s="24">
        <f>O15+R15</f>
        <v>0</v>
      </c>
      <c r="M15" s="24">
        <f>P15+S15</f>
        <v>1</v>
      </c>
      <c r="N15" s="70">
        <f t="shared" si="4"/>
        <v>0</v>
      </c>
      <c r="O15" s="24"/>
      <c r="P15" s="24"/>
      <c r="Q15" s="70">
        <f t="shared" si="5"/>
        <v>1</v>
      </c>
      <c r="R15" s="25"/>
      <c r="S15" s="25">
        <v>1</v>
      </c>
      <c r="T15" s="70">
        <f t="shared" si="6"/>
        <v>3</v>
      </c>
      <c r="U15" s="25">
        <v>3</v>
      </c>
      <c r="V15" s="25"/>
      <c r="W15" s="70">
        <f t="shared" si="7"/>
        <v>77</v>
      </c>
      <c r="X15" s="25">
        <v>49</v>
      </c>
      <c r="Y15" s="25">
        <v>28</v>
      </c>
      <c r="Z15" s="73">
        <f t="shared" si="13"/>
        <v>140</v>
      </c>
      <c r="AA15" s="25">
        <v>61</v>
      </c>
      <c r="AB15" s="25">
        <v>79</v>
      </c>
      <c r="AC15" s="70">
        <f t="shared" si="14"/>
        <v>52</v>
      </c>
      <c r="AD15" s="25">
        <v>17</v>
      </c>
      <c r="AE15" s="25">
        <v>35</v>
      </c>
      <c r="AF15" s="70">
        <f t="shared" si="8"/>
        <v>0</v>
      </c>
      <c r="AG15" s="25"/>
      <c r="AH15" s="52"/>
      <c r="AI15" s="70">
        <f t="shared" si="9"/>
        <v>0</v>
      </c>
      <c r="AJ15" s="25"/>
      <c r="AK15" s="25"/>
      <c r="AL15" s="70">
        <f t="shared" si="10"/>
        <v>0</v>
      </c>
      <c r="AM15" s="25"/>
      <c r="AN15" s="25"/>
      <c r="AO15" s="70">
        <f t="shared" si="11"/>
        <v>0</v>
      </c>
      <c r="AP15" s="25"/>
      <c r="AQ15" s="26"/>
    </row>
    <row r="16" spans="1:43" s="80" customFormat="1" ht="47.25" hidden="1" customHeight="1" x14ac:dyDescent="0.15">
      <c r="A16" s="87" t="s">
        <v>50</v>
      </c>
      <c r="B16" s="81">
        <f t="shared" si="0"/>
        <v>405</v>
      </c>
      <c r="C16" s="100">
        <f t="shared" ref="C16:C23" si="15">F16+I16+L16+U16+X16+AA16+AD16+AG16</f>
        <v>180</v>
      </c>
      <c r="D16" s="100">
        <f t="shared" ref="D16:D23" si="16">G16+J16+M16+V16+Y16+AB16+AE16+AH16</f>
        <v>225</v>
      </c>
      <c r="E16" s="83">
        <f t="shared" si="1"/>
        <v>76</v>
      </c>
      <c r="F16" s="82">
        <v>36</v>
      </c>
      <c r="G16" s="82">
        <v>40</v>
      </c>
      <c r="H16" s="83">
        <f t="shared" si="2"/>
        <v>67</v>
      </c>
      <c r="I16" s="82">
        <v>35</v>
      </c>
      <c r="J16" s="82">
        <v>32</v>
      </c>
      <c r="K16" s="83">
        <f t="shared" si="3"/>
        <v>0</v>
      </c>
      <c r="L16" s="84">
        <f t="shared" si="12"/>
        <v>0</v>
      </c>
      <c r="M16" s="84">
        <f t="shared" si="12"/>
        <v>0</v>
      </c>
      <c r="N16" s="83">
        <f t="shared" si="4"/>
        <v>0</v>
      </c>
      <c r="O16" s="82"/>
      <c r="P16" s="82"/>
      <c r="Q16" s="83">
        <f t="shared" si="5"/>
        <v>0</v>
      </c>
      <c r="R16" s="82"/>
      <c r="S16" s="82"/>
      <c r="T16" s="83">
        <f t="shared" si="6"/>
        <v>4</v>
      </c>
      <c r="U16" s="82">
        <v>3</v>
      </c>
      <c r="V16" s="82">
        <v>1</v>
      </c>
      <c r="W16" s="83">
        <f t="shared" si="7"/>
        <v>58</v>
      </c>
      <c r="X16" s="82">
        <v>37</v>
      </c>
      <c r="Y16" s="82">
        <v>21</v>
      </c>
      <c r="Z16" s="83">
        <f t="shared" si="13"/>
        <v>115</v>
      </c>
      <c r="AA16" s="82">
        <v>43</v>
      </c>
      <c r="AB16" s="82">
        <v>72</v>
      </c>
      <c r="AC16" s="83">
        <f t="shared" si="14"/>
        <v>85</v>
      </c>
      <c r="AD16" s="82">
        <v>26</v>
      </c>
      <c r="AE16" s="82">
        <v>59</v>
      </c>
      <c r="AF16" s="83">
        <f t="shared" si="8"/>
        <v>0</v>
      </c>
      <c r="AG16" s="82"/>
      <c r="AH16" s="85"/>
      <c r="AI16" s="83">
        <f t="shared" si="9"/>
        <v>0</v>
      </c>
      <c r="AJ16" s="82"/>
      <c r="AK16" s="82"/>
      <c r="AL16" s="83">
        <f t="shared" si="10"/>
        <v>0</v>
      </c>
      <c r="AM16" s="82"/>
      <c r="AN16" s="82"/>
      <c r="AO16" s="83">
        <f t="shared" si="11"/>
        <v>0</v>
      </c>
      <c r="AP16" s="82"/>
      <c r="AQ16" s="86"/>
    </row>
    <row r="17" spans="1:44" s="89" customFormat="1" ht="47.25" hidden="1" customHeight="1" x14ac:dyDescent="0.15">
      <c r="A17" s="88" t="s">
        <v>51</v>
      </c>
      <c r="B17" s="81">
        <f t="shared" ref="B17:B22" si="17">SUM(C17:D17)</f>
        <v>368</v>
      </c>
      <c r="C17" s="100">
        <f t="shared" si="15"/>
        <v>162</v>
      </c>
      <c r="D17" s="100">
        <f t="shared" si="16"/>
        <v>206</v>
      </c>
      <c r="E17" s="83">
        <f t="shared" ref="E17:E22" si="18">SUM(F17:G17)</f>
        <v>84</v>
      </c>
      <c r="F17" s="82">
        <v>38</v>
      </c>
      <c r="G17" s="82">
        <v>46</v>
      </c>
      <c r="H17" s="83">
        <f t="shared" ref="H17:H22" si="19">SUM(I17:J17)</f>
        <v>50</v>
      </c>
      <c r="I17" s="82">
        <v>19</v>
      </c>
      <c r="J17" s="82">
        <v>31</v>
      </c>
      <c r="K17" s="83">
        <f t="shared" ref="K17:K22" si="20">SUM(N17,Q17)</f>
        <v>0</v>
      </c>
      <c r="L17" s="84">
        <f t="shared" ref="L17:M21" si="21">O17+R17</f>
        <v>0</v>
      </c>
      <c r="M17" s="84">
        <f t="shared" si="21"/>
        <v>0</v>
      </c>
      <c r="N17" s="83">
        <f t="shared" ref="N17:N22" si="22">SUM(O17:P17)</f>
        <v>0</v>
      </c>
      <c r="O17" s="82"/>
      <c r="P17" s="82"/>
      <c r="Q17" s="83">
        <f t="shared" ref="Q17:Q22" si="23">SUM(R17:S17)</f>
        <v>0</v>
      </c>
      <c r="R17" s="82"/>
      <c r="S17" s="82"/>
      <c r="T17" s="83">
        <f t="shared" ref="T17:T22" si="24">SUM(U17:V17)</f>
        <v>1</v>
      </c>
      <c r="U17" s="82">
        <v>1</v>
      </c>
      <c r="V17" s="82"/>
      <c r="W17" s="83">
        <f t="shared" ref="W17:W22" si="25">SUM(X17:Y17)</f>
        <v>43</v>
      </c>
      <c r="X17" s="82">
        <v>29</v>
      </c>
      <c r="Y17" s="82">
        <v>14</v>
      </c>
      <c r="Z17" s="83">
        <f>SUM(AA17:AB17)</f>
        <v>120</v>
      </c>
      <c r="AA17" s="82">
        <v>46</v>
      </c>
      <c r="AB17" s="82">
        <v>74</v>
      </c>
      <c r="AC17" s="83">
        <f>SUM(AD17:AE17)</f>
        <v>70</v>
      </c>
      <c r="AD17" s="82">
        <v>29</v>
      </c>
      <c r="AE17" s="82">
        <v>41</v>
      </c>
      <c r="AF17" s="83">
        <f t="shared" ref="AF17:AF22" si="26">SUM(AG17:AH17)</f>
        <v>0</v>
      </c>
      <c r="AG17" s="82"/>
      <c r="AH17" s="85"/>
      <c r="AI17" s="83">
        <f t="shared" ref="AI17:AI22" si="27">SUM(AJ17:AK17)</f>
        <v>0</v>
      </c>
      <c r="AJ17" s="82"/>
      <c r="AK17" s="82"/>
      <c r="AL17" s="83">
        <f t="shared" ref="AL17:AL22" si="28">SUM(AM17:AN17)</f>
        <v>0</v>
      </c>
      <c r="AM17" s="82"/>
      <c r="AN17" s="82"/>
      <c r="AO17" s="83">
        <f>SUM(AP17:AQ17)</f>
        <v>0</v>
      </c>
      <c r="AP17" s="82"/>
      <c r="AQ17" s="86"/>
    </row>
    <row r="18" spans="1:44" s="89" customFormat="1" ht="47.25" hidden="1" customHeight="1" x14ac:dyDescent="0.15">
      <c r="A18" s="95" t="s">
        <v>52</v>
      </c>
      <c r="B18" s="81">
        <f t="shared" si="17"/>
        <v>395</v>
      </c>
      <c r="C18" s="100">
        <f t="shared" si="15"/>
        <v>185</v>
      </c>
      <c r="D18" s="100">
        <f t="shared" si="16"/>
        <v>210</v>
      </c>
      <c r="E18" s="83">
        <f t="shared" si="18"/>
        <v>66</v>
      </c>
      <c r="F18" s="82">
        <v>39</v>
      </c>
      <c r="G18" s="82">
        <v>27</v>
      </c>
      <c r="H18" s="83">
        <f t="shared" si="19"/>
        <v>61</v>
      </c>
      <c r="I18" s="82">
        <v>18</v>
      </c>
      <c r="J18" s="82">
        <v>43</v>
      </c>
      <c r="K18" s="83">
        <f t="shared" si="20"/>
        <v>1</v>
      </c>
      <c r="L18" s="84">
        <f t="shared" si="21"/>
        <v>0</v>
      </c>
      <c r="M18" s="84">
        <f t="shared" si="21"/>
        <v>1</v>
      </c>
      <c r="N18" s="83">
        <f t="shared" si="22"/>
        <v>0</v>
      </c>
      <c r="O18" s="82"/>
      <c r="P18" s="82"/>
      <c r="Q18" s="83">
        <f t="shared" si="23"/>
        <v>1</v>
      </c>
      <c r="R18" s="82"/>
      <c r="S18" s="82">
        <v>1</v>
      </c>
      <c r="T18" s="83">
        <f t="shared" si="24"/>
        <v>4</v>
      </c>
      <c r="U18" s="82">
        <v>4</v>
      </c>
      <c r="V18" s="82"/>
      <c r="W18" s="83">
        <f t="shared" si="25"/>
        <v>44</v>
      </c>
      <c r="X18" s="82">
        <v>26</v>
      </c>
      <c r="Y18" s="82">
        <v>18</v>
      </c>
      <c r="Z18" s="83">
        <f>SUM(AA18:AB18)</f>
        <v>109</v>
      </c>
      <c r="AA18" s="82">
        <v>45</v>
      </c>
      <c r="AB18" s="82">
        <v>64</v>
      </c>
      <c r="AC18" s="83">
        <f>SUM(AD18:AE18)</f>
        <v>110</v>
      </c>
      <c r="AD18" s="82">
        <v>53</v>
      </c>
      <c r="AE18" s="82">
        <v>57</v>
      </c>
      <c r="AF18" s="83">
        <f t="shared" si="26"/>
        <v>0</v>
      </c>
      <c r="AG18" s="82"/>
      <c r="AH18" s="85"/>
      <c r="AI18" s="83">
        <f t="shared" si="27"/>
        <v>0</v>
      </c>
      <c r="AJ18" s="82"/>
      <c r="AK18" s="82"/>
      <c r="AL18" s="83">
        <f t="shared" si="28"/>
        <v>1</v>
      </c>
      <c r="AM18" s="82"/>
      <c r="AN18" s="82">
        <v>1</v>
      </c>
      <c r="AO18" s="83">
        <f>SUM(AP18:AQ18)</f>
        <v>0</v>
      </c>
      <c r="AP18" s="82"/>
      <c r="AQ18" s="86"/>
    </row>
    <row r="19" spans="1:44" s="80" customFormat="1" ht="47.25" customHeight="1" x14ac:dyDescent="0.15">
      <c r="A19" s="87" t="s">
        <v>53</v>
      </c>
      <c r="B19" s="81">
        <f t="shared" si="17"/>
        <v>387</v>
      </c>
      <c r="C19" s="100">
        <f t="shared" si="15"/>
        <v>206</v>
      </c>
      <c r="D19" s="100">
        <f t="shared" si="16"/>
        <v>181</v>
      </c>
      <c r="E19" s="83">
        <f t="shared" si="18"/>
        <v>50</v>
      </c>
      <c r="F19" s="82">
        <v>33</v>
      </c>
      <c r="G19" s="82">
        <v>17</v>
      </c>
      <c r="H19" s="83">
        <f t="shared" si="19"/>
        <v>52</v>
      </c>
      <c r="I19" s="82">
        <v>27</v>
      </c>
      <c r="J19" s="82">
        <v>25</v>
      </c>
      <c r="K19" s="83">
        <f t="shared" si="20"/>
        <v>2</v>
      </c>
      <c r="L19" s="84">
        <f>O19+R19</f>
        <v>1</v>
      </c>
      <c r="M19" s="84">
        <f>P19+S19</f>
        <v>1</v>
      </c>
      <c r="N19" s="83">
        <f t="shared" si="22"/>
        <v>0</v>
      </c>
      <c r="O19" s="82"/>
      <c r="P19" s="82"/>
      <c r="Q19" s="83">
        <f t="shared" si="23"/>
        <v>2</v>
      </c>
      <c r="R19" s="82">
        <v>1</v>
      </c>
      <c r="S19" s="82">
        <v>1</v>
      </c>
      <c r="T19" s="83">
        <f t="shared" si="24"/>
        <v>4</v>
      </c>
      <c r="U19" s="82">
        <v>3</v>
      </c>
      <c r="V19" s="82">
        <v>1</v>
      </c>
      <c r="W19" s="83">
        <f t="shared" si="25"/>
        <v>61</v>
      </c>
      <c r="X19" s="82">
        <v>47</v>
      </c>
      <c r="Y19" s="82">
        <v>14</v>
      </c>
      <c r="Z19" s="83">
        <f>SUM(AA19:AB19)</f>
        <v>118</v>
      </c>
      <c r="AA19" s="82">
        <v>45</v>
      </c>
      <c r="AB19" s="82">
        <v>73</v>
      </c>
      <c r="AC19" s="83">
        <f>SUM(AD19:AE19)</f>
        <v>100</v>
      </c>
      <c r="AD19" s="82">
        <v>50</v>
      </c>
      <c r="AE19" s="82">
        <v>50</v>
      </c>
      <c r="AF19" s="83">
        <f t="shared" si="26"/>
        <v>0</v>
      </c>
      <c r="AG19" s="82"/>
      <c r="AH19" s="85"/>
      <c r="AI19" s="83">
        <f t="shared" si="27"/>
        <v>0</v>
      </c>
      <c r="AJ19" s="82"/>
      <c r="AK19" s="82"/>
      <c r="AL19" s="83">
        <f t="shared" si="28"/>
        <v>0</v>
      </c>
      <c r="AM19" s="82"/>
      <c r="AN19" s="82"/>
      <c r="AO19" s="83"/>
      <c r="AP19" s="82"/>
      <c r="AQ19" s="86"/>
    </row>
    <row r="20" spans="1:44" s="89" customFormat="1" ht="47.25" customHeight="1" x14ac:dyDescent="0.15">
      <c r="A20" s="87" t="s">
        <v>54</v>
      </c>
      <c r="B20" s="81">
        <f t="shared" si="17"/>
        <v>321</v>
      </c>
      <c r="C20" s="100">
        <f t="shared" si="15"/>
        <v>171</v>
      </c>
      <c r="D20" s="100">
        <f t="shared" si="16"/>
        <v>150</v>
      </c>
      <c r="E20" s="83">
        <f t="shared" si="18"/>
        <v>45</v>
      </c>
      <c r="F20" s="82">
        <v>24</v>
      </c>
      <c r="G20" s="82">
        <v>21</v>
      </c>
      <c r="H20" s="83">
        <f t="shared" si="19"/>
        <v>59</v>
      </c>
      <c r="I20" s="82">
        <v>29</v>
      </c>
      <c r="J20" s="82">
        <v>30</v>
      </c>
      <c r="K20" s="83">
        <f t="shared" si="20"/>
        <v>1</v>
      </c>
      <c r="L20" s="84">
        <f>O20+R20</f>
        <v>0</v>
      </c>
      <c r="M20" s="84">
        <f>P20+S20</f>
        <v>1</v>
      </c>
      <c r="N20" s="83">
        <f t="shared" si="22"/>
        <v>0</v>
      </c>
      <c r="O20" s="82"/>
      <c r="P20" s="82"/>
      <c r="Q20" s="83">
        <f t="shared" si="23"/>
        <v>1</v>
      </c>
      <c r="R20" s="82"/>
      <c r="S20" s="82">
        <v>1</v>
      </c>
      <c r="T20" s="83">
        <f t="shared" si="24"/>
        <v>0</v>
      </c>
      <c r="U20" s="82"/>
      <c r="V20" s="82"/>
      <c r="W20" s="83">
        <f t="shared" si="25"/>
        <v>59</v>
      </c>
      <c r="X20" s="82">
        <v>38</v>
      </c>
      <c r="Y20" s="82">
        <v>21</v>
      </c>
      <c r="Z20" s="83">
        <f>SUM(AA20:AB20)</f>
        <v>57</v>
      </c>
      <c r="AA20" s="82">
        <v>33</v>
      </c>
      <c r="AB20" s="82">
        <v>24</v>
      </c>
      <c r="AC20" s="83">
        <f>SUM(AD20:AE20)</f>
        <v>100</v>
      </c>
      <c r="AD20" s="82">
        <v>47</v>
      </c>
      <c r="AE20" s="82">
        <v>53</v>
      </c>
      <c r="AF20" s="83">
        <f t="shared" si="26"/>
        <v>0</v>
      </c>
      <c r="AG20" s="82"/>
      <c r="AH20" s="85"/>
      <c r="AI20" s="83">
        <f t="shared" si="27"/>
        <v>0</v>
      </c>
      <c r="AJ20" s="82"/>
      <c r="AK20" s="82"/>
      <c r="AL20" s="83">
        <f t="shared" si="28"/>
        <v>0</v>
      </c>
      <c r="AM20" s="82"/>
      <c r="AN20" s="82"/>
      <c r="AO20" s="83"/>
      <c r="AP20" s="82"/>
      <c r="AQ20" s="86"/>
    </row>
    <row r="21" spans="1:44" s="80" customFormat="1" ht="47.25" customHeight="1" x14ac:dyDescent="0.15">
      <c r="A21" s="88" t="s">
        <v>55</v>
      </c>
      <c r="B21" s="81">
        <f t="shared" si="17"/>
        <v>373</v>
      </c>
      <c r="C21" s="100">
        <f t="shared" si="15"/>
        <v>185</v>
      </c>
      <c r="D21" s="100">
        <f t="shared" si="16"/>
        <v>188</v>
      </c>
      <c r="E21" s="83">
        <f t="shared" si="18"/>
        <v>61</v>
      </c>
      <c r="F21" s="82">
        <v>25</v>
      </c>
      <c r="G21" s="82">
        <v>36</v>
      </c>
      <c r="H21" s="83">
        <f t="shared" si="19"/>
        <v>51</v>
      </c>
      <c r="I21" s="82">
        <v>29</v>
      </c>
      <c r="J21" s="82">
        <v>22</v>
      </c>
      <c r="K21" s="83">
        <f t="shared" si="20"/>
        <v>0</v>
      </c>
      <c r="L21" s="84">
        <f t="shared" si="21"/>
        <v>0</v>
      </c>
      <c r="M21" s="84">
        <f t="shared" si="21"/>
        <v>0</v>
      </c>
      <c r="N21" s="83">
        <f t="shared" si="22"/>
        <v>0</v>
      </c>
      <c r="O21" s="82"/>
      <c r="P21" s="82"/>
      <c r="Q21" s="83">
        <f t="shared" si="23"/>
        <v>0</v>
      </c>
      <c r="R21" s="82"/>
      <c r="S21" s="82"/>
      <c r="T21" s="83">
        <f t="shared" si="24"/>
        <v>5</v>
      </c>
      <c r="U21" s="82">
        <v>5</v>
      </c>
      <c r="V21" s="82"/>
      <c r="W21" s="83">
        <f t="shared" si="25"/>
        <v>55</v>
      </c>
      <c r="X21" s="82">
        <v>35</v>
      </c>
      <c r="Y21" s="82">
        <v>20</v>
      </c>
      <c r="Z21" s="83">
        <f t="shared" si="13"/>
        <v>96</v>
      </c>
      <c r="AA21" s="82">
        <v>46</v>
      </c>
      <c r="AB21" s="82">
        <v>50</v>
      </c>
      <c r="AC21" s="83">
        <f t="shared" si="14"/>
        <v>105</v>
      </c>
      <c r="AD21" s="82">
        <v>45</v>
      </c>
      <c r="AE21" s="82">
        <v>60</v>
      </c>
      <c r="AF21" s="83">
        <f t="shared" si="26"/>
        <v>0</v>
      </c>
      <c r="AG21" s="82"/>
      <c r="AH21" s="85"/>
      <c r="AI21" s="83">
        <f t="shared" si="27"/>
        <v>0</v>
      </c>
      <c r="AJ21" s="82"/>
      <c r="AK21" s="82"/>
      <c r="AL21" s="83">
        <f t="shared" si="28"/>
        <v>0</v>
      </c>
      <c r="AM21" s="82"/>
      <c r="AN21" s="82"/>
      <c r="AO21" s="97">
        <f t="shared" ref="AO21:AO28" si="29">SUM(AP21:AQ21)</f>
        <v>0</v>
      </c>
      <c r="AP21" s="82"/>
      <c r="AQ21" s="86"/>
    </row>
    <row r="22" spans="1:44" s="80" customFormat="1" ht="47.25" customHeight="1" x14ac:dyDescent="0.15">
      <c r="A22" s="87" t="s">
        <v>57</v>
      </c>
      <c r="B22" s="81">
        <f t="shared" si="17"/>
        <v>360</v>
      </c>
      <c r="C22" s="100">
        <f t="shared" si="15"/>
        <v>165</v>
      </c>
      <c r="D22" s="100">
        <f t="shared" si="16"/>
        <v>195</v>
      </c>
      <c r="E22" s="83">
        <f t="shared" si="18"/>
        <v>48</v>
      </c>
      <c r="F22" s="82">
        <v>20</v>
      </c>
      <c r="G22" s="82">
        <v>28</v>
      </c>
      <c r="H22" s="83">
        <f t="shared" si="19"/>
        <v>53</v>
      </c>
      <c r="I22" s="82">
        <v>31</v>
      </c>
      <c r="J22" s="82">
        <v>22</v>
      </c>
      <c r="K22" s="83">
        <f t="shared" si="20"/>
        <v>0</v>
      </c>
      <c r="L22" s="84">
        <f t="shared" ref="L22:M24" si="30">O22+R22</f>
        <v>0</v>
      </c>
      <c r="M22" s="84">
        <f t="shared" si="30"/>
        <v>0</v>
      </c>
      <c r="N22" s="83">
        <f t="shared" si="22"/>
        <v>0</v>
      </c>
      <c r="O22" s="82"/>
      <c r="P22" s="82"/>
      <c r="Q22" s="83">
        <f t="shared" si="23"/>
        <v>0</v>
      </c>
      <c r="R22" s="82"/>
      <c r="S22" s="82"/>
      <c r="T22" s="83">
        <f t="shared" si="24"/>
        <v>8</v>
      </c>
      <c r="U22" s="82">
        <v>7</v>
      </c>
      <c r="V22" s="82">
        <v>1</v>
      </c>
      <c r="W22" s="83">
        <f t="shared" si="25"/>
        <v>56</v>
      </c>
      <c r="X22" s="82">
        <v>28</v>
      </c>
      <c r="Y22" s="82">
        <v>28</v>
      </c>
      <c r="Z22" s="83">
        <f t="shared" ref="Z22:Z28" si="31">SUM(AA22:AB22)</f>
        <v>107</v>
      </c>
      <c r="AA22" s="82">
        <v>41</v>
      </c>
      <c r="AB22" s="82">
        <v>66</v>
      </c>
      <c r="AC22" s="83">
        <f t="shared" ref="AC22:AC28" si="32">SUM(AD22:AE22)</f>
        <v>88</v>
      </c>
      <c r="AD22" s="82">
        <v>38</v>
      </c>
      <c r="AE22" s="82">
        <v>50</v>
      </c>
      <c r="AF22" s="83">
        <f t="shared" si="26"/>
        <v>0</v>
      </c>
      <c r="AG22" s="82"/>
      <c r="AH22" s="85"/>
      <c r="AI22" s="83">
        <f t="shared" si="27"/>
        <v>0</v>
      </c>
      <c r="AJ22" s="82"/>
      <c r="AK22" s="82"/>
      <c r="AL22" s="83">
        <f t="shared" si="28"/>
        <v>0</v>
      </c>
      <c r="AM22" s="82"/>
      <c r="AN22" s="82"/>
      <c r="AO22" s="97">
        <f t="shared" si="29"/>
        <v>0</v>
      </c>
      <c r="AP22" s="82"/>
      <c r="AQ22" s="86"/>
    </row>
    <row r="23" spans="1:44" s="80" customFormat="1" ht="47.25" customHeight="1" x14ac:dyDescent="0.15">
      <c r="A23" s="87" t="s">
        <v>56</v>
      </c>
      <c r="B23" s="81">
        <f t="shared" ref="B23" si="33">SUM(C23:D23)</f>
        <v>333</v>
      </c>
      <c r="C23" s="100">
        <f t="shared" si="15"/>
        <v>172</v>
      </c>
      <c r="D23" s="100">
        <f t="shared" si="16"/>
        <v>161</v>
      </c>
      <c r="E23" s="83">
        <f t="shared" ref="E23" si="34">SUM(F23:G23)</f>
        <v>41</v>
      </c>
      <c r="F23" s="82">
        <v>22</v>
      </c>
      <c r="G23" s="82">
        <v>19</v>
      </c>
      <c r="H23" s="83">
        <f t="shared" ref="H23" si="35">SUM(I23:J23)</f>
        <v>48</v>
      </c>
      <c r="I23" s="82">
        <v>24</v>
      </c>
      <c r="J23" s="82">
        <v>24</v>
      </c>
      <c r="K23" s="83">
        <f t="shared" ref="K23" si="36">SUM(N23,Q23)</f>
        <v>0</v>
      </c>
      <c r="L23" s="84">
        <f t="shared" si="30"/>
        <v>0</v>
      </c>
      <c r="M23" s="84">
        <f t="shared" si="30"/>
        <v>0</v>
      </c>
      <c r="N23" s="83">
        <f t="shared" ref="N23" si="37">SUM(O23:P23)</f>
        <v>0</v>
      </c>
      <c r="O23" s="82"/>
      <c r="P23" s="82"/>
      <c r="Q23" s="83">
        <f t="shared" ref="Q23" si="38">SUM(R23:S23)</f>
        <v>0</v>
      </c>
      <c r="R23" s="82"/>
      <c r="S23" s="82"/>
      <c r="T23" s="83">
        <f t="shared" ref="T23" si="39">SUM(U23:V23)</f>
        <v>3</v>
      </c>
      <c r="U23" s="82">
        <v>3</v>
      </c>
      <c r="V23" s="82"/>
      <c r="W23" s="83">
        <f t="shared" ref="W23" si="40">SUM(X23:Y23)</f>
        <v>56</v>
      </c>
      <c r="X23" s="82">
        <v>38</v>
      </c>
      <c r="Y23" s="82">
        <v>18</v>
      </c>
      <c r="Z23" s="83">
        <f t="shared" si="31"/>
        <v>87</v>
      </c>
      <c r="AA23" s="82">
        <v>36</v>
      </c>
      <c r="AB23" s="82">
        <v>51</v>
      </c>
      <c r="AC23" s="83">
        <f t="shared" si="32"/>
        <v>98</v>
      </c>
      <c r="AD23" s="82">
        <v>49</v>
      </c>
      <c r="AE23" s="82">
        <v>49</v>
      </c>
      <c r="AF23" s="83">
        <f t="shared" ref="AF23" si="41">SUM(AG23:AH23)</f>
        <v>0</v>
      </c>
      <c r="AG23" s="82"/>
      <c r="AH23" s="85"/>
      <c r="AI23" s="83">
        <f t="shared" ref="AI23" si="42">SUM(AJ23:AK23)</f>
        <v>0</v>
      </c>
      <c r="AJ23" s="82"/>
      <c r="AK23" s="82"/>
      <c r="AL23" s="83">
        <f t="shared" ref="AL23" si="43">SUM(AM23:AN23)</f>
        <v>0</v>
      </c>
      <c r="AM23" s="82"/>
      <c r="AN23" s="82"/>
      <c r="AO23" s="97">
        <f t="shared" si="29"/>
        <v>0</v>
      </c>
      <c r="AP23" s="82"/>
      <c r="AQ23" s="86"/>
    </row>
    <row r="24" spans="1:44" s="80" customFormat="1" ht="47.25" customHeight="1" x14ac:dyDescent="0.15">
      <c r="A24" s="87" t="s">
        <v>58</v>
      </c>
      <c r="B24" s="81">
        <f t="shared" ref="B24" si="44">SUM(C24:D24)</f>
        <v>369</v>
      </c>
      <c r="C24" s="100">
        <f t="shared" ref="C24:D28" si="45">F24+I24+L24+U24+X24+AA24+AD24+AG24</f>
        <v>198</v>
      </c>
      <c r="D24" s="100">
        <f t="shared" si="45"/>
        <v>171</v>
      </c>
      <c r="E24" s="83">
        <f t="shared" ref="E24" si="46">SUM(F24:G24)</f>
        <v>43</v>
      </c>
      <c r="F24" s="82">
        <v>13</v>
      </c>
      <c r="G24" s="82">
        <v>30</v>
      </c>
      <c r="H24" s="83">
        <f t="shared" ref="H24" si="47">SUM(I24:J24)</f>
        <v>66</v>
      </c>
      <c r="I24" s="82">
        <v>36</v>
      </c>
      <c r="J24" s="82">
        <v>30</v>
      </c>
      <c r="K24" s="101">
        <f t="shared" ref="K24" si="48">SUM(N24,Q24)</f>
        <v>0</v>
      </c>
      <c r="L24" s="101">
        <f t="shared" si="30"/>
        <v>0</v>
      </c>
      <c r="M24" s="101">
        <f t="shared" si="30"/>
        <v>0</v>
      </c>
      <c r="N24" s="83">
        <f t="shared" ref="N24" si="49">SUM(O24:P24)</f>
        <v>0</v>
      </c>
      <c r="O24" s="82"/>
      <c r="P24" s="82"/>
      <c r="Q24" s="83">
        <f t="shared" ref="Q24" si="50">SUM(R24:S24)</f>
        <v>0</v>
      </c>
      <c r="R24" s="82"/>
      <c r="S24" s="82"/>
      <c r="T24" s="83">
        <f t="shared" ref="T24" si="51">SUM(U24:V24)</f>
        <v>4</v>
      </c>
      <c r="U24" s="82">
        <v>4</v>
      </c>
      <c r="V24" s="82"/>
      <c r="W24" s="83">
        <f t="shared" ref="W24" si="52">SUM(X24:Y24)</f>
        <v>51</v>
      </c>
      <c r="X24" s="82">
        <v>37</v>
      </c>
      <c r="Y24" s="82">
        <v>14</v>
      </c>
      <c r="Z24" s="83">
        <f t="shared" si="31"/>
        <v>91</v>
      </c>
      <c r="AA24" s="82">
        <v>53</v>
      </c>
      <c r="AB24" s="82">
        <v>38</v>
      </c>
      <c r="AC24" s="83">
        <f t="shared" si="32"/>
        <v>114</v>
      </c>
      <c r="AD24" s="82">
        <v>55</v>
      </c>
      <c r="AE24" s="82">
        <v>59</v>
      </c>
      <c r="AF24" s="83">
        <f t="shared" ref="AF24" si="53">SUM(AG24:AH24)</f>
        <v>0</v>
      </c>
      <c r="AG24" s="82"/>
      <c r="AH24" s="85"/>
      <c r="AI24" s="101">
        <f t="shared" ref="AI24" si="54">SUM(AJ24:AK24)</f>
        <v>0</v>
      </c>
      <c r="AJ24" s="82"/>
      <c r="AK24" s="82"/>
      <c r="AL24" s="101">
        <f t="shared" ref="AL24" si="55">SUM(AM24:AN24)</f>
        <v>0</v>
      </c>
      <c r="AM24" s="82"/>
      <c r="AN24" s="82"/>
      <c r="AO24" s="101">
        <f t="shared" si="29"/>
        <v>0</v>
      </c>
      <c r="AP24" s="82"/>
      <c r="AQ24" s="86"/>
    </row>
    <row r="25" spans="1:44" s="80" customFormat="1" ht="47.25" customHeight="1" x14ac:dyDescent="0.15">
      <c r="A25" s="87" t="s">
        <v>59</v>
      </c>
      <c r="B25" s="81">
        <f t="shared" ref="B25:B27" si="56">SUM(C25:D25)</f>
        <v>338</v>
      </c>
      <c r="C25" s="100">
        <f t="shared" si="45"/>
        <v>165</v>
      </c>
      <c r="D25" s="100">
        <f t="shared" si="45"/>
        <v>173</v>
      </c>
      <c r="E25" s="83">
        <f t="shared" ref="E25:E27" si="57">SUM(F25:G25)</f>
        <v>36</v>
      </c>
      <c r="F25" s="82">
        <v>21</v>
      </c>
      <c r="G25" s="82">
        <v>15</v>
      </c>
      <c r="H25" s="83">
        <f t="shared" ref="H25:H27" si="58">SUM(I25:J25)</f>
        <v>35</v>
      </c>
      <c r="I25" s="82">
        <v>18</v>
      </c>
      <c r="J25" s="82">
        <v>17</v>
      </c>
      <c r="K25" s="101">
        <f t="shared" ref="K25:K27" si="59">SUM(N25,Q25)</f>
        <v>2</v>
      </c>
      <c r="L25" s="101">
        <f t="shared" ref="L25:L27" si="60">O25+R25</f>
        <v>0</v>
      </c>
      <c r="M25" s="101">
        <f t="shared" ref="M25:M27" si="61">P25+S25</f>
        <v>2</v>
      </c>
      <c r="N25" s="83">
        <f t="shared" ref="N25:N27" si="62">SUM(O25:P25)</f>
        <v>0</v>
      </c>
      <c r="O25" s="82"/>
      <c r="P25" s="82"/>
      <c r="Q25" s="83">
        <f t="shared" ref="Q25:Q27" si="63">SUM(R25:S25)</f>
        <v>2</v>
      </c>
      <c r="R25" s="82"/>
      <c r="S25" s="82">
        <v>2</v>
      </c>
      <c r="T25" s="83">
        <f t="shared" ref="T25:T27" si="64">SUM(U25:V25)</f>
        <v>6</v>
      </c>
      <c r="U25" s="82">
        <v>5</v>
      </c>
      <c r="V25" s="82">
        <v>1</v>
      </c>
      <c r="W25" s="83">
        <f t="shared" ref="W25:W27" si="65">SUM(X25:Y25)</f>
        <v>71</v>
      </c>
      <c r="X25" s="82">
        <v>43</v>
      </c>
      <c r="Y25" s="82">
        <v>28</v>
      </c>
      <c r="Z25" s="83">
        <f t="shared" si="31"/>
        <v>83</v>
      </c>
      <c r="AA25" s="82">
        <v>33</v>
      </c>
      <c r="AB25" s="82">
        <v>50</v>
      </c>
      <c r="AC25" s="83">
        <f t="shared" si="32"/>
        <v>105</v>
      </c>
      <c r="AD25" s="82">
        <v>45</v>
      </c>
      <c r="AE25" s="82">
        <v>60</v>
      </c>
      <c r="AF25" s="83">
        <f t="shared" ref="AF25:AF27" si="66">SUM(AG25:AH25)</f>
        <v>0</v>
      </c>
      <c r="AG25" s="82"/>
      <c r="AH25" s="85"/>
      <c r="AI25" s="101">
        <f t="shared" ref="AI25:AI27" si="67">SUM(AJ25:AK25)</f>
        <v>0</v>
      </c>
      <c r="AJ25" s="82"/>
      <c r="AK25" s="82"/>
      <c r="AL25" s="101">
        <f t="shared" ref="AL25:AL27" si="68">SUM(AM25:AN25)</f>
        <v>0</v>
      </c>
      <c r="AM25" s="82"/>
      <c r="AN25" s="82"/>
      <c r="AO25" s="101">
        <f t="shared" si="29"/>
        <v>0</v>
      </c>
      <c r="AP25" s="82"/>
      <c r="AQ25" s="86"/>
      <c r="AR25" s="89"/>
    </row>
    <row r="26" spans="1:44" ht="47.25" customHeight="1" x14ac:dyDescent="0.15">
      <c r="A26" s="87" t="s">
        <v>60</v>
      </c>
      <c r="B26" s="81">
        <f t="shared" si="56"/>
        <v>352</v>
      </c>
      <c r="C26" s="100">
        <f t="shared" ref="C26:C27" si="69">F26+I26+L26+U26+X26+AA26+AD26+AG26</f>
        <v>172</v>
      </c>
      <c r="D26" s="100">
        <f t="shared" ref="D26:D27" si="70">G26+J26+M26+V26+Y26+AB26+AE26+AH26</f>
        <v>180</v>
      </c>
      <c r="E26" s="83">
        <f t="shared" si="57"/>
        <v>30</v>
      </c>
      <c r="F26" s="82">
        <v>9</v>
      </c>
      <c r="G26" s="82">
        <v>21</v>
      </c>
      <c r="H26" s="83">
        <f t="shared" si="58"/>
        <v>82</v>
      </c>
      <c r="I26" s="82">
        <v>38</v>
      </c>
      <c r="J26" s="82">
        <v>44</v>
      </c>
      <c r="K26" s="101">
        <f t="shared" si="59"/>
        <v>1</v>
      </c>
      <c r="L26" s="101">
        <f t="shared" si="60"/>
        <v>0</v>
      </c>
      <c r="M26" s="101">
        <f t="shared" si="61"/>
        <v>1</v>
      </c>
      <c r="N26" s="83">
        <f t="shared" si="62"/>
        <v>0</v>
      </c>
      <c r="O26" s="82"/>
      <c r="P26" s="82"/>
      <c r="Q26" s="83">
        <f t="shared" si="63"/>
        <v>1</v>
      </c>
      <c r="R26" s="82"/>
      <c r="S26" s="82">
        <v>1</v>
      </c>
      <c r="T26" s="83">
        <f t="shared" si="64"/>
        <v>4</v>
      </c>
      <c r="U26" s="82">
        <v>4</v>
      </c>
      <c r="V26" s="82"/>
      <c r="W26" s="83">
        <f t="shared" si="65"/>
        <v>70</v>
      </c>
      <c r="X26" s="82">
        <v>42</v>
      </c>
      <c r="Y26" s="82">
        <v>28</v>
      </c>
      <c r="Z26" s="83">
        <f t="shared" si="31"/>
        <v>0</v>
      </c>
      <c r="AA26" s="82"/>
      <c r="AB26" s="82"/>
      <c r="AC26" s="83">
        <f t="shared" si="32"/>
        <v>165</v>
      </c>
      <c r="AD26" s="82">
        <v>79</v>
      </c>
      <c r="AE26" s="82">
        <v>86</v>
      </c>
      <c r="AF26" s="83">
        <f t="shared" si="66"/>
        <v>0</v>
      </c>
      <c r="AG26" s="82"/>
      <c r="AH26" s="85"/>
      <c r="AI26" s="101">
        <f t="shared" si="67"/>
        <v>0</v>
      </c>
      <c r="AJ26" s="82"/>
      <c r="AK26" s="82"/>
      <c r="AL26" s="101">
        <f t="shared" si="68"/>
        <v>0</v>
      </c>
      <c r="AM26" s="82"/>
      <c r="AN26" s="82"/>
      <c r="AO26" s="101">
        <f t="shared" ref="AO26:AO27" si="71">SUM(AP26:AQ26)</f>
        <v>0</v>
      </c>
      <c r="AP26" s="82"/>
      <c r="AQ26" s="86"/>
    </row>
    <row r="27" spans="1:44" s="6" customFormat="1" ht="47.25" customHeight="1" x14ac:dyDescent="0.15">
      <c r="A27" s="87" t="s">
        <v>61</v>
      </c>
      <c r="B27" s="81">
        <f t="shared" si="56"/>
        <v>344</v>
      </c>
      <c r="C27" s="100">
        <f t="shared" si="69"/>
        <v>167</v>
      </c>
      <c r="D27" s="100">
        <f t="shared" si="70"/>
        <v>177</v>
      </c>
      <c r="E27" s="83">
        <f t="shared" si="57"/>
        <v>42</v>
      </c>
      <c r="F27" s="82">
        <v>18</v>
      </c>
      <c r="G27" s="82">
        <v>24</v>
      </c>
      <c r="H27" s="83">
        <f t="shared" si="58"/>
        <v>61</v>
      </c>
      <c r="I27" s="82">
        <v>32</v>
      </c>
      <c r="J27" s="82">
        <v>29</v>
      </c>
      <c r="K27" s="101">
        <f t="shared" si="59"/>
        <v>0</v>
      </c>
      <c r="L27" s="101">
        <f t="shared" si="60"/>
        <v>0</v>
      </c>
      <c r="M27" s="101">
        <f t="shared" si="61"/>
        <v>0</v>
      </c>
      <c r="N27" s="83">
        <f t="shared" si="62"/>
        <v>0</v>
      </c>
      <c r="O27" s="82"/>
      <c r="P27" s="82"/>
      <c r="Q27" s="83">
        <f t="shared" si="63"/>
        <v>0</v>
      </c>
      <c r="R27" s="82"/>
      <c r="S27" s="82"/>
      <c r="T27" s="83">
        <f t="shared" si="64"/>
        <v>1</v>
      </c>
      <c r="U27" s="82">
        <v>1</v>
      </c>
      <c r="V27" s="82">
        <v>0</v>
      </c>
      <c r="W27" s="83">
        <f t="shared" si="65"/>
        <v>38</v>
      </c>
      <c r="X27" s="82">
        <v>29</v>
      </c>
      <c r="Y27" s="82">
        <v>9</v>
      </c>
      <c r="Z27" s="83">
        <f t="shared" ref="Z27" si="72">SUM(AA27:AB27)</f>
        <v>0</v>
      </c>
      <c r="AA27" s="82"/>
      <c r="AB27" s="82"/>
      <c r="AC27" s="83">
        <f t="shared" ref="AC27" si="73">SUM(AD27:AE27)</f>
        <v>202</v>
      </c>
      <c r="AD27" s="82">
        <v>87</v>
      </c>
      <c r="AE27" s="82">
        <v>115</v>
      </c>
      <c r="AF27" s="83">
        <f t="shared" si="66"/>
        <v>0</v>
      </c>
      <c r="AG27" s="82"/>
      <c r="AH27" s="85"/>
      <c r="AI27" s="101">
        <f t="shared" si="67"/>
        <v>0</v>
      </c>
      <c r="AJ27" s="82"/>
      <c r="AK27" s="82"/>
      <c r="AL27" s="101">
        <f t="shared" si="68"/>
        <v>0</v>
      </c>
      <c r="AM27" s="82"/>
      <c r="AN27" s="82"/>
      <c r="AO27" s="101">
        <f t="shared" si="71"/>
        <v>0</v>
      </c>
      <c r="AP27" s="82"/>
      <c r="AQ27" s="86"/>
    </row>
    <row r="28" spans="1:44" ht="47.25" customHeight="1" x14ac:dyDescent="0.15">
      <c r="A28" s="96" t="s">
        <v>63</v>
      </c>
      <c r="B28" s="90">
        <f t="shared" ref="B28" si="74">SUM(C28:D28)</f>
        <v>383</v>
      </c>
      <c r="C28" s="98">
        <f t="shared" si="45"/>
        <v>197</v>
      </c>
      <c r="D28" s="98">
        <f t="shared" si="45"/>
        <v>186</v>
      </c>
      <c r="E28" s="92">
        <f t="shared" ref="E28" si="75">SUM(F28:G28)</f>
        <v>62</v>
      </c>
      <c r="F28" s="91">
        <v>26</v>
      </c>
      <c r="G28" s="91">
        <v>36</v>
      </c>
      <c r="H28" s="92">
        <f t="shared" ref="H28" si="76">SUM(I28:J28)</f>
        <v>64</v>
      </c>
      <c r="I28" s="91">
        <v>37</v>
      </c>
      <c r="J28" s="91">
        <v>27</v>
      </c>
      <c r="K28" s="99">
        <f t="shared" ref="K28" si="77">SUM(N28,Q28)</f>
        <v>0</v>
      </c>
      <c r="L28" s="99">
        <f t="shared" ref="L28" si="78">O28+R28</f>
        <v>0</v>
      </c>
      <c r="M28" s="99">
        <f t="shared" ref="M28" si="79">P28+S28</f>
        <v>0</v>
      </c>
      <c r="N28" s="92">
        <f t="shared" ref="N28" si="80">SUM(O28:P28)</f>
        <v>0</v>
      </c>
      <c r="O28" s="91"/>
      <c r="P28" s="91"/>
      <c r="Q28" s="92">
        <f t="shared" ref="Q28" si="81">SUM(R28:S28)</f>
        <v>0</v>
      </c>
      <c r="R28" s="91"/>
      <c r="S28" s="91"/>
      <c r="T28" s="92">
        <f t="shared" ref="T28" si="82">SUM(U28:V28)</f>
        <v>3</v>
      </c>
      <c r="U28" s="91">
        <v>1</v>
      </c>
      <c r="V28" s="91">
        <v>2</v>
      </c>
      <c r="W28" s="92">
        <f t="shared" ref="W28" si="83">SUM(X28:Y28)</f>
        <v>38</v>
      </c>
      <c r="X28" s="91">
        <v>21</v>
      </c>
      <c r="Y28" s="91">
        <v>17</v>
      </c>
      <c r="Z28" s="92">
        <f t="shared" si="31"/>
        <v>0</v>
      </c>
      <c r="AA28" s="91"/>
      <c r="AB28" s="91"/>
      <c r="AC28" s="92">
        <f t="shared" si="32"/>
        <v>216</v>
      </c>
      <c r="AD28" s="91">
        <v>112</v>
      </c>
      <c r="AE28" s="91">
        <v>104</v>
      </c>
      <c r="AF28" s="92">
        <f t="shared" ref="AF28" si="84">SUM(AG28:AH28)</f>
        <v>0</v>
      </c>
      <c r="AG28" s="91"/>
      <c r="AH28" s="93"/>
      <c r="AI28" s="99">
        <f t="shared" ref="AI28" si="85">SUM(AJ28:AK28)</f>
        <v>0</v>
      </c>
      <c r="AJ28" s="91"/>
      <c r="AK28" s="91"/>
      <c r="AL28" s="99">
        <f t="shared" ref="AL28" si="86">SUM(AM28:AN28)</f>
        <v>0</v>
      </c>
      <c r="AM28" s="91"/>
      <c r="AN28" s="91"/>
      <c r="AO28" s="99">
        <f t="shared" si="29"/>
        <v>0</v>
      </c>
      <c r="AP28" s="91"/>
      <c r="AQ28" s="94"/>
    </row>
    <row r="29" spans="1:44" x14ac:dyDescent="0.15">
      <c r="A29" s="5" t="s">
        <v>62</v>
      </c>
    </row>
  </sheetData>
  <phoneticPr fontId="13"/>
  <pageMargins left="0.82677165354330717" right="0.31496062992125984" top="0.78740157480314965" bottom="0.78740157480314965" header="0.31496062992125984" footer="0.31496062992125984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R4</vt:lpstr>
      <vt:lpstr>'R4'!Print_Area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2021-06-30T09:51:05Z</cp:lastPrinted>
  <dcterms:created xsi:type="dcterms:W3CDTF">1998-07-09T06:08:22Z</dcterms:created>
  <dcterms:modified xsi:type="dcterms:W3CDTF">2023-07-13T10:00:10Z</dcterms:modified>
</cp:coreProperties>
</file>