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tha00-19mgt01\do-box\Office\HA01\11個人(共有)\西村\R04年度\04_ICT\03_実施方針・要領\3-3_一部改定（R5.5）\3_様式類\"/>
    </mc:Choice>
  </mc:AlternateContent>
  <xr:revisionPtr revIDLastSave="0" documentId="13_ncr:1_{D91C5D5A-2E7F-4362-A97B-65AA73C3F30A}" xr6:coauthVersionLast="47" xr6:coauthVersionMax="47" xr10:uidLastSave="{00000000-0000-0000-0000-000000000000}"/>
  <bookViews>
    <workbookView xWindow="-120" yWindow="-120" windowWidth="29040" windowHeight="15840" xr2:uid="{00000000-000D-0000-FFFF-FFFF00000000}"/>
  </bookViews>
  <sheets>
    <sheet name="見積書" sheetId="3" r:id="rId1"/>
    <sheet name="内訳_測量(UAV)" sheetId="1" r:id="rId2"/>
    <sheet name="内訳_測量(TLS)" sheetId="5" r:id="rId3"/>
    <sheet name="内訳_設計" sheetId="2" r:id="rId4"/>
    <sheet name="単価_測量(UAV)" sheetId="4" r:id="rId5"/>
    <sheet name="単価_測量(TLS)" sheetId="6" r:id="rId6"/>
    <sheet name="単価_設計" sheetId="7" r:id="rId7"/>
  </sheets>
  <definedNames>
    <definedName name="_xlnm.Print_Area" localSheetId="0">見積書!$A$1:$K$24</definedName>
    <definedName name="_xlnm.Print_Area" localSheetId="6">単価_設計!$A$1:$L$20</definedName>
    <definedName name="_xlnm.Print_Area" localSheetId="5">'単価_測量(TLS)'!$A$1:$K$21</definedName>
    <definedName name="_xlnm.Print_Area" localSheetId="4">'単価_測量(UAV)'!$A$1:$N$21</definedName>
    <definedName name="_xlnm.Print_Area" localSheetId="3">内訳_設計!$A$1:$J$22</definedName>
    <definedName name="_xlnm.Print_Area" localSheetId="2">'内訳_測量(TLS)'!$A$1:$J$22</definedName>
    <definedName name="_xlnm.Print_Area" localSheetId="1">'内訳_測量(UAV)'!$A$1:$J$22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7" l="1"/>
  <c r="L14" i="4"/>
  <c r="D7" i="5"/>
  <c r="I8" i="6"/>
  <c r="G7" i="5" s="1"/>
  <c r="H7" i="5" s="1"/>
  <c r="C5" i="2"/>
  <c r="C5" i="5"/>
  <c r="C5" i="1"/>
  <c r="D6" i="2"/>
  <c r="D7" i="2"/>
  <c r="D8" i="2"/>
  <c r="D9" i="2"/>
  <c r="D10" i="2"/>
  <c r="D11" i="2"/>
  <c r="D12" i="2"/>
  <c r="D14" i="2"/>
  <c r="D15" i="2"/>
  <c r="D16" i="2"/>
  <c r="D8" i="5"/>
  <c r="D9" i="5"/>
  <c r="D10" i="5"/>
  <c r="D11" i="5"/>
  <c r="D12" i="5"/>
  <c r="D13" i="5"/>
  <c r="D14" i="5"/>
  <c r="D15" i="5"/>
  <c r="D16" i="5"/>
  <c r="D6" i="5"/>
  <c r="H10" i="2"/>
  <c r="H11" i="2"/>
  <c r="H12" i="2"/>
  <c r="H14" i="2"/>
  <c r="H15" i="2"/>
  <c r="H16" i="2"/>
  <c r="H11" i="5"/>
  <c r="H12" i="5"/>
  <c r="H13" i="5"/>
  <c r="H14" i="5"/>
  <c r="H15" i="5"/>
  <c r="H16" i="5"/>
  <c r="H12" i="1"/>
  <c r="H13" i="1"/>
  <c r="H14" i="1"/>
  <c r="H15" i="1"/>
  <c r="H16" i="1"/>
  <c r="J7" i="7" l="1"/>
  <c r="J8" i="7"/>
  <c r="G7" i="2" s="1"/>
  <c r="H7" i="2" s="1"/>
  <c r="J9" i="7"/>
  <c r="G8" i="2" s="1"/>
  <c r="H8" i="2" s="1"/>
  <c r="J10" i="7"/>
  <c r="G9" i="2" s="1"/>
  <c r="H9" i="2" s="1"/>
  <c r="I18" i="7"/>
  <c r="J11" i="7"/>
  <c r="J13" i="7"/>
  <c r="J14" i="7"/>
  <c r="J15" i="7"/>
  <c r="J16" i="7"/>
  <c r="J17" i="7"/>
  <c r="I9" i="6"/>
  <c r="G8" i="5" s="1"/>
  <c r="H8" i="5" s="1"/>
  <c r="I10" i="6"/>
  <c r="G9" i="5" s="1"/>
  <c r="H9" i="5" s="1"/>
  <c r="I11" i="6"/>
  <c r="G10" i="5" s="1"/>
  <c r="H10" i="5" s="1"/>
  <c r="I12" i="6"/>
  <c r="I13" i="6"/>
  <c r="I14" i="6"/>
  <c r="I15" i="6"/>
  <c r="I16" i="6"/>
  <c r="I17" i="6"/>
  <c r="I18" i="6"/>
  <c r="I7" i="6"/>
  <c r="L18" i="4"/>
  <c r="L8" i="4"/>
  <c r="G7" i="1" s="1"/>
  <c r="H7" i="1" s="1"/>
  <c r="L9" i="4"/>
  <c r="G8" i="1" s="1"/>
  <c r="H8" i="1" s="1"/>
  <c r="L10" i="4"/>
  <c r="G9" i="1" s="1"/>
  <c r="H9" i="1" s="1"/>
  <c r="L11" i="4"/>
  <c r="G10" i="1" s="1"/>
  <c r="H10" i="1" s="1"/>
  <c r="L12" i="4"/>
  <c r="G11" i="1" s="1"/>
  <c r="H11" i="1" s="1"/>
  <c r="L13" i="4"/>
  <c r="L15" i="4"/>
  <c r="L16" i="4"/>
  <c r="L17" i="4"/>
  <c r="L7" i="4"/>
  <c r="D7" i="1"/>
  <c r="D8" i="1"/>
  <c r="D9" i="1"/>
  <c r="D10" i="1"/>
  <c r="D11" i="1"/>
  <c r="D12" i="1"/>
  <c r="D13" i="1"/>
  <c r="D15" i="1"/>
  <c r="D16" i="1"/>
  <c r="D6" i="1"/>
  <c r="H18" i="7"/>
  <c r="G18" i="7"/>
  <c r="F18" i="7"/>
  <c r="E18" i="7"/>
  <c r="D18" i="7"/>
  <c r="C18" i="7"/>
  <c r="G19" i="6"/>
  <c r="F19" i="6"/>
  <c r="E19" i="6"/>
  <c r="D19" i="6"/>
  <c r="C19" i="6"/>
  <c r="D19" i="4"/>
  <c r="E19" i="4"/>
  <c r="F19" i="4"/>
  <c r="G19" i="4"/>
  <c r="H19" i="4"/>
  <c r="I19" i="4"/>
  <c r="J19" i="4"/>
  <c r="C19" i="4"/>
  <c r="G6" i="2" l="1"/>
  <c r="H6" i="2" s="1"/>
  <c r="J19" i="7"/>
  <c r="G6" i="5"/>
  <c r="H6" i="5" s="1"/>
  <c r="H18" i="5" s="1"/>
  <c r="I20" i="6"/>
  <c r="G6" i="1"/>
  <c r="H6" i="1" s="1"/>
  <c r="H18" i="1" s="1"/>
  <c r="L20" i="4"/>
  <c r="H18" i="2"/>
</calcChain>
</file>

<file path=xl/sharedStrings.xml><?xml version="1.0" encoding="utf-8"?>
<sst xmlns="http://schemas.openxmlformats.org/spreadsheetml/2006/main" count="160" uniqueCount="84">
  <si>
    <t>数量</t>
    <rPh sb="0" eb="2">
      <t>スウリョウ</t>
    </rPh>
    <phoneticPr fontId="2"/>
  </si>
  <si>
    <t>単位</t>
    <rPh sb="0" eb="2">
      <t>タンイ</t>
    </rPh>
    <phoneticPr fontId="2"/>
  </si>
  <si>
    <t>単　　価</t>
    <rPh sb="0" eb="1">
      <t>タン</t>
    </rPh>
    <rPh sb="3" eb="4">
      <t>アタイ</t>
    </rPh>
    <phoneticPr fontId="2"/>
  </si>
  <si>
    <t>金　　額</t>
    <rPh sb="0" eb="1">
      <t>キン</t>
    </rPh>
    <rPh sb="3" eb="4">
      <t>ガク</t>
    </rPh>
    <phoneticPr fontId="2"/>
  </si>
  <si>
    <t>摘　　　要</t>
    <rPh sb="0" eb="1">
      <t>テキ</t>
    </rPh>
    <rPh sb="4" eb="5">
      <t>ヨウ</t>
    </rPh>
    <phoneticPr fontId="2"/>
  </si>
  <si>
    <t>３次元起工測量</t>
    <rPh sb="1" eb="3">
      <t>ジゲン</t>
    </rPh>
    <rPh sb="3" eb="7">
      <t>キコウソクリョウ</t>
    </rPh>
    <phoneticPr fontId="2"/>
  </si>
  <si>
    <t>式</t>
    <rPh sb="0" eb="1">
      <t>シキ</t>
    </rPh>
    <phoneticPr fontId="2"/>
  </si>
  <si>
    <t>項　　　　　目</t>
    <rPh sb="0" eb="1">
      <t>コウ</t>
    </rPh>
    <rPh sb="6" eb="7">
      <t>メ</t>
    </rPh>
    <phoneticPr fontId="2"/>
  </si>
  <si>
    <t>名　　　　　称</t>
    <rPh sb="0" eb="1">
      <t>ナ</t>
    </rPh>
    <rPh sb="6" eb="7">
      <t>ショウ</t>
    </rPh>
    <phoneticPr fontId="2"/>
  </si>
  <si>
    <t>規　　　　　格</t>
    <rPh sb="0" eb="1">
      <t>キ</t>
    </rPh>
    <rPh sb="6" eb="7">
      <t>カク</t>
    </rPh>
    <phoneticPr fontId="2"/>
  </si>
  <si>
    <t>－</t>
    <phoneticPr fontId="2"/>
  </si>
  <si>
    <t>見　　　積　　　書</t>
    <rPh sb="0" eb="1">
      <t>ミ</t>
    </rPh>
    <rPh sb="4" eb="5">
      <t>ツミ</t>
    </rPh>
    <rPh sb="8" eb="9">
      <t>ショ</t>
    </rPh>
    <phoneticPr fontId="2"/>
  </si>
  <si>
    <t>滋賀県知事　三日月　大造　様</t>
    <rPh sb="0" eb="5">
      <t>シガケンチジ</t>
    </rPh>
    <rPh sb="6" eb="9">
      <t>ミカヅキ</t>
    </rPh>
    <rPh sb="10" eb="12">
      <t>タイゾウ</t>
    </rPh>
    <rPh sb="13" eb="14">
      <t>サマ</t>
    </rPh>
    <phoneticPr fontId="2"/>
  </si>
  <si>
    <t>令和　　年　　月　　日</t>
    <rPh sb="0" eb="2">
      <t>レイワ</t>
    </rPh>
    <rPh sb="4" eb="5">
      <t>ネン</t>
    </rPh>
    <rPh sb="7" eb="8">
      <t>ガツ</t>
    </rPh>
    <rPh sb="10" eb="11">
      <t>ニチ</t>
    </rPh>
    <phoneticPr fontId="2"/>
  </si>
  <si>
    <t>見 積 金 額</t>
    <rPh sb="0" eb="1">
      <t>ミ</t>
    </rPh>
    <rPh sb="2" eb="3">
      <t>ツミ</t>
    </rPh>
    <rPh sb="4" eb="5">
      <t>カネ</t>
    </rPh>
    <rPh sb="6" eb="7">
      <t>ガク</t>
    </rPh>
    <phoneticPr fontId="2"/>
  </si>
  <si>
    <t>￥</t>
    <phoneticPr fontId="2"/>
  </si>
  <si>
    <t>※本見積金額には、消費税等相当額は含まれておりません。</t>
    <rPh sb="1" eb="6">
      <t>ホンミツモリキンガク</t>
    </rPh>
    <rPh sb="9" eb="12">
      <t>ショウヒゼイ</t>
    </rPh>
    <rPh sb="12" eb="13">
      <t>トウ</t>
    </rPh>
    <rPh sb="13" eb="16">
      <t>ソウトウガク</t>
    </rPh>
    <rPh sb="17" eb="18">
      <t>フク</t>
    </rPh>
    <phoneticPr fontId="2"/>
  </si>
  <si>
    <t>　工事名称</t>
    <rPh sb="1" eb="5">
      <t>コウジメイショウ</t>
    </rPh>
    <phoneticPr fontId="2"/>
  </si>
  <si>
    <t>　工事場所</t>
    <rPh sb="1" eb="5">
      <t>コウジバショ</t>
    </rPh>
    <phoneticPr fontId="2"/>
  </si>
  <si>
    <t>住所　滋賀県○○市△△町□□</t>
    <rPh sb="0" eb="2">
      <t>ジュウショ</t>
    </rPh>
    <rPh sb="3" eb="6">
      <t>シガケン</t>
    </rPh>
    <rPh sb="8" eb="9">
      <t>シ</t>
    </rPh>
    <rPh sb="11" eb="12">
      <t>チョウ</t>
    </rPh>
    <phoneticPr fontId="2"/>
  </si>
  <si>
    <t>○○会社　△△△△</t>
    <rPh sb="2" eb="4">
      <t>カイシャ</t>
    </rPh>
    <phoneticPr fontId="2"/>
  </si>
  <si>
    <t>電話　○○</t>
    <rPh sb="0" eb="2">
      <t>デンワ</t>
    </rPh>
    <phoneticPr fontId="2"/>
  </si>
  <si>
    <t>FAX 　○○</t>
    <phoneticPr fontId="2"/>
  </si>
  <si>
    <t>令和　年度　第○○-○号　△△線□□工事</t>
    <rPh sb="0" eb="2">
      <t>レイワ</t>
    </rPh>
    <rPh sb="3" eb="5">
      <t>ネンド</t>
    </rPh>
    <rPh sb="6" eb="7">
      <t>ダイ</t>
    </rPh>
    <rPh sb="11" eb="12">
      <t>ゴウ</t>
    </rPh>
    <rPh sb="15" eb="16">
      <t>セン</t>
    </rPh>
    <rPh sb="18" eb="20">
      <t>コウジ</t>
    </rPh>
    <phoneticPr fontId="2"/>
  </si>
  <si>
    <t>○○市△△町□□</t>
    <rPh sb="2" eb="3">
      <t>シ</t>
    </rPh>
    <rPh sb="5" eb="6">
      <t>チョウ</t>
    </rPh>
    <phoneticPr fontId="2"/>
  </si>
  <si>
    <t>内訳明細は別紙のとおり</t>
    <rPh sb="0" eb="4">
      <t>ウチワケメイサイ</t>
    </rPh>
    <rPh sb="5" eb="7">
      <t>ベッシ</t>
    </rPh>
    <phoneticPr fontId="2"/>
  </si>
  <si>
    <t>印</t>
    <rPh sb="0" eb="1">
      <t>イン</t>
    </rPh>
    <phoneticPr fontId="2"/>
  </si>
  <si>
    <t>３次元設計データ作成</t>
    <rPh sb="1" eb="5">
      <t>ジゲンセッケイ</t>
    </rPh>
    <rPh sb="8" eb="10">
      <t>サクセイ</t>
    </rPh>
    <phoneticPr fontId="2"/>
  </si>
  <si>
    <t>式</t>
    <rPh sb="0" eb="1">
      <t>シキ</t>
    </rPh>
    <phoneticPr fontId="2"/>
  </si>
  <si>
    <t>作業区分</t>
    <rPh sb="0" eb="4">
      <t>サギョウクブン</t>
    </rPh>
    <phoneticPr fontId="2"/>
  </si>
  <si>
    <t>直接人件費</t>
    <rPh sb="0" eb="5">
      <t>チョクセツジンケンヒ</t>
    </rPh>
    <phoneticPr fontId="2"/>
  </si>
  <si>
    <t>測量主
任技師</t>
    <rPh sb="0" eb="2">
      <t>ソクリョウ</t>
    </rPh>
    <rPh sb="2" eb="3">
      <t>シュ</t>
    </rPh>
    <rPh sb="4" eb="5">
      <t>ニン</t>
    </rPh>
    <rPh sb="5" eb="7">
      <t>ギシ</t>
    </rPh>
    <phoneticPr fontId="2"/>
  </si>
  <si>
    <t>測量
技師</t>
    <rPh sb="0" eb="2">
      <t>ソクリョウ</t>
    </rPh>
    <rPh sb="3" eb="5">
      <t>ギシ</t>
    </rPh>
    <phoneticPr fontId="2"/>
  </si>
  <si>
    <t>測量
助手</t>
    <rPh sb="0" eb="2">
      <t>ソクリョウ</t>
    </rPh>
    <rPh sb="3" eb="5">
      <t>ジョシュ</t>
    </rPh>
    <phoneticPr fontId="2"/>
  </si>
  <si>
    <t>測量
技師補</t>
    <rPh sb="0" eb="2">
      <t>ソクリョウ</t>
    </rPh>
    <rPh sb="3" eb="5">
      <t>ギシ</t>
    </rPh>
    <rPh sb="5" eb="6">
      <t>ホ</t>
    </rPh>
    <phoneticPr fontId="2"/>
  </si>
  <si>
    <t>測量
補助員</t>
    <rPh sb="0" eb="2">
      <t>ソクリョウ</t>
    </rPh>
    <rPh sb="3" eb="6">
      <t>ホジョイン</t>
    </rPh>
    <phoneticPr fontId="2"/>
  </si>
  <si>
    <t>UAV
操縦士</t>
    <rPh sb="4" eb="7">
      <t>ソウジュウシ</t>
    </rPh>
    <phoneticPr fontId="2"/>
  </si>
  <si>
    <t>UAV
助手</t>
    <rPh sb="4" eb="6">
      <t>ジョシュ</t>
    </rPh>
    <phoneticPr fontId="2"/>
  </si>
  <si>
    <t>UAV
監視員</t>
    <rPh sb="4" eb="7">
      <t>カンシイン</t>
    </rPh>
    <phoneticPr fontId="2"/>
  </si>
  <si>
    <t>機械
経費等</t>
    <rPh sb="0" eb="2">
      <t>キカイ</t>
    </rPh>
    <rPh sb="3" eb="5">
      <t>ケイヒ</t>
    </rPh>
    <rPh sb="5" eb="6">
      <t>トウ</t>
    </rPh>
    <phoneticPr fontId="2"/>
  </si>
  <si>
    <t>合計</t>
    <rPh sb="0" eb="2">
      <t>ゴウケイ</t>
    </rPh>
    <phoneticPr fontId="2"/>
  </si>
  <si>
    <t>合計金額</t>
    <rPh sb="0" eb="4">
      <t>ゴウケイキンガク</t>
    </rPh>
    <phoneticPr fontId="2"/>
  </si>
  <si>
    <t>合　　計</t>
    <rPh sb="0" eb="1">
      <t>ゴウ</t>
    </rPh>
    <rPh sb="3" eb="4">
      <t>ケイ</t>
    </rPh>
    <phoneticPr fontId="2"/>
  </si>
  <si>
    <t>－</t>
    <phoneticPr fontId="2"/>
  </si>
  <si>
    <t>主任
技術者</t>
    <rPh sb="0" eb="2">
      <t>シュニン</t>
    </rPh>
    <rPh sb="3" eb="6">
      <t>ギジュツシャ</t>
    </rPh>
    <phoneticPr fontId="2"/>
  </si>
  <si>
    <t>技師長</t>
    <rPh sb="0" eb="3">
      <t>ギシチョウ</t>
    </rPh>
    <phoneticPr fontId="2"/>
  </si>
  <si>
    <t>主任
技師</t>
    <rPh sb="0" eb="2">
      <t>シュニン</t>
    </rPh>
    <rPh sb="3" eb="5">
      <t>ギシ</t>
    </rPh>
    <phoneticPr fontId="2"/>
  </si>
  <si>
    <t>技師
(A)</t>
    <rPh sb="0" eb="2">
      <t>ギシ</t>
    </rPh>
    <phoneticPr fontId="2"/>
  </si>
  <si>
    <t>技師
（B)</t>
    <rPh sb="0" eb="2">
      <t>ギシ</t>
    </rPh>
    <phoneticPr fontId="2"/>
  </si>
  <si>
    <t>技師
（C)</t>
    <rPh sb="0" eb="2">
      <t>ギシ</t>
    </rPh>
    <phoneticPr fontId="2"/>
  </si>
  <si>
    <t>技術員</t>
    <rPh sb="0" eb="3">
      <t>ギジュツイン</t>
    </rPh>
    <phoneticPr fontId="2"/>
  </si>
  <si>
    <t>平面線形データ入力</t>
  </si>
  <si>
    <t>３次元データ作成</t>
  </si>
  <si>
    <t>チェック用データ作成</t>
  </si>
  <si>
    <t>作業（飛行）計画</t>
  </si>
  <si>
    <t>評定点・検証点設置測量</t>
  </si>
  <si>
    <t>UAV計測</t>
  </si>
  <si>
    <t>写真解析処理</t>
  </si>
  <si>
    <t>点群処理・フィルタリング</t>
  </si>
  <si>
    <t>起工測量TINデータ作成</t>
  </si>
  <si>
    <t>作業計画</t>
  </si>
  <si>
    <t>地上レーザー計測</t>
  </si>
  <si>
    <t>３次元点群データ編集</t>
  </si>
  <si>
    <t>３次元点群データファイルの作成</t>
  </si>
  <si>
    <t>縦横断データ入力</t>
    <rPh sb="0" eb="1">
      <t>タテ</t>
    </rPh>
    <phoneticPr fontId="2"/>
  </si>
  <si>
    <t>UAVを用いた起工測量</t>
  </si>
  <si>
    <t>TLSを用いた起工測量</t>
  </si>
  <si>
    <t>３次元設計データ作成</t>
  </si>
  <si>
    <t>諸経費</t>
    <rPh sb="0" eb="3">
      <t>ショケイヒ</t>
    </rPh>
    <phoneticPr fontId="2"/>
  </si>
  <si>
    <t>評定点設置測量</t>
    <phoneticPr fontId="2"/>
  </si>
  <si>
    <t>〇点設置</t>
    <rPh sb="1" eb="2">
      <t>テン</t>
    </rPh>
    <rPh sb="2" eb="4">
      <t>セッチ</t>
    </rPh>
    <phoneticPr fontId="2"/>
  </si>
  <si>
    <t>式当たり</t>
    <rPh sb="0" eb="1">
      <t>シキ</t>
    </rPh>
    <rPh sb="1" eb="2">
      <t>ア</t>
    </rPh>
    <phoneticPr fontId="2"/>
  </si>
  <si>
    <t>注１）３次元起工測量および３次元設計データ作成の範囲を示す図面を、参考資料として添付して下さい。</t>
    <rPh sb="0" eb="1">
      <t>チュウ</t>
    </rPh>
    <rPh sb="4" eb="10">
      <t>ジゲンキコウソクリョウ</t>
    </rPh>
    <rPh sb="14" eb="18">
      <t>ジゲンセッケイ</t>
    </rPh>
    <rPh sb="21" eb="23">
      <t>サクセイ</t>
    </rPh>
    <rPh sb="27" eb="28">
      <t>シメ</t>
    </rPh>
    <rPh sb="29" eb="31">
      <t>ズメン</t>
    </rPh>
    <rPh sb="33" eb="35">
      <t>サンコウ</t>
    </rPh>
    <rPh sb="35" eb="37">
      <t>シリョウ</t>
    </rPh>
    <rPh sb="40" eb="42">
      <t>テンプ</t>
    </rPh>
    <rPh sb="44" eb="45">
      <t>クダ</t>
    </rPh>
    <phoneticPr fontId="2"/>
  </si>
  <si>
    <t>　　　サンプルです。その他の３次元起工測量を用いる場合は、適宜、内訳明細書と単価明細書を作成してください。</t>
    <rPh sb="12" eb="13">
      <t>ホカ</t>
    </rPh>
    <rPh sb="15" eb="17">
      <t>ジゲン</t>
    </rPh>
    <rPh sb="17" eb="21">
      <t>キコウソクリョウ</t>
    </rPh>
    <rPh sb="22" eb="23">
      <t>モチ</t>
    </rPh>
    <rPh sb="25" eb="27">
      <t>バアイ</t>
    </rPh>
    <rPh sb="29" eb="31">
      <t>テキギ</t>
    </rPh>
    <rPh sb="44" eb="46">
      <t>サクセイ</t>
    </rPh>
    <phoneticPr fontId="2"/>
  </si>
  <si>
    <t>注３）見積書様式は、任意様式で構いません。</t>
    <rPh sb="0" eb="1">
      <t>チュウ</t>
    </rPh>
    <rPh sb="3" eb="6">
      <t>ミツモリショ</t>
    </rPh>
    <rPh sb="6" eb="8">
      <t>ヨウシキ</t>
    </rPh>
    <rPh sb="10" eb="12">
      <t>ニンイ</t>
    </rPh>
    <rPh sb="12" eb="14">
      <t>ヨウシキ</t>
    </rPh>
    <rPh sb="15" eb="16">
      <t>カマ</t>
    </rPh>
    <phoneticPr fontId="2"/>
  </si>
  <si>
    <t>　</t>
    <phoneticPr fontId="2"/>
  </si>
  <si>
    <t>【別紙】見積書作成例</t>
    <rPh sb="1" eb="3">
      <t>ベッシ</t>
    </rPh>
    <rPh sb="4" eb="6">
      <t>ミツモリ</t>
    </rPh>
    <rPh sb="6" eb="7">
      <t>ショ</t>
    </rPh>
    <rPh sb="7" eb="9">
      <t>サクセイ</t>
    </rPh>
    <rPh sb="9" eb="10">
      <t>レイ</t>
    </rPh>
    <phoneticPr fontId="2"/>
  </si>
  <si>
    <t>〇，〇〇〇，〇〇〇</t>
    <phoneticPr fontId="2"/>
  </si>
  <si>
    <t>内　　訳　　明　　細　　書</t>
    <phoneticPr fontId="2"/>
  </si>
  <si>
    <t>（作成例）</t>
    <rPh sb="1" eb="3">
      <t>サクセイ</t>
    </rPh>
    <rPh sb="3" eb="4">
      <t>レイ</t>
    </rPh>
    <phoneticPr fontId="2"/>
  </si>
  <si>
    <t>金　額</t>
    <rPh sb="0" eb="1">
      <t>キン</t>
    </rPh>
    <rPh sb="2" eb="3">
      <t>ガク</t>
    </rPh>
    <phoneticPr fontId="2"/>
  </si>
  <si>
    <t>労務単価</t>
    <rPh sb="0" eb="2">
      <t>ロウム</t>
    </rPh>
    <rPh sb="2" eb="4">
      <t>タンカ</t>
    </rPh>
    <phoneticPr fontId="2"/>
  </si>
  <si>
    <t>労務単価</t>
    <rPh sb="0" eb="4">
      <t>ロウムタンカ</t>
    </rPh>
    <phoneticPr fontId="2"/>
  </si>
  <si>
    <t>注２）３次元起工測量に係る内訳明細書と単価明細書の作成例は、空中写真測量（無人航空機）および地上型レーザスキャナを用いた測量の</t>
    <rPh sb="0" eb="1">
      <t>チュウ</t>
    </rPh>
    <rPh sb="11" eb="12">
      <t>カカ</t>
    </rPh>
    <rPh sb="13" eb="18">
      <t>ウチワケメイサイショ</t>
    </rPh>
    <rPh sb="19" eb="24">
      <t>タンカメイサイショ</t>
    </rPh>
    <rPh sb="25" eb="27">
      <t>サクセイ</t>
    </rPh>
    <rPh sb="27" eb="28">
      <t>レイ</t>
    </rPh>
    <rPh sb="57" eb="58">
      <t>モチ</t>
    </rPh>
    <rPh sb="60" eb="62">
      <t>ソクリョウ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</si>
</sst>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BIZ UD明朝 Medium"/>
      <family val="1"/>
      <charset val="128"/>
    </font>
    <font>
      <b/>
      <sz val="16"/>
      <color theme="1"/>
      <name val="BIZ UD明朝 Medium"/>
      <family val="1"/>
      <charset val="128"/>
    </font>
    <font>
      <b/>
      <sz val="18"/>
      <color theme="1"/>
      <name val="BIZ UD明朝 Medium"/>
      <family val="1"/>
      <charset val="128"/>
    </font>
    <font>
      <b/>
      <u val="double"/>
      <sz val="20"/>
      <color theme="1"/>
      <name val="BIZ UD明朝 Medium"/>
      <family val="1"/>
      <charset val="128"/>
    </font>
    <font>
      <sz val="14"/>
      <color theme="1"/>
      <name val="BIZ UD明朝 Medium"/>
      <family val="1"/>
      <charset val="128"/>
    </font>
    <font>
      <b/>
      <sz val="11"/>
      <color theme="1"/>
      <name val="BIZ UD明朝 Medium"/>
      <family val="1"/>
      <charset val="128"/>
    </font>
    <font>
      <sz val="11"/>
      <color theme="0" tint="-0.499984740745262"/>
      <name val="BIZ UD明朝 Medium"/>
      <family val="1"/>
      <charset val="128"/>
    </font>
    <font>
      <sz val="11"/>
      <color rgb="FFFFFF00"/>
      <name val="BIZ UD明朝 Medium"/>
      <family val="1"/>
      <charset val="128"/>
    </font>
    <font>
      <b/>
      <sz val="11"/>
      <color rgb="FFFFFF00"/>
      <name val="BIZ UD明朝 Medium"/>
      <family val="1"/>
      <charset val="128"/>
    </font>
    <font>
      <b/>
      <sz val="11"/>
      <color indexed="13"/>
      <name val="BIZ UD明朝 Medium"/>
      <family val="1"/>
      <charset val="128"/>
    </font>
    <font>
      <b/>
      <u/>
      <sz val="11"/>
      <color rgb="FF00B0F0"/>
      <name val="BIZ UD明朝 Medium"/>
      <family val="1"/>
      <charset val="128"/>
    </font>
    <font>
      <sz val="11"/>
      <color rgb="FF00B0F0"/>
      <name val="BIZ UD明朝 Medium"/>
      <family val="1"/>
      <charset val="128"/>
    </font>
    <font>
      <b/>
      <sz val="16"/>
      <color rgb="FF00B0F0"/>
      <name val="BIZ UD明朝 Medium"/>
      <family val="1"/>
      <charset val="128"/>
    </font>
    <font>
      <sz val="16"/>
      <color theme="1"/>
      <name val="BIZ UD明朝 Medium"/>
      <family val="1"/>
      <charset val="128"/>
    </font>
    <font>
      <sz val="14"/>
      <color rgb="FF00B0F0"/>
      <name val="BIZ UD明朝 Medium"/>
      <family val="1"/>
      <charset val="128"/>
    </font>
  </fonts>
  <fills count="4">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s>
  <borders count="35">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5">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vertical="center" shrinkToFit="1"/>
    </xf>
    <xf numFmtId="0" fontId="3" fillId="0" borderId="2" xfId="0" applyFont="1" applyBorder="1" applyAlignment="1">
      <alignment vertical="center" shrinkToFit="1"/>
    </xf>
    <xf numFmtId="0" fontId="3" fillId="0" borderId="8" xfId="0" applyFont="1" applyBorder="1" applyAlignment="1">
      <alignment horizontal="center" vertical="center"/>
    </xf>
    <xf numFmtId="38" fontId="3" fillId="0" borderId="8" xfId="1" applyFont="1" applyBorder="1">
      <alignment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Alignment="1">
      <alignment horizontal="centerContinuous" vertical="center"/>
    </xf>
    <xf numFmtId="0" fontId="3" fillId="0" borderId="7" xfId="0" applyFont="1" applyBorder="1" applyAlignment="1">
      <alignment vertical="center" shrinkToFit="1"/>
    </xf>
    <xf numFmtId="0" fontId="3" fillId="0" borderId="1" xfId="0" applyFont="1" applyBorder="1" applyAlignment="1">
      <alignment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38" fontId="3" fillId="0" borderId="2" xfId="0" applyNumberFormat="1" applyFont="1" applyBorder="1">
      <alignment vertical="center"/>
    </xf>
    <xf numFmtId="0" fontId="3" fillId="0" borderId="13" xfId="0" applyFont="1" applyBorder="1">
      <alignment vertical="center"/>
    </xf>
    <xf numFmtId="0" fontId="7" fillId="0" borderId="13" xfId="0" applyFont="1" applyBorder="1">
      <alignment vertical="center"/>
    </xf>
    <xf numFmtId="0" fontId="3" fillId="0" borderId="15" xfId="0" applyFont="1" applyBorder="1">
      <alignment vertical="center"/>
    </xf>
    <xf numFmtId="0" fontId="3" fillId="0" borderId="16" xfId="0" applyFont="1" applyBorder="1">
      <alignment vertical="center"/>
    </xf>
    <xf numFmtId="0" fontId="6" fillId="0" borderId="17" xfId="0" applyFont="1" applyBorder="1" applyAlignment="1">
      <alignment horizontal="centerContinuous" vertical="center"/>
    </xf>
    <xf numFmtId="0" fontId="3" fillId="0" borderId="0" xfId="0" applyFont="1" applyBorder="1" applyAlignment="1">
      <alignment horizontal="centerContinuous" vertical="center"/>
    </xf>
    <xf numFmtId="0" fontId="3" fillId="0" borderId="18" xfId="0" applyFont="1" applyBorder="1" applyAlignment="1">
      <alignment horizontal="centerContinuous" vertical="center"/>
    </xf>
    <xf numFmtId="0" fontId="3" fillId="0" borderId="17" xfId="0" applyFont="1" applyBorder="1">
      <alignment vertical="center"/>
    </xf>
    <xf numFmtId="0" fontId="3" fillId="0" borderId="0" xfId="0" applyFont="1" applyBorder="1">
      <alignment vertical="center"/>
    </xf>
    <xf numFmtId="0" fontId="3" fillId="0" borderId="18" xfId="0" applyFont="1" applyBorder="1">
      <alignment vertical="center"/>
    </xf>
    <xf numFmtId="0" fontId="7" fillId="0" borderId="0"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5" fillId="0" borderId="13" xfId="0" applyFont="1" applyBorder="1" applyAlignment="1">
      <alignment horizontal="center" vertical="center"/>
    </xf>
    <xf numFmtId="38" fontId="5" fillId="0" borderId="13" xfId="1" applyFont="1" applyBorder="1">
      <alignment vertical="center"/>
    </xf>
    <xf numFmtId="0" fontId="8" fillId="0" borderId="13" xfId="0" applyFont="1" applyBorder="1">
      <alignment vertical="center"/>
    </xf>
    <xf numFmtId="0" fontId="9" fillId="0" borderId="0" xfId="0" applyFont="1" applyBorder="1">
      <alignment vertical="center"/>
    </xf>
    <xf numFmtId="0" fontId="3" fillId="0" borderId="22" xfId="0" applyFont="1" applyBorder="1" applyAlignment="1">
      <alignment horizontal="left" vertical="center"/>
    </xf>
    <xf numFmtId="0" fontId="3" fillId="0" borderId="23" xfId="0" applyFont="1" applyBorder="1" applyAlignment="1">
      <alignment horizontal="centerContinuous" vertical="center"/>
    </xf>
    <xf numFmtId="0" fontId="3" fillId="0" borderId="1" xfId="0" applyFont="1" applyBorder="1" applyAlignment="1">
      <alignment horizontal="center" vertical="center" shrinkToFit="1"/>
    </xf>
    <xf numFmtId="0" fontId="3" fillId="0" borderId="4" xfId="0" applyFont="1" applyBorder="1" applyAlignment="1">
      <alignment horizontal="center" vertical="center" shrinkToFit="1"/>
    </xf>
    <xf numFmtId="38" fontId="3" fillId="0" borderId="2" xfId="1" applyFont="1" applyBorder="1" applyAlignment="1">
      <alignment horizontal="center" vertical="center"/>
    </xf>
    <xf numFmtId="176" fontId="3" fillId="0" borderId="2" xfId="1" applyNumberFormat="1" applyFont="1" applyBorder="1" applyAlignment="1">
      <alignment horizontal="center" vertical="center" shrinkToFit="1"/>
    </xf>
    <xf numFmtId="38" fontId="3" fillId="0" borderId="26" xfId="1" applyFont="1" applyBorder="1" applyAlignment="1">
      <alignment horizontal="center" vertical="center"/>
    </xf>
    <xf numFmtId="38" fontId="3" fillId="0" borderId="27" xfId="1" applyFont="1" applyBorder="1" applyAlignment="1">
      <alignment horizontal="centerContinuous" vertical="center"/>
    </xf>
    <xf numFmtId="38" fontId="3" fillId="0" borderId="25" xfId="1" applyFont="1" applyBorder="1" applyAlignment="1">
      <alignment horizontal="center" vertical="center"/>
    </xf>
    <xf numFmtId="0" fontId="3" fillId="0" borderId="0" xfId="0" applyFont="1" applyAlignment="1">
      <alignment horizontal="left" vertical="center"/>
    </xf>
    <xf numFmtId="177" fontId="3" fillId="2" borderId="8" xfId="0" applyNumberFormat="1" applyFont="1" applyFill="1" applyBorder="1" applyAlignment="1">
      <alignment horizontal="center" vertical="center" shrinkToFit="1"/>
    </xf>
    <xf numFmtId="177" fontId="3" fillId="2" borderId="8" xfId="0" applyNumberFormat="1" applyFont="1" applyFill="1" applyBorder="1" applyAlignment="1">
      <alignment horizontal="center" vertical="center"/>
    </xf>
    <xf numFmtId="38" fontId="3" fillId="2" borderId="8" xfId="1" applyFont="1" applyFill="1" applyBorder="1" applyAlignment="1">
      <alignment horizontal="center" vertical="center"/>
    </xf>
    <xf numFmtId="177" fontId="3" fillId="2" borderId="2" xfId="0" applyNumberFormat="1" applyFont="1" applyFill="1" applyBorder="1" applyAlignment="1">
      <alignment horizontal="center" vertical="center" shrinkToFit="1"/>
    </xf>
    <xf numFmtId="177" fontId="3" fillId="2" borderId="2" xfId="0" applyNumberFormat="1" applyFont="1" applyFill="1" applyBorder="1" applyAlignment="1">
      <alignment horizontal="center" vertical="center"/>
    </xf>
    <xf numFmtId="38" fontId="3" fillId="2" borderId="2" xfId="1" applyFont="1" applyFill="1" applyBorder="1" applyAlignment="1">
      <alignment horizontal="center" vertical="center"/>
    </xf>
    <xf numFmtId="176" fontId="3" fillId="2" borderId="2" xfId="0" applyNumberFormat="1" applyFont="1" applyFill="1" applyBorder="1" applyAlignment="1">
      <alignment horizontal="center" vertical="center" shrinkToFit="1"/>
    </xf>
    <xf numFmtId="176" fontId="3" fillId="2" borderId="2" xfId="0"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0" fontId="3" fillId="2" borderId="2" xfId="0" applyFont="1" applyFill="1" applyBorder="1">
      <alignment vertical="center"/>
    </xf>
    <xf numFmtId="177" fontId="3" fillId="2" borderId="2" xfId="1" applyNumberFormat="1" applyFont="1" applyFill="1" applyBorder="1" applyAlignment="1">
      <alignment horizontal="center" vertical="center"/>
    </xf>
    <xf numFmtId="0" fontId="3" fillId="2" borderId="2" xfId="0" applyFont="1" applyFill="1" applyBorder="1" applyAlignment="1">
      <alignment vertical="center" shrinkToFit="1"/>
    </xf>
    <xf numFmtId="0" fontId="3" fillId="2" borderId="2" xfId="0" applyFont="1" applyFill="1" applyBorder="1" applyAlignment="1">
      <alignment horizontal="center" vertical="center"/>
    </xf>
    <xf numFmtId="0" fontId="3" fillId="2" borderId="7" xfId="0" applyFont="1" applyFill="1" applyBorder="1" applyAlignment="1">
      <alignment vertical="center" shrinkToFit="1"/>
    </xf>
    <xf numFmtId="0" fontId="3" fillId="2" borderId="1" xfId="0" applyFont="1" applyFill="1" applyBorder="1" applyAlignment="1">
      <alignment vertical="center" shrinkToFit="1"/>
    </xf>
    <xf numFmtId="38" fontId="3" fillId="0" borderId="2" xfId="1" applyFont="1" applyBorder="1">
      <alignment vertical="center"/>
    </xf>
    <xf numFmtId="0" fontId="10" fillId="0" borderId="0" xfId="0" applyFont="1">
      <alignment vertical="center"/>
    </xf>
    <xf numFmtId="38" fontId="3" fillId="2" borderId="2" xfId="1" applyFont="1" applyFill="1" applyBorder="1">
      <alignment vertical="center"/>
    </xf>
    <xf numFmtId="0" fontId="11" fillId="0" borderId="0" xfId="0" applyFont="1">
      <alignment vertical="center"/>
    </xf>
    <xf numFmtId="0" fontId="12" fillId="0" borderId="0" xfId="0" applyFont="1">
      <alignment vertical="center"/>
    </xf>
    <xf numFmtId="0" fontId="10" fillId="0" borderId="0" xfId="0" applyFont="1">
      <alignment vertical="center"/>
    </xf>
    <xf numFmtId="0" fontId="3" fillId="0" borderId="0" xfId="0" applyFont="1" applyFill="1" applyAlignment="1">
      <alignment horizontal="center" vertical="center"/>
    </xf>
    <xf numFmtId="0" fontId="10" fillId="0" borderId="0" xfId="0" applyFont="1" applyFill="1">
      <alignment vertical="center"/>
    </xf>
    <xf numFmtId="0" fontId="13" fillId="0" borderId="0" xfId="0" applyFont="1">
      <alignment vertical="center"/>
    </xf>
    <xf numFmtId="0" fontId="14" fillId="0" borderId="0" xfId="0" applyFont="1">
      <alignment vertical="center"/>
    </xf>
    <xf numFmtId="0" fontId="15" fillId="0" borderId="14" xfId="0" applyFont="1" applyBorder="1">
      <alignment vertical="center"/>
    </xf>
    <xf numFmtId="0" fontId="3" fillId="0" borderId="24" xfId="0" applyFont="1" applyBorder="1" applyAlignment="1">
      <alignment horizontal="center" vertical="center"/>
    </xf>
    <xf numFmtId="0" fontId="3" fillId="0" borderId="28" xfId="0" applyFont="1" applyBorder="1" applyAlignment="1">
      <alignment horizontal="center" vertical="center"/>
    </xf>
    <xf numFmtId="0" fontId="10" fillId="0" borderId="0" xfId="0" applyFont="1" applyAlignment="1">
      <alignment vertical="center" wrapText="1"/>
    </xf>
    <xf numFmtId="0" fontId="10" fillId="0" borderId="0" xfId="0" applyFont="1">
      <alignment vertical="center"/>
    </xf>
    <xf numFmtId="38" fontId="8" fillId="0" borderId="27" xfId="1" applyFont="1" applyBorder="1" applyAlignment="1">
      <alignment horizontal="center" vertical="center" shrinkToFit="1"/>
    </xf>
    <xf numFmtId="38" fontId="8" fillId="0" borderId="29" xfId="1" applyFont="1" applyBorder="1" applyAlignment="1">
      <alignment horizontal="center" vertical="center" shrinkToFit="1"/>
    </xf>
    <xf numFmtId="38" fontId="8" fillId="0" borderId="30" xfId="1" applyFont="1" applyBorder="1" applyAlignment="1">
      <alignment horizontal="center" vertical="center" shrinkToFit="1"/>
    </xf>
    <xf numFmtId="0" fontId="3" fillId="0" borderId="0" xfId="0" applyFont="1" applyAlignment="1">
      <alignment horizontal="center" vertical="center"/>
    </xf>
    <xf numFmtId="0" fontId="16" fillId="0" borderId="20" xfId="0" applyFont="1" applyBorder="1" applyAlignment="1">
      <alignment vertical="center"/>
    </xf>
    <xf numFmtId="0" fontId="17" fillId="0" borderId="0" xfId="0" applyFont="1" applyAlignment="1">
      <alignment horizontal="centerContinuous" vertical="center"/>
    </xf>
    <xf numFmtId="0" fontId="4" fillId="0" borderId="20" xfId="0" applyFont="1" applyBorder="1" applyAlignment="1">
      <alignment horizontal="center" vertical="center"/>
    </xf>
    <xf numFmtId="0" fontId="4" fillId="0" borderId="0" xfId="0" applyFont="1" applyBorder="1" applyAlignment="1">
      <alignment horizontal="center" vertical="center"/>
    </xf>
    <xf numFmtId="38" fontId="3" fillId="0" borderId="5" xfId="1" applyFont="1" applyBorder="1" applyAlignment="1">
      <alignment horizontal="center" vertical="center"/>
    </xf>
    <xf numFmtId="0" fontId="3" fillId="0" borderId="33" xfId="0" applyFont="1" applyBorder="1">
      <alignment vertical="center"/>
    </xf>
    <xf numFmtId="0" fontId="3" fillId="3" borderId="34" xfId="0" applyFont="1" applyFill="1" applyBorder="1" applyAlignment="1">
      <alignment horizontal="center" vertical="center" wrapText="1" shrinkToFit="1"/>
    </xf>
    <xf numFmtId="38" fontId="3" fillId="3" borderId="34" xfId="1" applyFont="1" applyFill="1" applyBorder="1" applyAlignment="1">
      <alignment horizontal="center" vertical="center" wrapText="1" shrinkToFit="1"/>
    </xf>
    <xf numFmtId="38" fontId="3" fillId="3" borderId="34" xfId="1" applyFont="1" applyFill="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38" fontId="3" fillId="2" borderId="5" xfId="1" applyFont="1" applyFill="1" applyBorder="1" applyAlignment="1">
      <alignment horizontal="center" vertical="center" shrinkToFit="1"/>
    </xf>
    <xf numFmtId="38" fontId="3" fillId="2" borderId="5" xfId="1" applyFont="1" applyFill="1" applyBorder="1" applyAlignment="1">
      <alignment horizontal="center" vertical="center"/>
    </xf>
    <xf numFmtId="38" fontId="3" fillId="0" borderId="27" xfId="1" applyFont="1" applyBorder="1" applyAlignment="1">
      <alignment horizontal="center" vertical="center"/>
    </xf>
    <xf numFmtId="38" fontId="3" fillId="0" borderId="27" xfId="1" applyFont="1" applyBorder="1">
      <alignment vertical="center"/>
    </xf>
    <xf numFmtId="0" fontId="4" fillId="0" borderId="0" xfId="0" applyFont="1" applyBorder="1" applyAlignment="1">
      <alignment horizontal="center" vertical="center" wrapText="1"/>
    </xf>
    <xf numFmtId="0" fontId="3" fillId="0" borderId="0" xfId="0" applyFont="1" applyAlignment="1">
      <alignment vertical="center" wrapText="1"/>
    </xf>
    <xf numFmtId="176" fontId="3" fillId="2" borderId="8" xfId="0" applyNumberFormat="1" applyFont="1" applyFill="1" applyBorder="1" applyAlignment="1">
      <alignment horizontal="center" vertical="center" shrinkToFit="1"/>
    </xf>
    <xf numFmtId="176" fontId="3" fillId="2" borderId="8" xfId="0" applyNumberFormat="1" applyFont="1" applyFill="1" applyBorder="1" applyAlignment="1">
      <alignment horizontal="center" vertical="center"/>
    </xf>
    <xf numFmtId="176" fontId="3" fillId="2" borderId="8" xfId="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742950</xdr:colOff>
      <xdr:row>1</xdr:row>
      <xdr:rowOff>47626</xdr:rowOff>
    </xdr:from>
    <xdr:to>
      <xdr:col>9</xdr:col>
      <xdr:colOff>1009650</xdr:colOff>
      <xdr:row>3</xdr:row>
      <xdr:rowOff>333376</xdr:rowOff>
    </xdr:to>
    <xdr:sp macro="" textlink="">
      <xdr:nvSpPr>
        <xdr:cNvPr id="2" name="テキスト ボックス 1">
          <a:extLst>
            <a:ext uri="{FF2B5EF4-FFF2-40B4-BE49-F238E27FC236}">
              <a16:creationId xmlns:a16="http://schemas.microsoft.com/office/drawing/2014/main" id="{051BECBB-E698-45EA-8747-875956844EAC}"/>
            </a:ext>
          </a:extLst>
        </xdr:cNvPr>
        <xdr:cNvSpPr txBox="1"/>
      </xdr:nvSpPr>
      <xdr:spPr>
        <a:xfrm>
          <a:off x="7124700" y="104776"/>
          <a:ext cx="2952750" cy="10477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rgbClr val="00B0F0"/>
              </a:solidFill>
            </a:rPr>
            <a:t>青字部分は、見積書作成にあたっての注意事項です。</a:t>
          </a:r>
          <a:endParaRPr kumimoji="1" lang="en-US" altLang="ja-JP" sz="1600">
            <a:solidFill>
              <a:srgbClr val="00B0F0"/>
            </a:solidFill>
          </a:endParaRPr>
        </a:p>
        <a:p>
          <a:pPr algn="l"/>
          <a:r>
            <a:rPr kumimoji="1" lang="ja-JP" altLang="en-US" sz="1600">
              <a:solidFill>
                <a:srgbClr val="00B0F0"/>
              </a:solidFill>
            </a:rPr>
            <a:t>提出時には削除してください。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304800</xdr:colOff>
      <xdr:row>11</xdr:row>
      <xdr:rowOff>190500</xdr:rowOff>
    </xdr:from>
    <xdr:to>
      <xdr:col>6</xdr:col>
      <xdr:colOff>295275</xdr:colOff>
      <xdr:row>14</xdr:row>
      <xdr:rowOff>295275</xdr:rowOff>
    </xdr:to>
    <xdr:sp macro="" textlink="">
      <xdr:nvSpPr>
        <xdr:cNvPr id="2" name="テキスト ボックス 1">
          <a:extLst>
            <a:ext uri="{FF2B5EF4-FFF2-40B4-BE49-F238E27FC236}">
              <a16:creationId xmlns:a16="http://schemas.microsoft.com/office/drawing/2014/main" id="{E1C12B87-E1C7-4E05-A9CA-8867A6454FB4}"/>
            </a:ext>
          </a:extLst>
        </xdr:cNvPr>
        <xdr:cNvSpPr txBox="1"/>
      </xdr:nvSpPr>
      <xdr:spPr>
        <a:xfrm>
          <a:off x="3419475" y="3457575"/>
          <a:ext cx="2952750" cy="10477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rgbClr val="00B0F0"/>
              </a:solidFill>
            </a:rPr>
            <a:t>青字部分は、見積書作成にあたっての注意事項です。</a:t>
          </a:r>
          <a:endParaRPr kumimoji="1" lang="en-US" altLang="ja-JP" sz="1600">
            <a:solidFill>
              <a:srgbClr val="00B0F0"/>
            </a:solidFill>
          </a:endParaRPr>
        </a:p>
        <a:p>
          <a:pPr algn="l"/>
          <a:r>
            <a:rPr kumimoji="1" lang="ja-JP" altLang="en-US" sz="1600">
              <a:solidFill>
                <a:srgbClr val="00B0F0"/>
              </a:solidFill>
            </a:rPr>
            <a:t>提出時には削除してください。</a:t>
          </a:r>
        </a:p>
      </xdr:txBody>
    </xdr:sp>
    <xdr:clientData/>
  </xdr:twoCellAnchor>
  <xdr:twoCellAnchor>
    <xdr:from>
      <xdr:col>1</xdr:col>
      <xdr:colOff>38100</xdr:colOff>
      <xdr:row>6</xdr:row>
      <xdr:rowOff>28575</xdr:rowOff>
    </xdr:from>
    <xdr:to>
      <xdr:col>2</xdr:col>
      <xdr:colOff>1209675</xdr:colOff>
      <xdr:row>10</xdr:row>
      <xdr:rowOff>47625</xdr:rowOff>
    </xdr:to>
    <xdr:sp macro="" textlink="">
      <xdr:nvSpPr>
        <xdr:cNvPr id="3" name="テキスト ボックス 2">
          <a:extLst>
            <a:ext uri="{FF2B5EF4-FFF2-40B4-BE49-F238E27FC236}">
              <a16:creationId xmlns:a16="http://schemas.microsoft.com/office/drawing/2014/main" id="{785D0C87-FD7F-4378-8269-8CC828B1F6F5}"/>
            </a:ext>
          </a:extLst>
        </xdr:cNvPr>
        <xdr:cNvSpPr txBox="1"/>
      </xdr:nvSpPr>
      <xdr:spPr>
        <a:xfrm>
          <a:off x="161925" y="1724025"/>
          <a:ext cx="2590800" cy="12763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00B0F0"/>
              </a:solidFill>
            </a:rPr>
            <a:t>各規格（＝作業区分）は、協議内容や現場条件により適宜見直してください。ただし、間接工事費に含まれる費用（共通仮設費率に含まれる部分）は見積計上の対象にはなりません。</a:t>
          </a:r>
        </a:p>
      </xdr:txBody>
    </xdr:sp>
    <xdr:clientData/>
  </xdr:twoCellAnchor>
  <xdr:twoCellAnchor>
    <xdr:from>
      <xdr:col>2</xdr:col>
      <xdr:colOff>1247775</xdr:colOff>
      <xdr:row>5</xdr:row>
      <xdr:rowOff>0</xdr:rowOff>
    </xdr:from>
    <xdr:to>
      <xdr:col>2</xdr:col>
      <xdr:colOff>1562100</xdr:colOff>
      <xdr:row>10</xdr:row>
      <xdr:rowOff>295275</xdr:rowOff>
    </xdr:to>
    <xdr:sp macro="" textlink="">
      <xdr:nvSpPr>
        <xdr:cNvPr id="4" name="左中かっこ 3">
          <a:extLst>
            <a:ext uri="{FF2B5EF4-FFF2-40B4-BE49-F238E27FC236}">
              <a16:creationId xmlns:a16="http://schemas.microsoft.com/office/drawing/2014/main" id="{3B77585A-5E3B-4BBF-9A93-CBB985364413}"/>
            </a:ext>
          </a:extLst>
        </xdr:cNvPr>
        <xdr:cNvSpPr/>
      </xdr:nvSpPr>
      <xdr:spPr>
        <a:xfrm>
          <a:off x="2790825" y="1381125"/>
          <a:ext cx="314325" cy="1866900"/>
        </a:xfrm>
        <a:prstGeom prst="leftBrac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1</xdr:row>
      <xdr:rowOff>0</xdr:rowOff>
    </xdr:from>
    <xdr:to>
      <xdr:col>2</xdr:col>
      <xdr:colOff>1295400</xdr:colOff>
      <xdr:row>1</xdr:row>
      <xdr:rowOff>361950</xdr:rowOff>
    </xdr:to>
    <xdr:sp macro="" textlink="">
      <xdr:nvSpPr>
        <xdr:cNvPr id="5" name="テキスト ボックス 4">
          <a:extLst>
            <a:ext uri="{FF2B5EF4-FFF2-40B4-BE49-F238E27FC236}">
              <a16:creationId xmlns:a16="http://schemas.microsoft.com/office/drawing/2014/main" id="{D39EC656-4DAD-45ED-9F23-E4FD7D49AC8F}"/>
            </a:ext>
          </a:extLst>
        </xdr:cNvPr>
        <xdr:cNvSpPr txBox="1"/>
      </xdr:nvSpPr>
      <xdr:spPr>
        <a:xfrm>
          <a:off x="352425" y="57150"/>
          <a:ext cx="2486025" cy="3619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00B0F0"/>
              </a:solidFill>
            </a:rPr>
            <a:t>着色セルに金額を入力してください。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5</xdr:row>
      <xdr:rowOff>142874</xdr:rowOff>
    </xdr:from>
    <xdr:to>
      <xdr:col>2</xdr:col>
      <xdr:colOff>1219200</xdr:colOff>
      <xdr:row>9</xdr:row>
      <xdr:rowOff>209549</xdr:rowOff>
    </xdr:to>
    <xdr:sp macro="" textlink="">
      <xdr:nvSpPr>
        <xdr:cNvPr id="2" name="テキスト ボックス 1">
          <a:extLst>
            <a:ext uri="{FF2B5EF4-FFF2-40B4-BE49-F238E27FC236}">
              <a16:creationId xmlns:a16="http://schemas.microsoft.com/office/drawing/2014/main" id="{8348BE0E-16E1-4868-8D65-97A5281222F5}"/>
            </a:ext>
          </a:extLst>
        </xdr:cNvPr>
        <xdr:cNvSpPr txBox="1"/>
      </xdr:nvSpPr>
      <xdr:spPr>
        <a:xfrm>
          <a:off x="171450" y="1523999"/>
          <a:ext cx="2590800" cy="132397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00B0F0"/>
              </a:solidFill>
            </a:rPr>
            <a:t>各規格（＝作業区分）は、協議内容や現場条件により適宜見直してください。ただし、間接工事費に含まれる費用（共通仮設費率に含まれる部分）は見積計上の対象にはなりません。</a:t>
          </a:r>
        </a:p>
      </xdr:txBody>
    </xdr:sp>
    <xdr:clientData/>
  </xdr:twoCellAnchor>
  <xdr:twoCellAnchor>
    <xdr:from>
      <xdr:col>2</xdr:col>
      <xdr:colOff>1257300</xdr:colOff>
      <xdr:row>5</xdr:row>
      <xdr:rowOff>0</xdr:rowOff>
    </xdr:from>
    <xdr:to>
      <xdr:col>3</xdr:col>
      <xdr:colOff>0</xdr:colOff>
      <xdr:row>10</xdr:row>
      <xdr:rowOff>9525</xdr:rowOff>
    </xdr:to>
    <xdr:sp macro="" textlink="">
      <xdr:nvSpPr>
        <xdr:cNvPr id="3" name="左中かっこ 2">
          <a:extLst>
            <a:ext uri="{FF2B5EF4-FFF2-40B4-BE49-F238E27FC236}">
              <a16:creationId xmlns:a16="http://schemas.microsoft.com/office/drawing/2014/main" id="{B11CC862-3809-433B-97ED-E878F407E5E7}"/>
            </a:ext>
          </a:extLst>
        </xdr:cNvPr>
        <xdr:cNvSpPr/>
      </xdr:nvSpPr>
      <xdr:spPr>
        <a:xfrm>
          <a:off x="2800350" y="1381125"/>
          <a:ext cx="314325" cy="1581150"/>
        </a:xfrm>
        <a:prstGeom prst="leftBrac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1</xdr:row>
      <xdr:rowOff>9525</xdr:rowOff>
    </xdr:from>
    <xdr:to>
      <xdr:col>2</xdr:col>
      <xdr:colOff>1295400</xdr:colOff>
      <xdr:row>1</xdr:row>
      <xdr:rowOff>361950</xdr:rowOff>
    </xdr:to>
    <xdr:sp macro="" textlink="">
      <xdr:nvSpPr>
        <xdr:cNvPr id="4" name="テキスト ボックス 3">
          <a:extLst>
            <a:ext uri="{FF2B5EF4-FFF2-40B4-BE49-F238E27FC236}">
              <a16:creationId xmlns:a16="http://schemas.microsoft.com/office/drawing/2014/main" id="{56524CD6-4E1A-4B7D-B91B-323506C2AAA0}"/>
            </a:ext>
          </a:extLst>
        </xdr:cNvPr>
        <xdr:cNvSpPr txBox="1"/>
      </xdr:nvSpPr>
      <xdr:spPr>
        <a:xfrm>
          <a:off x="352425" y="66675"/>
          <a:ext cx="2486025" cy="3524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00B0F0"/>
              </a:solidFill>
            </a:rPr>
            <a:t>着色セルに金額を入力してください。</a:t>
          </a:r>
        </a:p>
      </xdr:txBody>
    </xdr:sp>
    <xdr:clientData/>
  </xdr:twoCellAnchor>
  <xdr:twoCellAnchor>
    <xdr:from>
      <xdr:col>3</xdr:col>
      <xdr:colOff>323850</xdr:colOff>
      <xdr:row>10</xdr:row>
      <xdr:rowOff>295275</xdr:rowOff>
    </xdr:from>
    <xdr:to>
      <xdr:col>6</xdr:col>
      <xdr:colOff>314325</xdr:colOff>
      <xdr:row>14</xdr:row>
      <xdr:rowOff>85725</xdr:rowOff>
    </xdr:to>
    <xdr:sp macro="" textlink="">
      <xdr:nvSpPr>
        <xdr:cNvPr id="5" name="テキスト ボックス 4">
          <a:extLst>
            <a:ext uri="{FF2B5EF4-FFF2-40B4-BE49-F238E27FC236}">
              <a16:creationId xmlns:a16="http://schemas.microsoft.com/office/drawing/2014/main" id="{B0895300-2DF0-4F76-810B-183D7E06F7AC}"/>
            </a:ext>
          </a:extLst>
        </xdr:cNvPr>
        <xdr:cNvSpPr txBox="1"/>
      </xdr:nvSpPr>
      <xdr:spPr>
        <a:xfrm>
          <a:off x="3438525" y="3248025"/>
          <a:ext cx="2952750" cy="10477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rgbClr val="00B0F0"/>
              </a:solidFill>
            </a:rPr>
            <a:t>青字部分は、見積書作成にあたっての注意事項です。</a:t>
          </a:r>
          <a:endParaRPr kumimoji="1" lang="en-US" altLang="ja-JP" sz="1600">
            <a:solidFill>
              <a:srgbClr val="00B0F0"/>
            </a:solidFill>
          </a:endParaRPr>
        </a:p>
        <a:p>
          <a:pPr algn="l"/>
          <a:r>
            <a:rPr kumimoji="1" lang="ja-JP" altLang="en-US" sz="1600">
              <a:solidFill>
                <a:srgbClr val="00B0F0"/>
              </a:solidFill>
            </a:rPr>
            <a:t>提出時には削除してください。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5</xdr:row>
      <xdr:rowOff>28574</xdr:rowOff>
    </xdr:from>
    <xdr:to>
      <xdr:col>2</xdr:col>
      <xdr:colOff>1228725</xdr:colOff>
      <xdr:row>9</xdr:row>
      <xdr:rowOff>76200</xdr:rowOff>
    </xdr:to>
    <xdr:sp macro="" textlink="">
      <xdr:nvSpPr>
        <xdr:cNvPr id="2" name="テキスト ボックス 1">
          <a:extLst>
            <a:ext uri="{FF2B5EF4-FFF2-40B4-BE49-F238E27FC236}">
              <a16:creationId xmlns:a16="http://schemas.microsoft.com/office/drawing/2014/main" id="{6DB940FA-8E3C-43C1-8A93-B03DAE665ECC}"/>
            </a:ext>
          </a:extLst>
        </xdr:cNvPr>
        <xdr:cNvSpPr txBox="1"/>
      </xdr:nvSpPr>
      <xdr:spPr>
        <a:xfrm>
          <a:off x="180975" y="1409699"/>
          <a:ext cx="2590800" cy="130492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00B0F0"/>
              </a:solidFill>
            </a:rPr>
            <a:t>各規格（＝作業区分）は、協議内容や現場条件により適宜見直してください。ただし、間接工事費に含まれる費用（共通仮設費率に含まれる部分）は見積計上の対象にはなりません。</a:t>
          </a:r>
        </a:p>
      </xdr:txBody>
    </xdr:sp>
    <xdr:clientData/>
  </xdr:twoCellAnchor>
  <xdr:twoCellAnchor>
    <xdr:from>
      <xdr:col>2</xdr:col>
      <xdr:colOff>1266825</xdr:colOff>
      <xdr:row>4</xdr:row>
      <xdr:rowOff>304800</xdr:rowOff>
    </xdr:from>
    <xdr:to>
      <xdr:col>3</xdr:col>
      <xdr:colOff>9525</xdr:colOff>
      <xdr:row>9</xdr:row>
      <xdr:rowOff>9525</xdr:rowOff>
    </xdr:to>
    <xdr:sp macro="" textlink="">
      <xdr:nvSpPr>
        <xdr:cNvPr id="3" name="左中かっこ 2">
          <a:extLst>
            <a:ext uri="{FF2B5EF4-FFF2-40B4-BE49-F238E27FC236}">
              <a16:creationId xmlns:a16="http://schemas.microsoft.com/office/drawing/2014/main" id="{78033D1B-B86F-4AA9-8398-8E6B9D0C5221}"/>
            </a:ext>
          </a:extLst>
        </xdr:cNvPr>
        <xdr:cNvSpPr/>
      </xdr:nvSpPr>
      <xdr:spPr>
        <a:xfrm>
          <a:off x="2809875" y="1371600"/>
          <a:ext cx="314325" cy="1276350"/>
        </a:xfrm>
        <a:prstGeom prst="leftBrac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361950</xdr:colOff>
      <xdr:row>10</xdr:row>
      <xdr:rowOff>161925</xdr:rowOff>
    </xdr:from>
    <xdr:to>
      <xdr:col>6</xdr:col>
      <xdr:colOff>352425</xdr:colOff>
      <xdr:row>13</xdr:row>
      <xdr:rowOff>266700</xdr:rowOff>
    </xdr:to>
    <xdr:sp macro="" textlink="">
      <xdr:nvSpPr>
        <xdr:cNvPr id="5" name="テキスト ボックス 4">
          <a:extLst>
            <a:ext uri="{FF2B5EF4-FFF2-40B4-BE49-F238E27FC236}">
              <a16:creationId xmlns:a16="http://schemas.microsoft.com/office/drawing/2014/main" id="{B68F0F11-905B-4AFC-A158-82101D34574E}"/>
            </a:ext>
          </a:extLst>
        </xdr:cNvPr>
        <xdr:cNvSpPr txBox="1"/>
      </xdr:nvSpPr>
      <xdr:spPr>
        <a:xfrm>
          <a:off x="3476625" y="3114675"/>
          <a:ext cx="2952750" cy="10477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rgbClr val="00B0F0"/>
              </a:solidFill>
            </a:rPr>
            <a:t>青字部分は、見積書作成にあたっての注意事項です。</a:t>
          </a:r>
          <a:endParaRPr kumimoji="1" lang="en-US" altLang="ja-JP" sz="1600">
            <a:solidFill>
              <a:srgbClr val="00B0F0"/>
            </a:solidFill>
          </a:endParaRPr>
        </a:p>
        <a:p>
          <a:pPr algn="l"/>
          <a:r>
            <a:rPr kumimoji="1" lang="ja-JP" altLang="en-US" sz="1600">
              <a:solidFill>
                <a:srgbClr val="00B0F0"/>
              </a:solidFill>
            </a:rPr>
            <a:t>提出時には削除してください。</a:t>
          </a:r>
        </a:p>
      </xdr:txBody>
    </xdr:sp>
    <xdr:clientData/>
  </xdr:twoCellAnchor>
  <xdr:twoCellAnchor>
    <xdr:from>
      <xdr:col>1</xdr:col>
      <xdr:colOff>180975</xdr:colOff>
      <xdr:row>1</xdr:row>
      <xdr:rowOff>9525</xdr:rowOff>
    </xdr:from>
    <xdr:to>
      <xdr:col>2</xdr:col>
      <xdr:colOff>1247775</xdr:colOff>
      <xdr:row>1</xdr:row>
      <xdr:rowOff>361950</xdr:rowOff>
    </xdr:to>
    <xdr:sp macro="" textlink="">
      <xdr:nvSpPr>
        <xdr:cNvPr id="6" name="テキスト ボックス 5">
          <a:extLst>
            <a:ext uri="{FF2B5EF4-FFF2-40B4-BE49-F238E27FC236}">
              <a16:creationId xmlns:a16="http://schemas.microsoft.com/office/drawing/2014/main" id="{B8F53321-75CB-40F3-8E63-5940AF7AE126}"/>
            </a:ext>
          </a:extLst>
        </xdr:cNvPr>
        <xdr:cNvSpPr txBox="1"/>
      </xdr:nvSpPr>
      <xdr:spPr>
        <a:xfrm>
          <a:off x="304800" y="66675"/>
          <a:ext cx="2486025" cy="3524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00B0F0"/>
              </a:solidFill>
            </a:rPr>
            <a:t>着色セルに金額を入力してください。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xdr:row>
      <xdr:rowOff>38101</xdr:rowOff>
    </xdr:from>
    <xdr:to>
      <xdr:col>3</xdr:col>
      <xdr:colOff>552450</xdr:colOff>
      <xdr:row>2</xdr:row>
      <xdr:rowOff>190501</xdr:rowOff>
    </xdr:to>
    <xdr:sp macro="" textlink="">
      <xdr:nvSpPr>
        <xdr:cNvPr id="2" name="テキスト ボックス 1">
          <a:extLst>
            <a:ext uri="{FF2B5EF4-FFF2-40B4-BE49-F238E27FC236}">
              <a16:creationId xmlns:a16="http://schemas.microsoft.com/office/drawing/2014/main" id="{CA70DF39-9ADB-4CE2-A108-5CD5DE5380FC}"/>
            </a:ext>
          </a:extLst>
        </xdr:cNvPr>
        <xdr:cNvSpPr txBox="1"/>
      </xdr:nvSpPr>
      <xdr:spPr>
        <a:xfrm>
          <a:off x="142875" y="95251"/>
          <a:ext cx="3143250" cy="5334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00B0F0"/>
              </a:solidFill>
            </a:rPr>
            <a:t>着色セルに作業区分、単価および数量を入力してください。</a:t>
          </a:r>
        </a:p>
      </xdr:txBody>
    </xdr:sp>
    <xdr:clientData/>
  </xdr:twoCellAnchor>
  <xdr:twoCellAnchor>
    <xdr:from>
      <xdr:col>7</xdr:col>
      <xdr:colOff>523875</xdr:colOff>
      <xdr:row>16</xdr:row>
      <xdr:rowOff>47625</xdr:rowOff>
    </xdr:from>
    <xdr:to>
      <xdr:col>12</xdr:col>
      <xdr:colOff>552450</xdr:colOff>
      <xdr:row>17</xdr:row>
      <xdr:rowOff>266700</xdr:rowOff>
    </xdr:to>
    <xdr:sp macro="" textlink="">
      <xdr:nvSpPr>
        <xdr:cNvPr id="3" name="テキスト ボックス 2">
          <a:extLst>
            <a:ext uri="{FF2B5EF4-FFF2-40B4-BE49-F238E27FC236}">
              <a16:creationId xmlns:a16="http://schemas.microsoft.com/office/drawing/2014/main" id="{E2BE8925-6AFA-4D2D-8533-8598AA8AA031}"/>
            </a:ext>
          </a:extLst>
        </xdr:cNvPr>
        <xdr:cNvSpPr txBox="1"/>
      </xdr:nvSpPr>
      <xdr:spPr>
        <a:xfrm>
          <a:off x="5886450" y="4695825"/>
          <a:ext cx="3314700" cy="5334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00B0F0"/>
              </a:solidFill>
            </a:rPr>
            <a:t>労務単価については、作業実施日時点における滋賀県の実施設計積算単価としてください。</a:t>
          </a:r>
        </a:p>
      </xdr:txBody>
    </xdr:sp>
    <xdr:clientData/>
  </xdr:twoCellAnchor>
  <xdr:twoCellAnchor>
    <xdr:from>
      <xdr:col>7</xdr:col>
      <xdr:colOff>161925</xdr:colOff>
      <xdr:row>2</xdr:row>
      <xdr:rowOff>19049</xdr:rowOff>
    </xdr:from>
    <xdr:to>
      <xdr:col>10</xdr:col>
      <xdr:colOff>581025</xdr:colOff>
      <xdr:row>3</xdr:row>
      <xdr:rowOff>295274</xdr:rowOff>
    </xdr:to>
    <xdr:sp macro="" textlink="">
      <xdr:nvSpPr>
        <xdr:cNvPr id="4" name="テキスト ボックス 3">
          <a:extLst>
            <a:ext uri="{FF2B5EF4-FFF2-40B4-BE49-F238E27FC236}">
              <a16:creationId xmlns:a16="http://schemas.microsoft.com/office/drawing/2014/main" id="{38CD909A-8EF2-4F99-A5A0-940500ECB690}"/>
            </a:ext>
          </a:extLst>
        </xdr:cNvPr>
        <xdr:cNvSpPr txBox="1"/>
      </xdr:nvSpPr>
      <xdr:spPr>
        <a:xfrm>
          <a:off x="5524500" y="457199"/>
          <a:ext cx="2390775" cy="52387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00B0F0"/>
              </a:solidFill>
            </a:rPr>
            <a:t>職種は、作業内容により適宜見直してください。</a:t>
          </a:r>
        </a:p>
      </xdr:txBody>
    </xdr:sp>
    <xdr:clientData/>
  </xdr:twoCellAnchor>
  <xdr:twoCellAnchor>
    <xdr:from>
      <xdr:col>4</xdr:col>
      <xdr:colOff>314325</xdr:colOff>
      <xdr:row>12</xdr:row>
      <xdr:rowOff>19050</xdr:rowOff>
    </xdr:from>
    <xdr:to>
      <xdr:col>8</xdr:col>
      <xdr:colOff>638175</xdr:colOff>
      <xdr:row>15</xdr:row>
      <xdr:rowOff>123825</xdr:rowOff>
    </xdr:to>
    <xdr:sp macro="" textlink="">
      <xdr:nvSpPr>
        <xdr:cNvPr id="5" name="テキスト ボックス 4">
          <a:extLst>
            <a:ext uri="{FF2B5EF4-FFF2-40B4-BE49-F238E27FC236}">
              <a16:creationId xmlns:a16="http://schemas.microsoft.com/office/drawing/2014/main" id="{D0154318-9640-459C-9059-BFD6C42DE1E6}"/>
            </a:ext>
          </a:extLst>
        </xdr:cNvPr>
        <xdr:cNvSpPr txBox="1"/>
      </xdr:nvSpPr>
      <xdr:spPr>
        <a:xfrm>
          <a:off x="3705225" y="3409950"/>
          <a:ext cx="2952750" cy="10477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rgbClr val="00B0F0"/>
              </a:solidFill>
            </a:rPr>
            <a:t>青字部分は、見積書作成にあたっての注意事項です。</a:t>
          </a:r>
          <a:endParaRPr kumimoji="1" lang="en-US" altLang="ja-JP" sz="1600">
            <a:solidFill>
              <a:srgbClr val="00B0F0"/>
            </a:solidFill>
          </a:endParaRPr>
        </a:p>
        <a:p>
          <a:pPr algn="l"/>
          <a:r>
            <a:rPr kumimoji="1" lang="ja-JP" altLang="en-US" sz="1600">
              <a:solidFill>
                <a:srgbClr val="00B0F0"/>
              </a:solidFill>
            </a:rPr>
            <a:t>提出時には削除してください。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1</xdr:row>
      <xdr:rowOff>38100</xdr:rowOff>
    </xdr:from>
    <xdr:to>
      <xdr:col>3</xdr:col>
      <xdr:colOff>247650</xdr:colOff>
      <xdr:row>2</xdr:row>
      <xdr:rowOff>190500</xdr:rowOff>
    </xdr:to>
    <xdr:sp macro="" textlink="">
      <xdr:nvSpPr>
        <xdr:cNvPr id="2" name="テキスト ボックス 1">
          <a:extLst>
            <a:ext uri="{FF2B5EF4-FFF2-40B4-BE49-F238E27FC236}">
              <a16:creationId xmlns:a16="http://schemas.microsoft.com/office/drawing/2014/main" id="{2BCC0A2A-C3ED-4FD7-8A4E-D969F7F92E1B}"/>
            </a:ext>
          </a:extLst>
        </xdr:cNvPr>
        <xdr:cNvSpPr txBox="1"/>
      </xdr:nvSpPr>
      <xdr:spPr>
        <a:xfrm>
          <a:off x="142875" y="95250"/>
          <a:ext cx="3143250" cy="5334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00B0F0"/>
              </a:solidFill>
            </a:rPr>
            <a:t>着色セルに作業区分、単価および数量を入力してください。</a:t>
          </a:r>
        </a:p>
      </xdr:txBody>
    </xdr:sp>
    <xdr:clientData/>
  </xdr:twoCellAnchor>
  <xdr:twoCellAnchor>
    <xdr:from>
      <xdr:col>5</xdr:col>
      <xdr:colOff>476250</xdr:colOff>
      <xdr:row>1</xdr:row>
      <xdr:rowOff>371475</xdr:rowOff>
    </xdr:from>
    <xdr:to>
      <xdr:col>7</xdr:col>
      <xdr:colOff>942975</xdr:colOff>
      <xdr:row>3</xdr:row>
      <xdr:rowOff>266700</xdr:rowOff>
    </xdr:to>
    <xdr:sp macro="" textlink="">
      <xdr:nvSpPr>
        <xdr:cNvPr id="3" name="テキスト ボックス 2">
          <a:extLst>
            <a:ext uri="{FF2B5EF4-FFF2-40B4-BE49-F238E27FC236}">
              <a16:creationId xmlns:a16="http://schemas.microsoft.com/office/drawing/2014/main" id="{40A1CF30-B096-403F-8C73-FF613D3D94FF}"/>
            </a:ext>
          </a:extLst>
        </xdr:cNvPr>
        <xdr:cNvSpPr txBox="1"/>
      </xdr:nvSpPr>
      <xdr:spPr>
        <a:xfrm>
          <a:off x="5438775" y="428625"/>
          <a:ext cx="2390775" cy="52387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00B0F0"/>
              </a:solidFill>
            </a:rPr>
            <a:t>職種は、作業内容により適宜見直してください。</a:t>
          </a:r>
        </a:p>
      </xdr:txBody>
    </xdr:sp>
    <xdr:clientData/>
  </xdr:twoCellAnchor>
  <xdr:twoCellAnchor>
    <xdr:from>
      <xdr:col>3</xdr:col>
      <xdr:colOff>933450</xdr:colOff>
      <xdr:row>11</xdr:row>
      <xdr:rowOff>171450</xdr:rowOff>
    </xdr:from>
    <xdr:to>
      <xdr:col>7</xdr:col>
      <xdr:colOff>38100</xdr:colOff>
      <xdr:row>14</xdr:row>
      <xdr:rowOff>276225</xdr:rowOff>
    </xdr:to>
    <xdr:sp macro="" textlink="">
      <xdr:nvSpPr>
        <xdr:cNvPr id="4" name="テキスト ボックス 3">
          <a:extLst>
            <a:ext uri="{FF2B5EF4-FFF2-40B4-BE49-F238E27FC236}">
              <a16:creationId xmlns:a16="http://schemas.microsoft.com/office/drawing/2014/main" id="{AE0DAA2B-F5FF-4B87-8A9B-3FEB0FAF3008}"/>
            </a:ext>
          </a:extLst>
        </xdr:cNvPr>
        <xdr:cNvSpPr txBox="1"/>
      </xdr:nvSpPr>
      <xdr:spPr>
        <a:xfrm>
          <a:off x="3971925" y="3248025"/>
          <a:ext cx="2952750" cy="10477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rgbClr val="00B0F0"/>
              </a:solidFill>
            </a:rPr>
            <a:t>青字部分は、見積書作成にあたっての注意事項です。</a:t>
          </a:r>
          <a:endParaRPr kumimoji="1" lang="en-US" altLang="ja-JP" sz="1600">
            <a:solidFill>
              <a:srgbClr val="00B0F0"/>
            </a:solidFill>
          </a:endParaRPr>
        </a:p>
        <a:p>
          <a:pPr algn="l"/>
          <a:r>
            <a:rPr kumimoji="1" lang="ja-JP" altLang="en-US" sz="1600">
              <a:solidFill>
                <a:srgbClr val="00B0F0"/>
              </a:solidFill>
            </a:rPr>
            <a:t>提出時には削除してください。</a:t>
          </a:r>
        </a:p>
      </xdr:txBody>
    </xdr:sp>
    <xdr:clientData/>
  </xdr:twoCellAnchor>
  <xdr:twoCellAnchor>
    <xdr:from>
      <xdr:col>6</xdr:col>
      <xdr:colOff>0</xdr:colOff>
      <xdr:row>16</xdr:row>
      <xdr:rowOff>0</xdr:rowOff>
    </xdr:from>
    <xdr:to>
      <xdr:col>9</xdr:col>
      <xdr:colOff>428625</xdr:colOff>
      <xdr:row>17</xdr:row>
      <xdr:rowOff>219075</xdr:rowOff>
    </xdr:to>
    <xdr:sp macro="" textlink="">
      <xdr:nvSpPr>
        <xdr:cNvPr id="5" name="テキスト ボックス 4">
          <a:extLst>
            <a:ext uri="{FF2B5EF4-FFF2-40B4-BE49-F238E27FC236}">
              <a16:creationId xmlns:a16="http://schemas.microsoft.com/office/drawing/2014/main" id="{62433133-0A34-42A6-BFDF-F3A124315BE9}"/>
            </a:ext>
          </a:extLst>
        </xdr:cNvPr>
        <xdr:cNvSpPr txBox="1"/>
      </xdr:nvSpPr>
      <xdr:spPr>
        <a:xfrm>
          <a:off x="5924550" y="4648200"/>
          <a:ext cx="3314700" cy="5334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00B0F0"/>
              </a:solidFill>
            </a:rPr>
            <a:t>労務単価については、作業実施日時点における滋賀県の実施設計積算単価としてください。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38100</xdr:rowOff>
    </xdr:from>
    <xdr:to>
      <xdr:col>3</xdr:col>
      <xdr:colOff>352425</xdr:colOff>
      <xdr:row>2</xdr:row>
      <xdr:rowOff>190500</xdr:rowOff>
    </xdr:to>
    <xdr:sp macro="" textlink="">
      <xdr:nvSpPr>
        <xdr:cNvPr id="2" name="テキスト ボックス 1">
          <a:extLst>
            <a:ext uri="{FF2B5EF4-FFF2-40B4-BE49-F238E27FC236}">
              <a16:creationId xmlns:a16="http://schemas.microsoft.com/office/drawing/2014/main" id="{42B540A7-0900-4388-BB07-CF60E5EE6EE9}"/>
            </a:ext>
          </a:extLst>
        </xdr:cNvPr>
        <xdr:cNvSpPr txBox="1"/>
      </xdr:nvSpPr>
      <xdr:spPr>
        <a:xfrm>
          <a:off x="133350" y="95250"/>
          <a:ext cx="3143250" cy="5334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00B0F0"/>
              </a:solidFill>
            </a:rPr>
            <a:t>着色セルに作業区分、単価および数量を入力してください。</a:t>
          </a:r>
        </a:p>
      </xdr:txBody>
    </xdr:sp>
    <xdr:clientData/>
  </xdr:twoCellAnchor>
  <xdr:twoCellAnchor>
    <xdr:from>
      <xdr:col>6</xdr:col>
      <xdr:colOff>114300</xdr:colOff>
      <xdr:row>2</xdr:row>
      <xdr:rowOff>0</xdr:rowOff>
    </xdr:from>
    <xdr:to>
      <xdr:col>8</xdr:col>
      <xdr:colOff>809625</xdr:colOff>
      <xdr:row>3</xdr:row>
      <xdr:rowOff>276225</xdr:rowOff>
    </xdr:to>
    <xdr:sp macro="" textlink="">
      <xdr:nvSpPr>
        <xdr:cNvPr id="3" name="テキスト ボックス 2">
          <a:extLst>
            <a:ext uri="{FF2B5EF4-FFF2-40B4-BE49-F238E27FC236}">
              <a16:creationId xmlns:a16="http://schemas.microsoft.com/office/drawing/2014/main" id="{F6A12E1D-4E17-4373-996F-88B78677DF78}"/>
            </a:ext>
          </a:extLst>
        </xdr:cNvPr>
        <xdr:cNvSpPr txBox="1"/>
      </xdr:nvSpPr>
      <xdr:spPr>
        <a:xfrm>
          <a:off x="5581650" y="438150"/>
          <a:ext cx="2390775" cy="52387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00B0F0"/>
              </a:solidFill>
            </a:rPr>
            <a:t>職種は、作業内容により適宜見直してください。</a:t>
          </a:r>
        </a:p>
      </xdr:txBody>
    </xdr:sp>
    <xdr:clientData/>
  </xdr:twoCellAnchor>
  <xdr:twoCellAnchor>
    <xdr:from>
      <xdr:col>7</xdr:col>
      <xdr:colOff>0</xdr:colOff>
      <xdr:row>15</xdr:row>
      <xdr:rowOff>38100</xdr:rowOff>
    </xdr:from>
    <xdr:to>
      <xdr:col>10</xdr:col>
      <xdr:colOff>771525</xdr:colOff>
      <xdr:row>16</xdr:row>
      <xdr:rowOff>257175</xdr:rowOff>
    </xdr:to>
    <xdr:sp macro="" textlink="">
      <xdr:nvSpPr>
        <xdr:cNvPr id="4" name="テキスト ボックス 3">
          <a:extLst>
            <a:ext uri="{FF2B5EF4-FFF2-40B4-BE49-F238E27FC236}">
              <a16:creationId xmlns:a16="http://schemas.microsoft.com/office/drawing/2014/main" id="{D8156627-151E-4646-A27D-C0EE72171826}"/>
            </a:ext>
          </a:extLst>
        </xdr:cNvPr>
        <xdr:cNvSpPr txBox="1"/>
      </xdr:nvSpPr>
      <xdr:spPr>
        <a:xfrm>
          <a:off x="6315075" y="4371975"/>
          <a:ext cx="3314700" cy="5334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00B0F0"/>
              </a:solidFill>
            </a:rPr>
            <a:t>労務単価については、作業実施日時点における滋賀県の実施設計積算単価としてください。</a:t>
          </a:r>
        </a:p>
      </xdr:txBody>
    </xdr:sp>
    <xdr:clientData/>
  </xdr:twoCellAnchor>
  <xdr:twoCellAnchor>
    <xdr:from>
      <xdr:col>4</xdr:col>
      <xdr:colOff>38100</xdr:colOff>
      <xdr:row>10</xdr:row>
      <xdr:rowOff>142875</xdr:rowOff>
    </xdr:from>
    <xdr:to>
      <xdr:col>7</xdr:col>
      <xdr:colOff>447675</xdr:colOff>
      <xdr:row>13</xdr:row>
      <xdr:rowOff>247650</xdr:rowOff>
    </xdr:to>
    <xdr:sp macro="" textlink="">
      <xdr:nvSpPr>
        <xdr:cNvPr id="5" name="テキスト ボックス 4">
          <a:extLst>
            <a:ext uri="{FF2B5EF4-FFF2-40B4-BE49-F238E27FC236}">
              <a16:creationId xmlns:a16="http://schemas.microsoft.com/office/drawing/2014/main" id="{9EB9EBA8-925E-4FD6-BFA2-5733766A4A48}"/>
            </a:ext>
          </a:extLst>
        </xdr:cNvPr>
        <xdr:cNvSpPr txBox="1"/>
      </xdr:nvSpPr>
      <xdr:spPr>
        <a:xfrm>
          <a:off x="3810000" y="2905125"/>
          <a:ext cx="2952750" cy="10477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rgbClr val="00B0F0"/>
              </a:solidFill>
            </a:rPr>
            <a:t>青字部分は、見積書作成にあたっての注意事項です。</a:t>
          </a:r>
          <a:endParaRPr kumimoji="1" lang="en-US" altLang="ja-JP" sz="1600">
            <a:solidFill>
              <a:srgbClr val="00B0F0"/>
            </a:solidFill>
          </a:endParaRPr>
        </a:p>
        <a:p>
          <a:pPr algn="l"/>
          <a:r>
            <a:rPr kumimoji="1" lang="ja-JP" altLang="en-US" sz="1600">
              <a:solidFill>
                <a:srgbClr val="00B0F0"/>
              </a:solidFill>
            </a:rPr>
            <a:t>提出時には削除してください。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5"/>
  <sheetViews>
    <sheetView tabSelected="1" view="pageBreakPreview" zoomScaleNormal="100" zoomScaleSheetLayoutView="100" workbookViewId="0">
      <selection activeCell="S16" sqref="S16"/>
    </sheetView>
  </sheetViews>
  <sheetFormatPr defaultColWidth="9" defaultRowHeight="13.5" x14ac:dyDescent="0.15"/>
  <cols>
    <col min="1" max="1" width="1.625" style="1" customWidth="1"/>
    <col min="2" max="2" width="13.625" style="1" customWidth="1"/>
    <col min="3" max="3" width="16.75" style="1" customWidth="1"/>
    <col min="4" max="4" width="15.875" style="1" bestFit="1" customWidth="1"/>
    <col min="5" max="6" width="6.625" style="1" customWidth="1"/>
    <col min="7" max="7" width="22.625" style="1" customWidth="1"/>
    <col min="8" max="8" width="10.625" style="1" customWidth="1"/>
    <col min="9" max="9" width="24.625" style="1" customWidth="1"/>
    <col min="10" max="10" width="13.625" style="1" customWidth="1"/>
    <col min="11" max="11" width="1.625" style="1" customWidth="1"/>
    <col min="12" max="16384" width="9" style="1"/>
  </cols>
  <sheetData>
    <row r="1" spans="2:10" ht="5.0999999999999996" customHeight="1" thickBot="1" x14ac:dyDescent="0.2"/>
    <row r="2" spans="2:10" ht="30" customHeight="1" x14ac:dyDescent="0.15">
      <c r="B2" s="76" t="s">
        <v>76</v>
      </c>
      <c r="C2" s="25"/>
      <c r="D2" s="25"/>
      <c r="E2" s="25"/>
      <c r="F2" s="25"/>
      <c r="G2" s="25"/>
      <c r="H2" s="25"/>
      <c r="I2" s="25"/>
      <c r="J2" s="26"/>
    </row>
    <row r="3" spans="2:10" ht="30" customHeight="1" x14ac:dyDescent="0.15">
      <c r="B3" s="27" t="s">
        <v>11</v>
      </c>
      <c r="C3" s="28"/>
      <c r="D3" s="28"/>
      <c r="E3" s="28"/>
      <c r="F3" s="28"/>
      <c r="G3" s="28"/>
      <c r="H3" s="28"/>
      <c r="I3" s="28"/>
      <c r="J3" s="29"/>
    </row>
    <row r="4" spans="2:10" ht="30" customHeight="1" x14ac:dyDescent="0.15">
      <c r="B4" s="27"/>
      <c r="C4" s="28"/>
      <c r="D4" s="28"/>
      <c r="E4" s="28"/>
      <c r="F4" s="28"/>
      <c r="G4" s="28"/>
      <c r="H4" s="28"/>
      <c r="I4" s="28"/>
      <c r="J4" s="29"/>
    </row>
    <row r="5" spans="2:10" ht="24.95" customHeight="1" x14ac:dyDescent="0.15">
      <c r="B5" s="30"/>
      <c r="C5" s="31"/>
      <c r="D5" s="31"/>
      <c r="E5" s="31"/>
      <c r="F5" s="31"/>
      <c r="G5" s="31"/>
      <c r="H5" s="31"/>
      <c r="I5" s="31" t="s">
        <v>13</v>
      </c>
      <c r="J5" s="32"/>
    </row>
    <row r="6" spans="2:10" ht="24.95" customHeight="1" x14ac:dyDescent="0.15">
      <c r="B6" s="30"/>
      <c r="C6" s="33" t="s">
        <v>12</v>
      </c>
      <c r="D6" s="31"/>
      <c r="E6" s="31"/>
      <c r="F6" s="31"/>
      <c r="G6" s="31"/>
      <c r="H6" s="31"/>
      <c r="I6" s="31"/>
      <c r="J6" s="32"/>
    </row>
    <row r="7" spans="2:10" ht="24.95" customHeight="1" x14ac:dyDescent="0.15">
      <c r="B7" s="30"/>
      <c r="C7" s="33"/>
      <c r="D7" s="31"/>
      <c r="E7" s="31"/>
      <c r="F7" s="31"/>
      <c r="G7" s="31"/>
      <c r="H7" s="31"/>
      <c r="I7" s="31"/>
      <c r="J7" s="32"/>
    </row>
    <row r="8" spans="2:10" ht="24.95" customHeight="1" x14ac:dyDescent="0.15">
      <c r="B8" s="30"/>
      <c r="C8" s="31"/>
      <c r="D8" s="33" t="s">
        <v>14</v>
      </c>
      <c r="E8" s="31"/>
      <c r="F8" s="37" t="s">
        <v>15</v>
      </c>
      <c r="G8" s="38" t="s">
        <v>77</v>
      </c>
      <c r="H8" s="39"/>
      <c r="I8" s="31"/>
      <c r="J8" s="32"/>
    </row>
    <row r="9" spans="2:10" ht="24.95" customHeight="1" x14ac:dyDescent="0.15">
      <c r="B9" s="30"/>
      <c r="C9" s="31"/>
      <c r="D9" s="31"/>
      <c r="E9" s="31"/>
      <c r="F9" s="31"/>
      <c r="G9" s="31" t="s">
        <v>16</v>
      </c>
      <c r="H9" s="31"/>
      <c r="I9" s="31"/>
      <c r="J9" s="32"/>
    </row>
    <row r="10" spans="2:10" ht="24.95" customHeight="1" x14ac:dyDescent="0.15">
      <c r="B10" s="30"/>
      <c r="C10" s="31"/>
      <c r="D10" s="31"/>
      <c r="E10" s="31"/>
      <c r="F10" s="31"/>
      <c r="G10" s="31"/>
      <c r="H10" s="31"/>
      <c r="I10" s="31"/>
      <c r="J10" s="32"/>
    </row>
    <row r="11" spans="2:10" ht="24.95" customHeight="1" x14ac:dyDescent="0.15">
      <c r="B11" s="30"/>
      <c r="C11" s="24" t="s">
        <v>17</v>
      </c>
      <c r="D11" s="24" t="s">
        <v>23</v>
      </c>
      <c r="E11" s="23"/>
      <c r="F11" s="23"/>
      <c r="G11" s="23"/>
      <c r="H11" s="23"/>
      <c r="I11" s="23"/>
      <c r="J11" s="32"/>
    </row>
    <row r="12" spans="2:10" ht="24.95" customHeight="1" x14ac:dyDescent="0.15">
      <c r="B12" s="30"/>
      <c r="C12" s="24" t="s">
        <v>18</v>
      </c>
      <c r="D12" s="24" t="s">
        <v>24</v>
      </c>
      <c r="E12" s="23"/>
      <c r="F12" s="23"/>
      <c r="G12" s="23"/>
      <c r="H12" s="23"/>
      <c r="I12" s="23"/>
      <c r="J12" s="32"/>
    </row>
    <row r="13" spans="2:10" ht="24.95" customHeight="1" x14ac:dyDescent="0.15">
      <c r="B13" s="30"/>
      <c r="C13" s="31"/>
      <c r="D13" s="31"/>
      <c r="E13" s="31"/>
      <c r="F13" s="31"/>
      <c r="G13" s="31"/>
      <c r="H13" s="31"/>
      <c r="I13" s="31"/>
      <c r="J13" s="32"/>
    </row>
    <row r="14" spans="2:10" ht="24.95" customHeight="1" x14ac:dyDescent="0.15">
      <c r="B14" s="30"/>
      <c r="C14" s="31"/>
      <c r="D14" s="31"/>
      <c r="E14" s="31"/>
      <c r="F14" s="31"/>
      <c r="G14" s="31" t="s">
        <v>20</v>
      </c>
      <c r="H14" s="31"/>
      <c r="I14" s="40" t="s">
        <v>26</v>
      </c>
      <c r="J14" s="32"/>
    </row>
    <row r="15" spans="2:10" ht="24.95" customHeight="1" x14ac:dyDescent="0.15">
      <c r="B15" s="30"/>
      <c r="C15" s="31"/>
      <c r="D15" s="31"/>
      <c r="E15" s="31"/>
      <c r="F15" s="31"/>
      <c r="G15" s="31" t="s">
        <v>19</v>
      </c>
      <c r="H15" s="31"/>
      <c r="I15" s="31"/>
      <c r="J15" s="32"/>
    </row>
    <row r="16" spans="2:10" ht="24.95" customHeight="1" x14ac:dyDescent="0.15">
      <c r="B16" s="30"/>
      <c r="C16" s="31"/>
      <c r="D16" s="31"/>
      <c r="E16" s="31"/>
      <c r="F16" s="31"/>
      <c r="G16" s="31" t="s">
        <v>21</v>
      </c>
      <c r="H16" s="31"/>
      <c r="I16" s="31"/>
      <c r="J16" s="32"/>
    </row>
    <row r="17" spans="2:10" ht="24.95" customHeight="1" x14ac:dyDescent="0.15">
      <c r="B17" s="30"/>
      <c r="C17" s="31"/>
      <c r="D17" s="31"/>
      <c r="E17" s="31"/>
      <c r="F17" s="31"/>
      <c r="G17" s="31" t="s">
        <v>22</v>
      </c>
      <c r="H17" s="31"/>
      <c r="I17" s="31"/>
      <c r="J17" s="32"/>
    </row>
    <row r="18" spans="2:10" ht="24.95" customHeight="1" x14ac:dyDescent="0.15">
      <c r="B18" s="30"/>
      <c r="C18" s="31"/>
      <c r="D18" s="31"/>
      <c r="E18" s="31"/>
      <c r="F18" s="31"/>
      <c r="G18" s="31"/>
      <c r="H18" s="31"/>
      <c r="I18" s="31"/>
      <c r="J18" s="32"/>
    </row>
    <row r="19" spans="2:10" ht="24.95" customHeight="1" thickBot="1" x14ac:dyDescent="0.2">
      <c r="B19" s="34"/>
      <c r="C19" s="35" t="s">
        <v>25</v>
      </c>
      <c r="D19" s="35"/>
      <c r="E19" s="35"/>
      <c r="F19" s="35"/>
      <c r="G19" s="35"/>
      <c r="H19" s="35"/>
      <c r="I19" s="35"/>
      <c r="J19" s="36"/>
    </row>
    <row r="20" spans="2:10" ht="18" customHeight="1" x14ac:dyDescent="0.15"/>
    <row r="21" spans="2:10" ht="15" customHeight="1" x14ac:dyDescent="0.15">
      <c r="B21" s="74" t="s">
        <v>72</v>
      </c>
    </row>
    <row r="22" spans="2:10" ht="15" customHeight="1" x14ac:dyDescent="0.15">
      <c r="B22" s="75" t="s">
        <v>83</v>
      </c>
    </row>
    <row r="23" spans="2:10" ht="15" customHeight="1" x14ac:dyDescent="0.15">
      <c r="B23" s="75" t="s">
        <v>73</v>
      </c>
    </row>
    <row r="24" spans="2:10" ht="15" customHeight="1" x14ac:dyDescent="0.15">
      <c r="B24" s="75" t="s">
        <v>74</v>
      </c>
    </row>
    <row r="25" spans="2:10" ht="15" customHeight="1" x14ac:dyDescent="0.15"/>
  </sheetData>
  <phoneticPr fontId="2"/>
  <printOptions horizontalCentered="1"/>
  <pageMargins left="0.59055118110236227" right="0.59055118110236227" top="0.78740157480314965" bottom="0.3937007874015748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2"/>
  <sheetViews>
    <sheetView showZeros="0" view="pageBreakPreview" zoomScaleNormal="100" zoomScaleSheetLayoutView="100" workbookViewId="0">
      <selection activeCell="I2" sqref="I2"/>
    </sheetView>
  </sheetViews>
  <sheetFormatPr defaultColWidth="9" defaultRowHeight="13.5" x14ac:dyDescent="0.15"/>
  <cols>
    <col min="1" max="1" width="1.625" style="1" customWidth="1"/>
    <col min="2" max="2" width="18.625" style="1" customWidth="1"/>
    <col min="3" max="3" width="20.625" style="1" customWidth="1"/>
    <col min="4" max="4" width="25.625" style="1" customWidth="1"/>
    <col min="5" max="6" width="6.625" style="1" customWidth="1"/>
    <col min="7" max="8" width="10.625" style="1" customWidth="1"/>
    <col min="9" max="9" width="24.625" style="1" customWidth="1"/>
    <col min="10" max="10" width="1.625" style="1" customWidth="1"/>
    <col min="11" max="16384" width="9" style="1"/>
  </cols>
  <sheetData>
    <row r="1" spans="2:11" ht="5.0999999999999996" customHeight="1" x14ac:dyDescent="0.15"/>
    <row r="2" spans="2:11" ht="30" customHeight="1" thickBot="1" x14ac:dyDescent="0.2">
      <c r="B2" s="17"/>
      <c r="C2" s="2"/>
      <c r="D2" s="87" t="s">
        <v>78</v>
      </c>
      <c r="E2" s="87"/>
      <c r="F2" s="87"/>
      <c r="G2" s="87"/>
      <c r="H2" s="85"/>
      <c r="I2" s="86" t="s">
        <v>79</v>
      </c>
    </row>
    <row r="3" spans="2:11" ht="24.95" customHeight="1" thickBot="1" x14ac:dyDescent="0.2">
      <c r="B3" s="8" t="s">
        <v>7</v>
      </c>
      <c r="C3" s="9" t="s">
        <v>8</v>
      </c>
      <c r="D3" s="9" t="s">
        <v>9</v>
      </c>
      <c r="E3" s="9" t="s">
        <v>1</v>
      </c>
      <c r="F3" s="9" t="s">
        <v>0</v>
      </c>
      <c r="G3" s="9" t="s">
        <v>2</v>
      </c>
      <c r="H3" s="9" t="s">
        <v>3</v>
      </c>
      <c r="I3" s="10" t="s">
        <v>4</v>
      </c>
    </row>
    <row r="4" spans="2:11" ht="24.95" customHeight="1" x14ac:dyDescent="0.15">
      <c r="B4" s="18" t="s">
        <v>5</v>
      </c>
      <c r="C4" s="11"/>
      <c r="D4" s="11"/>
      <c r="E4" s="13"/>
      <c r="F4" s="13"/>
      <c r="G4" s="14"/>
      <c r="H4" s="14"/>
      <c r="I4" s="7"/>
    </row>
    <row r="5" spans="2:11" ht="24.95" customHeight="1" x14ac:dyDescent="0.15">
      <c r="B5" s="19"/>
      <c r="C5" s="11" t="str">
        <f>'単価_測量(UAV)'!B4</f>
        <v>UAVを用いた起工測量</v>
      </c>
      <c r="D5" s="12"/>
      <c r="E5" s="15"/>
      <c r="F5" s="15"/>
      <c r="G5" s="3"/>
      <c r="H5" s="14"/>
      <c r="I5" s="4"/>
    </row>
    <row r="6" spans="2:11" ht="24.95" customHeight="1" x14ac:dyDescent="0.15">
      <c r="B6" s="19"/>
      <c r="C6" s="12"/>
      <c r="D6" s="11" t="str">
        <f>'単価_測量(UAV)'!B7</f>
        <v>作業（飛行）計画</v>
      </c>
      <c r="E6" s="15" t="s">
        <v>28</v>
      </c>
      <c r="F6" s="15">
        <v>1</v>
      </c>
      <c r="G6" s="22">
        <f>'単価_測量(UAV)'!L7</f>
        <v>91000</v>
      </c>
      <c r="H6" s="14">
        <f t="shared" ref="H6:H16" si="0">F6*G6</f>
        <v>91000</v>
      </c>
      <c r="I6" s="4"/>
      <c r="K6" s="67"/>
    </row>
    <row r="7" spans="2:11" ht="24.95" customHeight="1" x14ac:dyDescent="0.15">
      <c r="B7" s="19"/>
      <c r="C7" s="12"/>
      <c r="D7" s="12" t="str">
        <f>'単価_測量(UAV)'!B8</f>
        <v>評定点・検証点設置測量</v>
      </c>
      <c r="E7" s="15" t="s">
        <v>6</v>
      </c>
      <c r="F7" s="15">
        <v>1</v>
      </c>
      <c r="G7" s="66">
        <f>'単価_測量(UAV)'!L8</f>
        <v>66000</v>
      </c>
      <c r="H7" s="14">
        <f t="shared" si="0"/>
        <v>66000</v>
      </c>
      <c r="I7" s="4"/>
      <c r="K7" s="67" t="s">
        <v>75</v>
      </c>
    </row>
    <row r="8" spans="2:11" ht="24.95" customHeight="1" x14ac:dyDescent="0.15">
      <c r="B8" s="19"/>
      <c r="C8" s="12"/>
      <c r="D8" s="12" t="str">
        <f>'単価_測量(UAV)'!B9</f>
        <v>UAV計測</v>
      </c>
      <c r="E8" s="15" t="s">
        <v>6</v>
      </c>
      <c r="F8" s="15">
        <v>1</v>
      </c>
      <c r="G8" s="66">
        <f>'単価_測量(UAV)'!L9</f>
        <v>223600</v>
      </c>
      <c r="H8" s="14">
        <f t="shared" si="0"/>
        <v>223600</v>
      </c>
      <c r="I8" s="4"/>
      <c r="K8" s="67" t="s">
        <v>75</v>
      </c>
    </row>
    <row r="9" spans="2:11" ht="24.95" customHeight="1" x14ac:dyDescent="0.15">
      <c r="B9" s="19"/>
      <c r="C9" s="12"/>
      <c r="D9" s="12" t="str">
        <f>'単価_測量(UAV)'!B10</f>
        <v>写真解析処理</v>
      </c>
      <c r="E9" s="15" t="s">
        <v>6</v>
      </c>
      <c r="F9" s="15">
        <v>1</v>
      </c>
      <c r="G9" s="66">
        <f>'単価_測量(UAV)'!L10</f>
        <v>120500</v>
      </c>
      <c r="H9" s="14">
        <f t="shared" si="0"/>
        <v>120500</v>
      </c>
      <c r="I9" s="4"/>
    </row>
    <row r="10" spans="2:11" ht="24.95" customHeight="1" x14ac:dyDescent="0.15">
      <c r="B10" s="19"/>
      <c r="C10" s="12"/>
      <c r="D10" s="12" t="str">
        <f>'単価_測量(UAV)'!B11</f>
        <v>点群処理・フィルタリング</v>
      </c>
      <c r="E10" s="15" t="s">
        <v>6</v>
      </c>
      <c r="F10" s="15">
        <v>1</v>
      </c>
      <c r="G10" s="66">
        <f>'単価_測量(UAV)'!L11</f>
        <v>106000</v>
      </c>
      <c r="H10" s="14">
        <f t="shared" si="0"/>
        <v>106000</v>
      </c>
      <c r="I10" s="4"/>
    </row>
    <row r="11" spans="2:11" ht="24.95" customHeight="1" x14ac:dyDescent="0.15">
      <c r="B11" s="19"/>
      <c r="C11" s="12"/>
      <c r="D11" s="12" t="str">
        <f>'単価_測量(UAV)'!B12</f>
        <v>起工測量TINデータ作成</v>
      </c>
      <c r="E11" s="15" t="s">
        <v>6</v>
      </c>
      <c r="F11" s="15">
        <v>1</v>
      </c>
      <c r="G11" s="66">
        <f>'単価_測量(UAV)'!L12</f>
        <v>61000</v>
      </c>
      <c r="H11" s="14">
        <f t="shared" si="0"/>
        <v>61000</v>
      </c>
      <c r="I11" s="4"/>
    </row>
    <row r="12" spans="2:11" ht="24.95" customHeight="1" x14ac:dyDescent="0.15">
      <c r="B12" s="19"/>
      <c r="C12" s="12"/>
      <c r="D12" s="12">
        <f>'単価_測量(UAV)'!B13</f>
        <v>0</v>
      </c>
      <c r="E12" s="15"/>
      <c r="F12" s="15"/>
      <c r="G12" s="66"/>
      <c r="H12" s="14">
        <f t="shared" si="0"/>
        <v>0</v>
      </c>
      <c r="I12" s="4"/>
    </row>
    <row r="13" spans="2:11" ht="24.95" customHeight="1" x14ac:dyDescent="0.15">
      <c r="B13" s="19"/>
      <c r="C13" s="12"/>
      <c r="D13" s="12">
        <f>'単価_測量(UAV)'!B15</f>
        <v>0</v>
      </c>
      <c r="E13" s="15"/>
      <c r="F13" s="15"/>
      <c r="G13" s="66"/>
      <c r="H13" s="14">
        <f t="shared" si="0"/>
        <v>0</v>
      </c>
      <c r="I13" s="4"/>
    </row>
    <row r="14" spans="2:11" ht="24.95" customHeight="1" x14ac:dyDescent="0.15">
      <c r="B14" s="19"/>
      <c r="C14" s="12"/>
      <c r="D14" s="12"/>
      <c r="E14" s="15"/>
      <c r="F14" s="15"/>
      <c r="G14" s="66"/>
      <c r="H14" s="14">
        <f t="shared" si="0"/>
        <v>0</v>
      </c>
      <c r="I14" s="4"/>
    </row>
    <row r="15" spans="2:11" ht="24.95" customHeight="1" x14ac:dyDescent="0.15">
      <c r="B15" s="19"/>
      <c r="C15" s="12"/>
      <c r="D15" s="12">
        <f>'単価_測量(UAV)'!B16</f>
        <v>0</v>
      </c>
      <c r="E15" s="15"/>
      <c r="F15" s="15"/>
      <c r="G15" s="66"/>
      <c r="H15" s="14">
        <f t="shared" si="0"/>
        <v>0</v>
      </c>
      <c r="I15" s="4"/>
    </row>
    <row r="16" spans="2:11" ht="24.95" customHeight="1" x14ac:dyDescent="0.15">
      <c r="B16" s="19"/>
      <c r="C16" s="12"/>
      <c r="D16" s="12">
        <f>'単価_測量(UAV)'!B17</f>
        <v>0</v>
      </c>
      <c r="E16" s="15"/>
      <c r="F16" s="15"/>
      <c r="G16" s="66"/>
      <c r="H16" s="14">
        <f t="shared" si="0"/>
        <v>0</v>
      </c>
      <c r="I16" s="4"/>
    </row>
    <row r="17" spans="2:11" ht="24.95" customHeight="1" x14ac:dyDescent="0.15">
      <c r="B17" s="19"/>
      <c r="C17" s="12" t="s">
        <v>68</v>
      </c>
      <c r="D17" s="12"/>
      <c r="E17" s="15"/>
      <c r="F17" s="15"/>
      <c r="G17" s="15" t="s">
        <v>10</v>
      </c>
      <c r="H17" s="68">
        <v>300000</v>
      </c>
      <c r="I17" s="4"/>
      <c r="K17" s="69"/>
    </row>
    <row r="18" spans="2:11" ht="24.95" customHeight="1" x14ac:dyDescent="0.15">
      <c r="B18" s="19"/>
      <c r="C18" s="12" t="s">
        <v>40</v>
      </c>
      <c r="D18" s="12"/>
      <c r="E18" s="15"/>
      <c r="F18" s="15"/>
      <c r="G18" s="15" t="s">
        <v>10</v>
      </c>
      <c r="H18" s="22">
        <f>SUM(H6:H16)+H17</f>
        <v>968100</v>
      </c>
      <c r="I18" s="4"/>
    </row>
    <row r="19" spans="2:11" ht="24.95" customHeight="1" x14ac:dyDescent="0.15">
      <c r="B19" s="19"/>
      <c r="C19" s="12"/>
      <c r="D19" s="12"/>
      <c r="E19" s="15"/>
      <c r="F19" s="15"/>
      <c r="G19" s="3"/>
      <c r="H19" s="3"/>
      <c r="I19" s="4"/>
    </row>
    <row r="20" spans="2:11" ht="24.95" customHeight="1" x14ac:dyDescent="0.15">
      <c r="B20" s="19"/>
      <c r="C20" s="12"/>
      <c r="D20" s="12"/>
      <c r="E20" s="15"/>
      <c r="F20" s="15"/>
      <c r="G20" s="3"/>
      <c r="H20" s="3"/>
      <c r="I20" s="4"/>
    </row>
    <row r="21" spans="2:11" ht="24.95" customHeight="1" thickBot="1" x14ac:dyDescent="0.2">
      <c r="B21" s="20"/>
      <c r="C21" s="21"/>
      <c r="D21" s="21"/>
      <c r="E21" s="16"/>
      <c r="F21" s="16"/>
      <c r="G21" s="5"/>
      <c r="H21" s="5"/>
      <c r="I21" s="6"/>
    </row>
    <row r="22" spans="2:11" ht="24.95" customHeight="1" x14ac:dyDescent="0.15"/>
  </sheetData>
  <mergeCells count="1">
    <mergeCell ref="D2:G2"/>
  </mergeCells>
  <phoneticPr fontId="2"/>
  <printOptions horizontalCentered="1"/>
  <pageMargins left="0.59055118110236227" right="0.59055118110236227" top="0.78740157480314965" bottom="0.3937007874015748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22"/>
  <sheetViews>
    <sheetView showZeros="0" view="pageBreakPreview" zoomScaleNormal="100" zoomScaleSheetLayoutView="100" workbookViewId="0">
      <selection activeCell="I2" sqref="I2"/>
    </sheetView>
  </sheetViews>
  <sheetFormatPr defaultColWidth="9" defaultRowHeight="13.5" x14ac:dyDescent="0.15"/>
  <cols>
    <col min="1" max="1" width="1.625" style="1" customWidth="1"/>
    <col min="2" max="2" width="18.625" style="1" customWidth="1"/>
    <col min="3" max="3" width="20.625" style="1" customWidth="1"/>
    <col min="4" max="4" width="25.625" style="1" customWidth="1"/>
    <col min="5" max="6" width="6.625" style="1" customWidth="1"/>
    <col min="7" max="8" width="10.625" style="1" customWidth="1"/>
    <col min="9" max="9" width="24.625" style="1" customWidth="1"/>
    <col min="10" max="10" width="1.625" style="1" customWidth="1"/>
    <col min="11" max="16384" width="9" style="1"/>
  </cols>
  <sheetData>
    <row r="1" spans="2:11" ht="5.0999999999999996" customHeight="1" x14ac:dyDescent="0.15"/>
    <row r="2" spans="2:11" ht="30" customHeight="1" thickBot="1" x14ac:dyDescent="0.2">
      <c r="B2" s="17"/>
      <c r="C2" s="2"/>
      <c r="D2" s="87" t="s">
        <v>78</v>
      </c>
      <c r="E2" s="87"/>
      <c r="F2" s="87"/>
      <c r="G2" s="87"/>
      <c r="H2" s="2"/>
      <c r="I2" s="86" t="s">
        <v>79</v>
      </c>
    </row>
    <row r="3" spans="2:11" ht="24.95" customHeight="1" thickBot="1" x14ac:dyDescent="0.2">
      <c r="B3" s="8" t="s">
        <v>7</v>
      </c>
      <c r="C3" s="9" t="s">
        <v>8</v>
      </c>
      <c r="D3" s="9" t="s">
        <v>9</v>
      </c>
      <c r="E3" s="9" t="s">
        <v>1</v>
      </c>
      <c r="F3" s="9" t="s">
        <v>0</v>
      </c>
      <c r="G3" s="9" t="s">
        <v>2</v>
      </c>
      <c r="H3" s="9" t="s">
        <v>3</v>
      </c>
      <c r="I3" s="10" t="s">
        <v>4</v>
      </c>
    </row>
    <row r="4" spans="2:11" ht="24.95" customHeight="1" x14ac:dyDescent="0.15">
      <c r="B4" s="18" t="s">
        <v>5</v>
      </c>
      <c r="C4" s="11"/>
      <c r="D4" s="11"/>
      <c r="E4" s="13"/>
      <c r="F4" s="13"/>
      <c r="G4" s="14"/>
      <c r="H4" s="14"/>
      <c r="I4" s="7"/>
    </row>
    <row r="5" spans="2:11" ht="24.95" customHeight="1" x14ac:dyDescent="0.15">
      <c r="B5" s="19"/>
      <c r="C5" s="11" t="str">
        <f>'単価_測量(TLS)'!B4</f>
        <v>TLSを用いた起工測量</v>
      </c>
      <c r="D5" s="12"/>
      <c r="E5" s="15"/>
      <c r="F5" s="15"/>
      <c r="G5" s="3"/>
      <c r="H5" s="14"/>
      <c r="I5" s="4"/>
    </row>
    <row r="6" spans="2:11" ht="24.95" customHeight="1" x14ac:dyDescent="0.15">
      <c r="B6" s="19"/>
      <c r="C6" s="12"/>
      <c r="D6" s="11" t="str">
        <f>'単価_測量(TLS)'!B7</f>
        <v>作業計画</v>
      </c>
      <c r="E6" s="13" t="s">
        <v>6</v>
      </c>
      <c r="F6" s="13">
        <v>1</v>
      </c>
      <c r="G6" s="14">
        <f>'単価_測量(TLS)'!I7</f>
        <v>51000</v>
      </c>
      <c r="H6" s="14">
        <f t="shared" ref="H6:H16" si="0">F6*G6</f>
        <v>51000</v>
      </c>
      <c r="I6" s="4"/>
      <c r="K6" s="67"/>
    </row>
    <row r="7" spans="2:11" ht="24.95" customHeight="1" x14ac:dyDescent="0.15">
      <c r="B7" s="19"/>
      <c r="C7" s="12"/>
      <c r="D7" s="12" t="str">
        <f>'単価_測量(TLS)'!B8</f>
        <v>評定点設置測量</v>
      </c>
      <c r="E7" s="15" t="s">
        <v>6</v>
      </c>
      <c r="F7" s="15">
        <v>1</v>
      </c>
      <c r="G7" s="66">
        <f>'単価_測量(TLS)'!I8</f>
        <v>44000</v>
      </c>
      <c r="H7" s="14">
        <f t="shared" si="0"/>
        <v>44000</v>
      </c>
      <c r="I7" s="4"/>
      <c r="K7" s="67"/>
    </row>
    <row r="8" spans="2:11" ht="24.95" customHeight="1" x14ac:dyDescent="0.15">
      <c r="B8" s="19"/>
      <c r="C8" s="12"/>
      <c r="D8" s="11" t="str">
        <f>'単価_測量(TLS)'!B9</f>
        <v>地上レーザー計測</v>
      </c>
      <c r="E8" s="13" t="s">
        <v>6</v>
      </c>
      <c r="F8" s="13">
        <v>1</v>
      </c>
      <c r="G8" s="14">
        <f>'単価_測量(TLS)'!I9</f>
        <v>316000</v>
      </c>
      <c r="H8" s="14">
        <f t="shared" si="0"/>
        <v>316000</v>
      </c>
      <c r="I8" s="4"/>
      <c r="K8" s="67"/>
    </row>
    <row r="9" spans="2:11" ht="24.95" customHeight="1" x14ac:dyDescent="0.15">
      <c r="B9" s="19"/>
      <c r="C9" s="12"/>
      <c r="D9" s="11" t="str">
        <f>'単価_測量(TLS)'!B10</f>
        <v>３次元点群データ編集</v>
      </c>
      <c r="E9" s="15" t="s">
        <v>6</v>
      </c>
      <c r="F9" s="15">
        <v>1</v>
      </c>
      <c r="G9" s="14">
        <f>'単価_測量(TLS)'!I10</f>
        <v>108600</v>
      </c>
      <c r="H9" s="14">
        <f t="shared" si="0"/>
        <v>108600</v>
      </c>
      <c r="I9" s="4"/>
    </row>
    <row r="10" spans="2:11" ht="24.95" customHeight="1" x14ac:dyDescent="0.15">
      <c r="B10" s="19"/>
      <c r="C10" s="12"/>
      <c r="D10" s="11" t="str">
        <f>'単価_測量(TLS)'!B11</f>
        <v>３次元点群データファイルの作成</v>
      </c>
      <c r="E10" s="15" t="s">
        <v>6</v>
      </c>
      <c r="F10" s="15">
        <v>1</v>
      </c>
      <c r="G10" s="14">
        <f>'単価_測量(TLS)'!I11</f>
        <v>201500</v>
      </c>
      <c r="H10" s="14">
        <f t="shared" si="0"/>
        <v>201500</v>
      </c>
      <c r="I10" s="4"/>
    </row>
    <row r="11" spans="2:11" ht="24.95" customHeight="1" x14ac:dyDescent="0.15">
      <c r="B11" s="19"/>
      <c r="C11" s="12"/>
      <c r="D11" s="11">
        <f>'単価_測量(TLS)'!B12</f>
        <v>0</v>
      </c>
      <c r="E11" s="15"/>
      <c r="F11" s="15"/>
      <c r="G11" s="14"/>
      <c r="H11" s="14">
        <f t="shared" si="0"/>
        <v>0</v>
      </c>
      <c r="I11" s="4"/>
    </row>
    <row r="12" spans="2:11" ht="24.95" customHeight="1" x14ac:dyDescent="0.15">
      <c r="B12" s="19"/>
      <c r="C12" s="12"/>
      <c r="D12" s="11">
        <f>'単価_測量(TLS)'!B13</f>
        <v>0</v>
      </c>
      <c r="E12" s="15"/>
      <c r="F12" s="15"/>
      <c r="G12" s="14"/>
      <c r="H12" s="14">
        <f t="shared" si="0"/>
        <v>0</v>
      </c>
      <c r="I12" s="4"/>
    </row>
    <row r="13" spans="2:11" ht="24.95" customHeight="1" x14ac:dyDescent="0.15">
      <c r="B13" s="19"/>
      <c r="C13" s="12"/>
      <c r="D13" s="11">
        <f>'単価_測量(TLS)'!B14</f>
        <v>0</v>
      </c>
      <c r="E13" s="15"/>
      <c r="F13" s="15"/>
      <c r="G13" s="14"/>
      <c r="H13" s="14">
        <f t="shared" si="0"/>
        <v>0</v>
      </c>
      <c r="I13" s="4"/>
    </row>
    <row r="14" spans="2:11" ht="24.95" customHeight="1" x14ac:dyDescent="0.15">
      <c r="B14" s="19"/>
      <c r="C14" s="12"/>
      <c r="D14" s="11">
        <f>'単価_測量(TLS)'!B15</f>
        <v>0</v>
      </c>
      <c r="E14" s="15"/>
      <c r="F14" s="15"/>
      <c r="G14" s="14"/>
      <c r="H14" s="14">
        <f t="shared" si="0"/>
        <v>0</v>
      </c>
      <c r="I14" s="4"/>
    </row>
    <row r="15" spans="2:11" ht="24.95" customHeight="1" x14ac:dyDescent="0.15">
      <c r="B15" s="19"/>
      <c r="C15" s="12"/>
      <c r="D15" s="11">
        <f>'単価_測量(TLS)'!B17</f>
        <v>0</v>
      </c>
      <c r="E15" s="15"/>
      <c r="F15" s="15"/>
      <c r="G15" s="14"/>
      <c r="H15" s="14">
        <f t="shared" si="0"/>
        <v>0</v>
      </c>
      <c r="I15" s="4"/>
    </row>
    <row r="16" spans="2:11" ht="24.95" customHeight="1" x14ac:dyDescent="0.15">
      <c r="B16" s="19"/>
      <c r="C16" s="12"/>
      <c r="D16" s="11">
        <f>'単価_測量(TLS)'!B18</f>
        <v>0</v>
      </c>
      <c r="E16" s="15"/>
      <c r="F16" s="15"/>
      <c r="G16" s="14"/>
      <c r="H16" s="14">
        <f t="shared" si="0"/>
        <v>0</v>
      </c>
      <c r="I16" s="4"/>
    </row>
    <row r="17" spans="2:11" ht="24.95" customHeight="1" x14ac:dyDescent="0.15">
      <c r="B17" s="19"/>
      <c r="C17" s="12" t="s">
        <v>68</v>
      </c>
      <c r="D17" s="12"/>
      <c r="E17" s="15"/>
      <c r="F17" s="15"/>
      <c r="G17" s="15" t="s">
        <v>10</v>
      </c>
      <c r="H17" s="68">
        <v>350000</v>
      </c>
      <c r="I17" s="4"/>
      <c r="K17" s="70"/>
    </row>
    <row r="18" spans="2:11" ht="24.95" customHeight="1" x14ac:dyDescent="0.15">
      <c r="B18" s="19"/>
      <c r="C18" s="12" t="s">
        <v>40</v>
      </c>
      <c r="D18" s="12"/>
      <c r="E18" s="15"/>
      <c r="F18" s="15"/>
      <c r="G18" s="15" t="s">
        <v>10</v>
      </c>
      <c r="H18" s="22">
        <f>SUM(H6:H16)+H17</f>
        <v>1071100</v>
      </c>
      <c r="I18" s="4"/>
    </row>
    <row r="19" spans="2:11" ht="24.95" customHeight="1" x14ac:dyDescent="0.15">
      <c r="B19" s="19"/>
      <c r="C19" s="12"/>
      <c r="D19" s="12"/>
      <c r="E19" s="15"/>
      <c r="F19" s="15"/>
      <c r="G19" s="3"/>
      <c r="H19" s="3"/>
      <c r="I19" s="4"/>
    </row>
    <row r="20" spans="2:11" ht="24.95" customHeight="1" x14ac:dyDescent="0.15">
      <c r="B20" s="19"/>
      <c r="C20" s="12"/>
      <c r="D20" s="12"/>
      <c r="E20" s="15"/>
      <c r="F20" s="15"/>
      <c r="G20" s="3"/>
      <c r="H20" s="3"/>
      <c r="I20" s="4"/>
    </row>
    <row r="21" spans="2:11" ht="24.95" customHeight="1" thickBot="1" x14ac:dyDescent="0.2">
      <c r="B21" s="20"/>
      <c r="C21" s="21"/>
      <c r="D21" s="21"/>
      <c r="E21" s="16"/>
      <c r="F21" s="16"/>
      <c r="G21" s="5"/>
      <c r="H21" s="5"/>
      <c r="I21" s="6"/>
    </row>
    <row r="22" spans="2:11" ht="24.95" customHeight="1" x14ac:dyDescent="0.15"/>
  </sheetData>
  <mergeCells count="1">
    <mergeCell ref="D2:G2"/>
  </mergeCells>
  <phoneticPr fontId="2"/>
  <printOptions horizontalCentered="1"/>
  <pageMargins left="0.59055118110236227" right="0.59055118110236227" top="0.78740157480314965"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22"/>
  <sheetViews>
    <sheetView showZeros="0" view="pageBreakPreview" zoomScaleNormal="100" zoomScaleSheetLayoutView="100" workbookViewId="0">
      <selection activeCell="I2" sqref="I2"/>
    </sheetView>
  </sheetViews>
  <sheetFormatPr defaultColWidth="9" defaultRowHeight="13.5" x14ac:dyDescent="0.15"/>
  <cols>
    <col min="1" max="1" width="1.625" style="1" customWidth="1"/>
    <col min="2" max="2" width="18.625" style="1" customWidth="1"/>
    <col min="3" max="3" width="20.625" style="1" customWidth="1"/>
    <col min="4" max="4" width="25.625" style="1" customWidth="1"/>
    <col min="5" max="6" width="6.625" style="1" customWidth="1"/>
    <col min="7" max="8" width="10.625" style="1" customWidth="1"/>
    <col min="9" max="9" width="24.625" style="1" customWidth="1"/>
    <col min="10" max="10" width="1.625" style="1" customWidth="1"/>
    <col min="11" max="16384" width="9" style="1"/>
  </cols>
  <sheetData>
    <row r="1" spans="2:11" ht="5.0999999999999996" customHeight="1" x14ac:dyDescent="0.15"/>
    <row r="2" spans="2:11" ht="30" customHeight="1" thickBot="1" x14ac:dyDescent="0.2">
      <c r="B2" s="17"/>
      <c r="C2" s="2"/>
      <c r="D2" s="87" t="s">
        <v>78</v>
      </c>
      <c r="E2" s="87"/>
      <c r="F2" s="87"/>
      <c r="G2" s="87"/>
      <c r="H2" s="2"/>
      <c r="I2" s="86" t="s">
        <v>79</v>
      </c>
    </row>
    <row r="3" spans="2:11" ht="24.95" customHeight="1" thickBot="1" x14ac:dyDescent="0.2">
      <c r="B3" s="8" t="s">
        <v>7</v>
      </c>
      <c r="C3" s="9" t="s">
        <v>8</v>
      </c>
      <c r="D3" s="9" t="s">
        <v>9</v>
      </c>
      <c r="E3" s="9" t="s">
        <v>1</v>
      </c>
      <c r="F3" s="9" t="s">
        <v>0</v>
      </c>
      <c r="G3" s="9" t="s">
        <v>2</v>
      </c>
      <c r="H3" s="9" t="s">
        <v>3</v>
      </c>
      <c r="I3" s="10" t="s">
        <v>4</v>
      </c>
    </row>
    <row r="4" spans="2:11" ht="24.95" customHeight="1" x14ac:dyDescent="0.15">
      <c r="B4" s="18" t="s">
        <v>27</v>
      </c>
      <c r="C4" s="11"/>
      <c r="D4" s="11"/>
      <c r="E4" s="13"/>
      <c r="F4" s="13"/>
      <c r="G4" s="14"/>
      <c r="H4" s="14"/>
      <c r="I4" s="7"/>
    </row>
    <row r="5" spans="2:11" ht="24.95" customHeight="1" x14ac:dyDescent="0.15">
      <c r="B5" s="19"/>
      <c r="C5" s="11" t="str">
        <f>単価_設計!B4</f>
        <v>３次元設計データ作成</v>
      </c>
      <c r="D5" s="12"/>
      <c r="E5" s="13"/>
      <c r="F5" s="15"/>
      <c r="G5" s="3"/>
      <c r="H5" s="14"/>
      <c r="I5" s="4"/>
    </row>
    <row r="6" spans="2:11" ht="24.95" customHeight="1" x14ac:dyDescent="0.15">
      <c r="B6" s="19"/>
      <c r="C6" s="12"/>
      <c r="D6" s="11" t="str">
        <f>単価_設計!B7</f>
        <v>平面線形データ入力</v>
      </c>
      <c r="E6" s="13" t="s">
        <v>6</v>
      </c>
      <c r="F6" s="13">
        <v>1</v>
      </c>
      <c r="G6" s="14">
        <f>単価_設計!J7</f>
        <v>153750</v>
      </c>
      <c r="H6" s="14">
        <f t="shared" ref="H6:H16" si="0">F6*G6</f>
        <v>153750</v>
      </c>
      <c r="I6" s="4"/>
      <c r="K6" s="71"/>
    </row>
    <row r="7" spans="2:11" ht="24.95" customHeight="1" x14ac:dyDescent="0.15">
      <c r="B7" s="19"/>
      <c r="C7" s="12"/>
      <c r="D7" s="11" t="str">
        <f>単価_設計!B8</f>
        <v>縦横断データ入力</v>
      </c>
      <c r="E7" s="13" t="s">
        <v>6</v>
      </c>
      <c r="F7" s="13">
        <v>1</v>
      </c>
      <c r="G7" s="14">
        <f>単価_設計!J8</f>
        <v>124400</v>
      </c>
      <c r="H7" s="14">
        <f t="shared" si="0"/>
        <v>124400</v>
      </c>
      <c r="I7" s="4"/>
      <c r="K7" s="71"/>
    </row>
    <row r="8" spans="2:11" ht="24.95" customHeight="1" x14ac:dyDescent="0.15">
      <c r="B8" s="19"/>
      <c r="C8" s="12"/>
      <c r="D8" s="11" t="str">
        <f>単価_設計!B9</f>
        <v>３次元データ作成</v>
      </c>
      <c r="E8" s="13" t="s">
        <v>6</v>
      </c>
      <c r="F8" s="13">
        <v>1</v>
      </c>
      <c r="G8" s="14">
        <f>単価_設計!J9</f>
        <v>138000</v>
      </c>
      <c r="H8" s="14">
        <f t="shared" si="0"/>
        <v>138000</v>
      </c>
      <c r="I8" s="4"/>
      <c r="K8" s="71"/>
    </row>
    <row r="9" spans="2:11" ht="24.95" customHeight="1" x14ac:dyDescent="0.15">
      <c r="B9" s="19"/>
      <c r="C9" s="12"/>
      <c r="D9" s="11" t="str">
        <f>単価_設計!B10</f>
        <v>チェック用データ作成</v>
      </c>
      <c r="E9" s="13" t="s">
        <v>6</v>
      </c>
      <c r="F9" s="13">
        <v>1</v>
      </c>
      <c r="G9" s="14">
        <f>単価_設計!J10</f>
        <v>135900</v>
      </c>
      <c r="H9" s="14">
        <f t="shared" si="0"/>
        <v>135900</v>
      </c>
      <c r="I9" s="4"/>
    </row>
    <row r="10" spans="2:11" ht="24.95" customHeight="1" x14ac:dyDescent="0.15">
      <c r="B10" s="19"/>
      <c r="C10" s="12"/>
      <c r="D10" s="11">
        <f>単価_設計!B11</f>
        <v>0</v>
      </c>
      <c r="E10" s="15"/>
      <c r="F10" s="15"/>
      <c r="G10" s="14"/>
      <c r="H10" s="14">
        <f t="shared" si="0"/>
        <v>0</v>
      </c>
      <c r="I10" s="4"/>
    </row>
    <row r="11" spans="2:11" ht="24.95" customHeight="1" x14ac:dyDescent="0.15">
      <c r="B11" s="19"/>
      <c r="C11" s="12"/>
      <c r="D11" s="11">
        <f>単価_設計!B13</f>
        <v>0</v>
      </c>
      <c r="E11" s="15"/>
      <c r="F11" s="15"/>
      <c r="G11" s="14"/>
      <c r="H11" s="14">
        <f t="shared" si="0"/>
        <v>0</v>
      </c>
      <c r="I11" s="4"/>
    </row>
    <row r="12" spans="2:11" ht="24.95" customHeight="1" x14ac:dyDescent="0.15">
      <c r="B12" s="19"/>
      <c r="C12" s="12"/>
      <c r="D12" s="11">
        <f>単価_設計!B14</f>
        <v>0</v>
      </c>
      <c r="E12" s="15"/>
      <c r="F12" s="15"/>
      <c r="G12" s="14"/>
      <c r="H12" s="14">
        <f t="shared" si="0"/>
        <v>0</v>
      </c>
      <c r="I12" s="4"/>
    </row>
    <row r="13" spans="2:11" ht="24.95" customHeight="1" x14ac:dyDescent="0.15">
      <c r="B13" s="19"/>
      <c r="C13" s="12"/>
      <c r="D13" s="11"/>
      <c r="E13" s="15"/>
      <c r="F13" s="15"/>
      <c r="G13" s="14"/>
      <c r="H13" s="14"/>
      <c r="I13" s="4"/>
    </row>
    <row r="14" spans="2:11" ht="24.95" customHeight="1" x14ac:dyDescent="0.15">
      <c r="B14" s="19"/>
      <c r="C14" s="12"/>
      <c r="D14" s="11">
        <f>単価_設計!B15</f>
        <v>0</v>
      </c>
      <c r="E14" s="15"/>
      <c r="F14" s="15"/>
      <c r="G14" s="14"/>
      <c r="H14" s="14">
        <f t="shared" si="0"/>
        <v>0</v>
      </c>
      <c r="I14" s="4"/>
    </row>
    <row r="15" spans="2:11" ht="24.95" customHeight="1" x14ac:dyDescent="0.15">
      <c r="B15" s="19"/>
      <c r="C15" s="12"/>
      <c r="D15" s="11">
        <f>単価_設計!B16</f>
        <v>0</v>
      </c>
      <c r="E15" s="15"/>
      <c r="F15" s="15"/>
      <c r="G15" s="14"/>
      <c r="H15" s="14">
        <f t="shared" si="0"/>
        <v>0</v>
      </c>
      <c r="I15" s="4"/>
    </row>
    <row r="16" spans="2:11" ht="24.95" customHeight="1" x14ac:dyDescent="0.15">
      <c r="B16" s="19"/>
      <c r="C16" s="12"/>
      <c r="D16" s="11">
        <f>単価_設計!B17</f>
        <v>0</v>
      </c>
      <c r="E16" s="15"/>
      <c r="F16" s="15"/>
      <c r="G16" s="14"/>
      <c r="H16" s="14">
        <f t="shared" si="0"/>
        <v>0</v>
      </c>
      <c r="I16" s="4"/>
    </row>
    <row r="17" spans="2:11" ht="24.95" customHeight="1" x14ac:dyDescent="0.15">
      <c r="B17" s="19"/>
      <c r="C17" s="12" t="s">
        <v>68</v>
      </c>
      <c r="D17" s="12"/>
      <c r="E17" s="15"/>
      <c r="F17" s="15"/>
      <c r="G17" s="15" t="s">
        <v>10</v>
      </c>
      <c r="H17" s="68">
        <v>200000</v>
      </c>
      <c r="I17" s="4"/>
      <c r="K17" s="69"/>
    </row>
    <row r="18" spans="2:11" ht="24.95" customHeight="1" x14ac:dyDescent="0.15">
      <c r="B18" s="19"/>
      <c r="C18" s="12" t="s">
        <v>40</v>
      </c>
      <c r="D18" s="12"/>
      <c r="E18" s="15"/>
      <c r="F18" s="15"/>
      <c r="G18" s="15" t="s">
        <v>10</v>
      </c>
      <c r="H18" s="22">
        <f>SUM(H6:H16)+H17</f>
        <v>752050</v>
      </c>
      <c r="I18" s="4"/>
    </row>
    <row r="19" spans="2:11" ht="24.95" customHeight="1" x14ac:dyDescent="0.15">
      <c r="B19" s="19"/>
      <c r="C19" s="12"/>
      <c r="D19" s="12"/>
      <c r="E19" s="15"/>
      <c r="F19" s="15"/>
      <c r="G19" s="3"/>
      <c r="H19" s="3"/>
      <c r="I19" s="4"/>
    </row>
    <row r="20" spans="2:11" ht="24.95" customHeight="1" x14ac:dyDescent="0.15">
      <c r="B20" s="19"/>
      <c r="C20" s="12"/>
      <c r="D20" s="12"/>
      <c r="E20" s="15"/>
      <c r="F20" s="15"/>
      <c r="G20" s="3"/>
      <c r="H20" s="3"/>
      <c r="I20" s="4"/>
    </row>
    <row r="21" spans="2:11" ht="24.95" customHeight="1" thickBot="1" x14ac:dyDescent="0.2">
      <c r="B21" s="20"/>
      <c r="C21" s="21"/>
      <c r="D21" s="21"/>
      <c r="E21" s="16"/>
      <c r="F21" s="16"/>
      <c r="G21" s="5"/>
      <c r="H21" s="5"/>
      <c r="I21" s="6"/>
    </row>
    <row r="22" spans="2:11" ht="24.95" customHeight="1" x14ac:dyDescent="0.15"/>
  </sheetData>
  <mergeCells count="1">
    <mergeCell ref="D2:G2"/>
  </mergeCells>
  <phoneticPr fontId="2"/>
  <printOptions horizontalCentered="1"/>
  <pageMargins left="0.59055118110236227" right="0.59055118110236227" top="0.78740157480314965" bottom="0.3937007874015748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21"/>
  <sheetViews>
    <sheetView showZeros="0" view="pageBreakPreview" zoomScaleNormal="100" zoomScaleSheetLayoutView="100" workbookViewId="0">
      <selection activeCell="T14" sqref="T14"/>
    </sheetView>
  </sheetViews>
  <sheetFormatPr defaultColWidth="9" defaultRowHeight="13.5" x14ac:dyDescent="0.15"/>
  <cols>
    <col min="1" max="1" width="1.625" style="1" customWidth="1"/>
    <col min="2" max="2" width="25.625" style="1" customWidth="1"/>
    <col min="3" max="12" width="8.625" style="1" customWidth="1"/>
    <col min="13" max="13" width="17.625" style="1" customWidth="1"/>
    <col min="14" max="14" width="1.625" style="1" customWidth="1"/>
    <col min="15" max="16384" width="9" style="1"/>
  </cols>
  <sheetData>
    <row r="1" spans="2:21" ht="5.0999999999999996" customHeight="1" x14ac:dyDescent="0.15"/>
    <row r="2" spans="2:21" ht="30" customHeight="1" x14ac:dyDescent="0.15">
      <c r="B2" s="17"/>
      <c r="C2" s="2"/>
      <c r="D2" s="2"/>
      <c r="E2" s="88" t="s">
        <v>78</v>
      </c>
      <c r="F2" s="88"/>
      <c r="G2" s="88"/>
      <c r="H2" s="88"/>
      <c r="I2" s="88"/>
      <c r="J2" s="88"/>
      <c r="K2" s="2"/>
      <c r="L2" s="2"/>
      <c r="M2" s="86" t="s">
        <v>79</v>
      </c>
    </row>
    <row r="3" spans="2:21" ht="19.5" thickBot="1" x14ac:dyDescent="0.2">
      <c r="B3" s="17"/>
      <c r="C3" s="2"/>
      <c r="D3" s="2"/>
      <c r="E3" s="2"/>
      <c r="F3" s="2"/>
      <c r="G3" s="2"/>
      <c r="H3" s="2"/>
      <c r="I3" s="2"/>
      <c r="J3" s="2"/>
      <c r="K3" s="2"/>
      <c r="L3" s="72">
        <v>1</v>
      </c>
      <c r="M3" s="50" t="s">
        <v>71</v>
      </c>
      <c r="O3" s="69"/>
    </row>
    <row r="4" spans="2:21" ht="24.95" customHeight="1" x14ac:dyDescent="0.15">
      <c r="B4" s="41" t="s">
        <v>65</v>
      </c>
      <c r="C4" s="42" t="s">
        <v>30</v>
      </c>
      <c r="D4" s="42"/>
      <c r="E4" s="42"/>
      <c r="F4" s="42"/>
      <c r="G4" s="42"/>
      <c r="H4" s="42"/>
      <c r="I4" s="42"/>
      <c r="J4" s="42"/>
      <c r="K4" s="42"/>
      <c r="L4" s="78" t="s">
        <v>80</v>
      </c>
      <c r="M4" s="77" t="s">
        <v>4</v>
      </c>
    </row>
    <row r="5" spans="2:21" ht="39.950000000000003" customHeight="1" x14ac:dyDescent="0.15">
      <c r="B5" s="90" t="s">
        <v>29</v>
      </c>
      <c r="C5" s="91" t="s">
        <v>31</v>
      </c>
      <c r="D5" s="91" t="s">
        <v>32</v>
      </c>
      <c r="E5" s="91" t="s">
        <v>34</v>
      </c>
      <c r="F5" s="91" t="s">
        <v>33</v>
      </c>
      <c r="G5" s="91" t="s">
        <v>35</v>
      </c>
      <c r="H5" s="91" t="s">
        <v>36</v>
      </c>
      <c r="I5" s="91" t="s">
        <v>37</v>
      </c>
      <c r="J5" s="92" t="s">
        <v>38</v>
      </c>
      <c r="K5" s="93" t="s">
        <v>39</v>
      </c>
      <c r="L5" s="94"/>
      <c r="M5" s="95"/>
      <c r="O5" s="79"/>
      <c r="P5" s="80"/>
      <c r="Q5" s="80"/>
      <c r="R5" s="80"/>
      <c r="S5" s="80"/>
      <c r="T5" s="80"/>
      <c r="U5" s="80"/>
    </row>
    <row r="6" spans="2:21" ht="24.95" customHeight="1" thickBot="1" x14ac:dyDescent="0.2">
      <c r="B6" s="44"/>
      <c r="C6" s="96">
        <v>51000</v>
      </c>
      <c r="D6" s="96">
        <v>44000</v>
      </c>
      <c r="E6" s="97">
        <v>34300</v>
      </c>
      <c r="F6" s="97">
        <v>32200</v>
      </c>
      <c r="G6" s="97">
        <v>27000</v>
      </c>
      <c r="H6" s="97">
        <v>40000</v>
      </c>
      <c r="I6" s="97">
        <v>20000</v>
      </c>
      <c r="J6" s="97">
        <v>20000</v>
      </c>
      <c r="K6" s="89" t="s">
        <v>10</v>
      </c>
      <c r="L6" s="98"/>
      <c r="M6" s="6" t="s">
        <v>81</v>
      </c>
      <c r="O6" s="73"/>
    </row>
    <row r="7" spans="2:21" ht="24.95" customHeight="1" x14ac:dyDescent="0.15">
      <c r="B7" s="64" t="s">
        <v>54</v>
      </c>
      <c r="C7" s="51">
        <v>1</v>
      </c>
      <c r="D7" s="51"/>
      <c r="E7" s="52"/>
      <c r="F7" s="52"/>
      <c r="G7" s="52"/>
      <c r="H7" s="52">
        <v>1</v>
      </c>
      <c r="I7" s="52"/>
      <c r="J7" s="52"/>
      <c r="K7" s="53"/>
      <c r="L7" s="49">
        <f>ROUNDDOWN(C7*C$6+D7*D$6+E7*E$6+F7*F$6+G7*G$6+H7*H$6+I7*I$6+J7*J$6+K7,0)</f>
        <v>91000</v>
      </c>
      <c r="M7" s="7"/>
      <c r="O7" s="67"/>
    </row>
    <row r="8" spans="2:21" ht="24.95" customHeight="1" x14ac:dyDescent="0.15">
      <c r="B8" s="65" t="s">
        <v>55</v>
      </c>
      <c r="C8" s="54"/>
      <c r="D8" s="54">
        <v>1.5</v>
      </c>
      <c r="E8" s="55"/>
      <c r="F8" s="55"/>
      <c r="G8" s="55"/>
      <c r="H8" s="55"/>
      <c r="I8" s="55"/>
      <c r="J8" s="55"/>
      <c r="K8" s="56"/>
      <c r="L8" s="47">
        <f>ROUNDDOWN(C8*C$6+D8*D$6+E8*E$6+F8*F$6+G8*G$6+H8*H$6+I8*I$6+J8*J$6+K8,0)</f>
        <v>66000</v>
      </c>
      <c r="M8" s="4" t="s">
        <v>70</v>
      </c>
      <c r="O8" s="67"/>
    </row>
    <row r="9" spans="2:21" ht="24.95" customHeight="1" x14ac:dyDescent="0.15">
      <c r="B9" s="65" t="s">
        <v>56</v>
      </c>
      <c r="C9" s="54"/>
      <c r="D9" s="54"/>
      <c r="E9" s="55">
        <v>2</v>
      </c>
      <c r="F9" s="55"/>
      <c r="G9" s="55"/>
      <c r="H9" s="55">
        <v>1</v>
      </c>
      <c r="I9" s="55">
        <v>1</v>
      </c>
      <c r="J9" s="55">
        <v>1</v>
      </c>
      <c r="K9" s="56">
        <v>75000</v>
      </c>
      <c r="L9" s="47">
        <f>ROUNDDOWN(C9*C$6+D9*D$6+E9*E$6+F9*F$6+G9*G$6+H9*H$6+I9*I$6+J9*J$6+K9,0)</f>
        <v>223600</v>
      </c>
      <c r="M9" s="4"/>
      <c r="O9" s="67"/>
    </row>
    <row r="10" spans="2:21" ht="24.95" customHeight="1" x14ac:dyDescent="0.15">
      <c r="B10" s="65" t="s">
        <v>57</v>
      </c>
      <c r="C10" s="54"/>
      <c r="D10" s="54"/>
      <c r="E10" s="55"/>
      <c r="F10" s="55">
        <v>2.5</v>
      </c>
      <c r="G10" s="55"/>
      <c r="H10" s="55"/>
      <c r="I10" s="55"/>
      <c r="J10" s="55"/>
      <c r="K10" s="56">
        <v>40000</v>
      </c>
      <c r="L10" s="47">
        <f>ROUNDDOWN(C10*C$6+D10*D$6+E10*E$6+F10*F$6+G10*G$6+H10*H$6+I10*I$6+J10*J$6+K10,0)</f>
        <v>120500</v>
      </c>
      <c r="M10" s="4"/>
    </row>
    <row r="11" spans="2:21" ht="24.95" customHeight="1" x14ac:dyDescent="0.15">
      <c r="B11" s="65" t="s">
        <v>58</v>
      </c>
      <c r="C11" s="54"/>
      <c r="D11" s="54"/>
      <c r="E11" s="55"/>
      <c r="F11" s="55"/>
      <c r="G11" s="55">
        <v>3</v>
      </c>
      <c r="H11" s="55"/>
      <c r="I11" s="55"/>
      <c r="J11" s="55"/>
      <c r="K11" s="56">
        <v>25000</v>
      </c>
      <c r="L11" s="47">
        <f>ROUNDDOWN(C11*C$6+D11*D$6+E11*E$6+F11*F$6+G11*G$6+H11*H$6+I11*I$6+J11*J$6+K11,0)</f>
        <v>106000</v>
      </c>
      <c r="M11" s="4"/>
    </row>
    <row r="12" spans="2:21" ht="24.95" customHeight="1" x14ac:dyDescent="0.15">
      <c r="B12" s="65" t="s">
        <v>59</v>
      </c>
      <c r="C12" s="54">
        <v>1</v>
      </c>
      <c r="D12" s="54"/>
      <c r="E12" s="55"/>
      <c r="F12" s="55"/>
      <c r="G12" s="55"/>
      <c r="H12" s="55"/>
      <c r="I12" s="55"/>
      <c r="J12" s="55"/>
      <c r="K12" s="56">
        <v>10000</v>
      </c>
      <c r="L12" s="47">
        <f>ROUNDDOWN(C12*C$6+D12*D$6+E12*E$6+F12*F$6+G12*G$6+H12*H$6+I12*I$6+J12*J$6+K12,0)</f>
        <v>61000</v>
      </c>
      <c r="M12" s="4"/>
    </row>
    <row r="13" spans="2:21" ht="24.95" customHeight="1" x14ac:dyDescent="0.15">
      <c r="B13" s="65"/>
      <c r="C13" s="54"/>
      <c r="D13" s="54"/>
      <c r="E13" s="55"/>
      <c r="F13" s="55"/>
      <c r="G13" s="55"/>
      <c r="H13" s="55"/>
      <c r="I13" s="55"/>
      <c r="J13" s="55"/>
      <c r="K13" s="56"/>
      <c r="L13" s="47">
        <f>ROUNDDOWN(C13*C$6+D13*D$6+E13*E$6+F13*F$6+G13*G$6+H13*H$6+I13*I$6+J13*J$6+K13,0)</f>
        <v>0</v>
      </c>
      <c r="M13" s="4"/>
    </row>
    <row r="14" spans="2:21" ht="24.95" customHeight="1" x14ac:dyDescent="0.15">
      <c r="B14" s="65"/>
      <c r="C14" s="54"/>
      <c r="D14" s="54"/>
      <c r="E14" s="55"/>
      <c r="F14" s="55"/>
      <c r="G14" s="55"/>
      <c r="H14" s="55"/>
      <c r="I14" s="55"/>
      <c r="J14" s="55"/>
      <c r="K14" s="56"/>
      <c r="L14" s="47">
        <f>ROUNDDOWN(C14*C$6+D14*D$6+E14*E$6+F14*F$6+G14*G$6+H14*H$6+I14*I$6+J14*J$6+K14,0)</f>
        <v>0</v>
      </c>
      <c r="M14" s="4"/>
    </row>
    <row r="15" spans="2:21" ht="24.95" customHeight="1" x14ac:dyDescent="0.15">
      <c r="B15" s="65"/>
      <c r="C15" s="54"/>
      <c r="D15" s="54"/>
      <c r="E15" s="55"/>
      <c r="F15" s="55"/>
      <c r="G15" s="55"/>
      <c r="H15" s="55"/>
      <c r="I15" s="55"/>
      <c r="J15" s="55"/>
      <c r="K15" s="56"/>
      <c r="L15" s="47">
        <f>ROUNDDOWN(C15*C$6+D15*D$6+E15*E$6+F15*F$6+G15*G$6+H15*H$6+I15*I$6+J15*J$6+K15,0)</f>
        <v>0</v>
      </c>
      <c r="M15" s="4"/>
    </row>
    <row r="16" spans="2:21" ht="24.95" customHeight="1" x14ac:dyDescent="0.15">
      <c r="B16" s="65"/>
      <c r="C16" s="54"/>
      <c r="D16" s="54"/>
      <c r="E16" s="55"/>
      <c r="F16" s="55"/>
      <c r="G16" s="55"/>
      <c r="H16" s="55"/>
      <c r="I16" s="55"/>
      <c r="J16" s="55"/>
      <c r="K16" s="56"/>
      <c r="L16" s="47">
        <f>ROUNDDOWN(C16*C$6+D16*D$6+E16*E$6+F16*F$6+G16*G$6+H16*H$6+I16*I$6+J16*J$6+K16,0)</f>
        <v>0</v>
      </c>
      <c r="M16" s="4"/>
    </row>
    <row r="17" spans="2:13" ht="24.95" customHeight="1" x14ac:dyDescent="0.15">
      <c r="B17" s="65"/>
      <c r="C17" s="54"/>
      <c r="D17" s="54"/>
      <c r="E17" s="55"/>
      <c r="F17" s="55"/>
      <c r="G17" s="55"/>
      <c r="H17" s="55"/>
      <c r="I17" s="55"/>
      <c r="J17" s="55"/>
      <c r="K17" s="56"/>
      <c r="L17" s="47">
        <f>ROUNDDOWN(C17*C$6+D17*D$6+E17*E$6+F17*F$6+G17*G$6+H17*H$6+I17*I$6+J17*J$6+K17,0)</f>
        <v>0</v>
      </c>
      <c r="M17" s="4"/>
    </row>
    <row r="18" spans="2:13" ht="24.95" customHeight="1" x14ac:dyDescent="0.15">
      <c r="B18" s="65"/>
      <c r="C18" s="54"/>
      <c r="D18" s="54"/>
      <c r="E18" s="55"/>
      <c r="F18" s="55"/>
      <c r="G18" s="55"/>
      <c r="H18" s="55"/>
      <c r="I18" s="55"/>
      <c r="J18" s="55"/>
      <c r="K18" s="56"/>
      <c r="L18" s="47">
        <f>ROUNDDOWN(C18*C$6+D18*D$6+E18*E$6+F18*F$6+G18*G$6+H18*H$6+I18*I$6+J18*J$6+K18,0)</f>
        <v>0</v>
      </c>
      <c r="M18" s="4"/>
    </row>
    <row r="19" spans="2:13" ht="24.95" customHeight="1" x14ac:dyDescent="0.15">
      <c r="B19" s="43" t="s">
        <v>42</v>
      </c>
      <c r="C19" s="46">
        <f t="shared" ref="C19:J19" si="0">SUM(C7:C18)</f>
        <v>2</v>
      </c>
      <c r="D19" s="46">
        <f t="shared" si="0"/>
        <v>1.5</v>
      </c>
      <c r="E19" s="46">
        <f t="shared" si="0"/>
        <v>2</v>
      </c>
      <c r="F19" s="46">
        <f t="shared" si="0"/>
        <v>2.5</v>
      </c>
      <c r="G19" s="46">
        <f t="shared" si="0"/>
        <v>3</v>
      </c>
      <c r="H19" s="46">
        <f t="shared" si="0"/>
        <v>2</v>
      </c>
      <c r="I19" s="46">
        <f t="shared" si="0"/>
        <v>1</v>
      </c>
      <c r="J19" s="46">
        <f t="shared" si="0"/>
        <v>1</v>
      </c>
      <c r="K19" s="45" t="s">
        <v>43</v>
      </c>
      <c r="L19" s="47"/>
      <c r="M19" s="4"/>
    </row>
    <row r="20" spans="2:13" ht="24.95" customHeight="1" thickBot="1" x14ac:dyDescent="0.2">
      <c r="B20" s="44" t="s">
        <v>41</v>
      </c>
      <c r="C20" s="81"/>
      <c r="D20" s="82"/>
      <c r="E20" s="82"/>
      <c r="F20" s="82"/>
      <c r="G20" s="82"/>
      <c r="H20" s="82"/>
      <c r="I20" s="82"/>
      <c r="J20" s="82"/>
      <c r="K20" s="83"/>
      <c r="L20" s="89">
        <f>SUM(L7:L18)</f>
        <v>668100</v>
      </c>
      <c r="M20" s="6"/>
    </row>
    <row r="21" spans="2:13" ht="24.95" customHeight="1" x14ac:dyDescent="0.15"/>
  </sheetData>
  <mergeCells count="5">
    <mergeCell ref="M4:M5"/>
    <mergeCell ref="L4:L5"/>
    <mergeCell ref="O5:U5"/>
    <mergeCell ref="C20:K20"/>
    <mergeCell ref="E2:J2"/>
  </mergeCells>
  <phoneticPr fontId="2"/>
  <printOptions horizontalCentered="1"/>
  <pageMargins left="0.59055118110236227" right="0.59055118110236227" top="0.78740157480314965" bottom="0.3937007874015748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21"/>
  <sheetViews>
    <sheetView showZeros="0" view="pageBreakPreview" zoomScaleNormal="100" zoomScaleSheetLayoutView="100" workbookViewId="0">
      <selection activeCell="I4" sqref="I4:I5"/>
    </sheetView>
  </sheetViews>
  <sheetFormatPr defaultColWidth="9" defaultRowHeight="13.5" x14ac:dyDescent="0.15"/>
  <cols>
    <col min="1" max="1" width="1.625" style="1" customWidth="1"/>
    <col min="2" max="2" width="25.625" style="1" customWidth="1"/>
    <col min="3" max="9" width="12.625" style="1" customWidth="1"/>
    <col min="10" max="10" width="17.625" style="1" customWidth="1"/>
    <col min="11" max="11" width="1.625" style="1" customWidth="1"/>
    <col min="12" max="16384" width="9" style="1"/>
  </cols>
  <sheetData>
    <row r="1" spans="2:18" ht="5.0999999999999996" customHeight="1" x14ac:dyDescent="0.15"/>
    <row r="2" spans="2:18" ht="30" customHeight="1" x14ac:dyDescent="0.15">
      <c r="B2" s="17"/>
      <c r="C2" s="2"/>
      <c r="D2" s="100" t="s">
        <v>78</v>
      </c>
      <c r="E2" s="100"/>
      <c r="F2" s="100"/>
      <c r="G2" s="100"/>
      <c r="H2" s="100"/>
      <c r="I2" s="101"/>
      <c r="J2" s="86" t="s">
        <v>79</v>
      </c>
    </row>
    <row r="3" spans="2:18" ht="19.5" thickBot="1" x14ac:dyDescent="0.2">
      <c r="B3" s="17"/>
      <c r="C3" s="2"/>
      <c r="D3" s="2"/>
      <c r="E3" s="2"/>
      <c r="F3" s="2"/>
      <c r="G3" s="2"/>
      <c r="H3" s="2"/>
      <c r="I3" s="72">
        <v>1</v>
      </c>
      <c r="J3" s="50" t="s">
        <v>71</v>
      </c>
      <c r="L3" s="69"/>
    </row>
    <row r="4" spans="2:18" ht="24.95" customHeight="1" x14ac:dyDescent="0.15">
      <c r="B4" s="41" t="s">
        <v>66</v>
      </c>
      <c r="C4" s="42" t="s">
        <v>30</v>
      </c>
      <c r="D4" s="42"/>
      <c r="E4" s="42"/>
      <c r="F4" s="42"/>
      <c r="G4" s="42"/>
      <c r="H4" s="42"/>
      <c r="I4" s="78" t="s">
        <v>80</v>
      </c>
      <c r="J4" s="77" t="s">
        <v>4</v>
      </c>
    </row>
    <row r="5" spans="2:18" ht="39.950000000000003" customHeight="1" x14ac:dyDescent="0.15">
      <c r="B5" s="90" t="s">
        <v>29</v>
      </c>
      <c r="C5" s="91" t="s">
        <v>31</v>
      </c>
      <c r="D5" s="91" t="s">
        <v>32</v>
      </c>
      <c r="E5" s="91" t="s">
        <v>34</v>
      </c>
      <c r="F5" s="91" t="s">
        <v>33</v>
      </c>
      <c r="G5" s="91" t="s">
        <v>35</v>
      </c>
      <c r="H5" s="93" t="s">
        <v>39</v>
      </c>
      <c r="I5" s="94"/>
      <c r="J5" s="95"/>
      <c r="L5" s="79"/>
      <c r="M5" s="80"/>
      <c r="N5" s="80"/>
      <c r="O5" s="80"/>
      <c r="P5" s="80"/>
      <c r="Q5" s="80"/>
      <c r="R5" s="80"/>
    </row>
    <row r="6" spans="2:18" ht="24.95" customHeight="1" thickBot="1" x14ac:dyDescent="0.2">
      <c r="B6" s="44"/>
      <c r="C6" s="96">
        <v>51000</v>
      </c>
      <c r="D6" s="96">
        <v>44000</v>
      </c>
      <c r="E6" s="97">
        <v>34300</v>
      </c>
      <c r="F6" s="97">
        <v>32200</v>
      </c>
      <c r="G6" s="97">
        <v>27000</v>
      </c>
      <c r="H6" s="89" t="s">
        <v>10</v>
      </c>
      <c r="I6" s="99"/>
      <c r="J6" s="6" t="s">
        <v>81</v>
      </c>
      <c r="L6" s="73"/>
    </row>
    <row r="7" spans="2:18" ht="24.95" customHeight="1" x14ac:dyDescent="0.15">
      <c r="B7" s="64" t="s">
        <v>60</v>
      </c>
      <c r="C7" s="51">
        <v>1</v>
      </c>
      <c r="D7" s="51"/>
      <c r="E7" s="52"/>
      <c r="F7" s="52"/>
      <c r="G7" s="52"/>
      <c r="H7" s="53"/>
      <c r="I7" s="49">
        <f>ROUNDDOWN(C7*C$6+D7*D$6+E7*E$6+F7*F$6+G7*G$6+H7,0)</f>
        <v>51000</v>
      </c>
      <c r="J7" s="7"/>
      <c r="L7" s="67"/>
    </row>
    <row r="8" spans="2:18" ht="24.95" customHeight="1" x14ac:dyDescent="0.15">
      <c r="B8" s="65" t="s">
        <v>69</v>
      </c>
      <c r="C8" s="54"/>
      <c r="D8" s="54">
        <v>1</v>
      </c>
      <c r="E8" s="52"/>
      <c r="F8" s="52"/>
      <c r="G8" s="52"/>
      <c r="H8" s="53"/>
      <c r="I8" s="49">
        <f>ROUNDDOWN(C8*C$6+D8*D$6+E8*E$6+F8*F$6+G8*G$6+H8,0)</f>
        <v>44000</v>
      </c>
      <c r="J8" s="7" t="s">
        <v>70</v>
      </c>
      <c r="L8" s="71"/>
    </row>
    <row r="9" spans="2:18" ht="24.95" customHeight="1" x14ac:dyDescent="0.15">
      <c r="B9" s="65" t="s">
        <v>61</v>
      </c>
      <c r="C9" s="54"/>
      <c r="D9" s="54">
        <v>1.5</v>
      </c>
      <c r="E9" s="55"/>
      <c r="F9" s="55"/>
      <c r="G9" s="55"/>
      <c r="H9" s="56">
        <v>250000</v>
      </c>
      <c r="I9" s="47">
        <f>ROUNDDOWN(C9*C$6+D9*D$6+E9*E$6+F9*F$6+G9*G$6+H9,0)</f>
        <v>316000</v>
      </c>
      <c r="J9" s="4"/>
      <c r="L9" s="71"/>
    </row>
    <row r="10" spans="2:18" ht="24.95" customHeight="1" x14ac:dyDescent="0.15">
      <c r="B10" s="65" t="s">
        <v>62</v>
      </c>
      <c r="C10" s="54"/>
      <c r="D10" s="54"/>
      <c r="E10" s="55">
        <v>2</v>
      </c>
      <c r="F10" s="55"/>
      <c r="G10" s="55"/>
      <c r="H10" s="56">
        <v>40000</v>
      </c>
      <c r="I10" s="47">
        <f>ROUNDDOWN(C10*C$6+D10*D$6+E10*E$6+F10*F$6+G10*G$6+H10,0)</f>
        <v>108600</v>
      </c>
      <c r="J10" s="4"/>
      <c r="L10" s="67"/>
    </row>
    <row r="11" spans="2:18" ht="24.95" customHeight="1" x14ac:dyDescent="0.15">
      <c r="B11" s="65" t="s">
        <v>63</v>
      </c>
      <c r="C11" s="54"/>
      <c r="D11" s="54"/>
      <c r="E11" s="55"/>
      <c r="F11" s="55">
        <v>2.5</v>
      </c>
      <c r="G11" s="55">
        <v>3</v>
      </c>
      <c r="H11" s="56">
        <v>40000</v>
      </c>
      <c r="I11" s="47">
        <f>ROUNDDOWN(C11*C$6+D11*D$6+E11*E$6+F11*F$6+G11*G$6+H11,0)</f>
        <v>201500</v>
      </c>
      <c r="J11" s="4"/>
    </row>
    <row r="12" spans="2:18" ht="24.95" customHeight="1" x14ac:dyDescent="0.15">
      <c r="B12" s="65"/>
      <c r="C12" s="54"/>
      <c r="D12" s="54"/>
      <c r="E12" s="55"/>
      <c r="F12" s="55"/>
      <c r="G12" s="55"/>
      <c r="H12" s="56"/>
      <c r="I12" s="47">
        <f>ROUNDDOWN(C12*C$6+D12*D$6+E12*E$6+F12*F$6+G12*G$6+H12,0)</f>
        <v>0</v>
      </c>
      <c r="J12" s="4"/>
    </row>
    <row r="13" spans="2:18" ht="24.95" customHeight="1" x14ac:dyDescent="0.15">
      <c r="B13" s="65"/>
      <c r="C13" s="54"/>
      <c r="D13" s="54"/>
      <c r="E13" s="55"/>
      <c r="F13" s="55"/>
      <c r="G13" s="55"/>
      <c r="H13" s="56"/>
      <c r="I13" s="47">
        <f>ROUNDDOWN(C13*C$6+D13*D$6+E13*E$6+F13*F$6+G13*G$6+H13,0)</f>
        <v>0</v>
      </c>
      <c r="J13" s="4"/>
    </row>
    <row r="14" spans="2:18" ht="24.95" customHeight="1" x14ac:dyDescent="0.15">
      <c r="B14" s="65"/>
      <c r="C14" s="54"/>
      <c r="D14" s="54"/>
      <c r="E14" s="55"/>
      <c r="F14" s="55"/>
      <c r="G14" s="55"/>
      <c r="H14" s="56"/>
      <c r="I14" s="47">
        <f>ROUNDDOWN(C14*C$6+D14*D$6+E14*E$6+F14*F$6+G14*G$6+H14,0)</f>
        <v>0</v>
      </c>
      <c r="J14" s="4"/>
    </row>
    <row r="15" spans="2:18" ht="24.95" customHeight="1" x14ac:dyDescent="0.15">
      <c r="B15" s="65"/>
      <c r="C15" s="54"/>
      <c r="D15" s="54"/>
      <c r="E15" s="55"/>
      <c r="F15" s="55"/>
      <c r="G15" s="55"/>
      <c r="H15" s="56"/>
      <c r="I15" s="47">
        <f>ROUNDDOWN(C15*C$6+D15*D$6+E15*E$6+F15*F$6+G15*G$6+H15,0)</f>
        <v>0</v>
      </c>
      <c r="J15" s="4"/>
    </row>
    <row r="16" spans="2:18" ht="24.95" customHeight="1" x14ac:dyDescent="0.15">
      <c r="B16" s="65"/>
      <c r="C16" s="54"/>
      <c r="D16" s="54"/>
      <c r="E16" s="55"/>
      <c r="F16" s="55"/>
      <c r="G16" s="55"/>
      <c r="H16" s="56"/>
      <c r="I16" s="47">
        <f>ROUNDDOWN(C16*C$6+D16*D$6+E16*E$6+F16*F$6+G16*G$6+H16,0)</f>
        <v>0</v>
      </c>
      <c r="J16" s="4"/>
    </row>
    <row r="17" spans="2:10" ht="24.95" customHeight="1" x14ac:dyDescent="0.15">
      <c r="B17" s="65"/>
      <c r="C17" s="54"/>
      <c r="D17" s="54"/>
      <c r="E17" s="55"/>
      <c r="F17" s="55"/>
      <c r="G17" s="55"/>
      <c r="H17" s="56"/>
      <c r="I17" s="47">
        <f>ROUNDDOWN(C17*C$6+D17*D$6+E17*E$6+F17*F$6+G17*G$6+H17,0)</f>
        <v>0</v>
      </c>
      <c r="J17" s="4"/>
    </row>
    <row r="18" spans="2:10" ht="24.95" customHeight="1" x14ac:dyDescent="0.15">
      <c r="B18" s="65"/>
      <c r="C18" s="54"/>
      <c r="D18" s="54"/>
      <c r="E18" s="55"/>
      <c r="F18" s="55"/>
      <c r="G18" s="55"/>
      <c r="H18" s="56"/>
      <c r="I18" s="47">
        <f>ROUNDDOWN(C18*C$6+D18*D$6+E18*E$6+F18*F$6+G18*G$6+H18,0)</f>
        <v>0</v>
      </c>
      <c r="J18" s="4"/>
    </row>
    <row r="19" spans="2:10" ht="24.95" customHeight="1" x14ac:dyDescent="0.15">
      <c r="B19" s="43" t="s">
        <v>42</v>
      </c>
      <c r="C19" s="46">
        <f>SUM(C7:C18)</f>
        <v>1</v>
      </c>
      <c r="D19" s="46">
        <f>SUM(D7:D18)</f>
        <v>2.5</v>
      </c>
      <c r="E19" s="46">
        <f>SUM(E7:E18)</f>
        <v>2</v>
      </c>
      <c r="F19" s="46">
        <f>SUM(F7:F18)</f>
        <v>2.5</v>
      </c>
      <c r="G19" s="46">
        <f>SUM(G7:G18)</f>
        <v>3</v>
      </c>
      <c r="H19" s="45" t="s">
        <v>10</v>
      </c>
      <c r="I19" s="47"/>
      <c r="J19" s="4"/>
    </row>
    <row r="20" spans="2:10" ht="24.95" customHeight="1" thickBot="1" x14ac:dyDescent="0.2">
      <c r="B20" s="44" t="s">
        <v>41</v>
      </c>
      <c r="C20" s="81"/>
      <c r="D20" s="82"/>
      <c r="E20" s="82"/>
      <c r="F20" s="82"/>
      <c r="G20" s="82"/>
      <c r="H20" s="83"/>
      <c r="I20" s="48">
        <f>SUM(I7:I18)</f>
        <v>721100</v>
      </c>
      <c r="J20" s="6"/>
    </row>
    <row r="21" spans="2:10" ht="24.95" customHeight="1" x14ac:dyDescent="0.15"/>
  </sheetData>
  <mergeCells count="5">
    <mergeCell ref="J4:J5"/>
    <mergeCell ref="I4:I5"/>
    <mergeCell ref="L5:R5"/>
    <mergeCell ref="C20:H20"/>
    <mergeCell ref="D2:H2"/>
  </mergeCells>
  <phoneticPr fontId="2"/>
  <printOptions horizontalCentered="1"/>
  <pageMargins left="0.59055118110236227" right="0.59055118110236227" top="0.78740157480314965" bottom="0.3937007874015748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20"/>
  <sheetViews>
    <sheetView showZeros="0" view="pageBreakPreview" zoomScaleNormal="100" zoomScaleSheetLayoutView="100" workbookViewId="0">
      <selection activeCell="U10" sqref="U10:U11"/>
    </sheetView>
  </sheetViews>
  <sheetFormatPr defaultColWidth="9" defaultRowHeight="13.5" x14ac:dyDescent="0.15"/>
  <cols>
    <col min="1" max="1" width="1.625" style="1" customWidth="1"/>
    <col min="2" max="2" width="25.625" style="1" customWidth="1"/>
    <col min="3" max="10" width="11.125" style="1" customWidth="1"/>
    <col min="11" max="11" width="17.625" style="1" customWidth="1"/>
    <col min="12" max="12" width="1.625" style="1" customWidth="1"/>
    <col min="13" max="16384" width="9" style="1"/>
  </cols>
  <sheetData>
    <row r="1" spans="2:19" ht="5.0999999999999996" customHeight="1" x14ac:dyDescent="0.15"/>
    <row r="2" spans="2:19" ht="30" customHeight="1" x14ac:dyDescent="0.15">
      <c r="B2" s="17"/>
      <c r="C2" s="2"/>
      <c r="D2" s="100" t="s">
        <v>78</v>
      </c>
      <c r="E2" s="84"/>
      <c r="F2" s="84"/>
      <c r="G2" s="84"/>
      <c r="H2" s="84"/>
      <c r="I2" s="2"/>
      <c r="J2" s="2"/>
      <c r="K2" s="86" t="s">
        <v>79</v>
      </c>
    </row>
    <row r="3" spans="2:19" ht="19.5" thickBot="1" x14ac:dyDescent="0.2">
      <c r="B3" s="17"/>
      <c r="C3" s="2"/>
      <c r="D3" s="2"/>
      <c r="E3" s="2"/>
      <c r="F3" s="2"/>
      <c r="G3" s="2"/>
      <c r="H3" s="2"/>
      <c r="I3" s="2"/>
      <c r="J3" s="72">
        <v>1</v>
      </c>
      <c r="K3" s="50" t="s">
        <v>71</v>
      </c>
      <c r="M3" s="69"/>
    </row>
    <row r="4" spans="2:19" ht="24.95" customHeight="1" x14ac:dyDescent="0.15">
      <c r="B4" s="41" t="s">
        <v>67</v>
      </c>
      <c r="C4" s="42" t="s">
        <v>30</v>
      </c>
      <c r="D4" s="42"/>
      <c r="E4" s="42"/>
      <c r="F4" s="42"/>
      <c r="G4" s="42"/>
      <c r="H4" s="42"/>
      <c r="I4" s="42"/>
      <c r="J4" s="78" t="s">
        <v>80</v>
      </c>
      <c r="K4" s="77" t="s">
        <v>4</v>
      </c>
    </row>
    <row r="5" spans="2:19" ht="39.950000000000003" customHeight="1" x14ac:dyDescent="0.15">
      <c r="B5" s="90" t="s">
        <v>29</v>
      </c>
      <c r="C5" s="91" t="s">
        <v>44</v>
      </c>
      <c r="D5" s="91" t="s">
        <v>45</v>
      </c>
      <c r="E5" s="91" t="s">
        <v>46</v>
      </c>
      <c r="F5" s="91" t="s">
        <v>47</v>
      </c>
      <c r="G5" s="91" t="s">
        <v>48</v>
      </c>
      <c r="H5" s="91" t="s">
        <v>49</v>
      </c>
      <c r="I5" s="93" t="s">
        <v>50</v>
      </c>
      <c r="J5" s="94"/>
      <c r="K5" s="95"/>
      <c r="M5" s="79"/>
      <c r="N5" s="80"/>
      <c r="O5" s="80"/>
      <c r="P5" s="80"/>
      <c r="Q5" s="80"/>
      <c r="R5" s="80"/>
      <c r="S5" s="80"/>
    </row>
    <row r="6" spans="2:19" ht="24.95" customHeight="1" thickBot="1" x14ac:dyDescent="0.2">
      <c r="B6" s="44"/>
      <c r="C6" s="96">
        <v>74900</v>
      </c>
      <c r="D6" s="96">
        <v>70900</v>
      </c>
      <c r="E6" s="97">
        <v>62200</v>
      </c>
      <c r="F6" s="97">
        <v>55200</v>
      </c>
      <c r="G6" s="97">
        <v>45300</v>
      </c>
      <c r="H6" s="97">
        <v>35600</v>
      </c>
      <c r="I6" s="97">
        <v>31600</v>
      </c>
      <c r="J6" s="98"/>
      <c r="K6" s="6" t="s">
        <v>82</v>
      </c>
      <c r="M6" s="73"/>
    </row>
    <row r="7" spans="2:19" ht="24.95" customHeight="1" x14ac:dyDescent="0.15">
      <c r="B7" s="64" t="s">
        <v>51</v>
      </c>
      <c r="C7" s="102"/>
      <c r="D7" s="102">
        <v>1.5</v>
      </c>
      <c r="E7" s="103"/>
      <c r="F7" s="103"/>
      <c r="G7" s="103"/>
      <c r="H7" s="103"/>
      <c r="I7" s="104">
        <v>1.5</v>
      </c>
      <c r="J7" s="49">
        <f>ROUNDDOWN(C7*C$6+D7*D$6+E7*E$6+F7*F$6+G7*G$6+H7*H$6+I7*I$6,0)</f>
        <v>153750</v>
      </c>
      <c r="K7" s="7"/>
      <c r="M7" s="71"/>
    </row>
    <row r="8" spans="2:19" ht="24.95" customHeight="1" x14ac:dyDescent="0.15">
      <c r="B8" s="65" t="s">
        <v>64</v>
      </c>
      <c r="C8" s="57"/>
      <c r="D8" s="57"/>
      <c r="E8" s="58">
        <v>2</v>
      </c>
      <c r="F8" s="58"/>
      <c r="G8" s="58"/>
      <c r="H8" s="58"/>
      <c r="I8" s="59"/>
      <c r="J8" s="47">
        <f>ROUNDDOWN(C8*C$6+D8*D$6+E8*E$6+F8*F$6+G8*G$6+H8*H$6+I8*I$6,0)</f>
        <v>124400</v>
      </c>
      <c r="K8" s="4"/>
      <c r="M8" s="71"/>
    </row>
    <row r="9" spans="2:19" ht="24.95" customHeight="1" x14ac:dyDescent="0.15">
      <c r="B9" s="65" t="s">
        <v>52</v>
      </c>
      <c r="C9" s="57"/>
      <c r="D9" s="57"/>
      <c r="E9" s="58"/>
      <c r="F9" s="58">
        <v>2.5</v>
      </c>
      <c r="G9" s="58"/>
      <c r="H9" s="58"/>
      <c r="I9" s="59"/>
      <c r="J9" s="47">
        <f>ROUNDDOWN(C9*C$6+D9*D$6+E9*E$6+F9*F$6+G9*G$6+H9*H$6+I9*I$6,0)</f>
        <v>138000</v>
      </c>
      <c r="K9" s="4"/>
      <c r="M9" s="71"/>
    </row>
    <row r="10" spans="2:19" ht="24.95" customHeight="1" x14ac:dyDescent="0.15">
      <c r="B10" s="65" t="s">
        <v>53</v>
      </c>
      <c r="C10" s="57"/>
      <c r="D10" s="57"/>
      <c r="E10" s="58"/>
      <c r="F10" s="58"/>
      <c r="G10" s="58">
        <v>3</v>
      </c>
      <c r="H10" s="58"/>
      <c r="I10" s="59"/>
      <c r="J10" s="47">
        <f>ROUNDDOWN(C10*C$6+D10*D$6+E10*E$6+F10*F$6+G10*G$6+H10*H$6+I10*I$6,0)</f>
        <v>135900</v>
      </c>
      <c r="K10" s="4"/>
    </row>
    <row r="11" spans="2:19" ht="24.95" customHeight="1" x14ac:dyDescent="0.15">
      <c r="B11" s="65"/>
      <c r="C11" s="54"/>
      <c r="D11" s="54"/>
      <c r="E11" s="55"/>
      <c r="F11" s="55"/>
      <c r="G11" s="55"/>
      <c r="H11" s="55"/>
      <c r="I11" s="61"/>
      <c r="J11" s="47">
        <f>ROUNDDOWN(C11*C$6+D11*D$6+E11*E$6+F11*F$6+G11*G$6+H11*H$6+I11,0)</f>
        <v>0</v>
      </c>
      <c r="K11" s="4"/>
    </row>
    <row r="12" spans="2:19" ht="24.95" customHeight="1" x14ac:dyDescent="0.15">
      <c r="B12" s="65"/>
      <c r="C12" s="54"/>
      <c r="D12" s="54"/>
      <c r="E12" s="55"/>
      <c r="F12" s="55"/>
      <c r="G12" s="55"/>
      <c r="H12" s="55"/>
      <c r="I12" s="61"/>
      <c r="J12" s="47">
        <f>ROUNDDOWN(C12*C$6+D12*D$6+E12*E$6+F12*F$6+G12*G$6+H12*H$6+I12,0)</f>
        <v>0</v>
      </c>
      <c r="K12" s="4"/>
    </row>
    <row r="13" spans="2:19" ht="24.95" customHeight="1" x14ac:dyDescent="0.15">
      <c r="B13" s="65"/>
      <c r="C13" s="54"/>
      <c r="D13" s="54"/>
      <c r="E13" s="55"/>
      <c r="F13" s="55"/>
      <c r="G13" s="55"/>
      <c r="H13" s="55"/>
      <c r="I13" s="55"/>
      <c r="J13" s="47">
        <f>ROUNDDOWN(C13*C$6+D13*D$6+E13*E$6+F13*F$6+G13*G$6+H13*H$6+I13,0)</f>
        <v>0</v>
      </c>
      <c r="K13" s="4"/>
    </row>
    <row r="14" spans="2:19" ht="24.95" customHeight="1" x14ac:dyDescent="0.15">
      <c r="B14" s="65"/>
      <c r="C14" s="54"/>
      <c r="D14" s="54"/>
      <c r="E14" s="55"/>
      <c r="F14" s="55"/>
      <c r="G14" s="55"/>
      <c r="H14" s="55"/>
      <c r="I14" s="55"/>
      <c r="J14" s="47">
        <f>ROUNDDOWN(C14*C$6+D14*D$6+E14*E$6+F14*F$6+G14*G$6+H14*H$6+I14,0)</f>
        <v>0</v>
      </c>
      <c r="K14" s="4"/>
    </row>
    <row r="15" spans="2:19" ht="24.95" customHeight="1" x14ac:dyDescent="0.15">
      <c r="B15" s="65"/>
      <c r="C15" s="54"/>
      <c r="D15" s="54"/>
      <c r="E15" s="55"/>
      <c r="F15" s="55"/>
      <c r="G15" s="55"/>
      <c r="H15" s="55"/>
      <c r="I15" s="55"/>
      <c r="J15" s="47">
        <f>ROUNDDOWN(C15*C$6+D15*D$6+E15*E$6+F15*F$6+G15*G$6+H15*H$6+I15,0)</f>
        <v>0</v>
      </c>
      <c r="K15" s="4"/>
    </row>
    <row r="16" spans="2:19" ht="24.95" customHeight="1" x14ac:dyDescent="0.15">
      <c r="B16" s="65"/>
      <c r="C16" s="54"/>
      <c r="D16" s="54"/>
      <c r="E16" s="55"/>
      <c r="F16" s="55"/>
      <c r="G16" s="55"/>
      <c r="H16" s="55"/>
      <c r="I16" s="55"/>
      <c r="J16" s="47">
        <f>ROUNDDOWN(C16*C$6+D16*D$6+E16*E$6+F16*F$6+G16*G$6+H16*H$6+I16,0)</f>
        <v>0</v>
      </c>
      <c r="K16" s="4"/>
    </row>
    <row r="17" spans="2:11" ht="24.95" customHeight="1" x14ac:dyDescent="0.15">
      <c r="B17" s="65"/>
      <c r="C17" s="62"/>
      <c r="D17" s="62"/>
      <c r="E17" s="63"/>
      <c r="F17" s="63"/>
      <c r="G17" s="63"/>
      <c r="H17" s="63"/>
      <c r="I17" s="60"/>
      <c r="J17" s="47">
        <f>ROUNDDOWN(C17*C$6+D17*D$6+E17*E$6+F17*F$6+G17*G$6+H17*H$6+I17,0)</f>
        <v>0</v>
      </c>
      <c r="K17" s="4"/>
    </row>
    <row r="18" spans="2:11" ht="24.95" customHeight="1" x14ac:dyDescent="0.15">
      <c r="B18" s="43" t="s">
        <v>42</v>
      </c>
      <c r="C18" s="46">
        <f t="shared" ref="C18:I18" si="0">SUM(C7:C17)</f>
        <v>0</v>
      </c>
      <c r="D18" s="46">
        <f t="shared" si="0"/>
        <v>1.5</v>
      </c>
      <c r="E18" s="46">
        <f t="shared" si="0"/>
        <v>2</v>
      </c>
      <c r="F18" s="46">
        <f t="shared" si="0"/>
        <v>2.5</v>
      </c>
      <c r="G18" s="46">
        <f t="shared" si="0"/>
        <v>3</v>
      </c>
      <c r="H18" s="46">
        <f t="shared" si="0"/>
        <v>0</v>
      </c>
      <c r="I18" s="46">
        <f t="shared" si="0"/>
        <v>1.5</v>
      </c>
      <c r="J18" s="47"/>
      <c r="K18" s="4"/>
    </row>
    <row r="19" spans="2:11" ht="24.95" customHeight="1" thickBot="1" x14ac:dyDescent="0.2">
      <c r="B19" s="44" t="s">
        <v>41</v>
      </c>
      <c r="C19" s="81"/>
      <c r="D19" s="82"/>
      <c r="E19" s="82"/>
      <c r="F19" s="82"/>
      <c r="G19" s="82"/>
      <c r="H19" s="82"/>
      <c r="I19" s="83"/>
      <c r="J19" s="48">
        <f>SUM(J7:J17)</f>
        <v>552050</v>
      </c>
      <c r="K19" s="6"/>
    </row>
    <row r="20" spans="2:11" ht="24.95" customHeight="1" x14ac:dyDescent="0.15"/>
  </sheetData>
  <mergeCells count="5">
    <mergeCell ref="K4:K5"/>
    <mergeCell ref="J4:J5"/>
    <mergeCell ref="M5:S5"/>
    <mergeCell ref="C19:I19"/>
    <mergeCell ref="D2:H2"/>
  </mergeCells>
  <phoneticPr fontId="2"/>
  <printOptions horizontalCentered="1"/>
  <pageMargins left="0.59055118110236227" right="0.59055118110236227" top="0.78740157480314965"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見積書</vt:lpstr>
      <vt:lpstr>内訳_測量(UAV)</vt:lpstr>
      <vt:lpstr>内訳_測量(TLS)</vt:lpstr>
      <vt:lpstr>内訳_設計</vt:lpstr>
      <vt:lpstr>単価_測量(UAV)</vt:lpstr>
      <vt:lpstr>単価_測量(TLS)</vt:lpstr>
      <vt:lpstr>単価_設計</vt:lpstr>
      <vt:lpstr>見積書!Print_Area</vt:lpstr>
      <vt:lpstr>単価_設計!Print_Area</vt:lpstr>
      <vt:lpstr>'単価_測量(TLS)'!Print_Area</vt:lpstr>
      <vt:lpstr>'単価_測量(UAV)'!Print_Area</vt:lpstr>
      <vt:lpstr>内訳_設計!Print_Area</vt:lpstr>
      <vt:lpstr>'内訳_測量(TLS)'!Print_Area</vt:lpstr>
      <vt:lpstr>'内訳_測量(UAV)'!Print_Area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2023-05-29T04:10:56Z</cp:lastPrinted>
  <dcterms:created xsi:type="dcterms:W3CDTF">2023-03-02T09:15:54Z</dcterms:created>
  <dcterms:modified xsi:type="dcterms:W3CDTF">2023-05-29T04:23:45Z</dcterms:modified>
</cp:coreProperties>
</file>